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480" yWindow="20" windowWidth="22520" windowHeight="21160" activeTab="1"/>
  </bookViews>
  <sheets>
    <sheet name="Page1_1" sheetId="1" r:id="rId1"/>
    <sheet name="processed" sheetId="2" r:id="rId2"/>
  </sheets>
  <calcPr calcId="140001" concurrentCalc="0"/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D2" i="2"/>
  <c r="E2" i="2"/>
  <c r="F2" i="2"/>
  <c r="G2" i="2"/>
  <c r="H2" i="2"/>
  <c r="I2" i="2"/>
  <c r="J2" i="2"/>
  <c r="B3" i="2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A5" i="2"/>
  <c r="A6" i="2"/>
  <c r="A7" i="2"/>
  <c r="A8" i="2"/>
  <c r="A9" i="2"/>
  <c r="A10" i="2"/>
  <c r="A11" i="2"/>
  <c r="A12" i="2"/>
  <c r="A13" i="2"/>
  <c r="A14" i="2"/>
  <c r="A15" i="2"/>
  <c r="C15" i="2"/>
  <c r="A16" i="2"/>
  <c r="C16" i="2"/>
  <c r="A17" i="2"/>
  <c r="C17" i="2"/>
  <c r="A18" i="2"/>
  <c r="C18" i="2"/>
  <c r="A19" i="2"/>
  <c r="C19" i="2"/>
  <c r="A20" i="2"/>
  <c r="C20" i="2"/>
  <c r="A21" i="2"/>
  <c r="C21" i="2"/>
  <c r="A22" i="2"/>
  <c r="C22" i="2"/>
  <c r="A23" i="2"/>
  <c r="C23" i="2"/>
  <c r="A24" i="2"/>
  <c r="C24" i="2"/>
  <c r="A25" i="2"/>
  <c r="C25" i="2"/>
  <c r="A26" i="2"/>
  <c r="C26" i="2"/>
  <c r="A27" i="2"/>
  <c r="C27" i="2"/>
  <c r="A28" i="2"/>
  <c r="C28" i="2"/>
  <c r="A29" i="2"/>
  <c r="C29" i="2"/>
  <c r="A30" i="2"/>
  <c r="C30" i="2"/>
  <c r="A31" i="2"/>
  <c r="C31" i="2"/>
  <c r="A32" i="2"/>
  <c r="C32" i="2"/>
  <c r="A33" i="2"/>
  <c r="C33" i="2"/>
  <c r="A34" i="2"/>
  <c r="C34" i="2"/>
  <c r="A35" i="2"/>
  <c r="C35" i="2"/>
  <c r="A36" i="2"/>
  <c r="C36" i="2"/>
  <c r="A37" i="2"/>
  <c r="C37" i="2"/>
  <c r="A38" i="2"/>
  <c r="C38" i="2"/>
  <c r="A39" i="2"/>
  <c r="C39" i="2"/>
  <c r="A40" i="2"/>
  <c r="C40" i="2"/>
  <c r="A41" i="2"/>
  <c r="C41" i="2"/>
  <c r="A42" i="2"/>
  <c r="C42" i="2"/>
  <c r="A43" i="2"/>
  <c r="C43" i="2"/>
  <c r="A44" i="2"/>
  <c r="C44" i="2"/>
  <c r="A45" i="2"/>
  <c r="C45" i="2"/>
  <c r="A46" i="2"/>
  <c r="C46" i="2"/>
  <c r="A47" i="2"/>
  <c r="C47" i="2"/>
  <c r="A48" i="2"/>
  <c r="C48" i="2"/>
  <c r="A49" i="2"/>
  <c r="C49" i="2"/>
  <c r="A50" i="2"/>
  <c r="C50" i="2"/>
  <c r="A51" i="2"/>
  <c r="C51" i="2"/>
  <c r="A52" i="2"/>
  <c r="C52" i="2"/>
  <c r="A53" i="2"/>
  <c r="C53" i="2"/>
  <c r="A54" i="2"/>
  <c r="C54" i="2"/>
  <c r="A55" i="2"/>
  <c r="C55" i="2"/>
  <c r="A56" i="2"/>
  <c r="C56" i="2"/>
  <c r="A57" i="2"/>
  <c r="C57" i="2"/>
  <c r="A58" i="2"/>
  <c r="C58" i="2"/>
  <c r="A59" i="2"/>
  <c r="C59" i="2"/>
  <c r="A60" i="2"/>
  <c r="C60" i="2"/>
  <c r="A61" i="2"/>
  <c r="C61" i="2"/>
  <c r="A62" i="2"/>
  <c r="C62" i="2"/>
  <c r="A63" i="2"/>
  <c r="C63" i="2"/>
  <c r="A64" i="2"/>
  <c r="C64" i="2"/>
  <c r="A65" i="2"/>
  <c r="C65" i="2"/>
  <c r="A66" i="2"/>
  <c r="C66" i="2"/>
  <c r="A67" i="2"/>
  <c r="C67" i="2"/>
  <c r="A68" i="2"/>
  <c r="C68" i="2"/>
  <c r="A69" i="2"/>
  <c r="C69" i="2"/>
  <c r="A70" i="2"/>
  <c r="C70" i="2"/>
  <c r="A71" i="2"/>
  <c r="C71" i="2"/>
  <c r="A72" i="2"/>
  <c r="C72" i="2"/>
  <c r="A73" i="2"/>
  <c r="C73" i="2"/>
  <c r="A74" i="2"/>
  <c r="C74" i="2"/>
  <c r="A75" i="2"/>
  <c r="C75" i="2"/>
  <c r="A76" i="2"/>
  <c r="C76" i="2"/>
  <c r="A77" i="2"/>
  <c r="C77" i="2"/>
  <c r="A78" i="2"/>
  <c r="C78" i="2"/>
  <c r="A79" i="2"/>
  <c r="C79" i="2"/>
  <c r="A80" i="2"/>
  <c r="C80" i="2"/>
  <c r="A81" i="2"/>
  <c r="C81" i="2"/>
  <c r="A82" i="2"/>
  <c r="C82" i="2"/>
  <c r="A83" i="2"/>
  <c r="C83" i="2"/>
  <c r="A84" i="2"/>
  <c r="C84" i="2"/>
  <c r="A85" i="2"/>
  <c r="C85" i="2"/>
  <c r="A86" i="2"/>
  <c r="C86" i="2"/>
  <c r="A87" i="2"/>
  <c r="C87" i="2"/>
  <c r="A88" i="2"/>
  <c r="C88" i="2"/>
  <c r="A89" i="2"/>
  <c r="C89" i="2"/>
  <c r="A90" i="2"/>
  <c r="C90" i="2"/>
  <c r="A91" i="2"/>
  <c r="C91" i="2"/>
  <c r="A92" i="2"/>
  <c r="C92" i="2"/>
  <c r="A93" i="2"/>
  <c r="C93" i="2"/>
  <c r="A94" i="2"/>
  <c r="C94" i="2"/>
  <c r="A95" i="2"/>
  <c r="C95" i="2"/>
  <c r="A96" i="2"/>
  <c r="C96" i="2"/>
  <c r="A97" i="2"/>
  <c r="C97" i="2"/>
  <c r="A98" i="2"/>
  <c r="C98" i="2"/>
  <c r="A99" i="2"/>
  <c r="C99" i="2"/>
  <c r="A100" i="2"/>
  <c r="C100" i="2"/>
  <c r="A101" i="2"/>
  <c r="C101" i="2"/>
  <c r="A102" i="2"/>
  <c r="C102" i="2"/>
  <c r="A103" i="2"/>
  <c r="C103" i="2"/>
  <c r="A104" i="2"/>
  <c r="C104" i="2"/>
  <c r="A105" i="2"/>
  <c r="C105" i="2"/>
  <c r="A106" i="2"/>
  <c r="C106" i="2"/>
  <c r="A107" i="2"/>
  <c r="C107" i="2"/>
  <c r="A108" i="2"/>
  <c r="C108" i="2"/>
  <c r="A109" i="2"/>
  <c r="C109" i="2"/>
  <c r="A110" i="2"/>
  <c r="C110" i="2"/>
  <c r="A111" i="2"/>
  <c r="C111" i="2"/>
  <c r="A112" i="2"/>
  <c r="C112" i="2"/>
  <c r="A113" i="2"/>
  <c r="C113" i="2"/>
  <c r="A114" i="2"/>
  <c r="C114" i="2"/>
  <c r="A115" i="2"/>
  <c r="C115" i="2"/>
  <c r="A116" i="2"/>
  <c r="C116" i="2"/>
  <c r="A117" i="2"/>
  <c r="C117" i="2"/>
  <c r="A118" i="2"/>
  <c r="C118" i="2"/>
  <c r="A119" i="2"/>
  <c r="C119" i="2"/>
  <c r="A120" i="2"/>
  <c r="C120" i="2"/>
  <c r="A121" i="2"/>
  <c r="C121" i="2"/>
  <c r="A122" i="2"/>
  <c r="C122" i="2"/>
  <c r="A123" i="2"/>
  <c r="C123" i="2"/>
  <c r="A124" i="2"/>
  <c r="C124" i="2"/>
  <c r="A125" i="2"/>
  <c r="C125" i="2"/>
  <c r="A126" i="2"/>
  <c r="C126" i="2"/>
  <c r="A127" i="2"/>
  <c r="C127" i="2"/>
  <c r="A128" i="2"/>
  <c r="C128" i="2"/>
  <c r="A129" i="2"/>
  <c r="C129" i="2"/>
  <c r="A130" i="2"/>
  <c r="C130" i="2"/>
  <c r="A131" i="2"/>
  <c r="C131" i="2"/>
  <c r="A132" i="2"/>
  <c r="C132" i="2"/>
  <c r="A133" i="2"/>
  <c r="C133" i="2"/>
  <c r="A134" i="2"/>
  <c r="C134" i="2"/>
  <c r="A135" i="2"/>
  <c r="C135" i="2"/>
  <c r="A136" i="2"/>
  <c r="C136" i="2"/>
  <c r="A137" i="2"/>
  <c r="C137" i="2"/>
  <c r="A138" i="2"/>
  <c r="C138" i="2"/>
  <c r="A139" i="2"/>
  <c r="C139" i="2"/>
  <c r="A140" i="2"/>
  <c r="C140" i="2"/>
  <c r="A141" i="2"/>
  <c r="C141" i="2"/>
  <c r="A142" i="2"/>
  <c r="C142" i="2"/>
  <c r="A143" i="2"/>
  <c r="C143" i="2"/>
  <c r="A144" i="2"/>
  <c r="C144" i="2"/>
  <c r="A145" i="2"/>
  <c r="C145" i="2"/>
  <c r="A146" i="2"/>
  <c r="C146" i="2"/>
  <c r="A147" i="2"/>
  <c r="C147" i="2"/>
  <c r="A148" i="2"/>
  <c r="C148" i="2"/>
  <c r="A149" i="2"/>
  <c r="C149" i="2"/>
  <c r="A150" i="2"/>
  <c r="C150" i="2"/>
  <c r="A151" i="2"/>
  <c r="C151" i="2"/>
  <c r="A152" i="2"/>
  <c r="C152" i="2"/>
  <c r="A153" i="2"/>
  <c r="C153" i="2"/>
  <c r="A154" i="2"/>
  <c r="C154" i="2"/>
  <c r="A155" i="2"/>
  <c r="C155" i="2"/>
  <c r="A156" i="2"/>
  <c r="C156" i="2"/>
  <c r="A157" i="2"/>
  <c r="C157" i="2"/>
  <c r="A158" i="2"/>
  <c r="C158" i="2"/>
  <c r="A159" i="2"/>
  <c r="C159" i="2"/>
  <c r="A160" i="2"/>
  <c r="C160" i="2"/>
  <c r="A161" i="2"/>
  <c r="C161" i="2"/>
  <c r="A162" i="2"/>
  <c r="C162" i="2"/>
  <c r="A163" i="2"/>
  <c r="C163" i="2"/>
  <c r="A164" i="2"/>
  <c r="C164" i="2"/>
  <c r="A165" i="2"/>
  <c r="C165" i="2"/>
  <c r="A166" i="2"/>
  <c r="C166" i="2"/>
  <c r="A167" i="2"/>
  <c r="C167" i="2"/>
  <c r="A168" i="2"/>
  <c r="C168" i="2"/>
  <c r="A169" i="2"/>
  <c r="C169" i="2"/>
  <c r="A170" i="2"/>
  <c r="C170" i="2"/>
  <c r="A171" i="2"/>
  <c r="C171" i="2"/>
  <c r="A172" i="2"/>
  <c r="C172" i="2"/>
  <c r="A173" i="2"/>
  <c r="C173" i="2"/>
  <c r="A174" i="2"/>
  <c r="C174" i="2"/>
  <c r="A175" i="2"/>
  <c r="C175" i="2"/>
  <c r="A176" i="2"/>
  <c r="C176" i="2"/>
  <c r="A177" i="2"/>
  <c r="C177" i="2"/>
  <c r="A178" i="2"/>
  <c r="C178" i="2"/>
  <c r="A179" i="2"/>
  <c r="C179" i="2"/>
  <c r="A180" i="2"/>
  <c r="C180" i="2"/>
  <c r="A181" i="2"/>
  <c r="C181" i="2"/>
  <c r="A182" i="2"/>
  <c r="C182" i="2"/>
  <c r="A183" i="2"/>
  <c r="C183" i="2"/>
  <c r="A184" i="2"/>
  <c r="C184" i="2"/>
  <c r="A185" i="2"/>
  <c r="C185" i="2"/>
  <c r="A186" i="2"/>
  <c r="C186" i="2"/>
  <c r="A187" i="2"/>
  <c r="C187" i="2"/>
  <c r="A188" i="2"/>
  <c r="C188" i="2"/>
  <c r="A189" i="2"/>
  <c r="C189" i="2"/>
  <c r="A190" i="2"/>
  <c r="C190" i="2"/>
  <c r="A191" i="2"/>
  <c r="C191" i="2"/>
  <c r="A192" i="2"/>
  <c r="C192" i="2"/>
  <c r="A193" i="2"/>
  <c r="C193" i="2"/>
  <c r="A194" i="2"/>
  <c r="C194" i="2"/>
  <c r="A195" i="2"/>
  <c r="C195" i="2"/>
  <c r="A196" i="2"/>
  <c r="C196" i="2"/>
  <c r="A197" i="2"/>
  <c r="C197" i="2"/>
  <c r="A198" i="2"/>
  <c r="C198" i="2"/>
  <c r="A199" i="2"/>
  <c r="C199" i="2"/>
  <c r="A200" i="2"/>
  <c r="C200" i="2"/>
  <c r="A201" i="2"/>
  <c r="C201" i="2"/>
  <c r="A202" i="2"/>
  <c r="C202" i="2"/>
  <c r="A203" i="2"/>
  <c r="C203" i="2"/>
  <c r="A204" i="2"/>
  <c r="C204" i="2"/>
  <c r="A205" i="2"/>
  <c r="C205" i="2"/>
  <c r="A206" i="2"/>
  <c r="C206" i="2"/>
  <c r="A207" i="2"/>
  <c r="C207" i="2"/>
  <c r="A208" i="2"/>
  <c r="C208" i="2"/>
  <c r="A209" i="2"/>
  <c r="C209" i="2"/>
  <c r="A210" i="2"/>
  <c r="C210" i="2"/>
  <c r="A211" i="2"/>
  <c r="C211" i="2"/>
  <c r="A212" i="2"/>
  <c r="C212" i="2"/>
  <c r="A213" i="2"/>
  <c r="C213" i="2"/>
  <c r="A214" i="2"/>
  <c r="C214" i="2"/>
  <c r="A215" i="2"/>
  <c r="C215" i="2"/>
  <c r="A216" i="2"/>
  <c r="C216" i="2"/>
  <c r="A217" i="2"/>
  <c r="C217" i="2"/>
  <c r="A218" i="2"/>
  <c r="C218" i="2"/>
  <c r="A219" i="2"/>
  <c r="C219" i="2"/>
  <c r="A220" i="2"/>
  <c r="C220" i="2"/>
  <c r="A221" i="2"/>
  <c r="C221" i="2"/>
  <c r="A222" i="2"/>
  <c r="C222" i="2"/>
  <c r="A223" i="2"/>
  <c r="C223" i="2"/>
  <c r="A224" i="2"/>
  <c r="C224" i="2"/>
  <c r="A225" i="2"/>
  <c r="C225" i="2"/>
  <c r="A226" i="2"/>
  <c r="C226" i="2"/>
  <c r="A227" i="2"/>
  <c r="C227" i="2"/>
  <c r="A228" i="2"/>
  <c r="C228" i="2"/>
  <c r="A229" i="2"/>
  <c r="C229" i="2"/>
  <c r="A230" i="2"/>
  <c r="C230" i="2"/>
  <c r="A231" i="2"/>
  <c r="C231" i="2"/>
  <c r="A232" i="2"/>
  <c r="C232" i="2"/>
  <c r="A233" i="2"/>
  <c r="C233" i="2"/>
  <c r="A234" i="2"/>
  <c r="C234" i="2"/>
  <c r="A235" i="2"/>
  <c r="C235" i="2"/>
  <c r="A236" i="2"/>
  <c r="C236" i="2"/>
  <c r="A237" i="2"/>
  <c r="C237" i="2"/>
  <c r="A238" i="2"/>
  <c r="C238" i="2"/>
  <c r="A239" i="2"/>
  <c r="C239" i="2"/>
  <c r="A240" i="2"/>
  <c r="C240" i="2"/>
  <c r="A241" i="2"/>
  <c r="C241" i="2"/>
  <c r="A242" i="2"/>
  <c r="C242" i="2"/>
  <c r="A243" i="2"/>
  <c r="C243" i="2"/>
  <c r="A244" i="2"/>
  <c r="C244" i="2"/>
  <c r="A245" i="2"/>
  <c r="C245" i="2"/>
  <c r="A246" i="2"/>
  <c r="C246" i="2"/>
  <c r="A247" i="2"/>
  <c r="C247" i="2"/>
  <c r="A248" i="2"/>
  <c r="C248" i="2"/>
  <c r="A249" i="2"/>
  <c r="C249" i="2"/>
  <c r="A250" i="2"/>
  <c r="C250" i="2"/>
  <c r="A251" i="2"/>
  <c r="C251" i="2"/>
  <c r="A252" i="2"/>
  <c r="C252" i="2"/>
  <c r="A253" i="2"/>
  <c r="C253" i="2"/>
  <c r="A254" i="2"/>
  <c r="C254" i="2"/>
  <c r="A255" i="2"/>
  <c r="C255" i="2"/>
  <c r="A256" i="2"/>
  <c r="C256" i="2"/>
  <c r="A257" i="2"/>
  <c r="C257" i="2"/>
  <c r="A258" i="2"/>
  <c r="C258" i="2"/>
  <c r="A259" i="2"/>
  <c r="C259" i="2"/>
  <c r="A260" i="2"/>
  <c r="C260" i="2"/>
  <c r="A261" i="2"/>
  <c r="C261" i="2"/>
  <c r="A262" i="2"/>
  <c r="C262" i="2"/>
  <c r="A263" i="2"/>
  <c r="C263" i="2"/>
  <c r="A264" i="2"/>
  <c r="C264" i="2"/>
  <c r="A265" i="2"/>
  <c r="C265" i="2"/>
  <c r="A266" i="2"/>
  <c r="C266" i="2"/>
  <c r="A267" i="2"/>
  <c r="C267" i="2"/>
  <c r="A268" i="2"/>
  <c r="C268" i="2"/>
  <c r="A269" i="2"/>
  <c r="C269" i="2"/>
  <c r="A270" i="2"/>
  <c r="C270" i="2"/>
  <c r="A271" i="2"/>
  <c r="C271" i="2"/>
  <c r="A272" i="2"/>
  <c r="C272" i="2"/>
  <c r="A273" i="2"/>
  <c r="C273" i="2"/>
  <c r="A274" i="2"/>
  <c r="C274" i="2"/>
  <c r="A275" i="2"/>
  <c r="C275" i="2"/>
  <c r="A276" i="2"/>
  <c r="C276" i="2"/>
  <c r="A277" i="2"/>
  <c r="C277" i="2"/>
  <c r="A278" i="2"/>
  <c r="C278" i="2"/>
  <c r="A279" i="2"/>
  <c r="C279" i="2"/>
  <c r="A280" i="2"/>
  <c r="C280" i="2"/>
  <c r="A281" i="2"/>
  <c r="C281" i="2"/>
  <c r="A282" i="2"/>
  <c r="C282" i="2"/>
  <c r="A283" i="2"/>
  <c r="C283" i="2"/>
  <c r="A284" i="2"/>
  <c r="C284" i="2"/>
  <c r="A285" i="2"/>
  <c r="C285" i="2"/>
  <c r="A286" i="2"/>
  <c r="C286" i="2"/>
  <c r="A287" i="2"/>
  <c r="C287" i="2"/>
  <c r="A288" i="2"/>
  <c r="C288" i="2"/>
  <c r="A289" i="2"/>
  <c r="C289" i="2"/>
  <c r="A290" i="2"/>
  <c r="C290" i="2"/>
  <c r="A291" i="2"/>
  <c r="C291" i="2"/>
  <c r="A292" i="2"/>
  <c r="C292" i="2"/>
  <c r="A293" i="2"/>
  <c r="C293" i="2"/>
  <c r="A294" i="2"/>
  <c r="C294" i="2"/>
  <c r="A295" i="2"/>
  <c r="C295" i="2"/>
  <c r="A296" i="2"/>
  <c r="C296" i="2"/>
  <c r="A297" i="2"/>
  <c r="C297" i="2"/>
  <c r="A298" i="2"/>
  <c r="C298" i="2"/>
  <c r="A299" i="2"/>
  <c r="C299" i="2"/>
  <c r="A300" i="2"/>
  <c r="C300" i="2"/>
  <c r="A301" i="2"/>
  <c r="C301" i="2"/>
  <c r="A302" i="2"/>
  <c r="C302" i="2"/>
  <c r="A303" i="2"/>
  <c r="C303" i="2"/>
  <c r="A304" i="2"/>
  <c r="C304" i="2"/>
  <c r="A305" i="2"/>
  <c r="C305" i="2"/>
  <c r="A306" i="2"/>
  <c r="C306" i="2"/>
  <c r="A307" i="2"/>
  <c r="C307" i="2"/>
  <c r="A308" i="2"/>
  <c r="C308" i="2"/>
  <c r="A309" i="2"/>
  <c r="C309" i="2"/>
  <c r="A310" i="2"/>
  <c r="C310" i="2"/>
  <c r="A311" i="2"/>
  <c r="C311" i="2"/>
  <c r="A312" i="2"/>
  <c r="C312" i="2"/>
  <c r="A313" i="2"/>
  <c r="C313" i="2"/>
  <c r="A314" i="2"/>
  <c r="C314" i="2"/>
  <c r="A315" i="2"/>
  <c r="C315" i="2"/>
  <c r="A316" i="2"/>
  <c r="C316" i="2"/>
  <c r="A317" i="2"/>
  <c r="C317" i="2"/>
  <c r="A318" i="2"/>
  <c r="C318" i="2"/>
  <c r="A319" i="2"/>
  <c r="C319" i="2"/>
  <c r="A320" i="2"/>
  <c r="C320" i="2"/>
  <c r="A321" i="2"/>
  <c r="C321" i="2"/>
  <c r="A322" i="2"/>
  <c r="C322" i="2"/>
  <c r="A323" i="2"/>
  <c r="C323" i="2"/>
  <c r="A324" i="2"/>
  <c r="C324" i="2"/>
  <c r="A325" i="2"/>
  <c r="C325" i="2"/>
  <c r="A326" i="2"/>
  <c r="C326" i="2"/>
  <c r="A327" i="2"/>
  <c r="C327" i="2"/>
  <c r="A328" i="2"/>
  <c r="C328" i="2"/>
  <c r="A329" i="2"/>
  <c r="C329" i="2"/>
  <c r="A330" i="2"/>
  <c r="C330" i="2"/>
  <c r="A331" i="2"/>
  <c r="C331" i="2"/>
  <c r="A332" i="2"/>
  <c r="C332" i="2"/>
  <c r="A333" i="2"/>
  <c r="C333" i="2"/>
  <c r="A334" i="2"/>
  <c r="C334" i="2"/>
  <c r="A335" i="2"/>
  <c r="C335" i="2"/>
  <c r="A336" i="2"/>
  <c r="C336" i="2"/>
  <c r="A337" i="2"/>
  <c r="C337" i="2"/>
  <c r="A338" i="2"/>
  <c r="C338" i="2"/>
  <c r="A339" i="2"/>
  <c r="C339" i="2"/>
  <c r="A340" i="2"/>
  <c r="C340" i="2"/>
  <c r="A341" i="2"/>
  <c r="C341" i="2"/>
  <c r="A342" i="2"/>
  <c r="C342" i="2"/>
  <c r="A343" i="2"/>
  <c r="C343" i="2"/>
  <c r="A344" i="2"/>
  <c r="C344" i="2"/>
  <c r="A345" i="2"/>
  <c r="C345" i="2"/>
  <c r="A346" i="2"/>
  <c r="C346" i="2"/>
  <c r="A347" i="2"/>
  <c r="C347" i="2"/>
  <c r="A348" i="2"/>
  <c r="C348" i="2"/>
  <c r="A349" i="2"/>
  <c r="C349" i="2"/>
  <c r="A350" i="2"/>
  <c r="C350" i="2"/>
  <c r="A351" i="2"/>
  <c r="C351" i="2"/>
  <c r="A352" i="2"/>
  <c r="C352" i="2"/>
  <c r="A353" i="2"/>
  <c r="C353" i="2"/>
  <c r="A354" i="2"/>
  <c r="C354" i="2"/>
  <c r="A355" i="2"/>
  <c r="C355" i="2"/>
  <c r="A356" i="2"/>
  <c r="C356" i="2"/>
  <c r="A357" i="2"/>
  <c r="C357" i="2"/>
  <c r="A358" i="2"/>
  <c r="C358" i="2"/>
  <c r="A359" i="2"/>
  <c r="C359" i="2"/>
  <c r="A360" i="2"/>
  <c r="C360" i="2"/>
  <c r="A361" i="2"/>
  <c r="C361" i="2"/>
  <c r="A362" i="2"/>
  <c r="C362" i="2"/>
  <c r="A363" i="2"/>
  <c r="C363" i="2"/>
  <c r="A364" i="2"/>
  <c r="C364" i="2"/>
  <c r="A365" i="2"/>
  <c r="C365" i="2"/>
  <c r="A366" i="2"/>
  <c r="C366" i="2"/>
  <c r="A367" i="2"/>
  <c r="C367" i="2"/>
  <c r="A368" i="2"/>
  <c r="C368" i="2"/>
  <c r="A369" i="2"/>
  <c r="C369" i="2"/>
  <c r="A370" i="2"/>
  <c r="C370" i="2"/>
  <c r="A371" i="2"/>
  <c r="C371" i="2"/>
  <c r="A372" i="2"/>
  <c r="C372" i="2"/>
  <c r="A373" i="2"/>
  <c r="C373" i="2"/>
  <c r="A374" i="2"/>
  <c r="C374" i="2"/>
  <c r="A375" i="2"/>
  <c r="C375" i="2"/>
  <c r="A376" i="2"/>
  <c r="C376" i="2"/>
  <c r="A377" i="2"/>
  <c r="C377" i="2"/>
  <c r="A378" i="2"/>
  <c r="C378" i="2"/>
  <c r="A379" i="2"/>
  <c r="C379" i="2"/>
  <c r="A380" i="2"/>
  <c r="C380" i="2"/>
  <c r="A381" i="2"/>
  <c r="C381" i="2"/>
  <c r="A382" i="2"/>
  <c r="C382" i="2"/>
  <c r="A383" i="2"/>
  <c r="C383" i="2"/>
  <c r="A384" i="2"/>
  <c r="C384" i="2"/>
  <c r="A385" i="2"/>
  <c r="C385" i="2"/>
  <c r="A386" i="2"/>
  <c r="C386" i="2"/>
  <c r="A387" i="2"/>
  <c r="C387" i="2"/>
  <c r="A388" i="2"/>
  <c r="C388" i="2"/>
  <c r="A389" i="2"/>
  <c r="C389" i="2"/>
  <c r="A390" i="2"/>
  <c r="C390" i="2"/>
  <c r="A391" i="2"/>
  <c r="C391" i="2"/>
  <c r="A392" i="2"/>
  <c r="C392" i="2"/>
  <c r="A393" i="2"/>
  <c r="C393" i="2"/>
  <c r="A394" i="2"/>
  <c r="C394" i="2"/>
  <c r="A395" i="2"/>
  <c r="C395" i="2"/>
  <c r="A396" i="2"/>
  <c r="C396" i="2"/>
  <c r="A397" i="2"/>
  <c r="C397" i="2"/>
  <c r="A398" i="2"/>
  <c r="C398" i="2"/>
  <c r="A399" i="2"/>
  <c r="C399" i="2"/>
  <c r="A400" i="2"/>
  <c r="C400" i="2"/>
  <c r="A401" i="2"/>
  <c r="C401" i="2"/>
  <c r="A402" i="2"/>
  <c r="C402" i="2"/>
  <c r="A403" i="2"/>
  <c r="C403" i="2"/>
  <c r="A404" i="2"/>
  <c r="C404" i="2"/>
  <c r="A405" i="2"/>
  <c r="C405" i="2"/>
  <c r="A406" i="2"/>
  <c r="C406" i="2"/>
  <c r="A407" i="2"/>
  <c r="C407" i="2"/>
  <c r="A408" i="2"/>
  <c r="C408" i="2"/>
  <c r="A409" i="2"/>
  <c r="C409" i="2"/>
  <c r="A410" i="2"/>
  <c r="C410" i="2"/>
  <c r="A411" i="2"/>
  <c r="C411" i="2"/>
  <c r="A412" i="2"/>
  <c r="C412" i="2"/>
  <c r="A413" i="2"/>
  <c r="C413" i="2"/>
  <c r="A414" i="2"/>
  <c r="C414" i="2"/>
  <c r="A415" i="2"/>
  <c r="C415" i="2"/>
  <c r="A416" i="2"/>
  <c r="C416" i="2"/>
  <c r="A417" i="2"/>
  <c r="C417" i="2"/>
  <c r="A418" i="2"/>
  <c r="C418" i="2"/>
  <c r="A419" i="2"/>
  <c r="C419" i="2"/>
  <c r="A420" i="2"/>
  <c r="C420" i="2"/>
  <c r="A421" i="2"/>
  <c r="C421" i="2"/>
  <c r="A422" i="2"/>
  <c r="C422" i="2"/>
  <c r="A423" i="2"/>
  <c r="C423" i="2"/>
  <c r="A424" i="2"/>
  <c r="C424" i="2"/>
  <c r="A425" i="2"/>
  <c r="C425" i="2"/>
  <c r="A426" i="2"/>
  <c r="C426" i="2"/>
  <c r="A427" i="2"/>
  <c r="C427" i="2"/>
  <c r="A428" i="2"/>
  <c r="C428" i="2"/>
  <c r="A429" i="2"/>
  <c r="C429" i="2"/>
  <c r="A430" i="2"/>
  <c r="C430" i="2"/>
  <c r="A431" i="2"/>
  <c r="C431" i="2"/>
  <c r="A432" i="2"/>
  <c r="C432" i="2"/>
  <c r="A433" i="2"/>
  <c r="C433" i="2"/>
  <c r="A434" i="2"/>
  <c r="C434" i="2"/>
  <c r="A435" i="2"/>
  <c r="C435" i="2"/>
  <c r="A436" i="2"/>
  <c r="C436" i="2"/>
  <c r="A437" i="2"/>
  <c r="C437" i="2"/>
  <c r="A438" i="2"/>
  <c r="C438" i="2"/>
  <c r="A439" i="2"/>
  <c r="C439" i="2"/>
  <c r="A440" i="2"/>
  <c r="C440" i="2"/>
  <c r="A441" i="2"/>
  <c r="C441" i="2"/>
  <c r="A442" i="2"/>
  <c r="C442" i="2"/>
  <c r="A443" i="2"/>
  <c r="C443" i="2"/>
  <c r="A444" i="2"/>
  <c r="C444" i="2"/>
  <c r="A445" i="2"/>
  <c r="C445" i="2"/>
  <c r="A446" i="2"/>
  <c r="C446" i="2"/>
  <c r="A447" i="2"/>
  <c r="C447" i="2"/>
  <c r="A448" i="2"/>
  <c r="C448" i="2"/>
  <c r="A449" i="2"/>
  <c r="C449" i="2"/>
  <c r="A450" i="2"/>
  <c r="C450" i="2"/>
  <c r="A451" i="2"/>
  <c r="C451" i="2"/>
  <c r="A452" i="2"/>
  <c r="C452" i="2"/>
  <c r="A453" i="2"/>
  <c r="C453" i="2"/>
  <c r="A454" i="2"/>
  <c r="C454" i="2"/>
  <c r="A455" i="2"/>
  <c r="C455" i="2"/>
  <c r="A456" i="2"/>
  <c r="C456" i="2"/>
  <c r="A457" i="2"/>
  <c r="C457" i="2"/>
  <c r="A458" i="2"/>
  <c r="C458" i="2"/>
  <c r="A459" i="2"/>
  <c r="C459" i="2"/>
  <c r="A460" i="2"/>
  <c r="C460" i="2"/>
  <c r="A461" i="2"/>
  <c r="C461" i="2"/>
  <c r="A462" i="2"/>
  <c r="C462" i="2"/>
  <c r="A463" i="2"/>
  <c r="C463" i="2"/>
  <c r="A464" i="2"/>
  <c r="C464" i="2"/>
  <c r="A465" i="2"/>
  <c r="C465" i="2"/>
  <c r="A466" i="2"/>
  <c r="C466" i="2"/>
  <c r="A467" i="2"/>
  <c r="C467" i="2"/>
  <c r="A468" i="2"/>
  <c r="C468" i="2"/>
  <c r="A469" i="2"/>
  <c r="C469" i="2"/>
  <c r="A470" i="2"/>
  <c r="C470" i="2"/>
  <c r="A471" i="2"/>
  <c r="C471" i="2"/>
  <c r="A472" i="2"/>
  <c r="C472" i="2"/>
  <c r="A473" i="2"/>
  <c r="C473" i="2"/>
  <c r="A474" i="2"/>
  <c r="C474" i="2"/>
  <c r="A475" i="2"/>
  <c r="C475" i="2"/>
  <c r="A476" i="2"/>
  <c r="C476" i="2"/>
  <c r="A477" i="2"/>
  <c r="C477" i="2"/>
  <c r="A478" i="2"/>
  <c r="C478" i="2"/>
  <c r="A479" i="2"/>
  <c r="C479" i="2"/>
  <c r="A480" i="2"/>
  <c r="C480" i="2"/>
  <c r="A481" i="2"/>
  <c r="C481" i="2"/>
  <c r="A482" i="2"/>
  <c r="C482" i="2"/>
  <c r="A483" i="2"/>
  <c r="C483" i="2"/>
  <c r="A484" i="2"/>
  <c r="C484" i="2"/>
  <c r="A485" i="2"/>
  <c r="C485" i="2"/>
  <c r="A486" i="2"/>
  <c r="C486" i="2"/>
  <c r="A487" i="2"/>
  <c r="C487" i="2"/>
  <c r="A488" i="2"/>
  <c r="C488" i="2"/>
  <c r="A489" i="2"/>
  <c r="C489" i="2"/>
  <c r="A490" i="2"/>
  <c r="C490" i="2"/>
  <c r="A491" i="2"/>
  <c r="C491" i="2"/>
  <c r="A492" i="2"/>
  <c r="C492" i="2"/>
  <c r="A493" i="2"/>
  <c r="C493" i="2"/>
  <c r="A494" i="2"/>
  <c r="C494" i="2"/>
  <c r="A495" i="2"/>
  <c r="C495" i="2"/>
  <c r="A496" i="2"/>
  <c r="C496" i="2"/>
  <c r="A497" i="2"/>
  <c r="C497" i="2"/>
  <c r="A498" i="2"/>
  <c r="C498" i="2"/>
  <c r="A499" i="2"/>
  <c r="C499" i="2"/>
  <c r="A500" i="2"/>
  <c r="C500" i="2"/>
  <c r="A501" i="2"/>
  <c r="C501" i="2"/>
  <c r="A502" i="2"/>
  <c r="C502" i="2"/>
  <c r="A503" i="2"/>
  <c r="C503" i="2"/>
  <c r="A504" i="2"/>
  <c r="C504" i="2"/>
  <c r="A505" i="2"/>
  <c r="C505" i="2"/>
  <c r="A506" i="2"/>
  <c r="C506" i="2"/>
  <c r="A507" i="2"/>
  <c r="C507" i="2"/>
  <c r="A508" i="2"/>
  <c r="C508" i="2"/>
  <c r="A509" i="2"/>
  <c r="C509" i="2"/>
  <c r="A510" i="2"/>
  <c r="C510" i="2"/>
  <c r="A511" i="2"/>
  <c r="C511" i="2"/>
  <c r="A512" i="2"/>
  <c r="C512" i="2"/>
  <c r="A513" i="2"/>
  <c r="C513" i="2"/>
  <c r="A514" i="2"/>
  <c r="C514" i="2"/>
  <c r="A515" i="2"/>
  <c r="C515" i="2"/>
  <c r="A516" i="2"/>
  <c r="C516" i="2"/>
  <c r="A517" i="2"/>
  <c r="C517" i="2"/>
  <c r="A518" i="2"/>
  <c r="C518" i="2"/>
  <c r="A519" i="2"/>
  <c r="C519" i="2"/>
  <c r="A520" i="2"/>
  <c r="C520" i="2"/>
  <c r="A521" i="2"/>
  <c r="C521" i="2"/>
  <c r="A522" i="2"/>
  <c r="C522" i="2"/>
  <c r="A523" i="2"/>
  <c r="C523" i="2"/>
  <c r="A524" i="2"/>
  <c r="C524" i="2"/>
  <c r="A525" i="2"/>
  <c r="C525" i="2"/>
  <c r="A526" i="2"/>
  <c r="C526" i="2"/>
  <c r="A527" i="2"/>
  <c r="C527" i="2"/>
  <c r="A528" i="2"/>
  <c r="C528" i="2"/>
  <c r="A529" i="2"/>
  <c r="C529" i="2"/>
  <c r="A530" i="2"/>
  <c r="C530" i="2"/>
  <c r="A531" i="2"/>
  <c r="C531" i="2"/>
  <c r="A532" i="2"/>
  <c r="C532" i="2"/>
  <c r="A533" i="2"/>
  <c r="C533" i="2"/>
  <c r="A534" i="2"/>
  <c r="C534" i="2"/>
  <c r="A535" i="2"/>
  <c r="C535" i="2"/>
  <c r="A536" i="2"/>
  <c r="C536" i="2"/>
  <c r="A537" i="2"/>
  <c r="C537" i="2"/>
  <c r="A538" i="2"/>
  <c r="C538" i="2"/>
  <c r="A539" i="2"/>
  <c r="C539" i="2"/>
  <c r="A540" i="2"/>
  <c r="C540" i="2"/>
  <c r="A541" i="2"/>
  <c r="C541" i="2"/>
  <c r="A542" i="2"/>
  <c r="C542" i="2"/>
  <c r="A543" i="2"/>
  <c r="C543" i="2"/>
  <c r="A544" i="2"/>
  <c r="C544" i="2"/>
  <c r="A545" i="2"/>
  <c r="C545" i="2"/>
  <c r="A546" i="2"/>
  <c r="C546" i="2"/>
  <c r="A547" i="2"/>
  <c r="C547" i="2"/>
  <c r="A548" i="2"/>
  <c r="C548" i="2"/>
  <c r="A549" i="2"/>
  <c r="C549" i="2"/>
  <c r="A550" i="2"/>
  <c r="C550" i="2"/>
  <c r="A551" i="2"/>
  <c r="C551" i="2"/>
  <c r="A552" i="2"/>
  <c r="C552" i="2"/>
  <c r="A553" i="2"/>
  <c r="C553" i="2"/>
  <c r="A554" i="2"/>
  <c r="C554" i="2"/>
  <c r="A555" i="2"/>
  <c r="C555" i="2"/>
  <c r="A556" i="2"/>
  <c r="C556" i="2"/>
  <c r="A557" i="2"/>
  <c r="C557" i="2"/>
  <c r="A558" i="2"/>
  <c r="C558" i="2"/>
  <c r="A559" i="2"/>
  <c r="C559" i="2"/>
  <c r="A4" i="2"/>
  <c r="A3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E15" i="2"/>
  <c r="F15" i="2"/>
  <c r="I15" i="2"/>
  <c r="J15" i="2"/>
  <c r="E16" i="2"/>
  <c r="F16" i="2"/>
  <c r="I16" i="2"/>
  <c r="J16" i="2"/>
  <c r="E17" i="2"/>
  <c r="F17" i="2"/>
  <c r="I17" i="2"/>
  <c r="J17" i="2"/>
  <c r="E18" i="2"/>
  <c r="F18" i="2"/>
  <c r="I18" i="2"/>
  <c r="J18" i="2"/>
  <c r="E19" i="2"/>
  <c r="F19" i="2"/>
  <c r="I19" i="2"/>
  <c r="J19" i="2"/>
  <c r="E20" i="2"/>
  <c r="F20" i="2"/>
  <c r="I20" i="2"/>
  <c r="J20" i="2"/>
  <c r="E21" i="2"/>
  <c r="F21" i="2"/>
  <c r="I21" i="2"/>
  <c r="J21" i="2"/>
  <c r="E22" i="2"/>
  <c r="F22" i="2"/>
  <c r="I22" i="2"/>
  <c r="J22" i="2"/>
  <c r="E23" i="2"/>
  <c r="F23" i="2"/>
  <c r="I23" i="2"/>
  <c r="J23" i="2"/>
  <c r="E24" i="2"/>
  <c r="F24" i="2"/>
  <c r="I24" i="2"/>
  <c r="J24" i="2"/>
  <c r="E25" i="2"/>
  <c r="F25" i="2"/>
  <c r="I25" i="2"/>
  <c r="J25" i="2"/>
  <c r="E26" i="2"/>
  <c r="F26" i="2"/>
  <c r="I26" i="2"/>
  <c r="J26" i="2"/>
  <c r="E27" i="2"/>
  <c r="F27" i="2"/>
  <c r="I27" i="2"/>
  <c r="J27" i="2"/>
  <c r="E28" i="2"/>
  <c r="F28" i="2"/>
  <c r="I28" i="2"/>
  <c r="J28" i="2"/>
  <c r="E29" i="2"/>
  <c r="F29" i="2"/>
  <c r="I29" i="2"/>
  <c r="J29" i="2"/>
  <c r="E30" i="2"/>
  <c r="F30" i="2"/>
  <c r="I30" i="2"/>
  <c r="J30" i="2"/>
  <c r="E31" i="2"/>
  <c r="F31" i="2"/>
  <c r="I31" i="2"/>
  <c r="J31" i="2"/>
  <c r="E32" i="2"/>
  <c r="F32" i="2"/>
  <c r="I32" i="2"/>
  <c r="J32" i="2"/>
  <c r="E33" i="2"/>
  <c r="F33" i="2"/>
  <c r="I33" i="2"/>
  <c r="J33" i="2"/>
  <c r="E34" i="2"/>
  <c r="F34" i="2"/>
  <c r="I34" i="2"/>
  <c r="J34" i="2"/>
  <c r="E35" i="2"/>
  <c r="F35" i="2"/>
  <c r="I35" i="2"/>
  <c r="J35" i="2"/>
  <c r="E36" i="2"/>
  <c r="F36" i="2"/>
  <c r="I36" i="2"/>
  <c r="J36" i="2"/>
  <c r="E37" i="2"/>
  <c r="F37" i="2"/>
  <c r="I37" i="2"/>
  <c r="J37" i="2"/>
  <c r="E38" i="2"/>
  <c r="F38" i="2"/>
  <c r="I38" i="2"/>
  <c r="J38" i="2"/>
  <c r="E39" i="2"/>
  <c r="F39" i="2"/>
  <c r="I39" i="2"/>
  <c r="J39" i="2"/>
  <c r="E40" i="2"/>
  <c r="F40" i="2"/>
  <c r="I40" i="2"/>
  <c r="J40" i="2"/>
  <c r="E41" i="2"/>
  <c r="F41" i="2"/>
  <c r="I41" i="2"/>
  <c r="J41" i="2"/>
  <c r="E42" i="2"/>
  <c r="F42" i="2"/>
  <c r="I42" i="2"/>
  <c r="J42" i="2"/>
  <c r="E43" i="2"/>
  <c r="F43" i="2"/>
  <c r="I43" i="2"/>
  <c r="J43" i="2"/>
  <c r="E44" i="2"/>
  <c r="F44" i="2"/>
  <c r="I44" i="2"/>
  <c r="J44" i="2"/>
  <c r="E45" i="2"/>
  <c r="F45" i="2"/>
  <c r="I45" i="2"/>
  <c r="J45" i="2"/>
  <c r="E46" i="2"/>
  <c r="F46" i="2"/>
  <c r="I46" i="2"/>
  <c r="J46" i="2"/>
  <c r="E47" i="2"/>
  <c r="F47" i="2"/>
  <c r="I47" i="2"/>
  <c r="J47" i="2"/>
  <c r="E48" i="2"/>
  <c r="F48" i="2"/>
  <c r="I48" i="2"/>
  <c r="J48" i="2"/>
  <c r="E49" i="2"/>
  <c r="F49" i="2"/>
  <c r="I49" i="2"/>
  <c r="J49" i="2"/>
  <c r="E50" i="2"/>
  <c r="F50" i="2"/>
  <c r="I50" i="2"/>
  <c r="J50" i="2"/>
  <c r="E51" i="2"/>
  <c r="F51" i="2"/>
  <c r="I51" i="2"/>
  <c r="J51" i="2"/>
  <c r="E52" i="2"/>
  <c r="F52" i="2"/>
  <c r="I52" i="2"/>
  <c r="J52" i="2"/>
  <c r="E53" i="2"/>
  <c r="F53" i="2"/>
  <c r="I53" i="2"/>
  <c r="J53" i="2"/>
  <c r="E54" i="2"/>
  <c r="F54" i="2"/>
  <c r="I54" i="2"/>
  <c r="J54" i="2"/>
  <c r="E55" i="2"/>
  <c r="F55" i="2"/>
  <c r="I55" i="2"/>
  <c r="J55" i="2"/>
  <c r="E56" i="2"/>
  <c r="F56" i="2"/>
  <c r="I56" i="2"/>
  <c r="J56" i="2"/>
  <c r="E57" i="2"/>
  <c r="F57" i="2"/>
  <c r="I57" i="2"/>
  <c r="J57" i="2"/>
  <c r="E58" i="2"/>
  <c r="F58" i="2"/>
  <c r="I58" i="2"/>
  <c r="J58" i="2"/>
  <c r="E59" i="2"/>
  <c r="F59" i="2"/>
  <c r="I59" i="2"/>
  <c r="J59" i="2"/>
  <c r="E60" i="2"/>
  <c r="F60" i="2"/>
  <c r="I60" i="2"/>
  <c r="J60" i="2"/>
  <c r="E61" i="2"/>
  <c r="F61" i="2"/>
  <c r="I61" i="2"/>
  <c r="J61" i="2"/>
  <c r="E62" i="2"/>
  <c r="F62" i="2"/>
  <c r="I62" i="2"/>
  <c r="J62" i="2"/>
  <c r="E63" i="2"/>
  <c r="F63" i="2"/>
  <c r="I63" i="2"/>
  <c r="J63" i="2"/>
  <c r="E64" i="2"/>
  <c r="F64" i="2"/>
  <c r="I64" i="2"/>
  <c r="J64" i="2"/>
  <c r="E65" i="2"/>
  <c r="F65" i="2"/>
  <c r="I65" i="2"/>
  <c r="J65" i="2"/>
  <c r="E66" i="2"/>
  <c r="F66" i="2"/>
  <c r="I66" i="2"/>
  <c r="J66" i="2"/>
  <c r="E67" i="2"/>
  <c r="F67" i="2"/>
  <c r="I67" i="2"/>
  <c r="J67" i="2"/>
  <c r="E68" i="2"/>
  <c r="F68" i="2"/>
  <c r="I68" i="2"/>
  <c r="J68" i="2"/>
  <c r="E69" i="2"/>
  <c r="F69" i="2"/>
  <c r="I69" i="2"/>
  <c r="J69" i="2"/>
  <c r="E70" i="2"/>
  <c r="F70" i="2"/>
  <c r="I70" i="2"/>
  <c r="J70" i="2"/>
  <c r="E71" i="2"/>
  <c r="F71" i="2"/>
  <c r="I71" i="2"/>
  <c r="J71" i="2"/>
  <c r="E72" i="2"/>
  <c r="F72" i="2"/>
  <c r="I72" i="2"/>
  <c r="J72" i="2"/>
  <c r="E73" i="2"/>
  <c r="F73" i="2"/>
  <c r="I73" i="2"/>
  <c r="J73" i="2"/>
  <c r="E74" i="2"/>
  <c r="F74" i="2"/>
  <c r="I74" i="2"/>
  <c r="J74" i="2"/>
  <c r="E75" i="2"/>
  <c r="F75" i="2"/>
  <c r="I75" i="2"/>
  <c r="J75" i="2"/>
  <c r="E76" i="2"/>
  <c r="F76" i="2"/>
  <c r="I76" i="2"/>
  <c r="J76" i="2"/>
  <c r="E77" i="2"/>
  <c r="F77" i="2"/>
  <c r="I77" i="2"/>
  <c r="J77" i="2"/>
  <c r="E78" i="2"/>
  <c r="F78" i="2"/>
  <c r="I78" i="2"/>
  <c r="J78" i="2"/>
  <c r="E79" i="2"/>
  <c r="F79" i="2"/>
  <c r="I79" i="2"/>
  <c r="J79" i="2"/>
  <c r="E80" i="2"/>
  <c r="F80" i="2"/>
  <c r="I80" i="2"/>
  <c r="J80" i="2"/>
  <c r="E81" i="2"/>
  <c r="F81" i="2"/>
  <c r="I81" i="2"/>
  <c r="J81" i="2"/>
  <c r="E82" i="2"/>
  <c r="F82" i="2"/>
  <c r="I82" i="2"/>
  <c r="J82" i="2"/>
  <c r="E83" i="2"/>
  <c r="F83" i="2"/>
  <c r="I83" i="2"/>
  <c r="J83" i="2"/>
  <c r="E84" i="2"/>
  <c r="F84" i="2"/>
  <c r="I84" i="2"/>
  <c r="J84" i="2"/>
  <c r="E85" i="2"/>
  <c r="F85" i="2"/>
  <c r="I85" i="2"/>
  <c r="J85" i="2"/>
  <c r="E86" i="2"/>
  <c r="F86" i="2"/>
  <c r="I86" i="2"/>
  <c r="J86" i="2"/>
  <c r="E87" i="2"/>
  <c r="F87" i="2"/>
  <c r="I87" i="2"/>
  <c r="J87" i="2"/>
  <c r="E88" i="2"/>
  <c r="F88" i="2"/>
  <c r="I88" i="2"/>
  <c r="J88" i="2"/>
  <c r="E89" i="2"/>
  <c r="F89" i="2"/>
  <c r="I89" i="2"/>
  <c r="J89" i="2"/>
  <c r="E90" i="2"/>
  <c r="F90" i="2"/>
  <c r="I90" i="2"/>
  <c r="J90" i="2"/>
  <c r="E91" i="2"/>
  <c r="F91" i="2"/>
  <c r="I91" i="2"/>
  <c r="J91" i="2"/>
  <c r="E92" i="2"/>
  <c r="F92" i="2"/>
  <c r="I92" i="2"/>
  <c r="J92" i="2"/>
  <c r="E93" i="2"/>
  <c r="F93" i="2"/>
  <c r="I93" i="2"/>
  <c r="J93" i="2"/>
  <c r="E94" i="2"/>
  <c r="F94" i="2"/>
  <c r="I94" i="2"/>
  <c r="J94" i="2"/>
  <c r="E95" i="2"/>
  <c r="F95" i="2"/>
  <c r="I95" i="2"/>
  <c r="J95" i="2"/>
  <c r="E96" i="2"/>
  <c r="F96" i="2"/>
  <c r="I96" i="2"/>
  <c r="J96" i="2"/>
  <c r="E97" i="2"/>
  <c r="F97" i="2"/>
  <c r="I97" i="2"/>
  <c r="J97" i="2"/>
  <c r="E98" i="2"/>
  <c r="F98" i="2"/>
  <c r="I98" i="2"/>
  <c r="J98" i="2"/>
  <c r="E99" i="2"/>
  <c r="F99" i="2"/>
  <c r="I99" i="2"/>
  <c r="J99" i="2"/>
  <c r="E100" i="2"/>
  <c r="F100" i="2"/>
  <c r="I100" i="2"/>
  <c r="J100" i="2"/>
  <c r="E101" i="2"/>
  <c r="F101" i="2"/>
  <c r="I101" i="2"/>
  <c r="J101" i="2"/>
  <c r="E102" i="2"/>
  <c r="F102" i="2"/>
  <c r="I102" i="2"/>
  <c r="J102" i="2"/>
  <c r="E103" i="2"/>
  <c r="F103" i="2"/>
  <c r="I103" i="2"/>
  <c r="J103" i="2"/>
  <c r="E104" i="2"/>
  <c r="F104" i="2"/>
  <c r="I104" i="2"/>
  <c r="J104" i="2"/>
  <c r="E105" i="2"/>
  <c r="F105" i="2"/>
  <c r="I105" i="2"/>
  <c r="J105" i="2"/>
  <c r="E106" i="2"/>
  <c r="F106" i="2"/>
  <c r="I106" i="2"/>
  <c r="J106" i="2"/>
  <c r="E107" i="2"/>
  <c r="F107" i="2"/>
  <c r="I107" i="2"/>
  <c r="J107" i="2"/>
  <c r="E108" i="2"/>
  <c r="F108" i="2"/>
  <c r="I108" i="2"/>
  <c r="J108" i="2"/>
  <c r="E109" i="2"/>
  <c r="F109" i="2"/>
  <c r="I109" i="2"/>
  <c r="J109" i="2"/>
  <c r="E110" i="2"/>
  <c r="F110" i="2"/>
  <c r="I110" i="2"/>
  <c r="J110" i="2"/>
  <c r="E111" i="2"/>
  <c r="F111" i="2"/>
  <c r="I111" i="2"/>
  <c r="J111" i="2"/>
  <c r="E112" i="2"/>
  <c r="F112" i="2"/>
  <c r="I112" i="2"/>
  <c r="J112" i="2"/>
  <c r="E113" i="2"/>
  <c r="F113" i="2"/>
  <c r="I113" i="2"/>
  <c r="J113" i="2"/>
  <c r="E114" i="2"/>
  <c r="F114" i="2"/>
  <c r="I114" i="2"/>
  <c r="J114" i="2"/>
  <c r="E115" i="2"/>
  <c r="F115" i="2"/>
  <c r="I115" i="2"/>
  <c r="J115" i="2"/>
  <c r="E116" i="2"/>
  <c r="F116" i="2"/>
  <c r="I116" i="2"/>
  <c r="J116" i="2"/>
  <c r="E117" i="2"/>
  <c r="F117" i="2"/>
  <c r="I117" i="2"/>
  <c r="J117" i="2"/>
  <c r="E118" i="2"/>
  <c r="F118" i="2"/>
  <c r="I118" i="2"/>
  <c r="J118" i="2"/>
  <c r="E119" i="2"/>
  <c r="F119" i="2"/>
  <c r="I119" i="2"/>
  <c r="J119" i="2"/>
  <c r="E120" i="2"/>
  <c r="F120" i="2"/>
  <c r="I120" i="2"/>
  <c r="J120" i="2"/>
  <c r="E121" i="2"/>
  <c r="F121" i="2"/>
  <c r="I121" i="2"/>
  <c r="J121" i="2"/>
  <c r="E122" i="2"/>
  <c r="F122" i="2"/>
  <c r="I122" i="2"/>
  <c r="J122" i="2"/>
  <c r="E123" i="2"/>
  <c r="F123" i="2"/>
  <c r="I123" i="2"/>
  <c r="J123" i="2"/>
  <c r="E124" i="2"/>
  <c r="F124" i="2"/>
  <c r="I124" i="2"/>
  <c r="J124" i="2"/>
  <c r="E125" i="2"/>
  <c r="F125" i="2"/>
  <c r="I125" i="2"/>
  <c r="J125" i="2"/>
  <c r="E126" i="2"/>
  <c r="F126" i="2"/>
  <c r="I126" i="2"/>
  <c r="J126" i="2"/>
  <c r="E127" i="2"/>
  <c r="F127" i="2"/>
  <c r="I127" i="2"/>
  <c r="J127" i="2"/>
  <c r="E128" i="2"/>
  <c r="F128" i="2"/>
  <c r="I128" i="2"/>
  <c r="J128" i="2"/>
  <c r="E129" i="2"/>
  <c r="F129" i="2"/>
  <c r="I129" i="2"/>
  <c r="J129" i="2"/>
  <c r="E130" i="2"/>
  <c r="F130" i="2"/>
  <c r="I130" i="2"/>
  <c r="J130" i="2"/>
  <c r="E131" i="2"/>
  <c r="F131" i="2"/>
  <c r="I131" i="2"/>
  <c r="J131" i="2"/>
  <c r="E132" i="2"/>
  <c r="F132" i="2"/>
  <c r="I132" i="2"/>
  <c r="J132" i="2"/>
  <c r="E133" i="2"/>
  <c r="F133" i="2"/>
  <c r="I133" i="2"/>
  <c r="J133" i="2"/>
  <c r="E134" i="2"/>
  <c r="F134" i="2"/>
  <c r="I134" i="2"/>
  <c r="J134" i="2"/>
  <c r="E135" i="2"/>
  <c r="F135" i="2"/>
  <c r="I135" i="2"/>
  <c r="J135" i="2"/>
  <c r="E136" i="2"/>
  <c r="F136" i="2"/>
  <c r="I136" i="2"/>
  <c r="J136" i="2"/>
  <c r="E137" i="2"/>
  <c r="F137" i="2"/>
  <c r="I137" i="2"/>
  <c r="J137" i="2"/>
  <c r="E138" i="2"/>
  <c r="F138" i="2"/>
  <c r="I138" i="2"/>
  <c r="J138" i="2"/>
  <c r="E139" i="2"/>
  <c r="F139" i="2"/>
  <c r="I139" i="2"/>
  <c r="J139" i="2"/>
  <c r="E140" i="2"/>
  <c r="F140" i="2"/>
  <c r="I140" i="2"/>
  <c r="J140" i="2"/>
  <c r="E141" i="2"/>
  <c r="F141" i="2"/>
  <c r="I141" i="2"/>
  <c r="J141" i="2"/>
  <c r="E142" i="2"/>
  <c r="F142" i="2"/>
  <c r="I142" i="2"/>
  <c r="J142" i="2"/>
  <c r="E143" i="2"/>
  <c r="F143" i="2"/>
  <c r="I143" i="2"/>
  <c r="J143" i="2"/>
  <c r="E144" i="2"/>
  <c r="F144" i="2"/>
  <c r="I144" i="2"/>
  <c r="J144" i="2"/>
  <c r="E145" i="2"/>
  <c r="F145" i="2"/>
  <c r="I145" i="2"/>
  <c r="J145" i="2"/>
  <c r="E146" i="2"/>
  <c r="F146" i="2"/>
  <c r="I146" i="2"/>
  <c r="J146" i="2"/>
  <c r="E147" i="2"/>
  <c r="F147" i="2"/>
  <c r="I147" i="2"/>
  <c r="J147" i="2"/>
  <c r="E148" i="2"/>
  <c r="F148" i="2"/>
  <c r="I148" i="2"/>
  <c r="J148" i="2"/>
  <c r="E149" i="2"/>
  <c r="F149" i="2"/>
  <c r="I149" i="2"/>
  <c r="J149" i="2"/>
  <c r="E150" i="2"/>
  <c r="F150" i="2"/>
  <c r="I150" i="2"/>
  <c r="J150" i="2"/>
  <c r="E151" i="2"/>
  <c r="F151" i="2"/>
  <c r="I151" i="2"/>
  <c r="J151" i="2"/>
  <c r="E152" i="2"/>
  <c r="F152" i="2"/>
  <c r="I152" i="2"/>
  <c r="J152" i="2"/>
  <c r="E153" i="2"/>
  <c r="F153" i="2"/>
  <c r="I153" i="2"/>
  <c r="J153" i="2"/>
  <c r="E154" i="2"/>
  <c r="F154" i="2"/>
  <c r="I154" i="2"/>
  <c r="J154" i="2"/>
  <c r="E155" i="2"/>
  <c r="F155" i="2"/>
  <c r="I155" i="2"/>
  <c r="J155" i="2"/>
  <c r="E156" i="2"/>
  <c r="F156" i="2"/>
  <c r="I156" i="2"/>
  <c r="J156" i="2"/>
  <c r="E157" i="2"/>
  <c r="F157" i="2"/>
  <c r="I157" i="2"/>
  <c r="J157" i="2"/>
  <c r="E158" i="2"/>
  <c r="F158" i="2"/>
  <c r="I158" i="2"/>
  <c r="J158" i="2"/>
  <c r="E159" i="2"/>
  <c r="F159" i="2"/>
  <c r="I159" i="2"/>
  <c r="J159" i="2"/>
  <c r="E160" i="2"/>
  <c r="F160" i="2"/>
  <c r="I160" i="2"/>
  <c r="J160" i="2"/>
  <c r="E161" i="2"/>
  <c r="F161" i="2"/>
  <c r="I161" i="2"/>
  <c r="J161" i="2"/>
  <c r="E162" i="2"/>
  <c r="F162" i="2"/>
  <c r="I162" i="2"/>
  <c r="J162" i="2"/>
  <c r="E163" i="2"/>
  <c r="F163" i="2"/>
  <c r="I163" i="2"/>
  <c r="J163" i="2"/>
  <c r="E164" i="2"/>
  <c r="F164" i="2"/>
  <c r="I164" i="2"/>
  <c r="J164" i="2"/>
  <c r="E165" i="2"/>
  <c r="F165" i="2"/>
  <c r="I165" i="2"/>
  <c r="J165" i="2"/>
  <c r="E166" i="2"/>
  <c r="F166" i="2"/>
  <c r="I166" i="2"/>
  <c r="J166" i="2"/>
  <c r="E167" i="2"/>
  <c r="F167" i="2"/>
  <c r="I167" i="2"/>
  <c r="J167" i="2"/>
  <c r="E168" i="2"/>
  <c r="F168" i="2"/>
  <c r="I168" i="2"/>
  <c r="J168" i="2"/>
  <c r="E169" i="2"/>
  <c r="F169" i="2"/>
  <c r="I169" i="2"/>
  <c r="J169" i="2"/>
  <c r="E170" i="2"/>
  <c r="F170" i="2"/>
  <c r="I170" i="2"/>
  <c r="J170" i="2"/>
  <c r="E171" i="2"/>
  <c r="F171" i="2"/>
  <c r="I171" i="2"/>
  <c r="J171" i="2"/>
  <c r="E172" i="2"/>
  <c r="F172" i="2"/>
  <c r="I172" i="2"/>
  <c r="J172" i="2"/>
  <c r="E173" i="2"/>
  <c r="F173" i="2"/>
  <c r="I173" i="2"/>
  <c r="J173" i="2"/>
  <c r="E174" i="2"/>
  <c r="F174" i="2"/>
  <c r="I174" i="2"/>
  <c r="J174" i="2"/>
  <c r="E175" i="2"/>
  <c r="F175" i="2"/>
  <c r="I175" i="2"/>
  <c r="J175" i="2"/>
  <c r="E176" i="2"/>
  <c r="F176" i="2"/>
  <c r="I176" i="2"/>
  <c r="J176" i="2"/>
  <c r="E177" i="2"/>
  <c r="F177" i="2"/>
  <c r="I177" i="2"/>
  <c r="J177" i="2"/>
  <c r="E178" i="2"/>
  <c r="F178" i="2"/>
  <c r="I178" i="2"/>
  <c r="J178" i="2"/>
  <c r="E179" i="2"/>
  <c r="F179" i="2"/>
  <c r="I179" i="2"/>
  <c r="J179" i="2"/>
  <c r="E180" i="2"/>
  <c r="F180" i="2"/>
  <c r="I180" i="2"/>
  <c r="J180" i="2"/>
  <c r="E181" i="2"/>
  <c r="F181" i="2"/>
  <c r="I181" i="2"/>
  <c r="J181" i="2"/>
  <c r="E182" i="2"/>
  <c r="F182" i="2"/>
  <c r="I182" i="2"/>
  <c r="J182" i="2"/>
  <c r="E183" i="2"/>
  <c r="F183" i="2"/>
  <c r="I183" i="2"/>
  <c r="J183" i="2"/>
  <c r="E184" i="2"/>
  <c r="F184" i="2"/>
  <c r="I184" i="2"/>
  <c r="J184" i="2"/>
  <c r="E185" i="2"/>
  <c r="F185" i="2"/>
  <c r="I185" i="2"/>
  <c r="J185" i="2"/>
  <c r="E186" i="2"/>
  <c r="F186" i="2"/>
  <c r="I186" i="2"/>
  <c r="J186" i="2"/>
  <c r="E187" i="2"/>
  <c r="F187" i="2"/>
  <c r="I187" i="2"/>
  <c r="J187" i="2"/>
  <c r="E188" i="2"/>
  <c r="F188" i="2"/>
  <c r="I188" i="2"/>
  <c r="J188" i="2"/>
  <c r="E189" i="2"/>
  <c r="F189" i="2"/>
  <c r="I189" i="2"/>
  <c r="J189" i="2"/>
  <c r="E190" i="2"/>
  <c r="F190" i="2"/>
  <c r="I190" i="2"/>
  <c r="J190" i="2"/>
  <c r="E191" i="2"/>
  <c r="F191" i="2"/>
  <c r="I191" i="2"/>
  <c r="J191" i="2"/>
  <c r="E192" i="2"/>
  <c r="F192" i="2"/>
  <c r="I192" i="2"/>
  <c r="J192" i="2"/>
  <c r="E193" i="2"/>
  <c r="F193" i="2"/>
  <c r="I193" i="2"/>
  <c r="J193" i="2"/>
  <c r="E194" i="2"/>
  <c r="F194" i="2"/>
  <c r="I194" i="2"/>
  <c r="J194" i="2"/>
  <c r="E195" i="2"/>
  <c r="F195" i="2"/>
  <c r="I195" i="2"/>
  <c r="J195" i="2"/>
  <c r="E196" i="2"/>
  <c r="F196" i="2"/>
  <c r="I196" i="2"/>
  <c r="J196" i="2"/>
  <c r="E197" i="2"/>
  <c r="F197" i="2"/>
  <c r="I197" i="2"/>
  <c r="J197" i="2"/>
  <c r="E198" i="2"/>
  <c r="F198" i="2"/>
  <c r="I198" i="2"/>
  <c r="J198" i="2"/>
  <c r="E199" i="2"/>
  <c r="F199" i="2"/>
  <c r="I199" i="2"/>
  <c r="J199" i="2"/>
  <c r="E200" i="2"/>
  <c r="F200" i="2"/>
  <c r="I200" i="2"/>
  <c r="J200" i="2"/>
  <c r="E201" i="2"/>
  <c r="F201" i="2"/>
  <c r="I201" i="2"/>
  <c r="J201" i="2"/>
  <c r="E202" i="2"/>
  <c r="F202" i="2"/>
  <c r="I202" i="2"/>
  <c r="J202" i="2"/>
  <c r="E203" i="2"/>
  <c r="F203" i="2"/>
  <c r="I203" i="2"/>
  <c r="J203" i="2"/>
  <c r="E204" i="2"/>
  <c r="F204" i="2"/>
  <c r="I204" i="2"/>
  <c r="J204" i="2"/>
  <c r="E205" i="2"/>
  <c r="F205" i="2"/>
  <c r="I205" i="2"/>
  <c r="J205" i="2"/>
  <c r="E206" i="2"/>
  <c r="F206" i="2"/>
  <c r="I206" i="2"/>
  <c r="J206" i="2"/>
  <c r="E207" i="2"/>
  <c r="F207" i="2"/>
  <c r="I207" i="2"/>
  <c r="J207" i="2"/>
  <c r="E208" i="2"/>
  <c r="F208" i="2"/>
  <c r="I208" i="2"/>
  <c r="J208" i="2"/>
  <c r="E209" i="2"/>
  <c r="F209" i="2"/>
  <c r="I209" i="2"/>
  <c r="J209" i="2"/>
  <c r="E210" i="2"/>
  <c r="F210" i="2"/>
  <c r="I210" i="2"/>
  <c r="J210" i="2"/>
  <c r="E211" i="2"/>
  <c r="F211" i="2"/>
  <c r="I211" i="2"/>
  <c r="J211" i="2"/>
  <c r="E212" i="2"/>
  <c r="F212" i="2"/>
  <c r="I212" i="2"/>
  <c r="J212" i="2"/>
  <c r="E213" i="2"/>
  <c r="F213" i="2"/>
  <c r="I213" i="2"/>
  <c r="J213" i="2"/>
  <c r="E214" i="2"/>
  <c r="F214" i="2"/>
  <c r="I214" i="2"/>
  <c r="J214" i="2"/>
  <c r="E215" i="2"/>
  <c r="F215" i="2"/>
  <c r="I215" i="2"/>
  <c r="J215" i="2"/>
  <c r="E216" i="2"/>
  <c r="F216" i="2"/>
  <c r="I216" i="2"/>
  <c r="J216" i="2"/>
  <c r="E217" i="2"/>
  <c r="F217" i="2"/>
  <c r="I217" i="2"/>
  <c r="J217" i="2"/>
  <c r="E218" i="2"/>
  <c r="F218" i="2"/>
  <c r="I218" i="2"/>
  <c r="J218" i="2"/>
  <c r="E219" i="2"/>
  <c r="F219" i="2"/>
  <c r="I219" i="2"/>
  <c r="J219" i="2"/>
  <c r="E220" i="2"/>
  <c r="F220" i="2"/>
  <c r="I220" i="2"/>
  <c r="J220" i="2"/>
  <c r="E221" i="2"/>
  <c r="F221" i="2"/>
  <c r="I221" i="2"/>
  <c r="J221" i="2"/>
  <c r="E222" i="2"/>
  <c r="F222" i="2"/>
  <c r="I222" i="2"/>
  <c r="J222" i="2"/>
  <c r="E223" i="2"/>
  <c r="F223" i="2"/>
  <c r="I223" i="2"/>
  <c r="J223" i="2"/>
  <c r="E224" i="2"/>
  <c r="F224" i="2"/>
  <c r="I224" i="2"/>
  <c r="J224" i="2"/>
  <c r="E225" i="2"/>
  <c r="F225" i="2"/>
  <c r="I225" i="2"/>
  <c r="J225" i="2"/>
  <c r="E226" i="2"/>
  <c r="F226" i="2"/>
  <c r="I226" i="2"/>
  <c r="J226" i="2"/>
  <c r="E227" i="2"/>
  <c r="F227" i="2"/>
  <c r="I227" i="2"/>
  <c r="J227" i="2"/>
  <c r="E228" i="2"/>
  <c r="F228" i="2"/>
  <c r="I228" i="2"/>
  <c r="J228" i="2"/>
  <c r="E229" i="2"/>
  <c r="F229" i="2"/>
  <c r="I229" i="2"/>
  <c r="J229" i="2"/>
  <c r="E230" i="2"/>
  <c r="F230" i="2"/>
  <c r="I230" i="2"/>
  <c r="J230" i="2"/>
  <c r="E231" i="2"/>
  <c r="F231" i="2"/>
  <c r="I231" i="2"/>
  <c r="J231" i="2"/>
  <c r="E232" i="2"/>
  <c r="F232" i="2"/>
  <c r="I232" i="2"/>
  <c r="J232" i="2"/>
  <c r="E233" i="2"/>
  <c r="F233" i="2"/>
  <c r="I233" i="2"/>
  <c r="J233" i="2"/>
  <c r="E234" i="2"/>
  <c r="F234" i="2"/>
  <c r="I234" i="2"/>
  <c r="J234" i="2"/>
  <c r="E235" i="2"/>
  <c r="F235" i="2"/>
  <c r="I235" i="2"/>
  <c r="J235" i="2"/>
  <c r="E236" i="2"/>
  <c r="F236" i="2"/>
  <c r="I236" i="2"/>
  <c r="J236" i="2"/>
  <c r="E237" i="2"/>
  <c r="F237" i="2"/>
  <c r="I237" i="2"/>
  <c r="J237" i="2"/>
  <c r="E238" i="2"/>
  <c r="F238" i="2"/>
  <c r="I238" i="2"/>
  <c r="J238" i="2"/>
  <c r="E239" i="2"/>
  <c r="F239" i="2"/>
  <c r="I239" i="2"/>
  <c r="J239" i="2"/>
  <c r="E240" i="2"/>
  <c r="F240" i="2"/>
  <c r="I240" i="2"/>
  <c r="J240" i="2"/>
  <c r="E241" i="2"/>
  <c r="F241" i="2"/>
  <c r="I241" i="2"/>
  <c r="J241" i="2"/>
  <c r="E242" i="2"/>
  <c r="F242" i="2"/>
  <c r="I242" i="2"/>
  <c r="J242" i="2"/>
  <c r="E243" i="2"/>
  <c r="F243" i="2"/>
  <c r="I243" i="2"/>
  <c r="J243" i="2"/>
  <c r="E244" i="2"/>
  <c r="F244" i="2"/>
  <c r="I244" i="2"/>
  <c r="J244" i="2"/>
  <c r="E245" i="2"/>
  <c r="F245" i="2"/>
  <c r="I245" i="2"/>
  <c r="J245" i="2"/>
  <c r="E246" i="2"/>
  <c r="F246" i="2"/>
  <c r="I246" i="2"/>
  <c r="J246" i="2"/>
  <c r="E247" i="2"/>
  <c r="F247" i="2"/>
  <c r="I247" i="2"/>
  <c r="J247" i="2"/>
  <c r="E248" i="2"/>
  <c r="F248" i="2"/>
  <c r="I248" i="2"/>
  <c r="J248" i="2"/>
  <c r="E249" i="2"/>
  <c r="F249" i="2"/>
  <c r="I249" i="2"/>
  <c r="J249" i="2"/>
  <c r="E250" i="2"/>
  <c r="F250" i="2"/>
  <c r="I250" i="2"/>
  <c r="J250" i="2"/>
  <c r="E251" i="2"/>
  <c r="F251" i="2"/>
  <c r="I251" i="2"/>
  <c r="J251" i="2"/>
  <c r="E252" i="2"/>
  <c r="F252" i="2"/>
  <c r="I252" i="2"/>
  <c r="J252" i="2"/>
  <c r="E253" i="2"/>
  <c r="F253" i="2"/>
  <c r="I253" i="2"/>
  <c r="J253" i="2"/>
  <c r="E254" i="2"/>
  <c r="F254" i="2"/>
  <c r="I254" i="2"/>
  <c r="J254" i="2"/>
  <c r="E255" i="2"/>
  <c r="F255" i="2"/>
  <c r="I255" i="2"/>
  <c r="J255" i="2"/>
  <c r="E256" i="2"/>
  <c r="F256" i="2"/>
  <c r="I256" i="2"/>
  <c r="J256" i="2"/>
  <c r="E257" i="2"/>
  <c r="F257" i="2"/>
  <c r="I257" i="2"/>
  <c r="J257" i="2"/>
  <c r="E258" i="2"/>
  <c r="F258" i="2"/>
  <c r="I258" i="2"/>
  <c r="J258" i="2"/>
  <c r="E259" i="2"/>
  <c r="F259" i="2"/>
  <c r="I259" i="2"/>
  <c r="J259" i="2"/>
  <c r="E260" i="2"/>
  <c r="F260" i="2"/>
  <c r="I260" i="2"/>
  <c r="J260" i="2"/>
  <c r="E261" i="2"/>
  <c r="F261" i="2"/>
  <c r="I261" i="2"/>
  <c r="J261" i="2"/>
  <c r="E262" i="2"/>
  <c r="F262" i="2"/>
  <c r="I262" i="2"/>
  <c r="J262" i="2"/>
  <c r="E263" i="2"/>
  <c r="F263" i="2"/>
  <c r="I263" i="2"/>
  <c r="J263" i="2"/>
  <c r="E264" i="2"/>
  <c r="F264" i="2"/>
  <c r="I264" i="2"/>
  <c r="J264" i="2"/>
  <c r="E265" i="2"/>
  <c r="F265" i="2"/>
  <c r="I265" i="2"/>
  <c r="J265" i="2"/>
  <c r="E266" i="2"/>
  <c r="F266" i="2"/>
  <c r="I266" i="2"/>
  <c r="J266" i="2"/>
  <c r="E267" i="2"/>
  <c r="F267" i="2"/>
  <c r="I267" i="2"/>
  <c r="J267" i="2"/>
  <c r="E268" i="2"/>
  <c r="F268" i="2"/>
  <c r="I268" i="2"/>
  <c r="J268" i="2"/>
  <c r="E269" i="2"/>
  <c r="F269" i="2"/>
  <c r="I269" i="2"/>
  <c r="J269" i="2"/>
  <c r="E270" i="2"/>
  <c r="F270" i="2"/>
  <c r="I270" i="2"/>
  <c r="J270" i="2"/>
  <c r="E271" i="2"/>
  <c r="F271" i="2"/>
  <c r="I271" i="2"/>
  <c r="J271" i="2"/>
  <c r="E272" i="2"/>
  <c r="F272" i="2"/>
  <c r="I272" i="2"/>
  <c r="J272" i="2"/>
  <c r="E273" i="2"/>
  <c r="F273" i="2"/>
  <c r="I273" i="2"/>
  <c r="J273" i="2"/>
  <c r="E274" i="2"/>
  <c r="F274" i="2"/>
  <c r="I274" i="2"/>
  <c r="J274" i="2"/>
  <c r="E275" i="2"/>
  <c r="F275" i="2"/>
  <c r="I275" i="2"/>
  <c r="J275" i="2"/>
  <c r="E276" i="2"/>
  <c r="F276" i="2"/>
  <c r="I276" i="2"/>
  <c r="J276" i="2"/>
  <c r="E277" i="2"/>
  <c r="F277" i="2"/>
  <c r="I277" i="2"/>
  <c r="J277" i="2"/>
  <c r="E278" i="2"/>
  <c r="F278" i="2"/>
  <c r="I278" i="2"/>
  <c r="J278" i="2"/>
  <c r="E279" i="2"/>
  <c r="F279" i="2"/>
  <c r="I279" i="2"/>
  <c r="J279" i="2"/>
  <c r="E280" i="2"/>
  <c r="F280" i="2"/>
  <c r="I280" i="2"/>
  <c r="J280" i="2"/>
  <c r="E281" i="2"/>
  <c r="F281" i="2"/>
  <c r="I281" i="2"/>
  <c r="J281" i="2"/>
  <c r="E282" i="2"/>
  <c r="F282" i="2"/>
  <c r="I282" i="2"/>
  <c r="J282" i="2"/>
  <c r="E283" i="2"/>
  <c r="F283" i="2"/>
  <c r="I283" i="2"/>
  <c r="J283" i="2"/>
  <c r="E284" i="2"/>
  <c r="F284" i="2"/>
  <c r="I284" i="2"/>
  <c r="J284" i="2"/>
  <c r="E285" i="2"/>
  <c r="F285" i="2"/>
  <c r="I285" i="2"/>
  <c r="J285" i="2"/>
  <c r="E286" i="2"/>
  <c r="F286" i="2"/>
  <c r="I286" i="2"/>
  <c r="J286" i="2"/>
  <c r="E287" i="2"/>
  <c r="F287" i="2"/>
  <c r="I287" i="2"/>
  <c r="J287" i="2"/>
  <c r="E288" i="2"/>
  <c r="F288" i="2"/>
  <c r="I288" i="2"/>
  <c r="J288" i="2"/>
  <c r="E289" i="2"/>
  <c r="F289" i="2"/>
  <c r="I289" i="2"/>
  <c r="J289" i="2"/>
  <c r="E290" i="2"/>
  <c r="F290" i="2"/>
  <c r="I290" i="2"/>
  <c r="J290" i="2"/>
  <c r="E291" i="2"/>
  <c r="F291" i="2"/>
  <c r="I291" i="2"/>
  <c r="J291" i="2"/>
  <c r="E292" i="2"/>
  <c r="F292" i="2"/>
  <c r="I292" i="2"/>
  <c r="J292" i="2"/>
  <c r="E293" i="2"/>
  <c r="F293" i="2"/>
  <c r="I293" i="2"/>
  <c r="J293" i="2"/>
  <c r="E294" i="2"/>
  <c r="F294" i="2"/>
  <c r="I294" i="2"/>
  <c r="J294" i="2"/>
  <c r="E295" i="2"/>
  <c r="F295" i="2"/>
  <c r="I295" i="2"/>
  <c r="J295" i="2"/>
  <c r="E296" i="2"/>
  <c r="F296" i="2"/>
  <c r="I296" i="2"/>
  <c r="J296" i="2"/>
  <c r="E297" i="2"/>
  <c r="F297" i="2"/>
  <c r="I297" i="2"/>
  <c r="J297" i="2"/>
  <c r="E298" i="2"/>
  <c r="F298" i="2"/>
  <c r="I298" i="2"/>
  <c r="J298" i="2"/>
  <c r="E299" i="2"/>
  <c r="F299" i="2"/>
  <c r="I299" i="2"/>
  <c r="J299" i="2"/>
  <c r="E300" i="2"/>
  <c r="F300" i="2"/>
  <c r="I300" i="2"/>
  <c r="J300" i="2"/>
  <c r="E301" i="2"/>
  <c r="F301" i="2"/>
  <c r="I301" i="2"/>
  <c r="J301" i="2"/>
  <c r="E302" i="2"/>
  <c r="F302" i="2"/>
  <c r="I302" i="2"/>
  <c r="J302" i="2"/>
  <c r="E303" i="2"/>
  <c r="F303" i="2"/>
  <c r="I303" i="2"/>
  <c r="J303" i="2"/>
  <c r="E304" i="2"/>
  <c r="F304" i="2"/>
  <c r="I304" i="2"/>
  <c r="J304" i="2"/>
  <c r="E305" i="2"/>
  <c r="F305" i="2"/>
  <c r="I305" i="2"/>
  <c r="J305" i="2"/>
  <c r="E306" i="2"/>
  <c r="F306" i="2"/>
  <c r="I306" i="2"/>
  <c r="J306" i="2"/>
  <c r="E307" i="2"/>
  <c r="F307" i="2"/>
  <c r="I307" i="2"/>
  <c r="J307" i="2"/>
  <c r="E308" i="2"/>
  <c r="F308" i="2"/>
  <c r="I308" i="2"/>
  <c r="J308" i="2"/>
  <c r="E309" i="2"/>
  <c r="F309" i="2"/>
  <c r="I309" i="2"/>
  <c r="J309" i="2"/>
  <c r="E310" i="2"/>
  <c r="F310" i="2"/>
  <c r="I310" i="2"/>
  <c r="J310" i="2"/>
  <c r="E311" i="2"/>
  <c r="F311" i="2"/>
  <c r="I311" i="2"/>
  <c r="J311" i="2"/>
  <c r="E312" i="2"/>
  <c r="F312" i="2"/>
  <c r="I312" i="2"/>
  <c r="J312" i="2"/>
  <c r="E313" i="2"/>
  <c r="F313" i="2"/>
  <c r="I313" i="2"/>
  <c r="J313" i="2"/>
  <c r="E314" i="2"/>
  <c r="F314" i="2"/>
  <c r="I314" i="2"/>
  <c r="J314" i="2"/>
  <c r="E315" i="2"/>
  <c r="F315" i="2"/>
  <c r="I315" i="2"/>
  <c r="J315" i="2"/>
  <c r="E316" i="2"/>
  <c r="F316" i="2"/>
  <c r="I316" i="2"/>
  <c r="J316" i="2"/>
  <c r="E317" i="2"/>
  <c r="F317" i="2"/>
  <c r="I317" i="2"/>
  <c r="J317" i="2"/>
  <c r="E318" i="2"/>
  <c r="F318" i="2"/>
  <c r="I318" i="2"/>
  <c r="J318" i="2"/>
  <c r="E319" i="2"/>
  <c r="F319" i="2"/>
  <c r="I319" i="2"/>
  <c r="J319" i="2"/>
  <c r="E320" i="2"/>
  <c r="F320" i="2"/>
  <c r="I320" i="2"/>
  <c r="J320" i="2"/>
  <c r="E321" i="2"/>
  <c r="F321" i="2"/>
  <c r="I321" i="2"/>
  <c r="J321" i="2"/>
  <c r="E322" i="2"/>
  <c r="F322" i="2"/>
  <c r="I322" i="2"/>
  <c r="J322" i="2"/>
  <c r="E323" i="2"/>
  <c r="F323" i="2"/>
  <c r="I323" i="2"/>
  <c r="J323" i="2"/>
  <c r="E324" i="2"/>
  <c r="F324" i="2"/>
  <c r="I324" i="2"/>
  <c r="J324" i="2"/>
  <c r="E325" i="2"/>
  <c r="F325" i="2"/>
  <c r="I325" i="2"/>
  <c r="J325" i="2"/>
  <c r="E326" i="2"/>
  <c r="F326" i="2"/>
  <c r="I326" i="2"/>
  <c r="J326" i="2"/>
  <c r="E327" i="2"/>
  <c r="F327" i="2"/>
  <c r="I327" i="2"/>
  <c r="J327" i="2"/>
  <c r="E328" i="2"/>
  <c r="F328" i="2"/>
  <c r="I328" i="2"/>
  <c r="J328" i="2"/>
  <c r="E329" i="2"/>
  <c r="F329" i="2"/>
  <c r="I329" i="2"/>
  <c r="J329" i="2"/>
  <c r="E330" i="2"/>
  <c r="F330" i="2"/>
  <c r="I330" i="2"/>
  <c r="J330" i="2"/>
  <c r="E331" i="2"/>
  <c r="F331" i="2"/>
  <c r="I331" i="2"/>
  <c r="J331" i="2"/>
  <c r="E332" i="2"/>
  <c r="F332" i="2"/>
  <c r="I332" i="2"/>
  <c r="J332" i="2"/>
  <c r="E333" i="2"/>
  <c r="F333" i="2"/>
  <c r="I333" i="2"/>
  <c r="J333" i="2"/>
  <c r="E334" i="2"/>
  <c r="F334" i="2"/>
  <c r="I334" i="2"/>
  <c r="J334" i="2"/>
  <c r="E335" i="2"/>
  <c r="F335" i="2"/>
  <c r="I335" i="2"/>
  <c r="J335" i="2"/>
  <c r="E336" i="2"/>
  <c r="F336" i="2"/>
  <c r="I336" i="2"/>
  <c r="J336" i="2"/>
  <c r="E337" i="2"/>
  <c r="F337" i="2"/>
  <c r="I337" i="2"/>
  <c r="J337" i="2"/>
  <c r="E338" i="2"/>
  <c r="F338" i="2"/>
  <c r="I338" i="2"/>
  <c r="J338" i="2"/>
  <c r="E339" i="2"/>
  <c r="F339" i="2"/>
  <c r="I339" i="2"/>
  <c r="J339" i="2"/>
  <c r="E340" i="2"/>
  <c r="F340" i="2"/>
  <c r="I340" i="2"/>
  <c r="J340" i="2"/>
  <c r="E341" i="2"/>
  <c r="F341" i="2"/>
  <c r="I341" i="2"/>
  <c r="J341" i="2"/>
  <c r="E342" i="2"/>
  <c r="F342" i="2"/>
  <c r="I342" i="2"/>
  <c r="J342" i="2"/>
  <c r="E343" i="2"/>
  <c r="F343" i="2"/>
  <c r="I343" i="2"/>
  <c r="J343" i="2"/>
  <c r="E344" i="2"/>
  <c r="F344" i="2"/>
  <c r="I344" i="2"/>
  <c r="J344" i="2"/>
  <c r="E345" i="2"/>
  <c r="F345" i="2"/>
  <c r="I345" i="2"/>
  <c r="J345" i="2"/>
  <c r="E346" i="2"/>
  <c r="F346" i="2"/>
  <c r="I346" i="2"/>
  <c r="J346" i="2"/>
  <c r="E347" i="2"/>
  <c r="F347" i="2"/>
  <c r="I347" i="2"/>
  <c r="J347" i="2"/>
  <c r="E348" i="2"/>
  <c r="F348" i="2"/>
  <c r="I348" i="2"/>
  <c r="J348" i="2"/>
  <c r="E349" i="2"/>
  <c r="F349" i="2"/>
  <c r="I349" i="2"/>
  <c r="J349" i="2"/>
  <c r="E350" i="2"/>
  <c r="F350" i="2"/>
  <c r="I350" i="2"/>
  <c r="J350" i="2"/>
  <c r="E351" i="2"/>
  <c r="F351" i="2"/>
  <c r="I351" i="2"/>
  <c r="J351" i="2"/>
  <c r="E352" i="2"/>
  <c r="F352" i="2"/>
  <c r="I352" i="2"/>
  <c r="J352" i="2"/>
  <c r="E353" i="2"/>
  <c r="F353" i="2"/>
  <c r="I353" i="2"/>
  <c r="J353" i="2"/>
  <c r="E354" i="2"/>
  <c r="F354" i="2"/>
  <c r="I354" i="2"/>
  <c r="J354" i="2"/>
  <c r="E355" i="2"/>
  <c r="F355" i="2"/>
  <c r="I355" i="2"/>
  <c r="J355" i="2"/>
  <c r="E356" i="2"/>
  <c r="F356" i="2"/>
  <c r="I356" i="2"/>
  <c r="J356" i="2"/>
  <c r="E357" i="2"/>
  <c r="F357" i="2"/>
  <c r="I357" i="2"/>
  <c r="J357" i="2"/>
  <c r="E358" i="2"/>
  <c r="F358" i="2"/>
  <c r="I358" i="2"/>
  <c r="J358" i="2"/>
  <c r="E359" i="2"/>
  <c r="F359" i="2"/>
  <c r="I359" i="2"/>
  <c r="J359" i="2"/>
  <c r="E360" i="2"/>
  <c r="F360" i="2"/>
  <c r="I360" i="2"/>
  <c r="J360" i="2"/>
  <c r="E361" i="2"/>
  <c r="F361" i="2"/>
  <c r="I361" i="2"/>
  <c r="J361" i="2"/>
  <c r="E362" i="2"/>
  <c r="F362" i="2"/>
  <c r="I362" i="2"/>
  <c r="J362" i="2"/>
  <c r="E363" i="2"/>
  <c r="F363" i="2"/>
  <c r="I363" i="2"/>
  <c r="J363" i="2"/>
  <c r="E364" i="2"/>
  <c r="F364" i="2"/>
  <c r="I364" i="2"/>
  <c r="J364" i="2"/>
  <c r="E365" i="2"/>
  <c r="F365" i="2"/>
  <c r="I365" i="2"/>
  <c r="J365" i="2"/>
  <c r="E366" i="2"/>
  <c r="F366" i="2"/>
  <c r="I366" i="2"/>
  <c r="J366" i="2"/>
  <c r="E367" i="2"/>
  <c r="F367" i="2"/>
  <c r="I367" i="2"/>
  <c r="J367" i="2"/>
  <c r="E368" i="2"/>
  <c r="F368" i="2"/>
  <c r="I368" i="2"/>
  <c r="J368" i="2"/>
  <c r="E369" i="2"/>
  <c r="F369" i="2"/>
  <c r="I369" i="2"/>
  <c r="J369" i="2"/>
  <c r="E370" i="2"/>
  <c r="F370" i="2"/>
  <c r="I370" i="2"/>
  <c r="J370" i="2"/>
  <c r="E371" i="2"/>
  <c r="F371" i="2"/>
  <c r="I371" i="2"/>
  <c r="J371" i="2"/>
  <c r="E372" i="2"/>
  <c r="F372" i="2"/>
  <c r="I372" i="2"/>
  <c r="J372" i="2"/>
  <c r="E373" i="2"/>
  <c r="F373" i="2"/>
  <c r="I373" i="2"/>
  <c r="J373" i="2"/>
  <c r="E374" i="2"/>
  <c r="F374" i="2"/>
  <c r="I374" i="2"/>
  <c r="J374" i="2"/>
  <c r="E375" i="2"/>
  <c r="F375" i="2"/>
  <c r="I375" i="2"/>
  <c r="J375" i="2"/>
  <c r="E376" i="2"/>
  <c r="F376" i="2"/>
  <c r="I376" i="2"/>
  <c r="J376" i="2"/>
  <c r="E377" i="2"/>
  <c r="F377" i="2"/>
  <c r="I377" i="2"/>
  <c r="J377" i="2"/>
  <c r="E378" i="2"/>
  <c r="F378" i="2"/>
  <c r="I378" i="2"/>
  <c r="J378" i="2"/>
  <c r="E379" i="2"/>
  <c r="F379" i="2"/>
  <c r="I379" i="2"/>
  <c r="J379" i="2"/>
  <c r="E380" i="2"/>
  <c r="F380" i="2"/>
  <c r="I380" i="2"/>
  <c r="J380" i="2"/>
  <c r="E381" i="2"/>
  <c r="F381" i="2"/>
  <c r="I381" i="2"/>
  <c r="J381" i="2"/>
  <c r="E382" i="2"/>
  <c r="F382" i="2"/>
  <c r="I382" i="2"/>
  <c r="J382" i="2"/>
  <c r="E383" i="2"/>
  <c r="F383" i="2"/>
  <c r="I383" i="2"/>
  <c r="J383" i="2"/>
  <c r="E384" i="2"/>
  <c r="F384" i="2"/>
  <c r="I384" i="2"/>
  <c r="J384" i="2"/>
  <c r="E385" i="2"/>
  <c r="F385" i="2"/>
  <c r="I385" i="2"/>
  <c r="J385" i="2"/>
  <c r="E386" i="2"/>
  <c r="F386" i="2"/>
  <c r="I386" i="2"/>
  <c r="J386" i="2"/>
  <c r="E387" i="2"/>
  <c r="F387" i="2"/>
  <c r="I387" i="2"/>
  <c r="J387" i="2"/>
  <c r="E388" i="2"/>
  <c r="F388" i="2"/>
  <c r="I388" i="2"/>
  <c r="J388" i="2"/>
  <c r="E389" i="2"/>
  <c r="F389" i="2"/>
  <c r="I389" i="2"/>
  <c r="J389" i="2"/>
  <c r="E390" i="2"/>
  <c r="F390" i="2"/>
  <c r="I390" i="2"/>
  <c r="J390" i="2"/>
  <c r="E391" i="2"/>
  <c r="F391" i="2"/>
  <c r="I391" i="2"/>
  <c r="J391" i="2"/>
  <c r="E392" i="2"/>
  <c r="F392" i="2"/>
  <c r="I392" i="2"/>
  <c r="J392" i="2"/>
  <c r="E393" i="2"/>
  <c r="F393" i="2"/>
  <c r="I393" i="2"/>
  <c r="J393" i="2"/>
  <c r="E394" i="2"/>
  <c r="F394" i="2"/>
  <c r="I394" i="2"/>
  <c r="J394" i="2"/>
  <c r="E395" i="2"/>
  <c r="F395" i="2"/>
  <c r="I395" i="2"/>
  <c r="J395" i="2"/>
  <c r="E396" i="2"/>
  <c r="F396" i="2"/>
  <c r="I396" i="2"/>
  <c r="J396" i="2"/>
  <c r="E397" i="2"/>
  <c r="F397" i="2"/>
  <c r="I397" i="2"/>
  <c r="J397" i="2"/>
  <c r="E398" i="2"/>
  <c r="F398" i="2"/>
  <c r="I398" i="2"/>
  <c r="J398" i="2"/>
  <c r="E399" i="2"/>
  <c r="F399" i="2"/>
  <c r="I399" i="2"/>
  <c r="J399" i="2"/>
  <c r="E400" i="2"/>
  <c r="F400" i="2"/>
  <c r="I400" i="2"/>
  <c r="J400" i="2"/>
  <c r="E401" i="2"/>
  <c r="F401" i="2"/>
  <c r="I401" i="2"/>
  <c r="J401" i="2"/>
  <c r="E402" i="2"/>
  <c r="F402" i="2"/>
  <c r="I402" i="2"/>
  <c r="J402" i="2"/>
  <c r="E403" i="2"/>
  <c r="F403" i="2"/>
  <c r="I403" i="2"/>
  <c r="J403" i="2"/>
  <c r="E404" i="2"/>
  <c r="F404" i="2"/>
  <c r="I404" i="2"/>
  <c r="J404" i="2"/>
  <c r="E405" i="2"/>
  <c r="F405" i="2"/>
  <c r="I405" i="2"/>
  <c r="J405" i="2"/>
  <c r="E406" i="2"/>
  <c r="F406" i="2"/>
  <c r="I406" i="2"/>
  <c r="J406" i="2"/>
  <c r="E407" i="2"/>
  <c r="F407" i="2"/>
  <c r="I407" i="2"/>
  <c r="J407" i="2"/>
  <c r="E408" i="2"/>
  <c r="F408" i="2"/>
  <c r="I408" i="2"/>
  <c r="J408" i="2"/>
  <c r="E409" i="2"/>
  <c r="F409" i="2"/>
  <c r="I409" i="2"/>
  <c r="J409" i="2"/>
  <c r="E410" i="2"/>
  <c r="F410" i="2"/>
  <c r="I410" i="2"/>
  <c r="J410" i="2"/>
  <c r="E411" i="2"/>
  <c r="F411" i="2"/>
  <c r="I411" i="2"/>
  <c r="J411" i="2"/>
  <c r="E412" i="2"/>
  <c r="F412" i="2"/>
  <c r="I412" i="2"/>
  <c r="J412" i="2"/>
  <c r="E413" i="2"/>
  <c r="F413" i="2"/>
  <c r="I413" i="2"/>
  <c r="J413" i="2"/>
  <c r="E414" i="2"/>
  <c r="F414" i="2"/>
  <c r="I414" i="2"/>
  <c r="J414" i="2"/>
  <c r="E415" i="2"/>
  <c r="F415" i="2"/>
  <c r="I415" i="2"/>
  <c r="J415" i="2"/>
  <c r="E416" i="2"/>
  <c r="F416" i="2"/>
  <c r="I416" i="2"/>
  <c r="J416" i="2"/>
  <c r="E417" i="2"/>
  <c r="F417" i="2"/>
  <c r="I417" i="2"/>
  <c r="J417" i="2"/>
  <c r="E418" i="2"/>
  <c r="F418" i="2"/>
  <c r="I418" i="2"/>
  <c r="J418" i="2"/>
  <c r="E419" i="2"/>
  <c r="F419" i="2"/>
  <c r="I419" i="2"/>
  <c r="J419" i="2"/>
  <c r="E420" i="2"/>
  <c r="F420" i="2"/>
  <c r="I420" i="2"/>
  <c r="J420" i="2"/>
  <c r="E421" i="2"/>
  <c r="F421" i="2"/>
  <c r="I421" i="2"/>
  <c r="J421" i="2"/>
  <c r="E422" i="2"/>
  <c r="F422" i="2"/>
  <c r="I422" i="2"/>
  <c r="J422" i="2"/>
  <c r="E423" i="2"/>
  <c r="F423" i="2"/>
  <c r="I423" i="2"/>
  <c r="J423" i="2"/>
  <c r="E424" i="2"/>
  <c r="F424" i="2"/>
  <c r="I424" i="2"/>
  <c r="J424" i="2"/>
  <c r="E425" i="2"/>
  <c r="F425" i="2"/>
  <c r="I425" i="2"/>
  <c r="J425" i="2"/>
  <c r="E426" i="2"/>
  <c r="F426" i="2"/>
  <c r="I426" i="2"/>
  <c r="J426" i="2"/>
  <c r="E427" i="2"/>
  <c r="F427" i="2"/>
  <c r="I427" i="2"/>
  <c r="J427" i="2"/>
  <c r="E428" i="2"/>
  <c r="F428" i="2"/>
  <c r="I428" i="2"/>
  <c r="J428" i="2"/>
  <c r="E429" i="2"/>
  <c r="F429" i="2"/>
  <c r="I429" i="2"/>
  <c r="J429" i="2"/>
  <c r="E430" i="2"/>
  <c r="F430" i="2"/>
  <c r="I430" i="2"/>
  <c r="J430" i="2"/>
  <c r="E431" i="2"/>
  <c r="F431" i="2"/>
  <c r="I431" i="2"/>
  <c r="J431" i="2"/>
  <c r="E432" i="2"/>
  <c r="F432" i="2"/>
  <c r="I432" i="2"/>
  <c r="J432" i="2"/>
  <c r="E433" i="2"/>
  <c r="F433" i="2"/>
  <c r="I433" i="2"/>
  <c r="J433" i="2"/>
  <c r="E434" i="2"/>
  <c r="F434" i="2"/>
  <c r="I434" i="2"/>
  <c r="J434" i="2"/>
  <c r="E435" i="2"/>
  <c r="F435" i="2"/>
  <c r="I435" i="2"/>
  <c r="J435" i="2"/>
  <c r="E436" i="2"/>
  <c r="F436" i="2"/>
  <c r="I436" i="2"/>
  <c r="J436" i="2"/>
  <c r="E437" i="2"/>
  <c r="F437" i="2"/>
  <c r="I437" i="2"/>
  <c r="J437" i="2"/>
  <c r="E438" i="2"/>
  <c r="F438" i="2"/>
  <c r="I438" i="2"/>
  <c r="J438" i="2"/>
  <c r="E439" i="2"/>
  <c r="F439" i="2"/>
  <c r="I439" i="2"/>
  <c r="J439" i="2"/>
  <c r="E440" i="2"/>
  <c r="F440" i="2"/>
  <c r="I440" i="2"/>
  <c r="J440" i="2"/>
  <c r="E441" i="2"/>
  <c r="F441" i="2"/>
  <c r="I441" i="2"/>
  <c r="J441" i="2"/>
  <c r="E442" i="2"/>
  <c r="F442" i="2"/>
  <c r="I442" i="2"/>
  <c r="J442" i="2"/>
  <c r="E443" i="2"/>
  <c r="F443" i="2"/>
  <c r="I443" i="2"/>
  <c r="J443" i="2"/>
  <c r="E444" i="2"/>
  <c r="F444" i="2"/>
  <c r="I444" i="2"/>
  <c r="J444" i="2"/>
  <c r="E445" i="2"/>
  <c r="F445" i="2"/>
  <c r="I445" i="2"/>
  <c r="J445" i="2"/>
  <c r="E446" i="2"/>
  <c r="F446" i="2"/>
  <c r="I446" i="2"/>
  <c r="J446" i="2"/>
  <c r="E447" i="2"/>
  <c r="F447" i="2"/>
  <c r="I447" i="2"/>
  <c r="J447" i="2"/>
  <c r="E448" i="2"/>
  <c r="F448" i="2"/>
  <c r="I448" i="2"/>
  <c r="J448" i="2"/>
  <c r="E449" i="2"/>
  <c r="F449" i="2"/>
  <c r="I449" i="2"/>
  <c r="J449" i="2"/>
  <c r="E450" i="2"/>
  <c r="F450" i="2"/>
  <c r="I450" i="2"/>
  <c r="J450" i="2"/>
  <c r="E451" i="2"/>
  <c r="F451" i="2"/>
  <c r="I451" i="2"/>
  <c r="J451" i="2"/>
  <c r="E452" i="2"/>
  <c r="F452" i="2"/>
  <c r="I452" i="2"/>
  <c r="J452" i="2"/>
  <c r="E453" i="2"/>
  <c r="F453" i="2"/>
  <c r="I453" i="2"/>
  <c r="J453" i="2"/>
  <c r="E454" i="2"/>
  <c r="F454" i="2"/>
  <c r="I454" i="2"/>
  <c r="J454" i="2"/>
  <c r="E455" i="2"/>
  <c r="F455" i="2"/>
  <c r="I455" i="2"/>
  <c r="J455" i="2"/>
  <c r="E456" i="2"/>
  <c r="F456" i="2"/>
  <c r="I456" i="2"/>
  <c r="J456" i="2"/>
  <c r="E457" i="2"/>
  <c r="F457" i="2"/>
  <c r="I457" i="2"/>
  <c r="J457" i="2"/>
  <c r="E458" i="2"/>
  <c r="F458" i="2"/>
  <c r="I458" i="2"/>
  <c r="J458" i="2"/>
  <c r="E459" i="2"/>
  <c r="F459" i="2"/>
  <c r="I459" i="2"/>
  <c r="J459" i="2"/>
  <c r="E460" i="2"/>
  <c r="F460" i="2"/>
  <c r="I460" i="2"/>
  <c r="J460" i="2"/>
  <c r="E461" i="2"/>
  <c r="F461" i="2"/>
  <c r="I461" i="2"/>
  <c r="J461" i="2"/>
  <c r="E462" i="2"/>
  <c r="F462" i="2"/>
  <c r="I462" i="2"/>
  <c r="J462" i="2"/>
  <c r="E463" i="2"/>
  <c r="F463" i="2"/>
  <c r="I463" i="2"/>
  <c r="J463" i="2"/>
  <c r="E464" i="2"/>
  <c r="F464" i="2"/>
  <c r="I464" i="2"/>
  <c r="J464" i="2"/>
  <c r="E465" i="2"/>
  <c r="F465" i="2"/>
  <c r="I465" i="2"/>
  <c r="J465" i="2"/>
  <c r="E466" i="2"/>
  <c r="F466" i="2"/>
  <c r="I466" i="2"/>
  <c r="J466" i="2"/>
  <c r="E467" i="2"/>
  <c r="F467" i="2"/>
  <c r="I467" i="2"/>
  <c r="J467" i="2"/>
  <c r="E468" i="2"/>
  <c r="F468" i="2"/>
  <c r="I468" i="2"/>
  <c r="J468" i="2"/>
  <c r="E469" i="2"/>
  <c r="F469" i="2"/>
  <c r="I469" i="2"/>
  <c r="J469" i="2"/>
  <c r="E470" i="2"/>
  <c r="F470" i="2"/>
  <c r="I470" i="2"/>
  <c r="J470" i="2"/>
  <c r="E471" i="2"/>
  <c r="F471" i="2"/>
  <c r="I471" i="2"/>
  <c r="J471" i="2"/>
  <c r="E472" i="2"/>
  <c r="F472" i="2"/>
  <c r="I472" i="2"/>
  <c r="J472" i="2"/>
  <c r="E473" i="2"/>
  <c r="F473" i="2"/>
  <c r="I473" i="2"/>
  <c r="J473" i="2"/>
  <c r="E474" i="2"/>
  <c r="F474" i="2"/>
  <c r="I474" i="2"/>
  <c r="J474" i="2"/>
  <c r="E475" i="2"/>
  <c r="F475" i="2"/>
  <c r="I475" i="2"/>
  <c r="J475" i="2"/>
  <c r="E476" i="2"/>
  <c r="F476" i="2"/>
  <c r="I476" i="2"/>
  <c r="J476" i="2"/>
  <c r="E477" i="2"/>
  <c r="F477" i="2"/>
  <c r="I477" i="2"/>
  <c r="J477" i="2"/>
  <c r="E478" i="2"/>
  <c r="F478" i="2"/>
  <c r="I478" i="2"/>
  <c r="J478" i="2"/>
  <c r="E479" i="2"/>
  <c r="F479" i="2"/>
  <c r="I479" i="2"/>
  <c r="J479" i="2"/>
  <c r="E480" i="2"/>
  <c r="F480" i="2"/>
  <c r="I480" i="2"/>
  <c r="J480" i="2"/>
  <c r="E481" i="2"/>
  <c r="F481" i="2"/>
  <c r="I481" i="2"/>
  <c r="J481" i="2"/>
  <c r="E482" i="2"/>
  <c r="F482" i="2"/>
  <c r="I482" i="2"/>
  <c r="J482" i="2"/>
  <c r="E483" i="2"/>
  <c r="F483" i="2"/>
  <c r="I483" i="2"/>
  <c r="J483" i="2"/>
  <c r="E484" i="2"/>
  <c r="F484" i="2"/>
  <c r="I484" i="2"/>
  <c r="J484" i="2"/>
  <c r="E485" i="2"/>
  <c r="F485" i="2"/>
  <c r="I485" i="2"/>
  <c r="J485" i="2"/>
  <c r="E486" i="2"/>
  <c r="F486" i="2"/>
  <c r="I486" i="2"/>
  <c r="J486" i="2"/>
  <c r="E487" i="2"/>
  <c r="F487" i="2"/>
  <c r="I487" i="2"/>
  <c r="J487" i="2"/>
  <c r="E488" i="2"/>
  <c r="F488" i="2"/>
  <c r="I488" i="2"/>
  <c r="J488" i="2"/>
  <c r="E489" i="2"/>
  <c r="F489" i="2"/>
  <c r="I489" i="2"/>
  <c r="J489" i="2"/>
  <c r="E490" i="2"/>
  <c r="F490" i="2"/>
  <c r="I490" i="2"/>
  <c r="J490" i="2"/>
  <c r="E491" i="2"/>
  <c r="F491" i="2"/>
  <c r="I491" i="2"/>
  <c r="J491" i="2"/>
  <c r="E492" i="2"/>
  <c r="F492" i="2"/>
  <c r="I492" i="2"/>
  <c r="J492" i="2"/>
  <c r="E493" i="2"/>
  <c r="F493" i="2"/>
  <c r="I493" i="2"/>
  <c r="J493" i="2"/>
  <c r="E494" i="2"/>
  <c r="F494" i="2"/>
  <c r="I494" i="2"/>
  <c r="J494" i="2"/>
  <c r="E495" i="2"/>
  <c r="F495" i="2"/>
  <c r="I495" i="2"/>
  <c r="J495" i="2"/>
  <c r="E496" i="2"/>
  <c r="F496" i="2"/>
  <c r="I496" i="2"/>
  <c r="J496" i="2"/>
  <c r="E497" i="2"/>
  <c r="F497" i="2"/>
  <c r="I497" i="2"/>
  <c r="J497" i="2"/>
  <c r="E498" i="2"/>
  <c r="F498" i="2"/>
  <c r="I498" i="2"/>
  <c r="J498" i="2"/>
  <c r="E499" i="2"/>
  <c r="F499" i="2"/>
  <c r="I499" i="2"/>
  <c r="J499" i="2"/>
  <c r="E500" i="2"/>
  <c r="F500" i="2"/>
  <c r="I500" i="2"/>
  <c r="J500" i="2"/>
  <c r="E501" i="2"/>
  <c r="F501" i="2"/>
  <c r="I501" i="2"/>
  <c r="J501" i="2"/>
  <c r="E502" i="2"/>
  <c r="F502" i="2"/>
  <c r="I502" i="2"/>
  <c r="J502" i="2"/>
  <c r="E503" i="2"/>
  <c r="F503" i="2"/>
  <c r="I503" i="2"/>
  <c r="J503" i="2"/>
  <c r="E504" i="2"/>
  <c r="F504" i="2"/>
  <c r="I504" i="2"/>
  <c r="J504" i="2"/>
  <c r="E505" i="2"/>
  <c r="F505" i="2"/>
  <c r="I505" i="2"/>
  <c r="J505" i="2"/>
  <c r="E506" i="2"/>
  <c r="F506" i="2"/>
  <c r="I506" i="2"/>
  <c r="J506" i="2"/>
  <c r="E507" i="2"/>
  <c r="F507" i="2"/>
  <c r="I507" i="2"/>
  <c r="J507" i="2"/>
  <c r="E508" i="2"/>
  <c r="F508" i="2"/>
  <c r="I508" i="2"/>
  <c r="J508" i="2"/>
  <c r="E509" i="2"/>
  <c r="F509" i="2"/>
  <c r="I509" i="2"/>
  <c r="J509" i="2"/>
  <c r="E510" i="2"/>
  <c r="F510" i="2"/>
  <c r="I510" i="2"/>
  <c r="J510" i="2"/>
  <c r="E511" i="2"/>
  <c r="F511" i="2"/>
  <c r="I511" i="2"/>
  <c r="J511" i="2"/>
  <c r="E512" i="2"/>
  <c r="F512" i="2"/>
  <c r="I512" i="2"/>
  <c r="J512" i="2"/>
  <c r="E513" i="2"/>
  <c r="F513" i="2"/>
  <c r="I513" i="2"/>
  <c r="J513" i="2"/>
  <c r="E514" i="2"/>
  <c r="F514" i="2"/>
  <c r="I514" i="2"/>
  <c r="J514" i="2"/>
  <c r="E515" i="2"/>
  <c r="F515" i="2"/>
  <c r="I515" i="2"/>
  <c r="J515" i="2"/>
  <c r="E516" i="2"/>
  <c r="F516" i="2"/>
  <c r="I516" i="2"/>
  <c r="J516" i="2"/>
  <c r="E517" i="2"/>
  <c r="F517" i="2"/>
  <c r="I517" i="2"/>
  <c r="J517" i="2"/>
  <c r="E518" i="2"/>
  <c r="F518" i="2"/>
  <c r="I518" i="2"/>
  <c r="J518" i="2"/>
  <c r="E519" i="2"/>
  <c r="F519" i="2"/>
  <c r="I519" i="2"/>
  <c r="J519" i="2"/>
  <c r="E520" i="2"/>
  <c r="F520" i="2"/>
  <c r="I520" i="2"/>
  <c r="J520" i="2"/>
  <c r="E521" i="2"/>
  <c r="F521" i="2"/>
  <c r="I521" i="2"/>
  <c r="J521" i="2"/>
  <c r="E522" i="2"/>
  <c r="F522" i="2"/>
  <c r="I522" i="2"/>
  <c r="J522" i="2"/>
  <c r="E523" i="2"/>
  <c r="F523" i="2"/>
  <c r="I523" i="2"/>
  <c r="J523" i="2"/>
  <c r="E524" i="2"/>
  <c r="F524" i="2"/>
  <c r="I524" i="2"/>
  <c r="J524" i="2"/>
  <c r="E525" i="2"/>
  <c r="F525" i="2"/>
  <c r="I525" i="2"/>
  <c r="J525" i="2"/>
  <c r="E526" i="2"/>
  <c r="F526" i="2"/>
  <c r="I526" i="2"/>
  <c r="J526" i="2"/>
  <c r="E527" i="2"/>
  <c r="F527" i="2"/>
  <c r="I527" i="2"/>
  <c r="J527" i="2"/>
  <c r="E528" i="2"/>
  <c r="F528" i="2"/>
  <c r="I528" i="2"/>
  <c r="J528" i="2"/>
  <c r="E529" i="2"/>
  <c r="F529" i="2"/>
  <c r="I529" i="2"/>
  <c r="J529" i="2"/>
  <c r="E530" i="2"/>
  <c r="F530" i="2"/>
  <c r="I530" i="2"/>
  <c r="J530" i="2"/>
  <c r="E531" i="2"/>
  <c r="F531" i="2"/>
  <c r="I531" i="2"/>
  <c r="J531" i="2"/>
  <c r="E532" i="2"/>
  <c r="F532" i="2"/>
  <c r="I532" i="2"/>
  <c r="J532" i="2"/>
  <c r="E533" i="2"/>
  <c r="F533" i="2"/>
  <c r="I533" i="2"/>
  <c r="J533" i="2"/>
  <c r="E534" i="2"/>
  <c r="F534" i="2"/>
  <c r="I534" i="2"/>
  <c r="J534" i="2"/>
  <c r="E535" i="2"/>
  <c r="F535" i="2"/>
  <c r="I535" i="2"/>
  <c r="J535" i="2"/>
  <c r="E536" i="2"/>
  <c r="F536" i="2"/>
  <c r="I536" i="2"/>
  <c r="J536" i="2"/>
  <c r="E537" i="2"/>
  <c r="F537" i="2"/>
  <c r="I537" i="2"/>
  <c r="J537" i="2"/>
  <c r="E538" i="2"/>
  <c r="F538" i="2"/>
  <c r="I538" i="2"/>
  <c r="J538" i="2"/>
  <c r="E539" i="2"/>
  <c r="F539" i="2"/>
  <c r="I539" i="2"/>
  <c r="J539" i="2"/>
  <c r="E540" i="2"/>
  <c r="F540" i="2"/>
  <c r="I540" i="2"/>
  <c r="J540" i="2"/>
  <c r="E541" i="2"/>
  <c r="F541" i="2"/>
  <c r="I541" i="2"/>
  <c r="J541" i="2"/>
  <c r="E542" i="2"/>
  <c r="F542" i="2"/>
  <c r="I542" i="2"/>
  <c r="J542" i="2"/>
  <c r="E543" i="2"/>
  <c r="F543" i="2"/>
  <c r="I543" i="2"/>
  <c r="J543" i="2"/>
  <c r="E544" i="2"/>
  <c r="F544" i="2"/>
  <c r="I544" i="2"/>
  <c r="J544" i="2"/>
  <c r="E545" i="2"/>
  <c r="F545" i="2"/>
  <c r="I545" i="2"/>
  <c r="J545" i="2"/>
  <c r="E546" i="2"/>
  <c r="F546" i="2"/>
  <c r="I546" i="2"/>
  <c r="J546" i="2"/>
  <c r="E547" i="2"/>
  <c r="F547" i="2"/>
  <c r="I547" i="2"/>
  <c r="J547" i="2"/>
  <c r="E548" i="2"/>
  <c r="F548" i="2"/>
  <c r="I548" i="2"/>
  <c r="J548" i="2"/>
  <c r="E549" i="2"/>
  <c r="F549" i="2"/>
  <c r="I549" i="2"/>
  <c r="J549" i="2"/>
  <c r="E550" i="2"/>
  <c r="F550" i="2"/>
  <c r="I550" i="2"/>
  <c r="J550" i="2"/>
  <c r="E551" i="2"/>
  <c r="F551" i="2"/>
  <c r="I551" i="2"/>
  <c r="J551" i="2"/>
  <c r="E552" i="2"/>
  <c r="F552" i="2"/>
  <c r="I552" i="2"/>
  <c r="J552" i="2"/>
  <c r="E553" i="2"/>
  <c r="F553" i="2"/>
  <c r="I553" i="2"/>
  <c r="J553" i="2"/>
  <c r="E554" i="2"/>
  <c r="F554" i="2"/>
  <c r="I554" i="2"/>
  <c r="J554" i="2"/>
  <c r="E555" i="2"/>
  <c r="F555" i="2"/>
  <c r="I555" i="2"/>
  <c r="J555" i="2"/>
  <c r="E556" i="2"/>
  <c r="F556" i="2"/>
  <c r="I556" i="2"/>
  <c r="J556" i="2"/>
  <c r="E557" i="2"/>
  <c r="F557" i="2"/>
  <c r="I557" i="2"/>
  <c r="J557" i="2"/>
  <c r="E558" i="2"/>
  <c r="F558" i="2"/>
  <c r="I558" i="2"/>
  <c r="J558" i="2"/>
  <c r="E559" i="2"/>
  <c r="F559" i="2"/>
  <c r="I559" i="2"/>
  <c r="J559" i="2"/>
</calcChain>
</file>

<file path=xl/sharedStrings.xml><?xml version="1.0" encoding="utf-8"?>
<sst xmlns="http://schemas.openxmlformats.org/spreadsheetml/2006/main" count="5160" uniqueCount="2165">
  <si>
    <t>Master Schedule Listing by Teacher Name</t>
  </si>
  <si>
    <t>Building - MS</t>
  </si>
  <si>
    <t>School Year - MS</t>
  </si>
  <si>
    <t xml:space="preserve">Course/Sec          </t>
  </si>
  <si>
    <t>Start</t>
  </si>
  <si>
    <t>End</t>
  </si>
  <si>
    <t xml:space="preserve">Marking Periods           </t>
  </si>
  <si>
    <t xml:space="preserve">Cycle Days               </t>
  </si>
  <si>
    <t>Course Name</t>
  </si>
  <si>
    <t>Staff Name</t>
  </si>
  <si>
    <t>Staff ID</t>
  </si>
  <si>
    <t>Room</t>
  </si>
  <si>
    <t>Credit</t>
  </si>
  <si>
    <t>Max</t>
  </si>
  <si>
    <t>Used</t>
  </si>
  <si>
    <t>House Team Name - MS</t>
  </si>
  <si>
    <r>
      <rPr>
        <sz val="8"/>
        <color theme="1"/>
        <rFont val="Tahoma"/>
        <family val="2"/>
      </rPr>
      <t xml:space="preserve">4600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</si>
  <si>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t xml:space="preserve">1    </t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</si>
  <si>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</si>
  <si>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</si>
  <si>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Physical Education 2</t>
  </si>
  <si>
    <t>Akiyama B</t>
  </si>
  <si>
    <t xml:space="preserve">00420     </t>
  </si>
  <si>
    <t xml:space="preserve">GYM  </t>
  </si>
  <si>
    <r>
      <rPr>
        <sz val="8"/>
        <color theme="1"/>
        <rFont val="Tahoma"/>
        <family val="2"/>
      </rPr>
      <t xml:space="preserve">4500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</si>
  <si>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t xml:space="preserve">2    </t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</si>
  <si>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</si>
  <si>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</si>
  <si>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Physical Education 1</t>
  </si>
  <si>
    <r>
      <rPr>
        <sz val="8"/>
        <color theme="1"/>
        <rFont val="Tahoma"/>
        <family val="2"/>
      </rPr>
      <t xml:space="preserve">4600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</si>
  <si>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t xml:space="preserve">3    </t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</si>
  <si>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</si>
  <si>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</si>
  <si>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4500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</si>
  <si>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t xml:space="preserve">4    </t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</si>
  <si>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</si>
  <si>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</si>
  <si>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4500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13</t>
    </r>
  </si>
  <si>
    <t xml:space="preserve">6    </t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</si>
  <si>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</si>
  <si>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</si>
  <si>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19</t>
    </r>
  </si>
  <si>
    <t xml:space="preserve">7    </t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</si>
  <si>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</si>
  <si>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</si>
  <si>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ECHO 11</t>
  </si>
  <si>
    <t xml:space="preserve">D09  </t>
  </si>
  <si>
    <t>ECHO Leadership Academy</t>
  </si>
  <si>
    <r>
      <rPr>
        <sz val="8"/>
        <color theme="1"/>
        <rFont val="Tahoma"/>
        <family val="2"/>
      </rPr>
      <t xml:space="preserve">1330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</si>
  <si>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</si>
  <si>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</si>
  <si>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English 3/ American Lit</t>
  </si>
  <si>
    <t>Alaga Randy</t>
  </si>
  <si>
    <t xml:space="preserve">00425     </t>
  </si>
  <si>
    <t xml:space="preserve">404  </t>
  </si>
  <si>
    <r>
      <rPr>
        <sz val="8"/>
        <color theme="1"/>
        <rFont val="Tahoma"/>
        <family val="2"/>
      </rPr>
      <t xml:space="preserve">1330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</si>
  <si>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</si>
  <si>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</si>
  <si>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Mosaic - Living through the Arts</t>
  </si>
  <si>
    <r>
      <rPr>
        <sz val="8"/>
        <color theme="1"/>
        <rFont val="Tahoma"/>
        <family val="2"/>
      </rPr>
      <t xml:space="preserve">1810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</si>
  <si>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</si>
  <si>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</si>
  <si>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AP English Literature &amp; Compos</t>
  </si>
  <si>
    <r>
      <rPr>
        <sz val="8"/>
        <color theme="1"/>
        <rFont val="Tahoma"/>
        <family val="2"/>
      </rPr>
      <t xml:space="preserve">1330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</si>
  <si>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t xml:space="preserve">5    </t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</si>
  <si>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</si>
  <si>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</si>
  <si>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Environmental Science and Natural Resources</t>
  </si>
  <si>
    <r>
      <rPr>
        <sz val="8"/>
        <color theme="1"/>
        <rFont val="Tahoma"/>
        <family val="2"/>
      </rPr>
      <t xml:space="preserve">1560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</si>
  <si>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</si>
  <si>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</si>
  <si>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English 4/ World Lit</t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</si>
  <si>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</si>
  <si>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</si>
  <si>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</si>
  <si>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MOSAIC 11</t>
  </si>
  <si>
    <r>
      <rPr>
        <sz val="8"/>
        <color theme="1"/>
        <rFont val="Tahoma"/>
        <family val="2"/>
      </rPr>
      <t xml:space="preserve">6360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</si>
  <si>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</si>
  <si>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</si>
  <si>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Guitar</t>
  </si>
  <si>
    <t>Allert, Kip</t>
  </si>
  <si>
    <t xml:space="preserve">00650     </t>
  </si>
  <si>
    <t xml:space="preserve">201  </t>
  </si>
  <si>
    <r>
      <rPr>
        <sz val="8"/>
        <color theme="1"/>
        <rFont val="Tahoma"/>
        <family val="2"/>
      </rPr>
      <t xml:space="preserve">6072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</si>
  <si>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</si>
  <si>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</si>
  <si>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Digital Media Arts</t>
  </si>
  <si>
    <t xml:space="preserve">129  </t>
  </si>
  <si>
    <t>Video Academy</t>
  </si>
  <si>
    <r>
      <rPr>
        <sz val="8"/>
        <color theme="1"/>
        <rFont val="Tahoma"/>
        <family val="2"/>
      </rPr>
      <t xml:space="preserve">6072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</si>
  <si>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</si>
  <si>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</si>
  <si>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1065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</si>
  <si>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</si>
  <si>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</si>
  <si>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Beginning English Reading 3</t>
  </si>
  <si>
    <t xml:space="preserve">B16  </t>
  </si>
  <si>
    <r>
      <rPr>
        <sz val="8"/>
        <color theme="1"/>
        <rFont val="Tahoma"/>
        <family val="2"/>
      </rPr>
      <t xml:space="preserve">6210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</si>
  <si>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</si>
  <si>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</si>
  <si>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Theater Arts 1</t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</si>
  <si>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</si>
  <si>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</si>
  <si>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</si>
  <si>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VIDEO 10</t>
  </si>
  <si>
    <r>
      <rPr>
        <sz val="8"/>
        <color theme="1"/>
        <rFont val="Tahoma"/>
        <family val="2"/>
      </rPr>
      <t xml:space="preserve">1120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</si>
  <si>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</si>
  <si>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</si>
  <si>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English 1 SDAIE</t>
  </si>
  <si>
    <t>Ashwell, Erin</t>
  </si>
  <si>
    <t xml:space="preserve">11506     </t>
  </si>
  <si>
    <t xml:space="preserve">51   </t>
  </si>
  <si>
    <r>
      <rPr>
        <sz val="8"/>
        <color theme="1"/>
        <rFont val="Tahoma"/>
        <family val="2"/>
      </rPr>
      <t xml:space="preserve">1130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</si>
  <si>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</si>
  <si>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</si>
  <si>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English 1</t>
  </si>
  <si>
    <r>
      <rPr>
        <sz val="8"/>
        <color theme="1"/>
        <rFont val="Tahoma"/>
        <family val="2"/>
      </rPr>
      <t xml:space="preserve">1560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</si>
  <si>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</si>
  <si>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</si>
  <si>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</si>
  <si>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</si>
  <si>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</si>
  <si>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1560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</si>
  <si>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</si>
  <si>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</si>
  <si>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Engineering and Technology</t>
  </si>
  <si>
    <r>
      <rPr>
        <sz val="8"/>
        <color theme="1"/>
        <rFont val="Tahoma"/>
        <family val="2"/>
      </rPr>
      <t xml:space="preserve">9235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</si>
  <si>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</si>
  <si>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</si>
  <si>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Linkcrew</t>
  </si>
  <si>
    <r>
      <rPr>
        <sz val="8"/>
        <color theme="1"/>
        <rFont val="Tahoma"/>
        <family val="2"/>
      </rPr>
      <t xml:space="preserve">8633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</si>
  <si>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</si>
  <si>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</si>
  <si>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Life Skills English</t>
  </si>
  <si>
    <t>Atiee-Mason, Paula</t>
  </si>
  <si>
    <t xml:space="preserve">11443     </t>
  </si>
  <si>
    <t xml:space="preserve">307  </t>
  </si>
  <si>
    <r>
      <rPr>
        <sz val="8"/>
        <color theme="1"/>
        <rFont val="Tahoma"/>
        <family val="2"/>
      </rPr>
      <t xml:space="preserve">8635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</si>
  <si>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</si>
  <si>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</si>
  <si>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Life Skills Math</t>
  </si>
  <si>
    <r>
      <rPr>
        <sz val="8"/>
        <color theme="1"/>
        <rFont val="Tahoma"/>
        <family val="2"/>
      </rPr>
      <t xml:space="preserve">8681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</si>
  <si>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</si>
  <si>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</si>
  <si>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LS Vocational Ed</t>
  </si>
  <si>
    <r>
      <rPr>
        <sz val="8"/>
        <color theme="1"/>
        <rFont val="Tahoma"/>
        <family val="2"/>
      </rPr>
      <t xml:space="preserve">8687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</si>
  <si>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</si>
  <si>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</si>
  <si>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LS Home &amp; Life Management</t>
  </si>
  <si>
    <r>
      <rPr>
        <sz val="8"/>
        <color theme="1"/>
        <rFont val="Tahoma"/>
        <family val="2"/>
      </rPr>
      <t xml:space="preserve">8636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</si>
  <si>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</si>
  <si>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</si>
  <si>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Life Skills Social Sci</t>
  </si>
  <si>
    <r>
      <rPr>
        <sz val="8"/>
        <color theme="1"/>
        <rFont val="Tahoma"/>
        <family val="2"/>
      </rPr>
      <t xml:space="preserve">9245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</si>
  <si>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</si>
  <si>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</si>
  <si>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IEP</t>
  </si>
  <si>
    <r>
      <rPr>
        <sz val="8"/>
        <color theme="1"/>
        <rFont val="Tahoma"/>
        <family val="2"/>
      </rPr>
      <t xml:space="preserve">9692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13</t>
    </r>
  </si>
  <si>
    <t xml:space="preserve">9    </t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</si>
  <si>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</si>
  <si>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</si>
  <si>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Casemanager-Atiee-Mason</t>
  </si>
  <si>
    <t xml:space="preserve">N/A  </t>
  </si>
  <si>
    <r>
      <rPr>
        <sz val="8"/>
        <color theme="1"/>
        <rFont val="Tahoma"/>
        <family val="2"/>
      </rPr>
      <t xml:space="preserve">2610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</si>
  <si>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</si>
  <si>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</si>
  <si>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Algebra 2</t>
  </si>
  <si>
    <t>Barrick Pablo</t>
  </si>
  <si>
    <t xml:space="preserve">00465     </t>
  </si>
  <si>
    <t xml:space="preserve">B14  </t>
  </si>
  <si>
    <r>
      <rPr>
        <sz val="8"/>
        <color theme="1"/>
        <rFont val="Tahoma"/>
        <family val="2"/>
      </rPr>
      <t xml:space="preserve">2610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</si>
  <si>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</si>
  <si>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</si>
  <si>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2416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</si>
  <si>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</si>
  <si>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</si>
  <si>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Algebra 1</t>
  </si>
  <si>
    <r>
      <rPr>
        <sz val="8"/>
        <color theme="1"/>
        <rFont val="Tahoma"/>
        <family val="2"/>
      </rPr>
      <t xml:space="preserve">2821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</si>
  <si>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</si>
  <si>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</si>
  <si>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Statistics</t>
  </si>
  <si>
    <r>
      <rPr>
        <sz val="8"/>
        <color theme="1"/>
        <rFont val="Tahoma"/>
        <family val="2"/>
      </rPr>
      <t xml:space="preserve">2416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</si>
  <si>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</si>
  <si>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</si>
  <si>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2416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</si>
  <si>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</si>
  <si>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</si>
  <si>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</si>
  <si>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</si>
  <si>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</si>
  <si>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ETEC 11</t>
  </si>
  <si>
    <r>
      <rPr>
        <sz val="8"/>
        <color theme="1"/>
        <rFont val="Tahoma"/>
        <family val="2"/>
      </rPr>
      <t xml:space="preserve">3221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</si>
  <si>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</si>
  <si>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</si>
  <si>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Anatomy and Physiology</t>
  </si>
  <si>
    <t>Baumgart Sarah</t>
  </si>
  <si>
    <t xml:space="preserve">00473     </t>
  </si>
  <si>
    <t xml:space="preserve">314  </t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</si>
  <si>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</si>
  <si>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</si>
  <si>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</si>
  <si>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Biology</t>
  </si>
  <si>
    <r>
      <rPr>
        <sz val="8"/>
        <color theme="1"/>
        <rFont val="Tahoma"/>
        <family val="2"/>
      </rPr>
      <t xml:space="preserve">3610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</si>
  <si>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</si>
  <si>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</si>
  <si>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Integrated Science 1</t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</si>
  <si>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</si>
  <si>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</si>
  <si>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</si>
  <si>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Health Academy</t>
  </si>
  <si>
    <r>
      <rPr>
        <sz val="8"/>
        <color theme="1"/>
        <rFont val="Tahoma"/>
        <family val="2"/>
      </rPr>
      <t xml:space="preserve">3610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</si>
  <si>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</si>
  <si>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</si>
  <si>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</si>
  <si>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</si>
  <si>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</si>
  <si>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HEALTH 12</t>
  </si>
  <si>
    <r>
      <rPr>
        <sz val="8"/>
        <color theme="1"/>
        <rFont val="Tahoma"/>
        <family val="2"/>
      </rPr>
      <t xml:space="preserve">8633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</si>
  <si>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</si>
  <si>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</si>
  <si>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Bishop, Connie</t>
  </si>
  <si>
    <t xml:space="preserve">006110    </t>
  </si>
  <si>
    <t xml:space="preserve">306  </t>
  </si>
  <si>
    <r>
      <rPr>
        <sz val="8"/>
        <color theme="1"/>
        <rFont val="Tahoma"/>
        <family val="2"/>
      </rPr>
      <t xml:space="preserve">8635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</si>
  <si>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</si>
  <si>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</si>
  <si>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8681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</si>
  <si>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</si>
  <si>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</si>
  <si>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8687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</si>
  <si>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</si>
  <si>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</si>
  <si>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8636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</si>
  <si>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</si>
  <si>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</si>
  <si>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9245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</si>
  <si>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</si>
  <si>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</si>
  <si>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9692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</si>
  <si>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</si>
  <si>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</si>
  <si>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Casemanager-Bishop</t>
  </si>
  <si>
    <r>
      <rPr>
        <sz val="8"/>
        <color theme="1"/>
        <rFont val="Tahoma"/>
        <family val="2"/>
      </rPr>
      <t xml:space="preserve">2710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</si>
  <si>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</si>
  <si>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</si>
  <si>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Pre-Calculus</t>
  </si>
  <si>
    <t>Blanco Norman</t>
  </si>
  <si>
    <t xml:space="preserve">00485     </t>
  </si>
  <si>
    <t xml:space="preserve">B13  </t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</si>
  <si>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</si>
  <si>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</si>
  <si>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</si>
  <si>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2610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</si>
  <si>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</si>
  <si>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</si>
  <si>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</si>
  <si>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</si>
  <si>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</si>
  <si>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2710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</si>
  <si>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</si>
  <si>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</si>
  <si>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</si>
  <si>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</si>
  <si>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</si>
  <si>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ETEC 10</t>
  </si>
  <si>
    <r>
      <rPr>
        <sz val="8"/>
        <color theme="1"/>
        <rFont val="Tahoma"/>
        <family val="2"/>
      </rPr>
      <t xml:space="preserve">4500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</si>
  <si>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</si>
  <si>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</si>
  <si>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Blum Michael</t>
  </si>
  <si>
    <t xml:space="preserve">00490     </t>
  </si>
  <si>
    <r>
      <rPr>
        <sz val="8"/>
        <color theme="1"/>
        <rFont val="Tahoma"/>
        <family val="2"/>
      </rPr>
      <t xml:space="preserve">3610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</si>
  <si>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</si>
  <si>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</si>
  <si>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 xml:space="preserve">130  </t>
  </si>
  <si>
    <r>
      <rPr>
        <sz val="8"/>
        <color theme="1"/>
        <rFont val="Tahoma"/>
        <family val="2"/>
      </rPr>
      <t xml:space="preserve">4500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</si>
  <si>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</si>
  <si>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</si>
  <si>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4500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</si>
  <si>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</si>
  <si>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</si>
  <si>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</si>
  <si>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</si>
  <si>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</si>
  <si>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</si>
  <si>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</si>
  <si>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</si>
  <si>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9th</t>
  </si>
  <si>
    <r>
      <rPr>
        <sz val="8"/>
        <color theme="1"/>
        <rFont val="Tahoma"/>
        <family val="2"/>
      </rPr>
      <t xml:space="preserve">3610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</si>
  <si>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</si>
  <si>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</si>
  <si>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Brown, Don</t>
  </si>
  <si>
    <t xml:space="preserve">01175     </t>
  </si>
  <si>
    <t xml:space="preserve">402  </t>
  </si>
  <si>
    <r>
      <rPr>
        <sz val="8"/>
        <color theme="1"/>
        <rFont val="Tahoma"/>
        <family val="2"/>
      </rPr>
      <t xml:space="preserve">9079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</si>
  <si>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</si>
  <si>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</si>
  <si>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AVID 9</t>
  </si>
  <si>
    <r>
      <rPr>
        <sz val="8"/>
        <color theme="1"/>
        <rFont val="Tahoma"/>
        <family val="2"/>
      </rPr>
      <t xml:space="preserve">3610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</si>
  <si>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</si>
  <si>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</si>
  <si>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</si>
  <si>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</si>
  <si>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</si>
  <si>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</si>
  <si>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</si>
  <si>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</si>
  <si>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</si>
  <si>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</si>
  <si>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</si>
  <si>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6080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</si>
  <si>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</si>
  <si>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</si>
  <si>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ROP Graphic Design</t>
  </si>
  <si>
    <t>Brown, Golden</t>
  </si>
  <si>
    <t xml:space="preserve">004002    </t>
  </si>
  <si>
    <t xml:space="preserve">605  </t>
  </si>
  <si>
    <r>
      <rPr>
        <sz val="8"/>
        <color theme="1"/>
        <rFont val="Tahoma"/>
        <family val="2"/>
      </rPr>
      <t xml:space="preserve">6115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</si>
  <si>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</si>
  <si>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</si>
  <si>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ROP Digital Photo</t>
  </si>
  <si>
    <r>
      <rPr>
        <sz val="8"/>
        <color theme="1"/>
        <rFont val="Tahoma"/>
        <family val="2"/>
      </rPr>
      <t xml:space="preserve">6115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</si>
  <si>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</si>
  <si>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</si>
  <si>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6080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</si>
  <si>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</si>
  <si>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</si>
  <si>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6120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</si>
  <si>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</si>
  <si>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</si>
  <si>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Digital Photography</t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</si>
  <si>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</si>
  <si>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</si>
  <si>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</si>
  <si>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MOSAIC 10</t>
  </si>
  <si>
    <r>
      <rPr>
        <sz val="8"/>
        <color theme="1"/>
        <rFont val="Tahoma"/>
        <family val="2"/>
      </rPr>
      <t xml:space="preserve">3510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</si>
  <si>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</si>
  <si>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</si>
  <si>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Physics</t>
  </si>
  <si>
    <t>Buchter S</t>
  </si>
  <si>
    <t xml:space="preserve">004100    </t>
  </si>
  <si>
    <t xml:space="preserve">302  </t>
  </si>
  <si>
    <r>
      <rPr>
        <sz val="8"/>
        <color theme="1"/>
        <rFont val="Tahoma"/>
        <family val="2"/>
      </rPr>
      <t xml:space="preserve">3510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</si>
  <si>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</si>
  <si>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</si>
  <si>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3510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</si>
  <si>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</si>
  <si>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</si>
  <si>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5114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</si>
  <si>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</si>
  <si>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</si>
  <si>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Principles of Engineering POE</t>
  </si>
  <si>
    <t xml:space="preserve">703  </t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</si>
  <si>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</si>
  <si>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</si>
  <si>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</si>
  <si>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</si>
  <si>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</si>
  <si>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</si>
  <si>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Chemistry</t>
  </si>
  <si>
    <t>Callahan W</t>
  </si>
  <si>
    <t xml:space="preserve">004115    </t>
  </si>
  <si>
    <t xml:space="preserve">313  </t>
  </si>
  <si>
    <t>Business and Technology Academy</t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</si>
  <si>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</si>
  <si>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</si>
  <si>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</si>
  <si>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</si>
  <si>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</si>
  <si>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</si>
  <si>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</si>
  <si>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</si>
  <si>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</si>
  <si>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</si>
  <si>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</si>
  <si>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</si>
  <si>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BATA 12</t>
  </si>
  <si>
    <r>
      <rPr>
        <sz val="8"/>
        <color theme="1"/>
        <rFont val="Tahoma"/>
        <family val="2"/>
      </rPr>
      <t xml:space="preserve">6020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</si>
  <si>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</si>
  <si>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</si>
  <si>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Draw/Paint</t>
  </si>
  <si>
    <t>Carr A</t>
  </si>
  <si>
    <t xml:space="preserve">004135    </t>
  </si>
  <si>
    <t xml:space="preserve">606  </t>
  </si>
  <si>
    <r>
      <rPr>
        <sz val="8"/>
        <color theme="1"/>
        <rFont val="Tahoma"/>
        <family val="2"/>
      </rPr>
      <t xml:space="preserve">6010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</si>
  <si>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</si>
  <si>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</si>
  <si>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Art 1</t>
  </si>
  <si>
    <r>
      <rPr>
        <sz val="8"/>
        <color theme="1"/>
        <rFont val="Tahoma"/>
        <family val="2"/>
      </rPr>
      <t xml:space="preserve">6010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</si>
  <si>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</si>
  <si>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</si>
  <si>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6010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</si>
  <si>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</si>
  <si>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</si>
  <si>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6020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</si>
  <si>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</si>
  <si>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</si>
  <si>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</si>
  <si>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</si>
  <si>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</si>
  <si>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MOSAIC 12</t>
  </si>
  <si>
    <r>
      <rPr>
        <sz val="8"/>
        <color theme="1"/>
        <rFont val="Tahoma"/>
        <family val="2"/>
      </rPr>
      <t xml:space="preserve">8241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</si>
  <si>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</si>
  <si>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</si>
  <si>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Algebra A-C (M)</t>
  </si>
  <si>
    <t>Castro, Suncere</t>
  </si>
  <si>
    <t xml:space="preserve">004389    </t>
  </si>
  <si>
    <t xml:space="preserve">603  </t>
  </si>
  <si>
    <r>
      <rPr>
        <sz val="8"/>
        <color theme="1"/>
        <rFont val="Tahoma"/>
        <family val="2"/>
      </rPr>
      <t xml:space="preserve">9294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</si>
  <si>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</si>
  <si>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</si>
  <si>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CAHSEE Tutorial Math</t>
  </si>
  <si>
    <r>
      <rPr>
        <sz val="8"/>
        <color theme="1"/>
        <rFont val="Tahoma"/>
        <family val="2"/>
      </rPr>
      <t xml:space="preserve">8357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</si>
  <si>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</si>
  <si>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</si>
  <si>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World History (M)</t>
  </si>
  <si>
    <r>
      <rPr>
        <sz val="8"/>
        <color theme="1"/>
        <rFont val="Tahoma"/>
        <family val="2"/>
      </rPr>
      <t xml:space="preserve">8358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</si>
  <si>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</si>
  <si>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</si>
  <si>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US History (M)</t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</si>
  <si>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</si>
  <si>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</si>
  <si>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</si>
  <si>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9692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</si>
  <si>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</si>
  <si>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</si>
  <si>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Casemanager-S Castro</t>
  </si>
  <si>
    <r>
      <rPr>
        <sz val="8"/>
        <color theme="1"/>
        <rFont val="Tahoma"/>
        <family val="2"/>
      </rPr>
      <t xml:space="preserve">3251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</si>
  <si>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</si>
  <si>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</si>
  <si>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Marine Biology</t>
  </si>
  <si>
    <t>Ciandro S</t>
  </si>
  <si>
    <t xml:space="preserve">004165    </t>
  </si>
  <si>
    <t xml:space="preserve">304  </t>
  </si>
  <si>
    <r>
      <rPr>
        <sz val="8"/>
        <color theme="1"/>
        <rFont val="Tahoma"/>
        <family val="2"/>
      </rPr>
      <t xml:space="preserve">3251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</si>
  <si>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</si>
  <si>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</si>
  <si>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</si>
  <si>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</si>
  <si>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</si>
  <si>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</si>
  <si>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</si>
  <si>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</si>
  <si>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3252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</si>
  <si>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</si>
  <si>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</si>
  <si>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Marine Biology WATCH</t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</si>
  <si>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</si>
  <si>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</si>
  <si>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</si>
  <si>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ESNR 11</t>
  </si>
  <si>
    <r>
      <rPr>
        <sz val="8"/>
        <color theme="1"/>
        <rFont val="Tahoma"/>
        <family val="2"/>
      </rPr>
      <t xml:space="preserve">5153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</si>
  <si>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</si>
  <si>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</si>
  <si>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ROP Green Construction</t>
  </si>
  <si>
    <t>Clark, Evan</t>
  </si>
  <si>
    <t xml:space="preserve">005233    </t>
  </si>
  <si>
    <t xml:space="preserve">702  </t>
  </si>
  <si>
    <r>
      <rPr>
        <sz val="8"/>
        <color theme="1"/>
        <rFont val="Tahoma"/>
        <family val="2"/>
      </rPr>
      <t xml:space="preserve">5150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</si>
  <si>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</si>
  <si>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</si>
  <si>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ROP Construction Technology</t>
  </si>
  <si>
    <r>
      <rPr>
        <sz val="8"/>
        <color theme="1"/>
        <rFont val="Tahoma"/>
        <family val="2"/>
      </rPr>
      <t xml:space="preserve">5150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</si>
  <si>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</si>
  <si>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</si>
  <si>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</si>
  <si>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</si>
  <si>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</si>
  <si>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ROP Engineering/ Ind Tech(wood)</t>
  </si>
  <si>
    <r>
      <rPr>
        <sz val="8"/>
        <color theme="1"/>
        <rFont val="Tahoma"/>
        <family val="2"/>
      </rPr>
      <t xml:space="preserve">5150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</si>
  <si>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</si>
  <si>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</si>
  <si>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5118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</si>
  <si>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</si>
  <si>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</si>
  <si>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Engineering Design &amp; Dev EDD</t>
  </si>
  <si>
    <r>
      <rPr>
        <sz val="8"/>
        <color theme="1"/>
        <rFont val="Tahoma"/>
        <family val="2"/>
      </rPr>
      <t xml:space="preserve">5153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</si>
  <si>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</si>
  <si>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</si>
  <si>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4410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</si>
  <si>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</si>
  <si>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</si>
  <si>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AP Spanish Language</t>
  </si>
  <si>
    <t>Collazo A</t>
  </si>
  <si>
    <t xml:space="preserve">004185    </t>
  </si>
  <si>
    <t xml:space="preserve">407  </t>
  </si>
  <si>
    <r>
      <rPr>
        <sz val="8"/>
        <color theme="1"/>
        <rFont val="Tahoma"/>
        <family val="2"/>
      </rPr>
      <t xml:space="preserve">4220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</si>
  <si>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</si>
  <si>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</si>
  <si>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Spanish 2 SS</t>
  </si>
  <si>
    <r>
      <rPr>
        <sz val="8"/>
        <color theme="1"/>
        <rFont val="Tahoma"/>
        <family val="2"/>
      </rPr>
      <t xml:space="preserve">4410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</si>
  <si>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</si>
  <si>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</si>
  <si>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</si>
  <si>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</si>
  <si>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</si>
  <si>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Spanish 1 SS</t>
  </si>
  <si>
    <r>
      <rPr>
        <sz val="8"/>
        <color theme="1"/>
        <rFont val="Tahoma"/>
        <family val="2"/>
      </rPr>
      <t xml:space="preserve">4220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</si>
  <si>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</si>
  <si>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</si>
  <si>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</si>
  <si>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</si>
  <si>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</si>
  <si>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</si>
  <si>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</si>
  <si>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</si>
  <si>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Health</t>
  </si>
  <si>
    <t>Cornett R</t>
  </si>
  <si>
    <t xml:space="preserve">004190    </t>
  </si>
  <si>
    <t xml:space="preserve">128  </t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</si>
  <si>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</si>
  <si>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</si>
  <si>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</si>
  <si>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Intro Computers</t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</si>
  <si>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</si>
  <si>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</si>
  <si>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</si>
  <si>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</si>
  <si>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</si>
  <si>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</si>
  <si>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</si>
  <si>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</si>
  <si>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</si>
  <si>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</si>
  <si>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</si>
  <si>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</si>
  <si>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</si>
  <si>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</si>
  <si>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</si>
  <si>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</si>
  <si>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</si>
  <si>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</si>
  <si>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</si>
  <si>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</si>
  <si>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</si>
  <si>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</si>
  <si>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</si>
  <si>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</si>
  <si>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</si>
  <si>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</si>
  <si>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</si>
  <si>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5511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</si>
  <si>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</si>
  <si>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</si>
  <si>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ROP Medical Occupations</t>
  </si>
  <si>
    <t>Deverick, Lacey</t>
  </si>
  <si>
    <t xml:space="preserve">043689    </t>
  </si>
  <si>
    <t xml:space="preserve">902  </t>
  </si>
  <si>
    <r>
      <rPr>
        <sz val="8"/>
        <color theme="1"/>
        <rFont val="Tahoma"/>
        <family val="2"/>
      </rPr>
      <t xml:space="preserve">5511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</si>
  <si>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</si>
  <si>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</si>
  <si>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5512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</si>
  <si>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</si>
  <si>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</si>
  <si>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ROP Medical Technology</t>
  </si>
  <si>
    <r>
      <rPr>
        <sz val="8"/>
        <color theme="1"/>
        <rFont val="Tahoma"/>
        <family val="2"/>
      </rPr>
      <t xml:space="preserve">5512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</si>
  <si>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</si>
  <si>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</si>
  <si>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4110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</si>
  <si>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</si>
  <si>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</si>
  <si>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Spanish 1</t>
  </si>
  <si>
    <t>Diaz, Vicente</t>
  </si>
  <si>
    <t xml:space="preserve">40875     </t>
  </si>
  <si>
    <t xml:space="preserve">409  </t>
  </si>
  <si>
    <r>
      <rPr>
        <sz val="8"/>
        <color theme="1"/>
        <rFont val="Tahoma"/>
        <family val="2"/>
      </rPr>
      <t xml:space="preserve">4110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</si>
  <si>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</si>
  <si>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</si>
  <si>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</si>
  <si>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</si>
  <si>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</si>
  <si>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4110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</si>
  <si>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</si>
  <si>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</si>
  <si>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</si>
  <si>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</si>
  <si>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</si>
  <si>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</si>
  <si>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</si>
  <si>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</si>
  <si>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6015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</si>
  <si>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</si>
  <si>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</si>
  <si>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Visual Arts</t>
  </si>
  <si>
    <t>Dickinson, Julianne</t>
  </si>
  <si>
    <t xml:space="preserve">004296    </t>
  </si>
  <si>
    <t xml:space="preserve">607  </t>
  </si>
  <si>
    <r>
      <rPr>
        <sz val="8"/>
        <color theme="1"/>
        <rFont val="Tahoma"/>
        <family val="2"/>
      </rPr>
      <t xml:space="preserve">1065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</si>
  <si>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</si>
  <si>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</si>
  <si>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6015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</si>
  <si>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</si>
  <si>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</si>
  <si>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9280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</si>
  <si>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</si>
  <si>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</si>
  <si>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IS  Program</t>
  </si>
  <si>
    <r>
      <rPr>
        <sz val="8"/>
        <color theme="1"/>
        <rFont val="Tahoma"/>
        <family val="2"/>
      </rPr>
      <t xml:space="preserve">6015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</si>
  <si>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</si>
  <si>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</si>
  <si>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</si>
  <si>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</si>
  <si>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</si>
  <si>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</si>
  <si>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</si>
  <si>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</si>
  <si>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Donovan, Linda</t>
  </si>
  <si>
    <t xml:space="preserve">004288    </t>
  </si>
  <si>
    <t xml:space="preserve">58   </t>
  </si>
  <si>
    <r>
      <rPr>
        <sz val="8"/>
        <color theme="1"/>
        <rFont val="Tahoma"/>
        <family val="2"/>
      </rPr>
      <t xml:space="preserve">1330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</si>
  <si>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</si>
  <si>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</si>
  <si>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1330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</si>
  <si>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</si>
  <si>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</si>
  <si>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1330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</si>
  <si>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</si>
  <si>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</si>
  <si>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</si>
  <si>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</si>
  <si>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</si>
  <si>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</si>
  <si>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</si>
  <si>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</si>
  <si>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VIDEO 12</t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</si>
  <si>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</si>
  <si>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</si>
  <si>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</si>
  <si>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Fagan A</t>
  </si>
  <si>
    <t xml:space="preserve">004233    </t>
  </si>
  <si>
    <t xml:space="preserve">B08  </t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</si>
  <si>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</si>
  <si>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</si>
  <si>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</si>
  <si>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2414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</si>
  <si>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</si>
  <si>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</si>
  <si>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Applied Algebra B</t>
  </si>
  <si>
    <r>
      <rPr>
        <sz val="8"/>
        <color theme="1"/>
        <rFont val="Tahoma"/>
        <family val="2"/>
      </rPr>
      <t xml:space="preserve">2414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</si>
  <si>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</si>
  <si>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</si>
  <si>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</si>
  <si>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</si>
  <si>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</si>
  <si>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</si>
  <si>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</si>
  <si>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</si>
  <si>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ECHO 12</t>
  </si>
  <si>
    <r>
      <rPr>
        <sz val="8"/>
        <color theme="1"/>
        <rFont val="Tahoma"/>
        <family val="2"/>
      </rPr>
      <t xml:space="preserve">3310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</si>
  <si>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</si>
  <si>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</si>
  <si>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Federman W</t>
  </si>
  <si>
    <t xml:space="preserve">004240    </t>
  </si>
  <si>
    <t xml:space="preserve">301  </t>
  </si>
  <si>
    <r>
      <rPr>
        <sz val="8"/>
        <color theme="1"/>
        <rFont val="Tahoma"/>
        <family val="2"/>
      </rPr>
      <t xml:space="preserve">3610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</si>
  <si>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</si>
  <si>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</si>
  <si>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</si>
  <si>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</si>
  <si>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</si>
  <si>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</si>
  <si>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</si>
  <si>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</si>
  <si>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3615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</si>
  <si>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</si>
  <si>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</si>
  <si>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Integrated Science 1 SDAIE</t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</si>
  <si>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</si>
  <si>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</si>
  <si>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</si>
  <si>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</si>
  <si>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</si>
  <si>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</si>
  <si>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English 2</t>
  </si>
  <si>
    <t>Finney D</t>
  </si>
  <si>
    <t xml:space="preserve">004245    </t>
  </si>
  <si>
    <t xml:space="preserve">61   </t>
  </si>
  <si>
    <r>
      <rPr>
        <sz val="8"/>
        <color theme="1"/>
        <rFont val="Tahoma"/>
        <family val="2"/>
      </rPr>
      <t xml:space="preserve">1260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</si>
  <si>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</si>
  <si>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</si>
  <si>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English 2 Accelerated</t>
  </si>
  <si>
    <r>
      <rPr>
        <sz val="8"/>
        <color theme="1"/>
        <rFont val="Tahoma"/>
        <family val="2"/>
      </rPr>
      <t xml:space="preserve">1840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</si>
  <si>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</si>
  <si>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</si>
  <si>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AP English Language &amp; Composit</t>
  </si>
  <si>
    <r>
      <rPr>
        <sz val="8"/>
        <color theme="1"/>
        <rFont val="Tahoma"/>
        <family val="2"/>
      </rPr>
      <t xml:space="preserve">1560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</si>
  <si>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</si>
  <si>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</si>
  <si>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1840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</si>
  <si>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</si>
  <si>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</si>
  <si>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</si>
  <si>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</si>
  <si>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</si>
  <si>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2810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</si>
  <si>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</si>
  <si>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</si>
  <si>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AP Calculus AB</t>
  </si>
  <si>
    <t>G Baity A</t>
  </si>
  <si>
    <t xml:space="preserve">004275    </t>
  </si>
  <si>
    <t xml:space="preserve">B04  </t>
  </si>
  <si>
    <r>
      <rPr>
        <sz val="8"/>
        <color theme="1"/>
        <rFont val="Tahoma"/>
        <family val="2"/>
      </rPr>
      <t xml:space="preserve">2610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</si>
  <si>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</si>
  <si>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</si>
  <si>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2710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</si>
  <si>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</si>
  <si>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</si>
  <si>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1330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</si>
  <si>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</si>
  <si>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</si>
  <si>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Gipe, Madison</t>
  </si>
  <si>
    <t xml:space="preserve">11445     </t>
  </si>
  <si>
    <t xml:space="preserve">54   </t>
  </si>
  <si>
    <r>
      <rPr>
        <sz val="8"/>
        <color theme="1"/>
        <rFont val="Tahoma"/>
        <family val="2"/>
      </rPr>
      <t xml:space="preserve">1230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</si>
  <si>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</si>
  <si>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</si>
  <si>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</si>
  <si>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</si>
  <si>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</si>
  <si>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</si>
  <si>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</si>
  <si>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</si>
  <si>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</si>
  <si>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</si>
  <si>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</si>
  <si>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</si>
  <si>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</si>
  <si>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</si>
  <si>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ECHO 10</t>
  </si>
  <si>
    <r>
      <rPr>
        <sz val="8"/>
        <color theme="1"/>
        <rFont val="Tahoma"/>
        <family val="2"/>
      </rPr>
      <t xml:space="preserve">2417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</si>
  <si>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</si>
  <si>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</si>
  <si>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Applied Algebra B SDAIE</t>
  </si>
  <si>
    <t>Gonzalez  B</t>
  </si>
  <si>
    <t xml:space="preserve">004260    </t>
  </si>
  <si>
    <t xml:space="preserve">B15  </t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</si>
  <si>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</si>
  <si>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</si>
  <si>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</si>
  <si>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</si>
  <si>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</si>
  <si>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</si>
  <si>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2420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</si>
  <si>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</si>
  <si>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</si>
  <si>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Algebra 1 SDAIE</t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</si>
  <si>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</si>
  <si>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</si>
  <si>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</si>
  <si>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</si>
  <si>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</si>
  <si>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</si>
  <si>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2414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</si>
  <si>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</si>
  <si>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</si>
  <si>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Grant M</t>
  </si>
  <si>
    <t xml:space="preserve">004268    </t>
  </si>
  <si>
    <t xml:space="preserve">B17  </t>
  </si>
  <si>
    <r>
      <rPr>
        <sz val="8"/>
        <color theme="1"/>
        <rFont val="Tahoma"/>
        <family val="2"/>
      </rPr>
      <t xml:space="preserve">2414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</si>
  <si>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</si>
  <si>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</si>
  <si>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2514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</si>
  <si>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</si>
  <si>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</si>
  <si>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Consumer Math</t>
  </si>
  <si>
    <r>
      <rPr>
        <sz val="8"/>
        <color theme="1"/>
        <rFont val="Tahoma"/>
        <family val="2"/>
      </rPr>
      <t xml:space="preserve">2514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</si>
  <si>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</si>
  <si>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</si>
  <si>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2414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</si>
  <si>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</si>
  <si>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</si>
  <si>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</si>
  <si>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</si>
  <si>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</si>
  <si>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5960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</si>
  <si>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</si>
  <si>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</si>
  <si>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Leadership</t>
  </si>
  <si>
    <t>Grantz K</t>
  </si>
  <si>
    <t xml:space="preserve">004270    </t>
  </si>
  <si>
    <t>K-107</t>
  </si>
  <si>
    <r>
      <rPr>
        <sz val="8"/>
        <color theme="1"/>
        <rFont val="Tahoma"/>
        <family val="2"/>
      </rPr>
      <t xml:space="preserve">9232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</si>
  <si>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</si>
  <si>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</si>
  <si>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Leadership</t>
  </si>
  <si>
    <r>
      <rPr>
        <sz val="8"/>
        <color theme="1"/>
        <rFont val="Tahoma"/>
        <family val="2"/>
      </rPr>
      <t xml:space="preserve">3310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</si>
  <si>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</si>
  <si>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</si>
  <si>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Herradora R</t>
  </si>
  <si>
    <t xml:space="preserve">004305    </t>
  </si>
  <si>
    <t xml:space="preserve">312  </t>
  </si>
  <si>
    <r>
      <rPr>
        <sz val="8"/>
        <color theme="1"/>
        <rFont val="Tahoma"/>
        <family val="2"/>
      </rPr>
      <t xml:space="preserve">3340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</si>
  <si>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</si>
  <si>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</si>
  <si>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Chemistry Honors</t>
  </si>
  <si>
    <r>
      <rPr>
        <sz val="8"/>
        <color theme="1"/>
        <rFont val="Tahoma"/>
        <family val="2"/>
      </rPr>
      <t xml:space="preserve">5112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</si>
  <si>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</si>
  <si>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</si>
  <si>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Intro Engineering Design IED</t>
  </si>
  <si>
    <r>
      <rPr>
        <sz val="8"/>
        <color theme="1"/>
        <rFont val="Tahoma"/>
        <family val="2"/>
      </rPr>
      <t xml:space="preserve">3340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</si>
  <si>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</si>
  <si>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</si>
  <si>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</si>
  <si>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</si>
  <si>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</si>
  <si>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</si>
  <si>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</si>
  <si>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</si>
  <si>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ETEC 12</t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</si>
  <si>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</si>
  <si>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</si>
  <si>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</si>
  <si>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Sp Academic Instruction</t>
  </si>
  <si>
    <t>Hirji, Saira</t>
  </si>
  <si>
    <t xml:space="preserve">11441     </t>
  </si>
  <si>
    <t xml:space="preserve">132  </t>
  </si>
  <si>
    <r>
      <rPr>
        <sz val="8"/>
        <color theme="1"/>
        <rFont val="Tahoma"/>
        <family val="2"/>
      </rPr>
      <t xml:space="preserve">9292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</si>
  <si>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</si>
  <si>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</si>
  <si>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CAHSEE Tutorial English</t>
  </si>
  <si>
    <r>
      <rPr>
        <sz val="8"/>
        <color theme="1"/>
        <rFont val="Tahoma"/>
        <family val="2"/>
      </rPr>
      <t xml:space="preserve">9292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</si>
  <si>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</si>
  <si>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</si>
  <si>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</si>
  <si>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</si>
  <si>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</si>
  <si>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</si>
  <si>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</si>
  <si>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</si>
  <si>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</si>
  <si>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</si>
  <si>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</si>
  <si>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9692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</si>
  <si>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</si>
  <si>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</si>
  <si>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Casemanager-Hirji</t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</si>
  <si>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</si>
  <si>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</si>
  <si>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</si>
  <si>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Holland, Heidi</t>
  </si>
  <si>
    <t xml:space="preserve">11013     </t>
  </si>
  <si>
    <t xml:space="preserve">134  </t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</si>
  <si>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</si>
  <si>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</si>
  <si>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</si>
  <si>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</si>
  <si>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</si>
  <si>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</si>
  <si>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</si>
  <si>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</si>
  <si>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</si>
  <si>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</si>
  <si>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</si>
  <si>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</si>
  <si>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</si>
  <si>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</si>
  <si>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</si>
  <si>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</si>
  <si>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</si>
  <si>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</si>
  <si>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13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</si>
  <si>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</si>
  <si>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</si>
  <si>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</si>
  <si>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</si>
  <si>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</si>
  <si>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15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</si>
  <si>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</si>
  <si>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</si>
  <si>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</si>
  <si>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</si>
  <si>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</si>
  <si>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5486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</si>
  <si>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</si>
  <si>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</si>
  <si>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ROP Perspectives in Education</t>
  </si>
  <si>
    <t>Hunter, Lora</t>
  </si>
  <si>
    <t xml:space="preserve">65890     </t>
  </si>
  <si>
    <t xml:space="preserve">D05  </t>
  </si>
  <si>
    <r>
      <rPr>
        <sz val="8"/>
        <color theme="1"/>
        <rFont val="Tahoma"/>
        <family val="2"/>
      </rPr>
      <t xml:space="preserve">5525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</si>
  <si>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</si>
  <si>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</si>
  <si>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ROP Sports Medicine</t>
  </si>
  <si>
    <t>Iannarelli, Gerald</t>
  </si>
  <si>
    <t xml:space="preserve">004322    </t>
  </si>
  <si>
    <r>
      <rPr>
        <sz val="8"/>
        <color theme="1"/>
        <rFont val="Tahoma"/>
        <family val="2"/>
      </rPr>
      <t xml:space="preserve">1130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</si>
  <si>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</si>
  <si>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</si>
  <si>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Johnson C</t>
  </si>
  <si>
    <t xml:space="preserve">004340    </t>
  </si>
  <si>
    <t xml:space="preserve">56   </t>
  </si>
  <si>
    <r>
      <rPr>
        <sz val="8"/>
        <color theme="1"/>
        <rFont val="Tahoma"/>
        <family val="2"/>
      </rPr>
      <t xml:space="preserve">1130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</si>
  <si>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</si>
  <si>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</si>
  <si>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1140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</si>
  <si>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</si>
  <si>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</si>
  <si>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English 1 Accelerated</t>
  </si>
  <si>
    <r>
      <rPr>
        <sz val="8"/>
        <color theme="1"/>
        <rFont val="Tahoma"/>
        <family val="2"/>
      </rPr>
      <t xml:space="preserve">1130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</si>
  <si>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</si>
  <si>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</si>
  <si>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1140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</si>
  <si>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</si>
  <si>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</si>
  <si>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</si>
  <si>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</si>
  <si>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</si>
  <si>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</si>
  <si>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</si>
  <si>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</si>
  <si>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Johnston D</t>
  </si>
  <si>
    <t xml:space="preserve">004350    </t>
  </si>
  <si>
    <t xml:space="preserve">303  </t>
  </si>
  <si>
    <r>
      <rPr>
        <sz val="8"/>
        <color theme="1"/>
        <rFont val="Tahoma"/>
        <family val="2"/>
      </rPr>
      <t xml:space="preserve">3810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</si>
  <si>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</si>
  <si>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</si>
  <si>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AP Biology</t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</si>
  <si>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</si>
  <si>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</si>
  <si>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</si>
  <si>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</si>
  <si>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</si>
  <si>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</si>
  <si>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5145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</si>
  <si>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</si>
  <si>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</si>
  <si>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ROP Biological Connections</t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</si>
  <si>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</si>
  <si>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</si>
  <si>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</si>
  <si>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ESNR 12</t>
  </si>
  <si>
    <r>
      <rPr>
        <sz val="8"/>
        <color theme="1"/>
        <rFont val="Tahoma"/>
        <family val="2"/>
      </rPr>
      <t xml:space="preserve">7110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</si>
  <si>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</si>
  <si>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</si>
  <si>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World History</t>
  </si>
  <si>
    <t>Jones, Ryan</t>
  </si>
  <si>
    <t xml:space="preserve">004344    </t>
  </si>
  <si>
    <r>
      <rPr>
        <sz val="8"/>
        <color theme="1"/>
        <rFont val="Tahoma"/>
        <family val="2"/>
      </rPr>
      <t xml:space="preserve">7110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</si>
  <si>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</si>
  <si>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</si>
  <si>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</si>
  <si>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</si>
  <si>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</si>
  <si>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</si>
  <si>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</si>
  <si>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</si>
  <si>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7805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</si>
  <si>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</si>
  <si>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</si>
  <si>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AP World History</t>
  </si>
  <si>
    <r>
      <rPr>
        <sz val="8"/>
        <color theme="1"/>
        <rFont val="Tahoma"/>
        <family val="2"/>
      </rPr>
      <t xml:space="preserve">9231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</si>
  <si>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</si>
  <si>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</si>
  <si>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Mock Trial</t>
  </si>
  <si>
    <r>
      <rPr>
        <sz val="8"/>
        <color theme="1"/>
        <rFont val="Tahoma"/>
        <family val="2"/>
      </rPr>
      <t xml:space="preserve">7310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</si>
  <si>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</si>
  <si>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</si>
  <si>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US Government</t>
  </si>
  <si>
    <t>Kluger H</t>
  </si>
  <si>
    <t xml:space="preserve">004375    </t>
  </si>
  <si>
    <r>
      <rPr>
        <sz val="8"/>
        <color theme="1"/>
        <rFont val="Tahoma"/>
        <family val="2"/>
      </rPr>
      <t xml:space="preserve">7310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</si>
  <si>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</si>
  <si>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</si>
  <si>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</si>
  <si>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</si>
  <si>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</si>
  <si>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US History</t>
  </si>
  <si>
    <r>
      <rPr>
        <sz val="8"/>
        <color theme="1"/>
        <rFont val="Tahoma"/>
        <family val="2"/>
      </rPr>
      <t xml:space="preserve">7310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</si>
  <si>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</si>
  <si>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</si>
  <si>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7830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</si>
  <si>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</si>
  <si>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</si>
  <si>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AP Government and Politics US</t>
  </si>
  <si>
    <r>
      <rPr>
        <sz val="8"/>
        <color theme="1"/>
        <rFont val="Tahoma"/>
        <family val="2"/>
      </rPr>
      <t xml:space="preserve">9092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</si>
  <si>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</si>
  <si>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</si>
  <si>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AVID 11</t>
  </si>
  <si>
    <r>
      <rPr>
        <sz val="8"/>
        <color theme="1"/>
        <rFont val="Tahoma"/>
        <family val="2"/>
      </rPr>
      <t xml:space="preserve">7210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</si>
  <si>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</si>
  <si>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</si>
  <si>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</si>
  <si>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</si>
  <si>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</si>
  <si>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HEALTH 11</t>
  </si>
  <si>
    <r>
      <rPr>
        <sz val="8"/>
        <color theme="1"/>
        <rFont val="Tahoma"/>
        <family val="2"/>
      </rPr>
      <t xml:space="preserve">1514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</si>
  <si>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</si>
  <si>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</si>
  <si>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The Art of Writing</t>
  </si>
  <si>
    <t>Kopecky C</t>
  </si>
  <si>
    <t xml:space="preserve">004385    </t>
  </si>
  <si>
    <t xml:space="preserve">65   </t>
  </si>
  <si>
    <r>
      <rPr>
        <sz val="8"/>
        <color theme="1"/>
        <rFont val="Tahoma"/>
        <family val="2"/>
      </rPr>
      <t xml:space="preserve">1560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</si>
  <si>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</si>
  <si>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</si>
  <si>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1560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</si>
  <si>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</si>
  <si>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</si>
  <si>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1560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</si>
  <si>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</si>
  <si>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</si>
  <si>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</si>
  <si>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</si>
  <si>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</si>
  <si>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5465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</si>
  <si>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</si>
  <si>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</si>
  <si>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ECHO Core</t>
  </si>
  <si>
    <t>Krenz, Dawn</t>
  </si>
  <si>
    <t xml:space="preserve">8908      </t>
  </si>
  <si>
    <r>
      <rPr>
        <sz val="8"/>
        <color theme="1"/>
        <rFont val="Tahoma"/>
        <family val="2"/>
      </rPr>
      <t xml:space="preserve">7210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</si>
  <si>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</si>
  <si>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</si>
  <si>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</si>
  <si>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</si>
  <si>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</si>
  <si>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7820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</si>
  <si>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</si>
  <si>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</si>
  <si>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AP US History</t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</si>
  <si>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</si>
  <si>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</si>
  <si>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</si>
  <si>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5630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</si>
  <si>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</si>
  <si>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</si>
  <si>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Floral Creations/ Design</t>
  </si>
  <si>
    <t>Larrus, Erin</t>
  </si>
  <si>
    <t xml:space="preserve">11706     </t>
  </si>
  <si>
    <t xml:space="preserve">901  </t>
  </si>
  <si>
    <r>
      <rPr>
        <sz val="8"/>
        <color theme="1"/>
        <rFont val="Tahoma"/>
        <family val="2"/>
      </rPr>
      <t xml:space="preserve">5635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</si>
  <si>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</si>
  <si>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</si>
  <si>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Earth Science in Agriculture</t>
  </si>
  <si>
    <r>
      <rPr>
        <sz val="8"/>
        <color theme="1"/>
        <rFont val="Tahoma"/>
        <family val="2"/>
      </rPr>
      <t xml:space="preserve">5635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</si>
  <si>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</si>
  <si>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</si>
  <si>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5635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</si>
  <si>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</si>
  <si>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</si>
  <si>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</si>
  <si>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</si>
  <si>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</si>
  <si>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ESNR 10</t>
  </si>
  <si>
    <r>
      <rPr>
        <sz val="8"/>
        <color theme="1"/>
        <rFont val="Tahoma"/>
        <family val="2"/>
      </rPr>
      <t xml:space="preserve">6010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</si>
  <si>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</si>
  <si>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</si>
  <si>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Leinenbach C</t>
  </si>
  <si>
    <t xml:space="preserve">004403    </t>
  </si>
  <si>
    <t xml:space="preserve">125  </t>
  </si>
  <si>
    <r>
      <rPr>
        <sz val="8"/>
        <color theme="1"/>
        <rFont val="Tahoma"/>
        <family val="2"/>
      </rPr>
      <t xml:space="preserve">6050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</si>
  <si>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</si>
  <si>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</si>
  <si>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Ceramics</t>
  </si>
  <si>
    <t xml:space="preserve">608  </t>
  </si>
  <si>
    <r>
      <rPr>
        <sz val="8"/>
        <color theme="1"/>
        <rFont val="Tahoma"/>
        <family val="2"/>
      </rPr>
      <t xml:space="preserve">6050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</si>
  <si>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</si>
  <si>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</si>
  <si>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6120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</si>
  <si>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</si>
  <si>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</si>
  <si>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 xml:space="preserve">604  </t>
  </si>
  <si>
    <r>
      <rPr>
        <sz val="8"/>
        <color theme="1"/>
        <rFont val="Tahoma"/>
        <family val="2"/>
      </rPr>
      <t xml:space="preserve">6050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</si>
  <si>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</si>
  <si>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</si>
  <si>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</si>
  <si>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</si>
  <si>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</si>
  <si>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BATA 11</t>
  </si>
  <si>
    <r>
      <rPr>
        <sz val="8"/>
        <color theme="1"/>
        <rFont val="Tahoma"/>
        <family val="2"/>
      </rPr>
      <t xml:space="preserve">4600-Z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</si>
  <si>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t xml:space="preserve">0    </t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</si>
  <si>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</si>
  <si>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</si>
  <si>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Lewen N</t>
  </si>
  <si>
    <t xml:space="preserve">004407    </t>
  </si>
  <si>
    <r>
      <rPr>
        <sz val="8"/>
        <color theme="1"/>
        <rFont val="Tahoma"/>
        <family val="2"/>
      </rPr>
      <t xml:space="preserve">4500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</si>
  <si>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</si>
  <si>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</si>
  <si>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4600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</si>
  <si>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</si>
  <si>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</si>
  <si>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4500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</si>
  <si>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</si>
  <si>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</si>
  <si>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4500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</si>
  <si>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</si>
  <si>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</si>
  <si>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</si>
  <si>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</si>
  <si>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</si>
  <si>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</si>
  <si>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</si>
  <si>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</si>
  <si>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Maclean, Christina</t>
  </si>
  <si>
    <t xml:space="preserve">104009    </t>
  </si>
  <si>
    <t xml:space="preserve">8    </t>
  </si>
  <si>
    <r>
      <rPr>
        <sz val="8"/>
        <color theme="1"/>
        <rFont val="Tahoma"/>
        <family val="2"/>
      </rPr>
      <t xml:space="preserve">5800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</si>
  <si>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</si>
  <si>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</si>
  <si>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Yearbook</t>
  </si>
  <si>
    <r>
      <rPr>
        <sz val="8"/>
        <color theme="1"/>
        <rFont val="Tahoma"/>
        <family val="2"/>
      </rPr>
      <t xml:space="preserve">7310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</si>
  <si>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</si>
  <si>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</si>
  <si>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</si>
  <si>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</si>
  <si>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</si>
  <si>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</si>
  <si>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</si>
  <si>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</si>
  <si>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</si>
  <si>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</si>
  <si>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</si>
  <si>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</si>
  <si>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</si>
  <si>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</si>
  <si>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</si>
  <si>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</si>
  <si>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</si>
  <si>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</si>
  <si>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</si>
  <si>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</si>
  <si>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Catz Nation</t>
  </si>
  <si>
    <r>
      <rPr>
        <sz val="8"/>
        <color theme="1"/>
        <rFont val="Tahoma"/>
        <family val="2"/>
      </rPr>
      <t xml:space="preserve">2610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</si>
  <si>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</si>
  <si>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</si>
  <si>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Manriquez J</t>
  </si>
  <si>
    <t xml:space="preserve">004465    </t>
  </si>
  <si>
    <t xml:space="preserve">B18  </t>
  </si>
  <si>
    <r>
      <rPr>
        <sz val="8"/>
        <color theme="1"/>
        <rFont val="Tahoma"/>
        <family val="2"/>
      </rPr>
      <t xml:space="preserve">2610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</si>
  <si>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</si>
  <si>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</si>
  <si>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2710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</si>
  <si>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</si>
  <si>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</si>
  <si>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</si>
  <si>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</si>
  <si>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</si>
  <si>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2510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</si>
  <si>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</si>
  <si>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</si>
  <si>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Geometry</t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</si>
  <si>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</si>
  <si>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</si>
  <si>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</si>
  <si>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2510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</si>
  <si>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</si>
  <si>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</si>
  <si>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</si>
  <si>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</si>
  <si>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</si>
  <si>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4910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</si>
  <si>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</si>
  <si>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</si>
  <si>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Adaptive PE</t>
  </si>
  <si>
    <t>Martin S</t>
  </si>
  <si>
    <t xml:space="preserve">004470    </t>
  </si>
  <si>
    <r>
      <rPr>
        <sz val="8"/>
        <color theme="1"/>
        <rFont val="Tahoma"/>
        <family val="2"/>
      </rPr>
      <t xml:space="preserve">7110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</si>
  <si>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</si>
  <si>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</si>
  <si>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Mejia Abel</t>
  </si>
  <si>
    <t xml:space="preserve">004490    </t>
  </si>
  <si>
    <r>
      <rPr>
        <sz val="8"/>
        <color theme="1"/>
        <rFont val="Tahoma"/>
        <family val="2"/>
      </rPr>
      <t xml:space="preserve">7210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</si>
  <si>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</si>
  <si>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</si>
  <si>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7220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</si>
  <si>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</si>
  <si>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</si>
  <si>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US History SDAIE</t>
  </si>
  <si>
    <r>
      <rPr>
        <sz val="8"/>
        <color theme="1"/>
        <rFont val="Tahoma"/>
        <family val="2"/>
      </rPr>
      <t xml:space="preserve">7210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</si>
  <si>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</si>
  <si>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</si>
  <si>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</si>
  <si>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</si>
  <si>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</si>
  <si>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</si>
  <si>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</si>
  <si>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</si>
  <si>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3265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</si>
  <si>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</si>
  <si>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</si>
  <si>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Biotechnology</t>
  </si>
  <si>
    <t>Mejia Erin</t>
  </si>
  <si>
    <t xml:space="preserve">004492    </t>
  </si>
  <si>
    <t xml:space="preserve">310  </t>
  </si>
  <si>
    <r>
      <rPr>
        <sz val="8"/>
        <color theme="1"/>
        <rFont val="Tahoma"/>
        <family val="2"/>
      </rPr>
      <t xml:space="preserve">3265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</si>
  <si>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</si>
  <si>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</si>
  <si>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</si>
  <si>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</si>
  <si>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</si>
  <si>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</si>
  <si>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</si>
  <si>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</si>
  <si>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</si>
  <si>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</si>
  <si>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</si>
  <si>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</si>
  <si>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</si>
  <si>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</si>
  <si>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</si>
  <si>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</si>
  <si>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</si>
  <si>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Mejia Ruben</t>
  </si>
  <si>
    <t xml:space="preserve">004495    </t>
  </si>
  <si>
    <t xml:space="preserve">305  </t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</si>
  <si>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</si>
  <si>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</si>
  <si>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</si>
  <si>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</si>
  <si>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</si>
  <si>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</si>
  <si>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3220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</si>
  <si>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</si>
  <si>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</si>
  <si>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Biology SDAIE</t>
  </si>
  <si>
    <r>
      <rPr>
        <sz val="8"/>
        <color theme="1"/>
        <rFont val="Tahoma"/>
        <family val="2"/>
      </rPr>
      <t xml:space="preserve">5638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</si>
  <si>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</si>
  <si>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</si>
  <si>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Agriculture/Natural Resources</t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</si>
  <si>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</si>
  <si>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</si>
  <si>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</si>
  <si>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</si>
  <si>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</si>
  <si>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</si>
  <si>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Mendez D</t>
  </si>
  <si>
    <t xml:space="preserve">004500    </t>
  </si>
  <si>
    <t xml:space="preserve">10   </t>
  </si>
  <si>
    <r>
      <rPr>
        <sz val="8"/>
        <color theme="1"/>
        <rFont val="Tahoma"/>
        <family val="2"/>
      </rPr>
      <t xml:space="preserve">7210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</si>
  <si>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</si>
  <si>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</si>
  <si>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</si>
  <si>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</si>
  <si>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</si>
  <si>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</si>
  <si>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</si>
  <si>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</si>
  <si>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7120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</si>
  <si>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</si>
  <si>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</si>
  <si>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World History SDAIE</t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</si>
  <si>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</si>
  <si>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</si>
  <si>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</si>
  <si>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</si>
  <si>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</si>
  <si>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</si>
  <si>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Michel D</t>
  </si>
  <si>
    <t xml:space="preserve">004525    </t>
  </si>
  <si>
    <t xml:space="preserve">309  </t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</si>
  <si>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</si>
  <si>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</si>
  <si>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</si>
  <si>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</si>
  <si>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</si>
  <si>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</si>
  <si>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</si>
  <si>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</si>
  <si>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</si>
  <si>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</si>
  <si>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</si>
  <si>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</si>
  <si>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Beginning Foods/ Nutrition</t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</si>
  <si>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</si>
  <si>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</si>
  <si>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</si>
  <si>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</si>
  <si>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</si>
  <si>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</si>
  <si>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</si>
  <si>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</si>
  <si>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</si>
  <si>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</si>
  <si>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</si>
  <si>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</si>
  <si>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4010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</si>
  <si>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</si>
  <si>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</si>
  <si>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French 1</t>
  </si>
  <si>
    <t>Molanchon, Patrick</t>
  </si>
  <si>
    <t xml:space="preserve">5309      </t>
  </si>
  <si>
    <t xml:space="preserve">408  </t>
  </si>
  <si>
    <r>
      <rPr>
        <sz val="8"/>
        <color theme="1"/>
        <rFont val="Tahoma"/>
        <family val="2"/>
      </rPr>
      <t xml:space="preserve">4020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</si>
  <si>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</si>
  <si>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</si>
  <si>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French 2</t>
  </si>
  <si>
    <r>
      <rPr>
        <sz val="8"/>
        <color theme="1"/>
        <rFont val="Tahoma"/>
        <family val="2"/>
      </rPr>
      <t xml:space="preserve">4020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</si>
  <si>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</si>
  <si>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</si>
  <si>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4010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</si>
  <si>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</si>
  <si>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</si>
  <si>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4030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</si>
  <si>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</si>
  <si>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</si>
  <si>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French 3</t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</si>
  <si>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</si>
  <si>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</si>
  <si>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</si>
  <si>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</si>
  <si>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</si>
  <si>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</si>
  <si>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Morrison, Heather</t>
  </si>
  <si>
    <t xml:space="preserve">004109    </t>
  </si>
  <si>
    <t xml:space="preserve">59   </t>
  </si>
  <si>
    <r>
      <rPr>
        <sz val="8"/>
        <color theme="1"/>
        <rFont val="Tahoma"/>
        <family val="2"/>
      </rPr>
      <t xml:space="preserve">9292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</si>
  <si>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</si>
  <si>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</si>
  <si>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</si>
  <si>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</si>
  <si>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</si>
  <si>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</si>
  <si>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</si>
  <si>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</si>
  <si>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</si>
  <si>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</si>
  <si>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</si>
  <si>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</si>
  <si>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</si>
  <si>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</si>
  <si>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</si>
  <si>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</si>
  <si>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</si>
  <si>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9692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</si>
  <si>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</si>
  <si>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</si>
  <si>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Casemanager-Morrison</t>
  </si>
  <si>
    <r>
      <rPr>
        <sz val="8"/>
        <color theme="1"/>
        <rFont val="Tahoma"/>
        <family val="2"/>
      </rPr>
      <t xml:space="preserve">2812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</si>
  <si>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</si>
  <si>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</si>
  <si>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AP Calculus BC</t>
  </si>
  <si>
    <t>Moutafian V</t>
  </si>
  <si>
    <t xml:space="preserve">004545    </t>
  </si>
  <si>
    <t xml:space="preserve">B03  </t>
  </si>
  <si>
    <r>
      <rPr>
        <sz val="8"/>
        <color theme="1"/>
        <rFont val="Tahoma"/>
        <family val="2"/>
      </rPr>
      <t xml:space="preserve">2711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</si>
  <si>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</si>
  <si>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</si>
  <si>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Pre-Calculus Honors</t>
  </si>
  <si>
    <r>
      <rPr>
        <sz val="8"/>
        <color theme="1"/>
        <rFont val="Tahoma"/>
        <family val="2"/>
      </rPr>
      <t xml:space="preserve">2620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</si>
  <si>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</si>
  <si>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</si>
  <si>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Advanced Algebra Trigonometry</t>
  </si>
  <si>
    <r>
      <rPr>
        <sz val="8"/>
        <color theme="1"/>
        <rFont val="Tahoma"/>
        <family val="2"/>
      </rPr>
      <t xml:space="preserve">8705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</si>
  <si>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</si>
  <si>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</si>
  <si>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SED General Studies</t>
  </si>
  <si>
    <t>Munoz R</t>
  </si>
  <si>
    <t xml:space="preserve">004550    </t>
  </si>
  <si>
    <t xml:space="preserve">60   </t>
  </si>
  <si>
    <r>
      <rPr>
        <sz val="8"/>
        <color theme="1"/>
        <rFont val="Tahoma"/>
        <family val="2"/>
      </rPr>
      <t xml:space="preserve">8705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</si>
  <si>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</si>
  <si>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</si>
  <si>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8705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</si>
  <si>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</si>
  <si>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</si>
  <si>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8705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</si>
  <si>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</si>
  <si>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</si>
  <si>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8705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</si>
  <si>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</si>
  <si>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</si>
  <si>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9245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</si>
  <si>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</si>
  <si>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</si>
  <si>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9692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</si>
  <si>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</si>
  <si>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</si>
  <si>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Casemanager-Munoz</t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</si>
  <si>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</si>
  <si>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</si>
  <si>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</si>
  <si>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Murakami, Jill</t>
  </si>
  <si>
    <t xml:space="preserve">004333    </t>
  </si>
  <si>
    <t xml:space="preserve">52   </t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</si>
  <si>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</si>
  <si>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</si>
  <si>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</si>
  <si>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</si>
  <si>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</si>
  <si>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</si>
  <si>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</si>
  <si>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</si>
  <si>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</si>
  <si>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</si>
  <si>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</si>
  <si>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</si>
  <si>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9692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</si>
  <si>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</si>
  <si>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</si>
  <si>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Casemanager-Murakami</t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</si>
  <si>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</si>
  <si>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</si>
  <si>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</si>
  <si>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Muraki, Amy</t>
  </si>
  <si>
    <t xml:space="preserve">004102    </t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</si>
  <si>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</si>
  <si>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</si>
  <si>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</si>
  <si>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</si>
  <si>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</si>
  <si>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</si>
  <si>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9294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</si>
  <si>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</si>
  <si>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</si>
  <si>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9294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</si>
  <si>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</si>
  <si>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</si>
  <si>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 xml:space="preserve">410  </t>
  </si>
  <si>
    <r>
      <rPr>
        <sz val="8"/>
        <color theme="1"/>
        <rFont val="Tahoma"/>
        <family val="2"/>
      </rPr>
      <t xml:space="preserve">9245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</si>
  <si>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</si>
  <si>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</si>
  <si>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9692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</si>
  <si>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</si>
  <si>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</si>
  <si>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Casemanager-Muraki</t>
  </si>
  <si>
    <r>
      <rPr>
        <sz val="8"/>
        <color theme="1"/>
        <rFont val="Tahoma"/>
        <family val="2"/>
      </rPr>
      <t xml:space="preserve">7110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</si>
  <si>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</si>
  <si>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</si>
  <si>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Nelson, Christopher</t>
  </si>
  <si>
    <t xml:space="preserve">8056      </t>
  </si>
  <si>
    <r>
      <rPr>
        <sz val="8"/>
        <color theme="1"/>
        <rFont val="Tahoma"/>
        <family val="2"/>
      </rPr>
      <t xml:space="preserve">7110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</si>
  <si>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</si>
  <si>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</si>
  <si>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</si>
  <si>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</si>
  <si>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</si>
  <si>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</si>
  <si>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</si>
  <si>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</si>
  <si>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</si>
  <si>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</si>
  <si>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</si>
  <si>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</si>
  <si>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</si>
  <si>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</si>
  <si>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2510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</si>
  <si>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</si>
  <si>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</si>
  <si>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Newhouse, Ruth</t>
  </si>
  <si>
    <t xml:space="preserve">10933     </t>
  </si>
  <si>
    <t xml:space="preserve">B10  </t>
  </si>
  <si>
    <r>
      <rPr>
        <sz val="8"/>
        <color theme="1"/>
        <rFont val="Tahoma"/>
        <family val="2"/>
      </rPr>
      <t xml:space="preserve">2510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</si>
  <si>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</si>
  <si>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</si>
  <si>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</si>
  <si>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</si>
  <si>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</si>
  <si>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9090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</si>
  <si>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</si>
  <si>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</si>
  <si>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AVID 10</t>
  </si>
  <si>
    <r>
      <rPr>
        <sz val="8"/>
        <color theme="1"/>
        <rFont val="Tahoma"/>
        <family val="2"/>
      </rPr>
      <t xml:space="preserve">2510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</si>
  <si>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</si>
  <si>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</si>
  <si>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</si>
  <si>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</si>
  <si>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</si>
  <si>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</si>
  <si>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</si>
  <si>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</si>
  <si>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Nolasco V</t>
  </si>
  <si>
    <t xml:space="preserve">004573    </t>
  </si>
  <si>
    <t xml:space="preserve">62   </t>
  </si>
  <si>
    <r>
      <rPr>
        <sz val="8"/>
        <color theme="1"/>
        <rFont val="Tahoma"/>
        <family val="2"/>
      </rPr>
      <t xml:space="preserve">8241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</si>
  <si>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</si>
  <si>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</si>
  <si>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</si>
  <si>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</si>
  <si>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</si>
  <si>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</si>
  <si>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</si>
  <si>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</si>
  <si>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9294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</si>
  <si>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</si>
  <si>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</si>
  <si>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</si>
  <si>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</si>
  <si>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</si>
  <si>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9692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</si>
  <si>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</si>
  <si>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</si>
  <si>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Casemanager-Nolasco</t>
  </si>
  <si>
    <r>
      <rPr>
        <sz val="8"/>
        <color theme="1"/>
        <rFont val="Tahoma"/>
        <family val="2"/>
      </rPr>
      <t xml:space="preserve">4130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</si>
  <si>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</si>
  <si>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</si>
  <si>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Spanish 3</t>
  </si>
  <si>
    <t>Novoa, Marta</t>
  </si>
  <si>
    <t xml:space="preserve">04956     </t>
  </si>
  <si>
    <t xml:space="preserve">411  </t>
  </si>
  <si>
    <r>
      <rPr>
        <sz val="8"/>
        <color theme="1"/>
        <rFont val="Tahoma"/>
        <family val="2"/>
      </rPr>
      <t xml:space="preserve">4120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</si>
  <si>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</si>
  <si>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</si>
  <si>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Spanish 2</t>
  </si>
  <si>
    <r>
      <rPr>
        <sz val="8"/>
        <color theme="1"/>
        <rFont val="Tahoma"/>
        <family val="2"/>
      </rPr>
      <t xml:space="preserve">4210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</si>
  <si>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</si>
  <si>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</si>
  <si>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</si>
  <si>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</si>
  <si>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</si>
  <si>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4120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</si>
  <si>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</si>
  <si>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</si>
  <si>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</si>
  <si>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</si>
  <si>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</si>
  <si>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BATA 10</t>
  </si>
  <si>
    <r>
      <rPr>
        <sz val="8"/>
        <color theme="1"/>
        <rFont val="Tahoma"/>
        <family val="2"/>
      </rPr>
      <t xml:space="preserve">9020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</si>
  <si>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</si>
  <si>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</si>
  <si>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Teacher Assistant</t>
  </si>
  <si>
    <t>Olsen, Eric</t>
  </si>
  <si>
    <t xml:space="preserve">10293     </t>
  </si>
  <si>
    <t>OFFIC</t>
  </si>
  <si>
    <r>
      <rPr>
        <sz val="8"/>
        <color theme="1"/>
        <rFont val="Tahoma"/>
        <family val="2"/>
      </rPr>
      <t xml:space="preserve">9022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</si>
  <si>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</si>
  <si>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</si>
  <si>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Office Assistant</t>
  </si>
  <si>
    <r>
      <rPr>
        <sz val="8"/>
        <color theme="1"/>
        <rFont val="Tahoma"/>
        <family val="2"/>
      </rPr>
      <t xml:space="preserve">9051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</si>
  <si>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</si>
  <si>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</si>
  <si>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Off Campus</t>
  </si>
  <si>
    <t xml:space="preserve">HOME </t>
  </si>
  <si>
    <r>
      <rPr>
        <sz val="8"/>
        <color theme="1"/>
        <rFont val="Tahoma"/>
        <family val="2"/>
      </rPr>
      <t xml:space="preserve">9020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</si>
  <si>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</si>
  <si>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</si>
  <si>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9022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</si>
  <si>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</si>
  <si>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</si>
  <si>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</si>
  <si>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</si>
  <si>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</si>
  <si>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9020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</si>
  <si>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</si>
  <si>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</si>
  <si>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9022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</si>
  <si>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</si>
  <si>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</si>
  <si>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</si>
  <si>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</si>
  <si>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</si>
  <si>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9020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</si>
  <si>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</si>
  <si>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</si>
  <si>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9022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</si>
  <si>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</si>
  <si>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</si>
  <si>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</si>
  <si>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</si>
  <si>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</si>
  <si>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9020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</si>
  <si>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</si>
  <si>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</si>
  <si>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9022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</si>
  <si>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</si>
  <si>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</si>
  <si>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</si>
  <si>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</si>
  <si>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</si>
  <si>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9020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</si>
  <si>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</si>
  <si>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</si>
  <si>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9022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</si>
  <si>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</si>
  <si>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</si>
  <si>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9051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</si>
  <si>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</si>
  <si>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</si>
  <si>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2416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</si>
  <si>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</si>
  <si>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</si>
  <si>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Padilla, Rebeca</t>
  </si>
  <si>
    <t xml:space="preserve">11447     </t>
  </si>
  <si>
    <t xml:space="preserve">B05  </t>
  </si>
  <si>
    <r>
      <rPr>
        <sz val="8"/>
        <color theme="1"/>
        <rFont val="Tahoma"/>
        <family val="2"/>
      </rPr>
      <t xml:space="preserve">2416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</si>
  <si>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</si>
  <si>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</si>
  <si>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</si>
  <si>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</si>
  <si>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</si>
  <si>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</si>
  <si>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</si>
  <si>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</si>
  <si>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</si>
  <si>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</si>
  <si>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</si>
  <si>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2610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</si>
  <si>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</si>
  <si>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</si>
  <si>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</si>
  <si>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</si>
  <si>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</si>
  <si>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VIDEO 11</t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</si>
  <si>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</si>
  <si>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</si>
  <si>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</si>
  <si>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Patino C</t>
  </si>
  <si>
    <t xml:space="preserve">004592    </t>
  </si>
  <si>
    <t xml:space="preserve">B02  </t>
  </si>
  <si>
    <r>
      <rPr>
        <sz val="8"/>
        <color theme="1"/>
        <rFont val="Tahoma"/>
        <family val="2"/>
      </rPr>
      <t xml:space="preserve">2510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</si>
  <si>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</si>
  <si>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</si>
  <si>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</si>
  <si>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</si>
  <si>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</si>
  <si>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2510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</si>
  <si>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</si>
  <si>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</si>
  <si>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2510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</si>
  <si>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</si>
  <si>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</si>
  <si>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2820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</si>
  <si>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</si>
  <si>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</si>
  <si>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AP Statistics</t>
  </si>
  <si>
    <r>
      <rPr>
        <sz val="8"/>
        <color theme="1"/>
        <rFont val="Tahoma"/>
        <family val="2"/>
      </rPr>
      <t xml:space="preserve">2510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</si>
  <si>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</si>
  <si>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</si>
  <si>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</si>
  <si>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</si>
  <si>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</si>
  <si>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5999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</si>
  <si>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</si>
  <si>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</si>
  <si>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ROP Art/Video Lab</t>
  </si>
  <si>
    <t>Poor, Dale</t>
  </si>
  <si>
    <t xml:space="preserve">004302    </t>
  </si>
  <si>
    <t xml:space="preserve">127  </t>
  </si>
  <si>
    <r>
      <rPr>
        <sz val="8"/>
        <color theme="1"/>
        <rFont val="Tahoma"/>
        <family val="2"/>
      </rPr>
      <t xml:space="preserve">5730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</si>
  <si>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</si>
  <si>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</si>
  <si>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ROP Video Broadcast</t>
  </si>
  <si>
    <r>
      <rPr>
        <sz val="8"/>
        <color theme="1"/>
        <rFont val="Tahoma"/>
        <family val="2"/>
      </rPr>
      <t xml:space="preserve">6070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</si>
  <si>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</si>
  <si>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</si>
  <si>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ROP Video Productions</t>
  </si>
  <si>
    <r>
      <rPr>
        <sz val="8"/>
        <color theme="1"/>
        <rFont val="Tahoma"/>
        <family val="2"/>
      </rPr>
      <t xml:space="preserve">5730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</si>
  <si>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</si>
  <si>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</si>
  <si>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6070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</si>
  <si>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</si>
  <si>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</si>
  <si>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9229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</si>
  <si>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</si>
  <si>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</si>
  <si>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Katz News</t>
  </si>
  <si>
    <r>
      <rPr>
        <sz val="8"/>
        <color theme="1"/>
        <rFont val="Tahoma"/>
        <family val="2"/>
      </rPr>
      <t xml:space="preserve">4220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</si>
  <si>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</si>
  <si>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</si>
  <si>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Pozo J C</t>
  </si>
  <si>
    <t xml:space="preserve">004615    </t>
  </si>
  <si>
    <t xml:space="preserve">412  </t>
  </si>
  <si>
    <r>
      <rPr>
        <sz val="8"/>
        <color theme="1"/>
        <rFont val="Tahoma"/>
        <family val="2"/>
      </rPr>
      <t xml:space="preserve">4210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</si>
  <si>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</si>
  <si>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</si>
  <si>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4220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</si>
  <si>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</si>
  <si>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</si>
  <si>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4220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</si>
  <si>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</si>
  <si>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</si>
  <si>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4220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</si>
  <si>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</si>
  <si>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</si>
  <si>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</si>
  <si>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</si>
  <si>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</si>
  <si>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1033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</si>
  <si>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</si>
  <si>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</si>
  <si>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ELD 1</t>
  </si>
  <si>
    <t>Ramirez, Rosie</t>
  </si>
  <si>
    <t xml:space="preserve">10383     </t>
  </si>
  <si>
    <t xml:space="preserve">63   </t>
  </si>
  <si>
    <r>
      <rPr>
        <sz val="8"/>
        <color theme="1"/>
        <rFont val="Tahoma"/>
        <family val="2"/>
      </rPr>
      <t xml:space="preserve">1033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</si>
  <si>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</si>
  <si>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</si>
  <si>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1037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</si>
  <si>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</si>
  <si>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</si>
  <si>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ELD 3</t>
  </si>
  <si>
    <r>
      <rPr>
        <sz val="8"/>
        <color theme="1"/>
        <rFont val="Tahoma"/>
        <family val="2"/>
      </rPr>
      <t xml:space="preserve">1130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</si>
  <si>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</si>
  <si>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</si>
  <si>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</si>
  <si>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</si>
  <si>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</si>
  <si>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9237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</si>
  <si>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</si>
  <si>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</si>
  <si>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Newcomer</t>
  </si>
  <si>
    <r>
      <rPr>
        <sz val="8"/>
        <color theme="1"/>
        <rFont val="Tahoma"/>
        <family val="2"/>
      </rPr>
      <t xml:space="preserve">1035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</si>
  <si>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</si>
  <si>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</si>
  <si>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ELD 2</t>
  </si>
  <si>
    <t>Rhodes R</t>
  </si>
  <si>
    <t xml:space="preserve">004640    </t>
  </si>
  <si>
    <t xml:space="preserve">57   </t>
  </si>
  <si>
    <r>
      <rPr>
        <sz val="8"/>
        <color theme="1"/>
        <rFont val="Tahoma"/>
        <family val="2"/>
      </rPr>
      <t xml:space="preserve">1035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</si>
  <si>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</si>
  <si>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</si>
  <si>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1035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</si>
  <si>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</si>
  <si>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</si>
  <si>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1035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</si>
  <si>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</si>
  <si>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</si>
  <si>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</si>
  <si>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</si>
  <si>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</si>
  <si>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</si>
  <si>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</si>
  <si>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</si>
  <si>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5710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</si>
  <si>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</si>
  <si>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</si>
  <si>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ROP Criminal Justice</t>
  </si>
  <si>
    <t>Rodriguez, Alex</t>
  </si>
  <si>
    <t xml:space="preserve">43896     </t>
  </si>
  <si>
    <t>Other</t>
  </si>
  <si>
    <r>
      <rPr>
        <sz val="8"/>
        <color theme="1"/>
        <rFont val="Tahoma"/>
        <family val="2"/>
      </rPr>
      <t xml:space="preserve">7410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</si>
  <si>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</si>
  <si>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</si>
  <si>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Economics</t>
  </si>
  <si>
    <t>Roe, Sara</t>
  </si>
  <si>
    <t xml:space="preserve">002002    </t>
  </si>
  <si>
    <r>
      <rPr>
        <sz val="8"/>
        <color theme="1"/>
        <rFont val="Tahoma"/>
        <family val="2"/>
      </rPr>
      <t xml:space="preserve">7410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</si>
  <si>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</si>
  <si>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</si>
  <si>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</si>
  <si>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</si>
  <si>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</si>
  <si>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7840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</si>
  <si>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</si>
  <si>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</si>
  <si>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AP Macro Economics</t>
  </si>
  <si>
    <r>
      <rPr>
        <sz val="8"/>
        <color theme="1"/>
        <rFont val="Tahoma"/>
        <family val="2"/>
      </rPr>
      <t xml:space="preserve">7410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</si>
  <si>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</si>
  <si>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</si>
  <si>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</si>
  <si>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</si>
  <si>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</si>
  <si>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</si>
  <si>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</si>
  <si>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</si>
  <si>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</si>
  <si>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</si>
  <si>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</si>
  <si>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</si>
  <si>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</si>
  <si>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</si>
  <si>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</si>
  <si>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</si>
  <si>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</si>
  <si>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</si>
  <si>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</si>
  <si>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</si>
  <si>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Advisory HEALTH 10</t>
  </si>
  <si>
    <r>
      <rPr>
        <sz val="8"/>
        <color theme="1"/>
        <rFont val="Tahoma"/>
        <family val="2"/>
      </rPr>
      <t xml:space="preserve">5063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</si>
  <si>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</si>
  <si>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</si>
  <si>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ROP Fire Science</t>
  </si>
  <si>
    <t>ROP Staff 03</t>
  </si>
  <si>
    <t xml:space="preserve">004903    </t>
  </si>
  <si>
    <r>
      <rPr>
        <sz val="8"/>
        <color theme="1"/>
        <rFont val="Tahoma"/>
        <family val="2"/>
      </rPr>
      <t xml:space="preserve">8359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</si>
  <si>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</si>
  <si>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</si>
  <si>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US Government (M)</t>
  </si>
  <si>
    <t>Severin, Diane</t>
  </si>
  <si>
    <t xml:space="preserve">004239    </t>
  </si>
  <si>
    <t xml:space="preserve">601  </t>
  </si>
  <si>
    <r>
      <rPr>
        <sz val="8"/>
        <color theme="1"/>
        <rFont val="Tahoma"/>
        <family val="2"/>
      </rPr>
      <t xml:space="preserve">8371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</si>
  <si>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</si>
  <si>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</si>
  <si>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Economics Modified</t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</si>
  <si>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</si>
  <si>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</si>
  <si>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</si>
  <si>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</si>
  <si>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</si>
  <si>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</si>
  <si>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Sharief Alysia</t>
  </si>
  <si>
    <t xml:space="preserve">004725    </t>
  </si>
  <si>
    <t xml:space="preserve">11   </t>
  </si>
  <si>
    <r>
      <rPr>
        <sz val="8"/>
        <color theme="1"/>
        <rFont val="Tahoma"/>
        <family val="2"/>
      </rPr>
      <t xml:space="preserve">1560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</si>
  <si>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</si>
  <si>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</si>
  <si>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1560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</si>
  <si>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</si>
  <si>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</si>
  <si>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1560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</si>
  <si>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</si>
  <si>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</si>
  <si>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1260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</si>
  <si>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</si>
  <si>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</si>
  <si>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</si>
  <si>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</si>
  <si>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</si>
  <si>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5465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</si>
  <si>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</si>
  <si>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</si>
  <si>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Shellman, Amy</t>
  </si>
  <si>
    <t xml:space="preserve">004730    </t>
  </si>
  <si>
    <t xml:space="preserve">403  </t>
  </si>
  <si>
    <r>
      <rPr>
        <sz val="8"/>
        <color theme="1"/>
        <rFont val="Tahoma"/>
        <family val="2"/>
      </rPr>
      <t xml:space="preserve">5455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</si>
  <si>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</si>
  <si>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</si>
  <si>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Health Careers/Technology</t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</si>
  <si>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</si>
  <si>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</si>
  <si>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</si>
  <si>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</si>
  <si>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</si>
  <si>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</si>
  <si>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5455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</si>
  <si>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</si>
  <si>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</si>
  <si>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14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</si>
  <si>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</si>
  <si>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</si>
  <si>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3910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</si>
  <si>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</si>
  <si>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</si>
  <si>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</si>
  <si>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</si>
  <si>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</si>
  <si>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1330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</si>
  <si>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</si>
  <si>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</si>
  <si>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Smet Robert</t>
  </si>
  <si>
    <t xml:space="preserve">004740    </t>
  </si>
  <si>
    <t xml:space="preserve">406  </t>
  </si>
  <si>
    <r>
      <rPr>
        <sz val="8"/>
        <color theme="1"/>
        <rFont val="Tahoma"/>
        <family val="2"/>
      </rPr>
      <t xml:space="preserve">1330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</si>
  <si>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</si>
  <si>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</si>
  <si>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</si>
  <si>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</si>
  <si>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</si>
  <si>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</si>
  <si>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</si>
  <si>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</si>
  <si>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</si>
  <si>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</si>
  <si>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</si>
  <si>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</si>
  <si>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</si>
  <si>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</si>
  <si>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Staff 01English</t>
  </si>
  <si>
    <t xml:space="preserve">004901    </t>
  </si>
  <si>
    <r>
      <rPr>
        <sz val="8"/>
        <color theme="1"/>
        <rFont val="Tahoma"/>
        <family val="2"/>
      </rPr>
      <t xml:space="preserve">1230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</si>
  <si>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</si>
  <si>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</si>
  <si>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</si>
  <si>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</si>
  <si>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</si>
  <si>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</si>
  <si>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</si>
  <si>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</si>
  <si>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1130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</si>
  <si>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</si>
  <si>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</si>
  <si>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</si>
  <si>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</si>
  <si>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</si>
  <si>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3050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</si>
  <si>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</si>
  <si>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</si>
  <si>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Environmental Horticulture</t>
  </si>
  <si>
    <t>Staff 02 Agri</t>
  </si>
  <si>
    <t xml:space="preserve">004912    </t>
  </si>
  <si>
    <t xml:space="preserve">904  </t>
  </si>
  <si>
    <r>
      <rPr>
        <sz val="8"/>
        <color theme="1"/>
        <rFont val="Tahoma"/>
        <family val="2"/>
      </rPr>
      <t xml:space="preserve">3050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</si>
  <si>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</si>
  <si>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</si>
  <si>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3518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</si>
  <si>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</si>
  <si>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</si>
  <si>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Ag Engineering/Applied Physics</t>
  </si>
  <si>
    <r>
      <rPr>
        <sz val="8"/>
        <color theme="1"/>
        <rFont val="Tahoma"/>
        <family val="2"/>
      </rPr>
      <t xml:space="preserve">3518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</si>
  <si>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</si>
  <si>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</si>
  <si>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5638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</si>
  <si>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</si>
  <si>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</si>
  <si>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</si>
  <si>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</si>
  <si>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</si>
  <si>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7540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</si>
  <si>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</si>
  <si>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</si>
  <si>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Psychology</t>
  </si>
  <si>
    <t>Staff 04 Soc Sci</t>
  </si>
  <si>
    <t xml:space="preserve">004904    </t>
  </si>
  <si>
    <r>
      <rPr>
        <sz val="8"/>
        <color theme="1"/>
        <rFont val="Tahoma"/>
        <family val="2"/>
      </rPr>
      <t xml:space="preserve">7540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</si>
  <si>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</si>
  <si>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</si>
  <si>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</si>
  <si>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</si>
  <si>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</si>
  <si>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</si>
  <si>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</si>
  <si>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</si>
  <si>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</si>
  <si>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</si>
  <si>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</si>
  <si>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</si>
  <si>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</si>
  <si>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</si>
  <si>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8343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</si>
  <si>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</si>
  <si>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</si>
  <si>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English B (M)</t>
  </si>
  <si>
    <t>Staff 05 SPED</t>
  </si>
  <si>
    <t xml:space="preserve">004922    </t>
  </si>
  <si>
    <r>
      <rPr>
        <sz val="8"/>
        <color theme="1"/>
        <rFont val="Tahoma"/>
        <family val="2"/>
      </rPr>
      <t xml:space="preserve">8345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</si>
  <si>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</si>
  <si>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</si>
  <si>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English D (M)</t>
  </si>
  <si>
    <r>
      <rPr>
        <sz val="8"/>
        <color theme="1"/>
        <rFont val="Tahoma"/>
        <family val="2"/>
      </rPr>
      <t xml:space="preserve">9692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</si>
  <si>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</si>
  <si>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</si>
  <si>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Casemanager-Severin</t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</si>
  <si>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</si>
  <si>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</si>
  <si>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</si>
  <si>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Staff 06 Math</t>
  </si>
  <si>
    <t xml:space="preserve">004906    </t>
  </si>
  <si>
    <r>
      <rPr>
        <sz val="8"/>
        <color theme="1"/>
        <rFont val="Tahoma"/>
        <family val="2"/>
      </rPr>
      <t xml:space="preserve">5055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</si>
  <si>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</si>
  <si>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</si>
  <si>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Comp Sci/ Software Engineering</t>
  </si>
  <si>
    <t xml:space="preserve">55   </t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</si>
  <si>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</si>
  <si>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</si>
  <si>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</si>
  <si>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</si>
  <si>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</si>
  <si>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</si>
  <si>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Busn Opportunity</t>
  </si>
  <si>
    <t>Staff 07ROP/BATA</t>
  </si>
  <si>
    <t xml:space="preserve">004907    </t>
  </si>
  <si>
    <t xml:space="preserve">131  </t>
  </si>
  <si>
    <r>
      <rPr>
        <sz val="8"/>
        <color theme="1"/>
        <rFont val="Tahoma"/>
        <family val="2"/>
      </rPr>
      <t xml:space="preserve">5077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</si>
  <si>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</si>
  <si>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</si>
  <si>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ROP Inter Business and Trade</t>
  </si>
  <si>
    <r>
      <rPr>
        <sz val="8"/>
        <color theme="1"/>
        <rFont val="Tahoma"/>
        <family val="2"/>
      </rPr>
      <t xml:space="preserve">5610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</si>
  <si>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</si>
  <si>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</si>
  <si>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5077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</si>
  <si>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</si>
  <si>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</si>
  <si>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</si>
  <si>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</si>
  <si>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</si>
  <si>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Sterrett M</t>
  </si>
  <si>
    <t xml:space="preserve">004765    </t>
  </si>
  <si>
    <t xml:space="preserve">B06  </t>
  </si>
  <si>
    <r>
      <rPr>
        <sz val="8"/>
        <color theme="1"/>
        <rFont val="Tahoma"/>
        <family val="2"/>
      </rPr>
      <t xml:space="preserve">1230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</si>
  <si>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</si>
  <si>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</si>
  <si>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1330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</si>
  <si>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</si>
  <si>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</si>
  <si>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1230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</si>
  <si>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</si>
  <si>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</si>
  <si>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1330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</si>
  <si>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</si>
  <si>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</si>
  <si>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</si>
  <si>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</si>
  <si>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</si>
  <si>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8342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</si>
  <si>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</si>
  <si>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</si>
  <si>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English A (M)</t>
  </si>
  <si>
    <t>Sullivan T</t>
  </si>
  <si>
    <t xml:space="preserve">004773    </t>
  </si>
  <si>
    <t xml:space="preserve">64   </t>
  </si>
  <si>
    <r>
      <rPr>
        <sz val="8"/>
        <color theme="1"/>
        <rFont val="Tahoma"/>
        <family val="2"/>
      </rPr>
      <t xml:space="preserve">8354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</si>
  <si>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</si>
  <si>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</si>
  <si>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Biology (M)</t>
  </si>
  <si>
    <r>
      <rPr>
        <sz val="8"/>
        <color theme="1"/>
        <rFont val="Tahoma"/>
        <family val="2"/>
      </rPr>
      <t xml:space="preserve">8344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</si>
  <si>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</si>
  <si>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</si>
  <si>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English C (M)</t>
  </si>
  <si>
    <r>
      <rPr>
        <sz val="8"/>
        <color theme="1"/>
        <rFont val="Tahoma"/>
        <family val="2"/>
      </rPr>
      <t xml:space="preserve">8362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</si>
  <si>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</si>
  <si>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</si>
  <si>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Integ Science I (M)</t>
  </si>
  <si>
    <r>
      <rPr>
        <sz val="8"/>
        <color theme="1"/>
        <rFont val="Tahoma"/>
        <family val="2"/>
      </rPr>
      <t xml:space="preserve">9692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</si>
  <si>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</si>
  <si>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</si>
  <si>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Casemanager-Sullivan</t>
  </si>
  <si>
    <r>
      <rPr>
        <sz val="8"/>
        <color theme="1"/>
        <rFont val="Tahoma"/>
        <family val="2"/>
      </rPr>
      <t xml:space="preserve">5220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</si>
  <si>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</si>
  <si>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</si>
  <si>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ROP Engine Repair</t>
  </si>
  <si>
    <t>Sunderland W</t>
  </si>
  <si>
    <t xml:space="preserve">004780    </t>
  </si>
  <si>
    <t xml:space="preserve">805  </t>
  </si>
  <si>
    <r>
      <rPr>
        <sz val="8"/>
        <color theme="1"/>
        <rFont val="Tahoma"/>
        <family val="2"/>
      </rPr>
      <t xml:space="preserve">5110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</si>
  <si>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</si>
  <si>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</si>
  <si>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ROP Engineering/ Ind Tech(engines)</t>
  </si>
  <si>
    <r>
      <rPr>
        <sz val="8"/>
        <color theme="1"/>
        <rFont val="Tahoma"/>
        <family val="2"/>
      </rPr>
      <t xml:space="preserve">8369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</si>
  <si>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</si>
  <si>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</si>
  <si>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Sp Academic Instr D/HH</t>
  </si>
  <si>
    <t>Toschi, Dina</t>
  </si>
  <si>
    <t xml:space="preserve">006800    </t>
  </si>
  <si>
    <t xml:space="preserve">53   </t>
  </si>
  <si>
    <r>
      <rPr>
        <sz val="8"/>
        <color theme="1"/>
        <rFont val="Tahoma"/>
        <family val="2"/>
      </rPr>
      <t xml:space="preserve">9692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</si>
  <si>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</si>
  <si>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</si>
  <si>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Casemanager-Toschi</t>
  </si>
  <si>
    <r>
      <rPr>
        <sz val="8"/>
        <color theme="1"/>
        <rFont val="Tahoma"/>
        <family val="2"/>
      </rPr>
      <t xml:space="preserve">4660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</si>
  <si>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</si>
  <si>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</si>
  <si>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Football /Fitness</t>
  </si>
  <si>
    <t>Toumey, James</t>
  </si>
  <si>
    <t xml:space="preserve">004004    </t>
  </si>
  <si>
    <r>
      <rPr>
        <sz val="8"/>
        <color theme="1"/>
        <rFont val="Tahoma"/>
        <family val="2"/>
      </rPr>
      <t xml:space="preserve">7310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</si>
  <si>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</si>
  <si>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</si>
  <si>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 xml:space="preserve">B09  </t>
  </si>
  <si>
    <r>
      <rPr>
        <sz val="8"/>
        <color theme="1"/>
        <rFont val="Tahoma"/>
        <family val="2"/>
      </rPr>
      <t xml:space="preserve">7410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</si>
  <si>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</si>
  <si>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</si>
  <si>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4500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</si>
  <si>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</si>
  <si>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</si>
  <si>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7310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</si>
  <si>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</si>
  <si>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</si>
  <si>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7410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</si>
  <si>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</si>
  <si>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</si>
  <si>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4660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</si>
  <si>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</si>
  <si>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</si>
  <si>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Football /Fitness (9th)</t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</si>
  <si>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</si>
  <si>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</si>
  <si>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</si>
  <si>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4500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</si>
  <si>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</si>
  <si>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</si>
  <si>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Walker C</t>
  </si>
  <si>
    <t xml:space="preserve">004815    </t>
  </si>
  <si>
    <r>
      <rPr>
        <sz val="8"/>
        <color theme="1"/>
        <rFont val="Tahoma"/>
        <family val="2"/>
      </rPr>
      <t xml:space="preserve">4500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</si>
  <si>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</si>
  <si>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</si>
  <si>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4500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</si>
  <si>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</si>
  <si>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</si>
  <si>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4600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</si>
  <si>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</si>
  <si>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</si>
  <si>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4600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</si>
  <si>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</si>
  <si>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</si>
  <si>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15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</si>
  <si>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</si>
  <si>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</si>
  <si>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8611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</si>
  <si>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</si>
  <si>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</si>
  <si>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t>CBI (M)</t>
  </si>
  <si>
    <t>Walker, Benjamin</t>
  </si>
  <si>
    <t xml:space="preserve">004507    </t>
  </si>
  <si>
    <r>
      <rPr>
        <sz val="8"/>
        <color theme="1"/>
        <rFont val="Tahoma"/>
        <family val="2"/>
      </rPr>
      <t xml:space="preserve">9061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</si>
  <si>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</si>
  <si>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</si>
  <si>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Teen Parent</t>
  </si>
  <si>
    <t>Wilkinson J</t>
  </si>
  <si>
    <t xml:space="preserve">004840    </t>
  </si>
  <si>
    <t xml:space="preserve">D01  </t>
  </si>
  <si>
    <r>
      <rPr>
        <sz val="8"/>
        <color theme="1"/>
        <rFont val="Tahoma"/>
        <family val="2"/>
      </rPr>
      <t xml:space="preserve">9061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</si>
  <si>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</si>
  <si>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</si>
  <si>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9061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</si>
  <si>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</si>
  <si>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</si>
  <si>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9061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</si>
  <si>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</si>
  <si>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</si>
  <si>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5474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</si>
  <si>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</si>
  <si>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</si>
  <si>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Parenting</t>
  </si>
  <si>
    <r>
      <rPr>
        <sz val="8"/>
        <color theme="1"/>
        <rFont val="Tahoma"/>
        <family val="2"/>
      </rPr>
      <t xml:space="preserve">9240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</si>
  <si>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</si>
  <si>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</si>
  <si>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 xml:space="preserve">D02  </t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</si>
  <si>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</si>
  <si>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</si>
  <si>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</si>
  <si>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Wilson, Joe</t>
  </si>
  <si>
    <t xml:space="preserve">0176      </t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</si>
  <si>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7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</si>
  <si>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</si>
  <si>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</si>
  <si>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</si>
  <si>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</si>
  <si>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</si>
  <si>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</si>
  <si>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</si>
  <si>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</si>
  <si>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8368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</si>
  <si>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</si>
  <si>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</si>
  <si>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9245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9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</si>
  <si>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</si>
  <si>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</si>
  <si>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9692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</si>
  <si>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</si>
  <si>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</si>
  <si>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t>Casemanager-Wilson</t>
  </si>
  <si>
    <r>
      <rPr>
        <sz val="8"/>
        <color theme="1"/>
        <rFont val="Tahoma"/>
        <family val="2"/>
      </rPr>
      <t xml:space="preserve">2510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</si>
  <si>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</si>
  <si>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</si>
  <si>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Winterlyn, Joy</t>
  </si>
  <si>
    <t xml:space="preserve">01613     </t>
  </si>
  <si>
    <t xml:space="preserve">B07  </t>
  </si>
  <si>
    <r>
      <rPr>
        <sz val="8"/>
        <color theme="1"/>
        <rFont val="Tahoma"/>
        <family val="2"/>
      </rPr>
      <t xml:space="preserve">2410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</si>
  <si>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</si>
  <si>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</si>
  <si>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2582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</si>
  <si>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</si>
  <si>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</si>
  <si>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Geometry &amp; Construction</t>
  </si>
  <si>
    <r>
      <rPr>
        <sz val="8"/>
        <color theme="1"/>
        <rFont val="Tahoma"/>
        <family val="2"/>
      </rPr>
      <t xml:space="preserve">2582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2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</si>
  <si>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</si>
  <si>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</si>
  <si>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2610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10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</si>
  <si>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</si>
  <si>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</si>
  <si>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</si>
  <si>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</si>
  <si>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</si>
  <si>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3210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</si>
  <si>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</si>
  <si>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</si>
  <si>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t>Yew B</t>
  </si>
  <si>
    <t xml:space="preserve">004870    </t>
  </si>
  <si>
    <t xml:space="preserve">311  </t>
  </si>
  <si>
    <r>
      <rPr>
        <sz val="8"/>
        <color theme="1"/>
        <rFont val="Tahoma"/>
        <family val="2"/>
      </rPr>
      <t xml:space="preserve">3310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4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</si>
  <si>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</si>
  <si>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</si>
  <si>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6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</si>
  <si>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</si>
  <si>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</si>
  <si>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3310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8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</si>
  <si>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</si>
  <si>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R</t>
    </r>
  </si>
  <si>
    <r>
      <rPr>
        <sz val="8"/>
        <color theme="1"/>
        <rFont val="Tahoma"/>
        <family val="2"/>
      </rPr>
      <t xml:space="preserve">3310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11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</si>
  <si>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</si>
  <si>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W</t>
    </r>
    <r>
      <rPr>
        <sz val="8"/>
        <color theme="1"/>
        <rFont val="Tahoma"/>
        <family val="2"/>
      </rPr>
      <t>F</t>
    </r>
  </si>
  <si>
    <r>
      <rPr>
        <sz val="8"/>
        <color theme="1"/>
        <rFont val="Tahoma"/>
        <family val="2"/>
      </rPr>
      <t xml:space="preserve">9251      </t>
    </r>
    <r>
      <rPr>
        <sz val="8"/>
        <color theme="1"/>
        <rFont val="Tahoma"/>
        <family val="2"/>
      </rPr>
      <t>--</t>
    </r>
    <r>
      <rPr>
        <sz val="8"/>
        <color theme="1"/>
        <rFont val="Tahoma"/>
        <family val="2"/>
      </rPr>
      <t>33</t>
    </r>
  </si>
  <si>
    <r>
      <rPr>
        <sz val="8"/>
        <color theme="1"/>
        <rFont val="Tahoma"/>
        <family val="2"/>
      </rPr>
      <t xml:space="preserve">M1 </t>
    </r>
    <r>
      <rPr>
        <sz val="8"/>
        <color theme="1"/>
        <rFont val="Tahoma"/>
        <family val="2"/>
      </rPr>
      <t xml:space="preserve">M2 </t>
    </r>
    <r>
      <rPr>
        <sz val="8"/>
        <color theme="1"/>
        <rFont val="Tahoma"/>
        <family val="2"/>
      </rPr>
      <t xml:space="preserve">M3 </t>
    </r>
    <r>
      <rPr>
        <sz val="8"/>
        <color theme="1"/>
        <rFont val="Tahoma"/>
        <family val="2"/>
      </rPr>
      <t xml:space="preserve">M4 </t>
    </r>
  </si>
  <si>
    <r>
      <rPr>
        <sz val="8"/>
        <color theme="1"/>
        <rFont val="Tahoma"/>
        <family val="2"/>
      </rPr>
      <t>M</t>
    </r>
    <r>
      <rPr>
        <sz val="8"/>
        <color theme="1"/>
        <rFont val="Tahoma"/>
        <family val="2"/>
      </rPr>
      <t>T</t>
    </r>
    <r>
      <rPr>
        <sz val="8"/>
        <color theme="1"/>
        <rFont val="Tahoma"/>
        <family val="2"/>
      </rPr>
      <t>R</t>
    </r>
    <r>
      <rPr>
        <sz val="8"/>
        <color theme="1"/>
        <rFont val="Tahoma"/>
        <family val="2"/>
      </rPr>
      <t>F</t>
    </r>
  </si>
  <si>
    <r>
      <rPr>
        <sz val="10"/>
        <color theme="1"/>
        <rFont val="Tahoma"/>
        <family val="2"/>
      </rPr>
      <t xml:space="preserve">- </t>
    </r>
    <r>
      <rPr>
        <sz val="10"/>
        <color theme="1"/>
        <rFont val="Tahoma"/>
        <family val="2"/>
      </rPr>
      <t>1</t>
    </r>
    <r>
      <rPr>
        <sz val="10"/>
        <color theme="1"/>
        <rFont val="Tahoma"/>
        <family val="2"/>
      </rPr>
      <t xml:space="preserve"> -</t>
    </r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</si>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</sst>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0"/>
    <numFmt numFmtId="165" formatCode="#0.00"/>
    <numFmt numFmtId="166" formatCode="mmm\ d\,\ yyyy"/>
  </numFmts>
  <fonts count="7" x14ac:knownFonts="1">
    <font>
      <sz val="10"/>
      <color theme="1"/>
      <name val="Tahoma"/>
      <family val="2"/>
    </font>
    <font>
      <b/>
      <u/>
      <sz val="14"/>
      <color theme="1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u/>
      <sz val="10"/>
      <color theme="10"/>
      <name val="Tahoma"/>
      <family val="2"/>
    </font>
    <font>
      <u/>
      <sz val="10"/>
      <color theme="11"/>
      <name val="Tahoma"/>
      <family val="2"/>
    </font>
    <font>
      <b/>
      <sz val="10"/>
      <color theme="1"/>
      <name val="Tahoma"/>
    </font>
  </fonts>
  <fills count="3">
    <fill>
      <patternFill patternType="none"/>
    </fill>
    <fill>
      <patternFill patternType="gray125"/>
    </fill>
    <fill>
      <patternFill patternType="solid">
        <fgColor rgb="FFBFD2E2"/>
      </patternFill>
    </fill>
  </fills>
  <borders count="3">
    <border>
      <left/>
      <right/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7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0" fillId="0" borderId="2" xfId="0" applyBorder="1"/>
    <xf numFmtId="164" fontId="2" fillId="0" borderId="2" xfId="0" applyNumberFormat="1" applyFont="1" applyBorder="1" applyAlignment="1">
      <alignment vertical="top"/>
    </xf>
    <xf numFmtId="0" fontId="2" fillId="0" borderId="2" xfId="0" applyFont="1" applyBorder="1" applyAlignment="1">
      <alignment vertical="top"/>
    </xf>
    <xf numFmtId="165" fontId="2" fillId="0" borderId="2" xfId="0" applyNumberFormat="1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/>
    <xf numFmtId="166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center" vertical="top"/>
    </xf>
    <xf numFmtId="19" fontId="3" fillId="0" borderId="0" xfId="0" applyNumberFormat="1" applyFont="1" applyAlignment="1">
      <alignment horizontal="right" vertical="top"/>
    </xf>
    <xf numFmtId="49" fontId="0" fillId="0" borderId="0" xfId="0" applyNumberFormat="1"/>
    <xf numFmtId="0" fontId="6" fillId="0" borderId="0" xfId="0" applyFont="1"/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0"/>
  <sheetViews>
    <sheetView zoomScale="150" zoomScaleNormal="150" zoomScalePageLayoutView="150" workbookViewId="0">
      <selection activeCell="D3" sqref="D3"/>
    </sheetView>
  </sheetViews>
  <sheetFormatPr baseColWidth="10" defaultColWidth="8.83203125" defaultRowHeight="12.75" customHeight="1" x14ac:dyDescent="0"/>
  <cols>
    <col min="1" max="1" width="10.1640625" bestFit="1" customWidth="1"/>
    <col min="2" max="3" width="13.5" bestFit="1" customWidth="1"/>
    <col min="4" max="5" width="4.5" bestFit="1" customWidth="1"/>
    <col min="6" max="6" width="17" bestFit="1" customWidth="1"/>
    <col min="7" max="7" width="15.83203125" bestFit="1" customWidth="1"/>
    <col min="8" max="8" width="26.1640625" bestFit="1" customWidth="1"/>
    <col min="9" max="9" width="14.6640625" bestFit="1" customWidth="1"/>
    <col min="10" max="10" width="9" bestFit="1" customWidth="1"/>
    <col min="11" max="11" width="6.6640625" bestFit="1" customWidth="1"/>
    <col min="12" max="12" width="5.5" bestFit="1" customWidth="1"/>
    <col min="13" max="14" width="4.5" bestFit="1" customWidth="1"/>
    <col min="15" max="15" width="31.83203125" bestFit="1" customWidth="1"/>
  </cols>
  <sheetData>
    <row r="1" spans="1:15" ht="21.7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</row>
    <row r="3" spans="1:15" ht="13">
      <c r="A3" s="3">
        <v>4</v>
      </c>
      <c r="B3" s="3">
        <v>2016</v>
      </c>
      <c r="C3" s="4" t="s">
        <v>16</v>
      </c>
      <c r="D3" s="4" t="s">
        <v>17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L3" s="5">
        <v>10</v>
      </c>
      <c r="M3" s="3">
        <v>45</v>
      </c>
      <c r="N3" s="3">
        <v>42</v>
      </c>
      <c r="O3" s="2"/>
    </row>
    <row r="4" spans="1:15" ht="13">
      <c r="A4" s="3">
        <v>4</v>
      </c>
      <c r="B4" s="3">
        <v>2016</v>
      </c>
      <c r="C4" s="4" t="s">
        <v>24</v>
      </c>
      <c r="D4" s="4" t="s">
        <v>25</v>
      </c>
      <c r="E4" s="4" t="s">
        <v>25</v>
      </c>
      <c r="F4" s="4" t="s">
        <v>26</v>
      </c>
      <c r="G4" s="6" t="s">
        <v>27</v>
      </c>
      <c r="H4" s="4" t="s">
        <v>28</v>
      </c>
      <c r="I4" s="4" t="s">
        <v>21</v>
      </c>
      <c r="J4" s="4" t="s">
        <v>22</v>
      </c>
      <c r="K4" s="4" t="s">
        <v>23</v>
      </c>
      <c r="L4" s="5">
        <v>10</v>
      </c>
      <c r="M4" s="3">
        <v>45</v>
      </c>
      <c r="N4" s="3">
        <v>42</v>
      </c>
      <c r="O4" s="2"/>
    </row>
    <row r="5" spans="1:15" ht="13">
      <c r="A5" s="3">
        <v>4</v>
      </c>
      <c r="B5" s="3">
        <v>2016</v>
      </c>
      <c r="C5" s="4" t="s">
        <v>29</v>
      </c>
      <c r="D5" s="4" t="s">
        <v>30</v>
      </c>
      <c r="E5" s="4" t="s">
        <v>30</v>
      </c>
      <c r="F5" s="4" t="s">
        <v>31</v>
      </c>
      <c r="G5" s="4" t="s">
        <v>32</v>
      </c>
      <c r="H5" s="4" t="s">
        <v>20</v>
      </c>
      <c r="I5" s="4" t="s">
        <v>21</v>
      </c>
      <c r="J5" s="4" t="s">
        <v>22</v>
      </c>
      <c r="K5" s="4" t="s">
        <v>23</v>
      </c>
      <c r="L5" s="5">
        <v>10</v>
      </c>
      <c r="M5" s="3">
        <v>45</v>
      </c>
      <c r="N5" s="3">
        <v>53</v>
      </c>
      <c r="O5" s="2"/>
    </row>
    <row r="6" spans="1:15" ht="13">
      <c r="A6" s="3">
        <v>4</v>
      </c>
      <c r="B6" s="3">
        <v>2016</v>
      </c>
      <c r="C6" s="4" t="s">
        <v>33</v>
      </c>
      <c r="D6" s="4" t="s">
        <v>34</v>
      </c>
      <c r="E6" s="4" t="s">
        <v>34</v>
      </c>
      <c r="F6" s="4" t="s">
        <v>35</v>
      </c>
      <c r="G6" s="6" t="s">
        <v>36</v>
      </c>
      <c r="H6" s="4" t="s">
        <v>28</v>
      </c>
      <c r="I6" s="4" t="s">
        <v>21</v>
      </c>
      <c r="J6" s="4" t="s">
        <v>22</v>
      </c>
      <c r="K6" s="4" t="s">
        <v>23</v>
      </c>
      <c r="L6" s="5">
        <v>10</v>
      </c>
      <c r="M6" s="3">
        <v>45</v>
      </c>
      <c r="N6" s="3">
        <v>44</v>
      </c>
      <c r="O6" s="2"/>
    </row>
    <row r="7" spans="1:15" ht="13">
      <c r="A7" s="3">
        <v>4</v>
      </c>
      <c r="B7" s="3">
        <v>2016</v>
      </c>
      <c r="C7" s="4" t="s">
        <v>37</v>
      </c>
      <c r="D7" s="4" t="s">
        <v>38</v>
      </c>
      <c r="E7" s="4" t="s">
        <v>38</v>
      </c>
      <c r="F7" s="4" t="s">
        <v>39</v>
      </c>
      <c r="G7" s="6" t="s">
        <v>40</v>
      </c>
      <c r="H7" s="4" t="s">
        <v>28</v>
      </c>
      <c r="I7" s="4" t="s">
        <v>21</v>
      </c>
      <c r="J7" s="4" t="s">
        <v>22</v>
      </c>
      <c r="K7" s="4" t="s">
        <v>23</v>
      </c>
      <c r="L7" s="5">
        <v>10</v>
      </c>
      <c r="M7" s="3">
        <v>45</v>
      </c>
      <c r="N7" s="3">
        <v>41</v>
      </c>
      <c r="O7" s="2"/>
    </row>
    <row r="8" spans="1:15" ht="13">
      <c r="A8" s="3">
        <v>4</v>
      </c>
      <c r="B8" s="3">
        <v>2016</v>
      </c>
      <c r="C8" s="4" t="s">
        <v>41</v>
      </c>
      <c r="D8" s="4" t="s">
        <v>42</v>
      </c>
      <c r="E8" s="4" t="s">
        <v>42</v>
      </c>
      <c r="F8" s="4" t="s">
        <v>43</v>
      </c>
      <c r="G8" s="4" t="s">
        <v>44</v>
      </c>
      <c r="H8" s="4" t="s">
        <v>45</v>
      </c>
      <c r="I8" s="4" t="s">
        <v>21</v>
      </c>
      <c r="J8" s="4" t="s">
        <v>22</v>
      </c>
      <c r="K8" s="4" t="s">
        <v>46</v>
      </c>
      <c r="L8" s="5">
        <v>1</v>
      </c>
      <c r="M8" s="3">
        <v>35</v>
      </c>
      <c r="N8" s="3">
        <v>27</v>
      </c>
      <c r="O8" s="4" t="s">
        <v>47</v>
      </c>
    </row>
    <row r="9" spans="1:15" ht="13">
      <c r="A9" s="3">
        <v>4</v>
      </c>
      <c r="B9" s="3">
        <v>2016</v>
      </c>
      <c r="C9" s="4" t="s">
        <v>48</v>
      </c>
      <c r="D9" s="4" t="s">
        <v>25</v>
      </c>
      <c r="E9" s="4" t="s">
        <v>25</v>
      </c>
      <c r="F9" s="4" t="s">
        <v>49</v>
      </c>
      <c r="G9" s="6" t="s">
        <v>50</v>
      </c>
      <c r="H9" s="4" t="s">
        <v>51</v>
      </c>
      <c r="I9" s="4" t="s">
        <v>52</v>
      </c>
      <c r="J9" s="4" t="s">
        <v>53</v>
      </c>
      <c r="K9" s="4" t="s">
        <v>54</v>
      </c>
      <c r="L9" s="5">
        <v>10</v>
      </c>
      <c r="M9" s="3">
        <v>35</v>
      </c>
      <c r="N9" s="3">
        <v>39</v>
      </c>
      <c r="O9" s="2"/>
    </row>
    <row r="10" spans="1:15" ht="13">
      <c r="A10" s="3">
        <v>4</v>
      </c>
      <c r="B10" s="3">
        <v>2016</v>
      </c>
      <c r="C10" s="4" t="s">
        <v>55</v>
      </c>
      <c r="D10" s="4" t="s">
        <v>30</v>
      </c>
      <c r="E10" s="4" t="s">
        <v>30</v>
      </c>
      <c r="F10" s="4" t="s">
        <v>56</v>
      </c>
      <c r="G10" s="4" t="s">
        <v>57</v>
      </c>
      <c r="H10" s="4" t="s">
        <v>51</v>
      </c>
      <c r="I10" s="4" t="s">
        <v>52</v>
      </c>
      <c r="J10" s="4" t="s">
        <v>53</v>
      </c>
      <c r="K10" s="4" t="s">
        <v>54</v>
      </c>
      <c r="L10" s="5">
        <v>10</v>
      </c>
      <c r="M10" s="3">
        <v>35</v>
      </c>
      <c r="N10" s="3">
        <v>31</v>
      </c>
      <c r="O10" s="4" t="s">
        <v>58</v>
      </c>
    </row>
    <row r="11" spans="1:15" ht="13">
      <c r="A11" s="3">
        <v>4</v>
      </c>
      <c r="B11" s="3">
        <v>2016</v>
      </c>
      <c r="C11" s="4" t="s">
        <v>59</v>
      </c>
      <c r="D11" s="4" t="s">
        <v>34</v>
      </c>
      <c r="E11" s="4" t="s">
        <v>34</v>
      </c>
      <c r="F11" s="4" t="s">
        <v>60</v>
      </c>
      <c r="G11" s="6" t="s">
        <v>61</v>
      </c>
      <c r="H11" s="4" t="s">
        <v>62</v>
      </c>
      <c r="I11" s="4" t="s">
        <v>52</v>
      </c>
      <c r="J11" s="4" t="s">
        <v>53</v>
      </c>
      <c r="K11" s="4" t="s">
        <v>54</v>
      </c>
      <c r="L11" s="5">
        <v>10</v>
      </c>
      <c r="M11" s="3">
        <v>35</v>
      </c>
      <c r="N11" s="3">
        <v>35</v>
      </c>
      <c r="O11" s="2"/>
    </row>
    <row r="12" spans="1:15" ht="13">
      <c r="A12" s="3">
        <v>4</v>
      </c>
      <c r="B12" s="3">
        <v>2016</v>
      </c>
      <c r="C12" s="4" t="s">
        <v>63</v>
      </c>
      <c r="D12" s="4" t="s">
        <v>64</v>
      </c>
      <c r="E12" s="4" t="s">
        <v>64</v>
      </c>
      <c r="F12" s="4" t="s">
        <v>65</v>
      </c>
      <c r="G12" s="4" t="s">
        <v>66</v>
      </c>
      <c r="H12" s="4" t="s">
        <v>51</v>
      </c>
      <c r="I12" s="4" t="s">
        <v>52</v>
      </c>
      <c r="J12" s="4" t="s">
        <v>53</v>
      </c>
      <c r="K12" s="4" t="s">
        <v>54</v>
      </c>
      <c r="L12" s="5">
        <v>10</v>
      </c>
      <c r="M12" s="3">
        <v>35</v>
      </c>
      <c r="N12" s="3">
        <v>34</v>
      </c>
      <c r="O12" s="4" t="s">
        <v>67</v>
      </c>
    </row>
    <row r="13" spans="1:15" ht="13">
      <c r="A13" s="3">
        <v>4</v>
      </c>
      <c r="B13" s="3">
        <v>2016</v>
      </c>
      <c r="C13" s="4" t="s">
        <v>68</v>
      </c>
      <c r="D13" s="4" t="s">
        <v>38</v>
      </c>
      <c r="E13" s="4" t="s">
        <v>38</v>
      </c>
      <c r="F13" s="4" t="s">
        <v>69</v>
      </c>
      <c r="G13" s="6" t="s">
        <v>70</v>
      </c>
      <c r="H13" s="4" t="s">
        <v>71</v>
      </c>
      <c r="I13" s="4" t="s">
        <v>52</v>
      </c>
      <c r="J13" s="4" t="s">
        <v>53</v>
      </c>
      <c r="K13" s="4" t="s">
        <v>54</v>
      </c>
      <c r="L13" s="5">
        <v>10</v>
      </c>
      <c r="M13" s="3">
        <v>35</v>
      </c>
      <c r="N13" s="3">
        <v>29</v>
      </c>
      <c r="O13" s="4" t="s">
        <v>58</v>
      </c>
    </row>
    <row r="14" spans="1:15" ht="13">
      <c r="A14" s="3">
        <v>4</v>
      </c>
      <c r="B14" s="3">
        <v>2016</v>
      </c>
      <c r="C14" s="4" t="s">
        <v>72</v>
      </c>
      <c r="D14" s="4" t="s">
        <v>42</v>
      </c>
      <c r="E14" s="4" t="s">
        <v>42</v>
      </c>
      <c r="F14" s="4" t="s">
        <v>73</v>
      </c>
      <c r="G14" s="4" t="s">
        <v>74</v>
      </c>
      <c r="H14" s="4" t="s">
        <v>75</v>
      </c>
      <c r="I14" s="4" t="s">
        <v>52</v>
      </c>
      <c r="J14" s="4" t="s">
        <v>53</v>
      </c>
      <c r="K14" s="4" t="s">
        <v>54</v>
      </c>
      <c r="L14" s="5">
        <v>1</v>
      </c>
      <c r="M14" s="3">
        <v>35</v>
      </c>
      <c r="N14" s="3">
        <v>32</v>
      </c>
      <c r="O14" s="4" t="s">
        <v>58</v>
      </c>
    </row>
    <row r="15" spans="1:15" ht="13">
      <c r="A15" s="3">
        <v>4</v>
      </c>
      <c r="B15" s="3">
        <v>2016</v>
      </c>
      <c r="C15" s="4" t="s">
        <v>76</v>
      </c>
      <c r="D15" s="4" t="s">
        <v>17</v>
      </c>
      <c r="E15" s="4" t="s">
        <v>17</v>
      </c>
      <c r="F15" s="4" t="s">
        <v>77</v>
      </c>
      <c r="G15" s="4" t="s">
        <v>78</v>
      </c>
      <c r="H15" s="4" t="s">
        <v>79</v>
      </c>
      <c r="I15" s="4" t="s">
        <v>80</v>
      </c>
      <c r="J15" s="4" t="s">
        <v>81</v>
      </c>
      <c r="K15" s="4" t="s">
        <v>82</v>
      </c>
      <c r="L15" s="5">
        <v>10</v>
      </c>
      <c r="M15" s="3">
        <v>35</v>
      </c>
      <c r="N15" s="3">
        <v>32</v>
      </c>
      <c r="O15" s="2"/>
    </row>
    <row r="16" spans="1:15" ht="13">
      <c r="A16" s="3">
        <v>4</v>
      </c>
      <c r="B16" s="3">
        <v>2016</v>
      </c>
      <c r="C16" s="4" t="s">
        <v>83</v>
      </c>
      <c r="D16" s="4" t="s">
        <v>25</v>
      </c>
      <c r="E16" s="4" t="s">
        <v>25</v>
      </c>
      <c r="F16" s="4" t="s">
        <v>84</v>
      </c>
      <c r="G16" s="6" t="s">
        <v>85</v>
      </c>
      <c r="H16" s="4" t="s">
        <v>86</v>
      </c>
      <c r="I16" s="4" t="s">
        <v>80</v>
      </c>
      <c r="J16" s="4" t="s">
        <v>81</v>
      </c>
      <c r="K16" s="4" t="s">
        <v>87</v>
      </c>
      <c r="L16" s="5">
        <v>10</v>
      </c>
      <c r="M16" s="3">
        <v>35</v>
      </c>
      <c r="N16" s="3">
        <v>35</v>
      </c>
      <c r="O16" s="4" t="s">
        <v>88</v>
      </c>
    </row>
    <row r="17" spans="1:15" ht="13">
      <c r="A17" s="3">
        <v>4</v>
      </c>
      <c r="B17" s="3">
        <v>2016</v>
      </c>
      <c r="C17" s="4" t="s">
        <v>89</v>
      </c>
      <c r="D17" s="4" t="s">
        <v>34</v>
      </c>
      <c r="E17" s="4" t="s">
        <v>34</v>
      </c>
      <c r="F17" s="4" t="s">
        <v>90</v>
      </c>
      <c r="G17" s="6" t="s">
        <v>91</v>
      </c>
      <c r="H17" s="4" t="s">
        <v>86</v>
      </c>
      <c r="I17" s="4" t="s">
        <v>80</v>
      </c>
      <c r="J17" s="4" t="s">
        <v>81</v>
      </c>
      <c r="K17" s="4" t="s">
        <v>87</v>
      </c>
      <c r="L17" s="5">
        <v>10</v>
      </c>
      <c r="M17" s="3">
        <v>35</v>
      </c>
      <c r="N17" s="3">
        <v>36</v>
      </c>
      <c r="O17" s="4" t="s">
        <v>88</v>
      </c>
    </row>
    <row r="18" spans="1:15" ht="13">
      <c r="A18" s="3">
        <v>4</v>
      </c>
      <c r="B18" s="3">
        <v>2016</v>
      </c>
      <c r="C18" s="4" t="s">
        <v>92</v>
      </c>
      <c r="D18" s="4" t="s">
        <v>64</v>
      </c>
      <c r="E18" s="4" t="s">
        <v>64</v>
      </c>
      <c r="F18" s="4" t="s">
        <v>93</v>
      </c>
      <c r="G18" s="4" t="s">
        <v>94</v>
      </c>
      <c r="H18" s="4" t="s">
        <v>95</v>
      </c>
      <c r="I18" s="4" t="s">
        <v>80</v>
      </c>
      <c r="J18" s="4" t="s">
        <v>81</v>
      </c>
      <c r="K18" s="4" t="s">
        <v>96</v>
      </c>
      <c r="L18" s="5">
        <v>10</v>
      </c>
      <c r="M18" s="3">
        <v>35</v>
      </c>
      <c r="N18" s="3">
        <v>21</v>
      </c>
      <c r="O18" s="2"/>
    </row>
    <row r="19" spans="1:15" ht="13">
      <c r="A19" s="3">
        <v>4</v>
      </c>
      <c r="B19" s="3">
        <v>2016</v>
      </c>
      <c r="C19" s="4" t="s">
        <v>97</v>
      </c>
      <c r="D19" s="4" t="s">
        <v>38</v>
      </c>
      <c r="E19" s="4" t="s">
        <v>38</v>
      </c>
      <c r="F19" s="4" t="s">
        <v>98</v>
      </c>
      <c r="G19" s="6" t="s">
        <v>99</v>
      </c>
      <c r="H19" s="4" t="s">
        <v>100</v>
      </c>
      <c r="I19" s="4" t="s">
        <v>80</v>
      </c>
      <c r="J19" s="4" t="s">
        <v>81</v>
      </c>
      <c r="K19" s="4" t="s">
        <v>82</v>
      </c>
      <c r="L19" s="5">
        <v>10</v>
      </c>
      <c r="M19" s="3">
        <v>35</v>
      </c>
      <c r="N19" s="3">
        <v>31</v>
      </c>
      <c r="O19" s="2"/>
    </row>
    <row r="20" spans="1:15" ht="13">
      <c r="A20" s="3">
        <v>4</v>
      </c>
      <c r="B20" s="3">
        <v>2016</v>
      </c>
      <c r="C20" s="4" t="s">
        <v>101</v>
      </c>
      <c r="D20" s="4" t="s">
        <v>42</v>
      </c>
      <c r="E20" s="4" t="s">
        <v>42</v>
      </c>
      <c r="F20" s="4" t="s">
        <v>102</v>
      </c>
      <c r="G20" s="4" t="s">
        <v>103</v>
      </c>
      <c r="H20" s="4" t="s">
        <v>104</v>
      </c>
      <c r="I20" s="4" t="s">
        <v>80</v>
      </c>
      <c r="J20" s="4" t="s">
        <v>81</v>
      </c>
      <c r="K20" s="4" t="s">
        <v>82</v>
      </c>
      <c r="L20" s="5">
        <v>1</v>
      </c>
      <c r="M20" s="3">
        <v>38</v>
      </c>
      <c r="N20" s="3">
        <v>38</v>
      </c>
      <c r="O20" s="4" t="s">
        <v>88</v>
      </c>
    </row>
    <row r="21" spans="1:15" ht="13">
      <c r="A21" s="3">
        <v>4</v>
      </c>
      <c r="B21" s="3">
        <v>2016</v>
      </c>
      <c r="C21" s="4" t="s">
        <v>105</v>
      </c>
      <c r="D21" s="4" t="s">
        <v>17</v>
      </c>
      <c r="E21" s="4" t="s">
        <v>17</v>
      </c>
      <c r="F21" s="4" t="s">
        <v>106</v>
      </c>
      <c r="G21" s="4" t="s">
        <v>107</v>
      </c>
      <c r="H21" s="4" t="s">
        <v>108</v>
      </c>
      <c r="I21" s="4" t="s">
        <v>109</v>
      </c>
      <c r="J21" s="4" t="s">
        <v>110</v>
      </c>
      <c r="K21" s="4" t="s">
        <v>111</v>
      </c>
      <c r="L21" s="5">
        <v>10</v>
      </c>
      <c r="M21" s="3">
        <v>28</v>
      </c>
      <c r="N21" s="3">
        <v>26</v>
      </c>
      <c r="O21" s="2"/>
    </row>
    <row r="22" spans="1:15" ht="13">
      <c r="A22" s="3">
        <v>4</v>
      </c>
      <c r="B22" s="3">
        <v>2016</v>
      </c>
      <c r="C22" s="4" t="s">
        <v>112</v>
      </c>
      <c r="D22" s="4" t="s">
        <v>25</v>
      </c>
      <c r="E22" s="4" t="s">
        <v>25</v>
      </c>
      <c r="F22" s="4" t="s">
        <v>113</v>
      </c>
      <c r="G22" s="6" t="s">
        <v>114</v>
      </c>
      <c r="H22" s="4" t="s">
        <v>115</v>
      </c>
      <c r="I22" s="4" t="s">
        <v>109</v>
      </c>
      <c r="J22" s="4" t="s">
        <v>110</v>
      </c>
      <c r="K22" s="4" t="s">
        <v>111</v>
      </c>
      <c r="L22" s="5">
        <v>10</v>
      </c>
      <c r="M22" s="3">
        <v>35</v>
      </c>
      <c r="N22" s="3">
        <v>34</v>
      </c>
      <c r="O22" s="2"/>
    </row>
    <row r="23" spans="1:15" ht="13">
      <c r="A23" s="3">
        <v>4</v>
      </c>
      <c r="B23" s="3">
        <v>2016</v>
      </c>
      <c r="C23" s="4" t="s">
        <v>116</v>
      </c>
      <c r="D23" s="4" t="s">
        <v>30</v>
      </c>
      <c r="E23" s="4" t="s">
        <v>30</v>
      </c>
      <c r="F23" s="4" t="s">
        <v>117</v>
      </c>
      <c r="G23" s="4" t="s">
        <v>118</v>
      </c>
      <c r="H23" s="4" t="s">
        <v>71</v>
      </c>
      <c r="I23" s="4" t="s">
        <v>109</v>
      </c>
      <c r="J23" s="4" t="s">
        <v>110</v>
      </c>
      <c r="K23" s="4" t="s">
        <v>111</v>
      </c>
      <c r="L23" s="5">
        <v>10</v>
      </c>
      <c r="M23" s="3">
        <v>35</v>
      </c>
      <c r="N23" s="3">
        <v>35</v>
      </c>
      <c r="O23" s="4" t="s">
        <v>47</v>
      </c>
    </row>
    <row r="24" spans="1:15" ht="13">
      <c r="A24" s="3">
        <v>4</v>
      </c>
      <c r="B24" s="3">
        <v>2016</v>
      </c>
      <c r="C24" s="4" t="s">
        <v>119</v>
      </c>
      <c r="D24" s="4" t="s">
        <v>64</v>
      </c>
      <c r="E24" s="4" t="s">
        <v>64</v>
      </c>
      <c r="F24" s="4" t="s">
        <v>120</v>
      </c>
      <c r="G24" s="4" t="s">
        <v>121</v>
      </c>
      <c r="H24" s="4" t="s">
        <v>115</v>
      </c>
      <c r="I24" s="4" t="s">
        <v>109</v>
      </c>
      <c r="J24" s="4" t="s">
        <v>110</v>
      </c>
      <c r="K24" s="4" t="s">
        <v>111</v>
      </c>
      <c r="L24" s="5">
        <v>10</v>
      </c>
      <c r="M24" s="3">
        <v>35</v>
      </c>
      <c r="N24" s="3">
        <v>34</v>
      </c>
      <c r="O24" s="2"/>
    </row>
    <row r="25" spans="1:15" ht="13">
      <c r="A25" s="3">
        <v>4</v>
      </c>
      <c r="B25" s="3">
        <v>2016</v>
      </c>
      <c r="C25" s="4" t="s">
        <v>122</v>
      </c>
      <c r="D25" s="4" t="s">
        <v>38</v>
      </c>
      <c r="E25" s="4" t="s">
        <v>38</v>
      </c>
      <c r="F25" s="4" t="s">
        <v>123</v>
      </c>
      <c r="G25" s="6" t="s">
        <v>124</v>
      </c>
      <c r="H25" s="4" t="s">
        <v>71</v>
      </c>
      <c r="I25" s="4" t="s">
        <v>109</v>
      </c>
      <c r="J25" s="4" t="s">
        <v>110</v>
      </c>
      <c r="K25" s="4" t="s">
        <v>111</v>
      </c>
      <c r="L25" s="5">
        <v>10</v>
      </c>
      <c r="M25" s="3">
        <v>35</v>
      </c>
      <c r="N25" s="3">
        <v>32</v>
      </c>
      <c r="O25" s="4" t="s">
        <v>125</v>
      </c>
    </row>
    <row r="26" spans="1:15" ht="13">
      <c r="A26" s="3">
        <v>4</v>
      </c>
      <c r="B26" s="3">
        <v>2016</v>
      </c>
      <c r="C26" s="4" t="s">
        <v>126</v>
      </c>
      <c r="D26" s="4" t="s">
        <v>42</v>
      </c>
      <c r="E26" s="4" t="s">
        <v>42</v>
      </c>
      <c r="F26" s="4" t="s">
        <v>127</v>
      </c>
      <c r="G26" s="4" t="s">
        <v>128</v>
      </c>
      <c r="H26" s="4" t="s">
        <v>129</v>
      </c>
      <c r="I26" s="4" t="s">
        <v>109</v>
      </c>
      <c r="J26" s="4" t="s">
        <v>110</v>
      </c>
      <c r="K26" s="4" t="s">
        <v>111</v>
      </c>
      <c r="L26" s="5">
        <v>1</v>
      </c>
      <c r="M26" s="3">
        <v>35</v>
      </c>
      <c r="N26" s="3">
        <v>8</v>
      </c>
      <c r="O26" s="2"/>
    </row>
    <row r="27" spans="1:15" ht="13">
      <c r="A27" s="3">
        <v>4</v>
      </c>
      <c r="B27" s="3">
        <v>2016</v>
      </c>
      <c r="C27" s="4" t="s">
        <v>130</v>
      </c>
      <c r="D27" s="4" t="s">
        <v>17</v>
      </c>
      <c r="E27" s="4" t="s">
        <v>17</v>
      </c>
      <c r="F27" s="4" t="s">
        <v>131</v>
      </c>
      <c r="G27" s="4" t="s">
        <v>132</v>
      </c>
      <c r="H27" s="4" t="s">
        <v>133</v>
      </c>
      <c r="I27" s="4" t="s">
        <v>134</v>
      </c>
      <c r="J27" s="4" t="s">
        <v>135</v>
      </c>
      <c r="K27" s="4" t="s">
        <v>136</v>
      </c>
      <c r="L27" s="5">
        <v>10</v>
      </c>
      <c r="M27" s="3">
        <v>20</v>
      </c>
      <c r="N27" s="3">
        <v>12</v>
      </c>
      <c r="O27" s="2"/>
    </row>
    <row r="28" spans="1:15" ht="13">
      <c r="A28" s="3">
        <v>4</v>
      </c>
      <c r="B28" s="3">
        <v>2016</v>
      </c>
      <c r="C28" s="4" t="s">
        <v>137</v>
      </c>
      <c r="D28" s="4" t="s">
        <v>25</v>
      </c>
      <c r="E28" s="4" t="s">
        <v>25</v>
      </c>
      <c r="F28" s="4" t="s">
        <v>138</v>
      </c>
      <c r="G28" s="6" t="s">
        <v>139</v>
      </c>
      <c r="H28" s="4" t="s">
        <v>140</v>
      </c>
      <c r="I28" s="4" t="s">
        <v>134</v>
      </c>
      <c r="J28" s="4" t="s">
        <v>135</v>
      </c>
      <c r="K28" s="4" t="s">
        <v>136</v>
      </c>
      <c r="L28" s="5">
        <v>10</v>
      </c>
      <c r="M28" s="3">
        <v>20</v>
      </c>
      <c r="N28" s="3">
        <v>13</v>
      </c>
      <c r="O28" s="2"/>
    </row>
    <row r="29" spans="1:15" ht="13">
      <c r="A29" s="3">
        <v>4</v>
      </c>
      <c r="B29" s="3">
        <v>2016</v>
      </c>
      <c r="C29" s="4" t="s">
        <v>141</v>
      </c>
      <c r="D29" s="4" t="s">
        <v>30</v>
      </c>
      <c r="E29" s="4" t="s">
        <v>30</v>
      </c>
      <c r="F29" s="4" t="s">
        <v>142</v>
      </c>
      <c r="G29" s="4" t="s">
        <v>143</v>
      </c>
      <c r="H29" s="4" t="s">
        <v>144</v>
      </c>
      <c r="I29" s="4" t="s">
        <v>134</v>
      </c>
      <c r="J29" s="4" t="s">
        <v>135</v>
      </c>
      <c r="K29" s="4" t="s">
        <v>136</v>
      </c>
      <c r="L29" s="5">
        <v>10</v>
      </c>
      <c r="M29" s="3">
        <v>20</v>
      </c>
      <c r="N29" s="3">
        <v>2</v>
      </c>
      <c r="O29" s="2"/>
    </row>
    <row r="30" spans="1:15" ht="13">
      <c r="A30" s="3">
        <v>4</v>
      </c>
      <c r="B30" s="3">
        <v>2016</v>
      </c>
      <c r="C30" s="4" t="s">
        <v>145</v>
      </c>
      <c r="D30" s="4" t="s">
        <v>34</v>
      </c>
      <c r="E30" s="4" t="s">
        <v>34</v>
      </c>
      <c r="F30" s="4" t="s">
        <v>146</v>
      </c>
      <c r="G30" s="6" t="s">
        <v>147</v>
      </c>
      <c r="H30" s="4" t="s">
        <v>148</v>
      </c>
      <c r="I30" s="4" t="s">
        <v>134</v>
      </c>
      <c r="J30" s="4" t="s">
        <v>135</v>
      </c>
      <c r="K30" s="4" t="s">
        <v>136</v>
      </c>
      <c r="L30" s="5">
        <v>10</v>
      </c>
      <c r="M30" s="3">
        <v>20</v>
      </c>
      <c r="N30" s="3">
        <v>5</v>
      </c>
      <c r="O30" s="2"/>
    </row>
    <row r="31" spans="1:15" ht="13">
      <c r="A31" s="3">
        <v>4</v>
      </c>
      <c r="B31" s="3">
        <v>2016</v>
      </c>
      <c r="C31" s="4" t="s">
        <v>149</v>
      </c>
      <c r="D31" s="4" t="s">
        <v>64</v>
      </c>
      <c r="E31" s="4" t="s">
        <v>64</v>
      </c>
      <c r="F31" s="4" t="s">
        <v>150</v>
      </c>
      <c r="G31" s="4" t="s">
        <v>151</v>
      </c>
      <c r="H31" s="4" t="s">
        <v>152</v>
      </c>
      <c r="I31" s="4" t="s">
        <v>134</v>
      </c>
      <c r="J31" s="4" t="s">
        <v>135</v>
      </c>
      <c r="K31" s="4" t="s">
        <v>136</v>
      </c>
      <c r="L31" s="5">
        <v>10</v>
      </c>
      <c r="M31" s="3">
        <v>20</v>
      </c>
      <c r="N31" s="3">
        <v>13</v>
      </c>
      <c r="O31" s="2"/>
    </row>
    <row r="32" spans="1:15" ht="13">
      <c r="A32" s="3">
        <v>4</v>
      </c>
      <c r="B32" s="3">
        <v>2016</v>
      </c>
      <c r="C32" s="4" t="s">
        <v>153</v>
      </c>
      <c r="D32" s="4" t="s">
        <v>42</v>
      </c>
      <c r="E32" s="4" t="s">
        <v>42</v>
      </c>
      <c r="F32" s="4" t="s">
        <v>154</v>
      </c>
      <c r="G32" s="4" t="s">
        <v>155</v>
      </c>
      <c r="H32" s="4" t="s">
        <v>156</v>
      </c>
      <c r="I32" s="4" t="s">
        <v>134</v>
      </c>
      <c r="J32" s="4" t="s">
        <v>135</v>
      </c>
      <c r="K32" s="4" t="s">
        <v>136</v>
      </c>
      <c r="L32" s="5">
        <v>1</v>
      </c>
      <c r="M32" s="3">
        <v>28</v>
      </c>
      <c r="N32" s="3">
        <v>6</v>
      </c>
      <c r="O32" s="2"/>
    </row>
    <row r="33" spans="1:15" ht="13">
      <c r="A33" s="3">
        <v>4</v>
      </c>
      <c r="B33" s="3">
        <v>2016</v>
      </c>
      <c r="C33" s="4" t="s">
        <v>157</v>
      </c>
      <c r="D33" s="4" t="s">
        <v>158</v>
      </c>
      <c r="E33" s="4" t="s">
        <v>158</v>
      </c>
      <c r="F33" s="4" t="s">
        <v>159</v>
      </c>
      <c r="G33" s="4" t="s">
        <v>160</v>
      </c>
      <c r="H33" s="4" t="s">
        <v>161</v>
      </c>
      <c r="I33" s="4" t="s">
        <v>134</v>
      </c>
      <c r="J33" s="4" t="s">
        <v>135</v>
      </c>
      <c r="K33" s="4" t="s">
        <v>162</v>
      </c>
      <c r="L33" s="5">
        <v>0</v>
      </c>
      <c r="M33" s="3">
        <v>20</v>
      </c>
      <c r="N33" s="3">
        <v>14</v>
      </c>
      <c r="O33" s="2"/>
    </row>
    <row r="34" spans="1:15" ht="13">
      <c r="A34" s="3">
        <v>4</v>
      </c>
      <c r="B34" s="3">
        <v>2016</v>
      </c>
      <c r="C34" s="4" t="s">
        <v>163</v>
      </c>
      <c r="D34" s="4" t="s">
        <v>17</v>
      </c>
      <c r="E34" s="4" t="s">
        <v>17</v>
      </c>
      <c r="F34" s="4" t="s">
        <v>164</v>
      </c>
      <c r="G34" s="4" t="s">
        <v>165</v>
      </c>
      <c r="H34" s="4" t="s">
        <v>166</v>
      </c>
      <c r="I34" s="4" t="s">
        <v>167</v>
      </c>
      <c r="J34" s="4" t="s">
        <v>168</v>
      </c>
      <c r="K34" s="4" t="s">
        <v>169</v>
      </c>
      <c r="L34" s="5">
        <v>10</v>
      </c>
      <c r="M34" s="3">
        <v>35</v>
      </c>
      <c r="N34" s="3">
        <v>30</v>
      </c>
      <c r="O34" s="2"/>
    </row>
    <row r="35" spans="1:15" ht="13">
      <c r="A35" s="3">
        <v>4</v>
      </c>
      <c r="B35" s="3">
        <v>2016</v>
      </c>
      <c r="C35" s="4" t="s">
        <v>170</v>
      </c>
      <c r="D35" s="4" t="s">
        <v>30</v>
      </c>
      <c r="E35" s="4" t="s">
        <v>30</v>
      </c>
      <c r="F35" s="4" t="s">
        <v>171</v>
      </c>
      <c r="G35" s="4" t="s">
        <v>172</v>
      </c>
      <c r="H35" s="4" t="s">
        <v>166</v>
      </c>
      <c r="I35" s="4" t="s">
        <v>167</v>
      </c>
      <c r="J35" s="4" t="s">
        <v>168</v>
      </c>
      <c r="K35" s="4" t="s">
        <v>169</v>
      </c>
      <c r="L35" s="5">
        <v>10</v>
      </c>
      <c r="M35" s="3">
        <v>35</v>
      </c>
      <c r="N35" s="3">
        <v>34</v>
      </c>
      <c r="O35" s="2"/>
    </row>
    <row r="36" spans="1:15" ht="13">
      <c r="A36" s="3">
        <v>4</v>
      </c>
      <c r="B36" s="3">
        <v>2016</v>
      </c>
      <c r="C36" s="4" t="s">
        <v>173</v>
      </c>
      <c r="D36" s="4" t="s">
        <v>34</v>
      </c>
      <c r="E36" s="4" t="s">
        <v>34</v>
      </c>
      <c r="F36" s="4" t="s">
        <v>174</v>
      </c>
      <c r="G36" s="6" t="s">
        <v>175</v>
      </c>
      <c r="H36" s="4" t="s">
        <v>176</v>
      </c>
      <c r="I36" s="4" t="s">
        <v>167</v>
      </c>
      <c r="J36" s="4" t="s">
        <v>168</v>
      </c>
      <c r="K36" s="4" t="s">
        <v>169</v>
      </c>
      <c r="L36" s="5">
        <v>10</v>
      </c>
      <c r="M36" s="3">
        <v>35</v>
      </c>
      <c r="N36" s="3">
        <v>34</v>
      </c>
      <c r="O36" s="2"/>
    </row>
    <row r="37" spans="1:15" ht="13">
      <c r="A37" s="3">
        <v>4</v>
      </c>
      <c r="B37" s="3">
        <v>2016</v>
      </c>
      <c r="C37" s="4" t="s">
        <v>177</v>
      </c>
      <c r="D37" s="4" t="s">
        <v>64</v>
      </c>
      <c r="E37" s="4" t="s">
        <v>64</v>
      </c>
      <c r="F37" s="4" t="s">
        <v>178</v>
      </c>
      <c r="G37" s="4" t="s">
        <v>179</v>
      </c>
      <c r="H37" s="4" t="s">
        <v>180</v>
      </c>
      <c r="I37" s="4" t="s">
        <v>167</v>
      </c>
      <c r="J37" s="4" t="s">
        <v>168</v>
      </c>
      <c r="K37" s="4" t="s">
        <v>169</v>
      </c>
      <c r="L37" s="5">
        <v>10</v>
      </c>
      <c r="M37" s="3">
        <v>35</v>
      </c>
      <c r="N37" s="3">
        <v>42</v>
      </c>
      <c r="O37" s="2"/>
    </row>
    <row r="38" spans="1:15" ht="13">
      <c r="A38" s="3">
        <v>4</v>
      </c>
      <c r="B38" s="3">
        <v>2016</v>
      </c>
      <c r="C38" s="4" t="s">
        <v>181</v>
      </c>
      <c r="D38" s="4" t="s">
        <v>38</v>
      </c>
      <c r="E38" s="4" t="s">
        <v>38</v>
      </c>
      <c r="F38" s="4" t="s">
        <v>182</v>
      </c>
      <c r="G38" s="6" t="s">
        <v>183</v>
      </c>
      <c r="H38" s="4" t="s">
        <v>176</v>
      </c>
      <c r="I38" s="4" t="s">
        <v>167</v>
      </c>
      <c r="J38" s="4" t="s">
        <v>168</v>
      </c>
      <c r="K38" s="4" t="s">
        <v>169</v>
      </c>
      <c r="L38" s="5">
        <v>10</v>
      </c>
      <c r="M38" s="3">
        <v>35</v>
      </c>
      <c r="N38" s="3">
        <v>26</v>
      </c>
      <c r="O38" s="2"/>
    </row>
    <row r="39" spans="1:15" ht="13">
      <c r="A39" s="3">
        <v>4</v>
      </c>
      <c r="B39" s="3">
        <v>2016</v>
      </c>
      <c r="C39" s="4" t="s">
        <v>184</v>
      </c>
      <c r="D39" s="4" t="s">
        <v>38</v>
      </c>
      <c r="E39" s="4" t="s">
        <v>38</v>
      </c>
      <c r="F39" s="4" t="s">
        <v>185</v>
      </c>
      <c r="G39" s="6" t="s">
        <v>186</v>
      </c>
      <c r="H39" s="4" t="s">
        <v>176</v>
      </c>
      <c r="I39" s="4" t="s">
        <v>167</v>
      </c>
      <c r="J39" s="4" t="s">
        <v>168</v>
      </c>
      <c r="K39" s="4" t="s">
        <v>169</v>
      </c>
      <c r="L39" s="5">
        <v>10</v>
      </c>
      <c r="M39" s="3">
        <v>35</v>
      </c>
      <c r="N39" s="3">
        <v>27</v>
      </c>
      <c r="O39" s="2"/>
    </row>
    <row r="40" spans="1:15" ht="13">
      <c r="A40" s="3">
        <v>4</v>
      </c>
      <c r="B40" s="3">
        <v>2016</v>
      </c>
      <c r="C40" s="4" t="s">
        <v>187</v>
      </c>
      <c r="D40" s="4" t="s">
        <v>42</v>
      </c>
      <c r="E40" s="4" t="s">
        <v>42</v>
      </c>
      <c r="F40" s="4" t="s">
        <v>188</v>
      </c>
      <c r="G40" s="4" t="s">
        <v>189</v>
      </c>
      <c r="H40" s="4" t="s">
        <v>190</v>
      </c>
      <c r="I40" s="4" t="s">
        <v>167</v>
      </c>
      <c r="J40" s="4" t="s">
        <v>168</v>
      </c>
      <c r="K40" s="4" t="s">
        <v>169</v>
      </c>
      <c r="L40" s="5">
        <v>1</v>
      </c>
      <c r="M40" s="3">
        <v>35</v>
      </c>
      <c r="N40" s="3">
        <v>30</v>
      </c>
      <c r="O40" s="4" t="s">
        <v>125</v>
      </c>
    </row>
    <row r="41" spans="1:15" ht="13">
      <c r="A41" s="3">
        <v>4</v>
      </c>
      <c r="B41" s="3">
        <v>2016</v>
      </c>
      <c r="C41" s="4" t="s">
        <v>191</v>
      </c>
      <c r="D41" s="4" t="s">
        <v>25</v>
      </c>
      <c r="E41" s="4" t="s">
        <v>25</v>
      </c>
      <c r="F41" s="4" t="s">
        <v>192</v>
      </c>
      <c r="G41" s="6" t="s">
        <v>193</v>
      </c>
      <c r="H41" s="4" t="s">
        <v>194</v>
      </c>
      <c r="I41" s="4" t="s">
        <v>195</v>
      </c>
      <c r="J41" s="4" t="s">
        <v>196</v>
      </c>
      <c r="K41" s="4" t="s">
        <v>197</v>
      </c>
      <c r="L41" s="5">
        <v>10</v>
      </c>
      <c r="M41" s="3">
        <v>35</v>
      </c>
      <c r="N41" s="3">
        <v>36</v>
      </c>
      <c r="O41" s="2"/>
    </row>
    <row r="42" spans="1:15" ht="13">
      <c r="A42" s="3">
        <v>4</v>
      </c>
      <c r="B42" s="3">
        <v>2016</v>
      </c>
      <c r="C42" s="4" t="s">
        <v>198</v>
      </c>
      <c r="D42" s="4" t="s">
        <v>30</v>
      </c>
      <c r="E42" s="4" t="s">
        <v>30</v>
      </c>
      <c r="F42" s="4" t="s">
        <v>199</v>
      </c>
      <c r="G42" s="4" t="s">
        <v>200</v>
      </c>
      <c r="H42" s="4" t="s">
        <v>201</v>
      </c>
      <c r="I42" s="4" t="s">
        <v>195</v>
      </c>
      <c r="J42" s="4" t="s">
        <v>196</v>
      </c>
      <c r="K42" s="4" t="s">
        <v>197</v>
      </c>
      <c r="L42" s="5">
        <v>10</v>
      </c>
      <c r="M42" s="3">
        <v>35</v>
      </c>
      <c r="N42" s="3">
        <v>31</v>
      </c>
      <c r="O42" s="2"/>
    </row>
    <row r="43" spans="1:15" ht="13">
      <c r="A43" s="3">
        <v>4</v>
      </c>
      <c r="B43" s="3">
        <v>2016</v>
      </c>
      <c r="C43" s="4" t="s">
        <v>202</v>
      </c>
      <c r="D43" s="4" t="s">
        <v>34</v>
      </c>
      <c r="E43" s="4" t="s">
        <v>34</v>
      </c>
      <c r="F43" s="4" t="s">
        <v>203</v>
      </c>
      <c r="G43" s="6" t="s">
        <v>204</v>
      </c>
      <c r="H43" s="4" t="s">
        <v>205</v>
      </c>
      <c r="I43" s="4" t="s">
        <v>195</v>
      </c>
      <c r="J43" s="4" t="s">
        <v>196</v>
      </c>
      <c r="K43" s="4" t="s">
        <v>197</v>
      </c>
      <c r="L43" s="5">
        <v>10</v>
      </c>
      <c r="M43" s="3">
        <v>35</v>
      </c>
      <c r="N43" s="3">
        <v>32</v>
      </c>
      <c r="O43" s="2"/>
    </row>
    <row r="44" spans="1:15" ht="13">
      <c r="A44" s="3">
        <v>4</v>
      </c>
      <c r="B44" s="3">
        <v>2016</v>
      </c>
      <c r="C44" s="4" t="s">
        <v>206</v>
      </c>
      <c r="D44" s="4" t="s">
        <v>64</v>
      </c>
      <c r="E44" s="4" t="s">
        <v>64</v>
      </c>
      <c r="F44" s="4" t="s">
        <v>207</v>
      </c>
      <c r="G44" s="4" t="s">
        <v>208</v>
      </c>
      <c r="H44" s="4" t="s">
        <v>201</v>
      </c>
      <c r="I44" s="4" t="s">
        <v>195</v>
      </c>
      <c r="J44" s="4" t="s">
        <v>196</v>
      </c>
      <c r="K44" s="4" t="s">
        <v>197</v>
      </c>
      <c r="L44" s="5">
        <v>10</v>
      </c>
      <c r="M44" s="3">
        <v>35</v>
      </c>
      <c r="N44" s="3">
        <v>36</v>
      </c>
      <c r="O44" s="4" t="s">
        <v>209</v>
      </c>
    </row>
    <row r="45" spans="1:15" ht="13">
      <c r="A45" s="3">
        <v>4</v>
      </c>
      <c r="B45" s="3">
        <v>2016</v>
      </c>
      <c r="C45" s="4" t="s">
        <v>210</v>
      </c>
      <c r="D45" s="4" t="s">
        <v>38</v>
      </c>
      <c r="E45" s="4" t="s">
        <v>38</v>
      </c>
      <c r="F45" s="4" t="s">
        <v>211</v>
      </c>
      <c r="G45" s="6" t="s">
        <v>212</v>
      </c>
      <c r="H45" s="4" t="s">
        <v>205</v>
      </c>
      <c r="I45" s="4" t="s">
        <v>195</v>
      </c>
      <c r="J45" s="4" t="s">
        <v>196</v>
      </c>
      <c r="K45" s="4" t="s">
        <v>197</v>
      </c>
      <c r="L45" s="5">
        <v>10</v>
      </c>
      <c r="M45" s="3">
        <v>35</v>
      </c>
      <c r="N45" s="3">
        <v>33</v>
      </c>
      <c r="O45" s="2"/>
    </row>
    <row r="46" spans="1:15" ht="13">
      <c r="A46" s="3">
        <v>4</v>
      </c>
      <c r="B46" s="3">
        <v>2016</v>
      </c>
      <c r="C46" s="4" t="s">
        <v>213</v>
      </c>
      <c r="D46" s="4" t="s">
        <v>42</v>
      </c>
      <c r="E46" s="4" t="s">
        <v>42</v>
      </c>
      <c r="F46" s="4" t="s">
        <v>214</v>
      </c>
      <c r="G46" s="4" t="s">
        <v>215</v>
      </c>
      <c r="H46" s="4" t="s">
        <v>216</v>
      </c>
      <c r="I46" s="4" t="s">
        <v>195</v>
      </c>
      <c r="J46" s="4" t="s">
        <v>196</v>
      </c>
      <c r="K46" s="4" t="s">
        <v>197</v>
      </c>
      <c r="L46" s="5">
        <v>1</v>
      </c>
      <c r="M46" s="3">
        <v>35</v>
      </c>
      <c r="N46" s="3">
        <v>28</v>
      </c>
      <c r="O46" s="4" t="s">
        <v>209</v>
      </c>
    </row>
    <row r="47" spans="1:15" ht="13">
      <c r="A47" s="3">
        <v>4</v>
      </c>
      <c r="B47" s="3">
        <v>2016</v>
      </c>
      <c r="C47" s="4" t="s">
        <v>217</v>
      </c>
      <c r="D47" s="4" t="s">
        <v>17</v>
      </c>
      <c r="E47" s="4" t="s">
        <v>17</v>
      </c>
      <c r="F47" s="4" t="s">
        <v>218</v>
      </c>
      <c r="G47" s="4" t="s">
        <v>219</v>
      </c>
      <c r="H47" s="4" t="s">
        <v>133</v>
      </c>
      <c r="I47" s="4" t="s">
        <v>220</v>
      </c>
      <c r="J47" s="4" t="s">
        <v>221</v>
      </c>
      <c r="K47" s="4" t="s">
        <v>222</v>
      </c>
      <c r="L47" s="5">
        <v>10</v>
      </c>
      <c r="M47" s="3">
        <v>20</v>
      </c>
      <c r="N47" s="3">
        <v>13</v>
      </c>
      <c r="O47" s="2"/>
    </row>
    <row r="48" spans="1:15" ht="13">
      <c r="A48" s="3">
        <v>4</v>
      </c>
      <c r="B48" s="3">
        <v>2016</v>
      </c>
      <c r="C48" s="4" t="s">
        <v>223</v>
      </c>
      <c r="D48" s="4" t="s">
        <v>25</v>
      </c>
      <c r="E48" s="4" t="s">
        <v>25</v>
      </c>
      <c r="F48" s="4" t="s">
        <v>224</v>
      </c>
      <c r="G48" s="6" t="s">
        <v>225</v>
      </c>
      <c r="H48" s="4" t="s">
        <v>140</v>
      </c>
      <c r="I48" s="4" t="s">
        <v>220</v>
      </c>
      <c r="J48" s="4" t="s">
        <v>221</v>
      </c>
      <c r="K48" s="4" t="s">
        <v>222</v>
      </c>
      <c r="L48" s="5">
        <v>10</v>
      </c>
      <c r="M48" s="3">
        <v>20</v>
      </c>
      <c r="N48" s="3">
        <v>13</v>
      </c>
      <c r="O48" s="2"/>
    </row>
    <row r="49" spans="1:15" ht="13">
      <c r="A49" s="3">
        <v>4</v>
      </c>
      <c r="B49" s="3">
        <v>2016</v>
      </c>
      <c r="C49" s="4" t="s">
        <v>226</v>
      </c>
      <c r="D49" s="4" t="s">
        <v>30</v>
      </c>
      <c r="E49" s="4" t="s">
        <v>30</v>
      </c>
      <c r="F49" s="4" t="s">
        <v>227</v>
      </c>
      <c r="G49" s="4" t="s">
        <v>228</v>
      </c>
      <c r="H49" s="4" t="s">
        <v>144</v>
      </c>
      <c r="I49" s="4" t="s">
        <v>220</v>
      </c>
      <c r="J49" s="4" t="s">
        <v>221</v>
      </c>
      <c r="K49" s="4" t="s">
        <v>222</v>
      </c>
      <c r="L49" s="5">
        <v>10</v>
      </c>
      <c r="M49" s="3">
        <v>20</v>
      </c>
      <c r="N49" s="3">
        <v>4</v>
      </c>
      <c r="O49" s="2"/>
    </row>
    <row r="50" spans="1:15" ht="13">
      <c r="A50" s="3">
        <v>4</v>
      </c>
      <c r="B50" s="3">
        <v>2016</v>
      </c>
      <c r="C50" s="4" t="s">
        <v>229</v>
      </c>
      <c r="D50" s="4" t="s">
        <v>34</v>
      </c>
      <c r="E50" s="4" t="s">
        <v>34</v>
      </c>
      <c r="F50" s="4" t="s">
        <v>230</v>
      </c>
      <c r="G50" s="6" t="s">
        <v>231</v>
      </c>
      <c r="H50" s="4" t="s">
        <v>148</v>
      </c>
      <c r="I50" s="4" t="s">
        <v>220</v>
      </c>
      <c r="J50" s="4" t="s">
        <v>221</v>
      </c>
      <c r="K50" s="4" t="s">
        <v>222</v>
      </c>
      <c r="L50" s="5">
        <v>10</v>
      </c>
      <c r="M50" s="3">
        <v>20</v>
      </c>
      <c r="N50" s="3">
        <v>7</v>
      </c>
      <c r="O50" s="2"/>
    </row>
    <row r="51" spans="1:15" ht="13">
      <c r="A51" s="3">
        <v>4</v>
      </c>
      <c r="B51" s="3">
        <v>2016</v>
      </c>
      <c r="C51" s="4" t="s">
        <v>232</v>
      </c>
      <c r="D51" s="4" t="s">
        <v>64</v>
      </c>
      <c r="E51" s="4" t="s">
        <v>64</v>
      </c>
      <c r="F51" s="4" t="s">
        <v>233</v>
      </c>
      <c r="G51" s="4" t="s">
        <v>234</v>
      </c>
      <c r="H51" s="4" t="s">
        <v>152</v>
      </c>
      <c r="I51" s="4" t="s">
        <v>220</v>
      </c>
      <c r="J51" s="4" t="s">
        <v>221</v>
      </c>
      <c r="K51" s="4" t="s">
        <v>222</v>
      </c>
      <c r="L51" s="5">
        <v>10</v>
      </c>
      <c r="M51" s="3">
        <v>20</v>
      </c>
      <c r="N51" s="3">
        <v>10</v>
      </c>
      <c r="O51" s="2"/>
    </row>
    <row r="52" spans="1:15" ht="13">
      <c r="A52" s="3">
        <v>4</v>
      </c>
      <c r="B52" s="3">
        <v>2016</v>
      </c>
      <c r="C52" s="4" t="s">
        <v>235</v>
      </c>
      <c r="D52" s="4" t="s">
        <v>42</v>
      </c>
      <c r="E52" s="4" t="s">
        <v>42</v>
      </c>
      <c r="F52" s="4" t="s">
        <v>236</v>
      </c>
      <c r="G52" s="4" t="s">
        <v>237</v>
      </c>
      <c r="H52" s="4" t="s">
        <v>156</v>
      </c>
      <c r="I52" s="4" t="s">
        <v>220</v>
      </c>
      <c r="J52" s="4" t="s">
        <v>221</v>
      </c>
      <c r="K52" s="4" t="s">
        <v>222</v>
      </c>
      <c r="L52" s="5">
        <v>1</v>
      </c>
      <c r="M52" s="3">
        <v>28</v>
      </c>
      <c r="N52" s="3">
        <v>13</v>
      </c>
      <c r="O52" s="2"/>
    </row>
    <row r="53" spans="1:15" ht="13">
      <c r="A53" s="3">
        <v>4</v>
      </c>
      <c r="B53" s="3">
        <v>2016</v>
      </c>
      <c r="C53" s="4" t="s">
        <v>238</v>
      </c>
      <c r="D53" s="4" t="s">
        <v>158</v>
      </c>
      <c r="E53" s="4" t="s">
        <v>158</v>
      </c>
      <c r="F53" s="4" t="s">
        <v>239</v>
      </c>
      <c r="G53" s="4" t="s">
        <v>240</v>
      </c>
      <c r="H53" s="4" t="s">
        <v>241</v>
      </c>
      <c r="I53" s="4" t="s">
        <v>220</v>
      </c>
      <c r="J53" s="4" t="s">
        <v>221</v>
      </c>
      <c r="K53" s="4" t="s">
        <v>162</v>
      </c>
      <c r="L53" s="5">
        <v>0</v>
      </c>
      <c r="M53" s="3">
        <v>20</v>
      </c>
      <c r="N53" s="3">
        <v>13</v>
      </c>
      <c r="O53" s="2"/>
    </row>
    <row r="54" spans="1:15" ht="13">
      <c r="A54" s="3">
        <v>4</v>
      </c>
      <c r="B54" s="3">
        <v>2016</v>
      </c>
      <c r="C54" s="4" t="s">
        <v>242</v>
      </c>
      <c r="D54" s="4" t="s">
        <v>25</v>
      </c>
      <c r="E54" s="4" t="s">
        <v>25</v>
      </c>
      <c r="F54" s="4" t="s">
        <v>243</v>
      </c>
      <c r="G54" s="6" t="s">
        <v>244</v>
      </c>
      <c r="H54" s="4" t="s">
        <v>245</v>
      </c>
      <c r="I54" s="4" t="s">
        <v>246</v>
      </c>
      <c r="J54" s="4" t="s">
        <v>247</v>
      </c>
      <c r="K54" s="4" t="s">
        <v>248</v>
      </c>
      <c r="L54" s="5">
        <v>10</v>
      </c>
      <c r="M54" s="3">
        <v>35</v>
      </c>
      <c r="N54" s="3">
        <v>32</v>
      </c>
      <c r="O54" s="2"/>
    </row>
    <row r="55" spans="1:15" ht="13">
      <c r="A55" s="3">
        <v>4</v>
      </c>
      <c r="B55" s="3">
        <v>2016</v>
      </c>
      <c r="C55" s="4" t="s">
        <v>249</v>
      </c>
      <c r="D55" s="4" t="s">
        <v>30</v>
      </c>
      <c r="E55" s="4" t="s">
        <v>30</v>
      </c>
      <c r="F55" s="4" t="s">
        <v>250</v>
      </c>
      <c r="G55" s="4" t="s">
        <v>251</v>
      </c>
      <c r="H55" s="4" t="s">
        <v>176</v>
      </c>
      <c r="I55" s="4" t="s">
        <v>246</v>
      </c>
      <c r="J55" s="4" t="s">
        <v>247</v>
      </c>
      <c r="K55" s="4" t="s">
        <v>248</v>
      </c>
      <c r="L55" s="5">
        <v>10</v>
      </c>
      <c r="M55" s="3">
        <v>35</v>
      </c>
      <c r="N55" s="3">
        <v>34</v>
      </c>
      <c r="O55" s="2"/>
    </row>
    <row r="56" spans="1:15" ht="13">
      <c r="A56" s="3">
        <v>4</v>
      </c>
      <c r="B56" s="3">
        <v>2016</v>
      </c>
      <c r="C56" s="4" t="s">
        <v>252</v>
      </c>
      <c r="D56" s="4" t="s">
        <v>34</v>
      </c>
      <c r="E56" s="4" t="s">
        <v>34</v>
      </c>
      <c r="F56" s="4" t="s">
        <v>253</v>
      </c>
      <c r="G56" s="6" t="s">
        <v>254</v>
      </c>
      <c r="H56" s="4" t="s">
        <v>166</v>
      </c>
      <c r="I56" s="4" t="s">
        <v>246</v>
      </c>
      <c r="J56" s="4" t="s">
        <v>247</v>
      </c>
      <c r="K56" s="4" t="s">
        <v>248</v>
      </c>
      <c r="L56" s="5">
        <v>10</v>
      </c>
      <c r="M56" s="3">
        <v>35</v>
      </c>
      <c r="N56" s="3">
        <v>38</v>
      </c>
      <c r="O56" s="2"/>
    </row>
    <row r="57" spans="1:15" ht="13">
      <c r="A57" s="3">
        <v>4</v>
      </c>
      <c r="B57" s="3">
        <v>2016</v>
      </c>
      <c r="C57" s="4" t="s">
        <v>255</v>
      </c>
      <c r="D57" s="4" t="s">
        <v>64</v>
      </c>
      <c r="E57" s="4" t="s">
        <v>64</v>
      </c>
      <c r="F57" s="4" t="s">
        <v>256</v>
      </c>
      <c r="G57" s="4" t="s">
        <v>257</v>
      </c>
      <c r="H57" s="4" t="s">
        <v>166</v>
      </c>
      <c r="I57" s="4" t="s">
        <v>246</v>
      </c>
      <c r="J57" s="4" t="s">
        <v>247</v>
      </c>
      <c r="K57" s="4" t="s">
        <v>248</v>
      </c>
      <c r="L57" s="5">
        <v>10</v>
      </c>
      <c r="M57" s="3">
        <v>35</v>
      </c>
      <c r="N57" s="3">
        <v>36</v>
      </c>
      <c r="O57" s="2"/>
    </row>
    <row r="58" spans="1:15" ht="13">
      <c r="A58" s="3">
        <v>4</v>
      </c>
      <c r="B58" s="3">
        <v>2016</v>
      </c>
      <c r="C58" s="4" t="s">
        <v>258</v>
      </c>
      <c r="D58" s="4" t="s">
        <v>38</v>
      </c>
      <c r="E58" s="4" t="s">
        <v>38</v>
      </c>
      <c r="F58" s="4" t="s">
        <v>259</v>
      </c>
      <c r="G58" s="6" t="s">
        <v>260</v>
      </c>
      <c r="H58" s="4" t="s">
        <v>245</v>
      </c>
      <c r="I58" s="4" t="s">
        <v>246</v>
      </c>
      <c r="J58" s="4" t="s">
        <v>247</v>
      </c>
      <c r="K58" s="4" t="s">
        <v>248</v>
      </c>
      <c r="L58" s="5">
        <v>10</v>
      </c>
      <c r="M58" s="3">
        <v>35</v>
      </c>
      <c r="N58" s="3">
        <v>33</v>
      </c>
      <c r="O58" s="2"/>
    </row>
    <row r="59" spans="1:15" ht="13">
      <c r="A59" s="3">
        <v>4</v>
      </c>
      <c r="B59" s="3">
        <v>2016</v>
      </c>
      <c r="C59" s="4" t="s">
        <v>261</v>
      </c>
      <c r="D59" s="4" t="s">
        <v>42</v>
      </c>
      <c r="E59" s="4" t="s">
        <v>42</v>
      </c>
      <c r="F59" s="4" t="s">
        <v>262</v>
      </c>
      <c r="G59" s="4" t="s">
        <v>263</v>
      </c>
      <c r="H59" s="4" t="s">
        <v>264</v>
      </c>
      <c r="I59" s="4" t="s">
        <v>246</v>
      </c>
      <c r="J59" s="4" t="s">
        <v>247</v>
      </c>
      <c r="K59" s="4" t="s">
        <v>248</v>
      </c>
      <c r="L59" s="5">
        <v>1</v>
      </c>
      <c r="M59" s="3">
        <v>38</v>
      </c>
      <c r="N59" s="3">
        <v>38</v>
      </c>
      <c r="O59" s="4" t="s">
        <v>125</v>
      </c>
    </row>
    <row r="60" spans="1:15" ht="13">
      <c r="A60" s="3">
        <v>4</v>
      </c>
      <c r="B60" s="3">
        <v>2016</v>
      </c>
      <c r="C60" s="4" t="s">
        <v>265</v>
      </c>
      <c r="D60" s="4" t="s">
        <v>17</v>
      </c>
      <c r="E60" s="4" t="s">
        <v>17</v>
      </c>
      <c r="F60" s="4" t="s">
        <v>266</v>
      </c>
      <c r="G60" s="4" t="s">
        <v>267</v>
      </c>
      <c r="H60" s="4" t="s">
        <v>28</v>
      </c>
      <c r="I60" s="4" t="s">
        <v>268</v>
      </c>
      <c r="J60" s="4" t="s">
        <v>269</v>
      </c>
      <c r="K60" s="4" t="s">
        <v>23</v>
      </c>
      <c r="L60" s="5">
        <v>10</v>
      </c>
      <c r="M60" s="3">
        <v>45</v>
      </c>
      <c r="N60" s="3">
        <v>37</v>
      </c>
      <c r="O60" s="2"/>
    </row>
    <row r="61" spans="1:15" ht="13">
      <c r="A61" s="3">
        <v>4</v>
      </c>
      <c r="B61" s="3">
        <v>2016</v>
      </c>
      <c r="C61" s="4" t="s">
        <v>270</v>
      </c>
      <c r="D61" s="4" t="s">
        <v>25</v>
      </c>
      <c r="E61" s="4" t="s">
        <v>25</v>
      </c>
      <c r="F61" s="4" t="s">
        <v>271</v>
      </c>
      <c r="G61" s="6" t="s">
        <v>272</v>
      </c>
      <c r="H61" s="4" t="s">
        <v>205</v>
      </c>
      <c r="I61" s="4" t="s">
        <v>268</v>
      </c>
      <c r="J61" s="4" t="s">
        <v>269</v>
      </c>
      <c r="K61" s="4" t="s">
        <v>273</v>
      </c>
      <c r="L61" s="5">
        <v>10</v>
      </c>
      <c r="M61" s="3">
        <v>35</v>
      </c>
      <c r="N61" s="3">
        <v>33</v>
      </c>
      <c r="O61" s="2"/>
    </row>
    <row r="62" spans="1:15" ht="13">
      <c r="A62" s="3">
        <v>4</v>
      </c>
      <c r="B62" s="3">
        <v>2016</v>
      </c>
      <c r="C62" s="4" t="s">
        <v>274</v>
      </c>
      <c r="D62" s="4" t="s">
        <v>30</v>
      </c>
      <c r="E62" s="4" t="s">
        <v>30</v>
      </c>
      <c r="F62" s="4" t="s">
        <v>275</v>
      </c>
      <c r="G62" s="4" t="s">
        <v>276</v>
      </c>
      <c r="H62" s="4" t="s">
        <v>28</v>
      </c>
      <c r="I62" s="4" t="s">
        <v>268</v>
      </c>
      <c r="J62" s="4" t="s">
        <v>269</v>
      </c>
      <c r="K62" s="4" t="s">
        <v>23</v>
      </c>
      <c r="L62" s="5">
        <v>10</v>
      </c>
      <c r="M62" s="3">
        <v>45</v>
      </c>
      <c r="N62" s="3">
        <v>43</v>
      </c>
      <c r="O62" s="2"/>
    </row>
    <row r="63" spans="1:15" ht="13">
      <c r="A63" s="3">
        <v>4</v>
      </c>
      <c r="B63" s="3">
        <v>2016</v>
      </c>
      <c r="C63" s="4" t="s">
        <v>277</v>
      </c>
      <c r="D63" s="4" t="s">
        <v>64</v>
      </c>
      <c r="E63" s="4" t="s">
        <v>64</v>
      </c>
      <c r="F63" s="4" t="s">
        <v>278</v>
      </c>
      <c r="G63" s="4" t="s">
        <v>279</v>
      </c>
      <c r="H63" s="4" t="s">
        <v>28</v>
      </c>
      <c r="I63" s="4" t="s">
        <v>268</v>
      </c>
      <c r="J63" s="4" t="s">
        <v>269</v>
      </c>
      <c r="K63" s="4" t="s">
        <v>23</v>
      </c>
      <c r="L63" s="5">
        <v>10</v>
      </c>
      <c r="M63" s="3">
        <v>45</v>
      </c>
      <c r="N63" s="3">
        <v>40</v>
      </c>
      <c r="O63" s="2"/>
    </row>
    <row r="64" spans="1:15" ht="13">
      <c r="A64" s="3">
        <v>4</v>
      </c>
      <c r="B64" s="3">
        <v>2016</v>
      </c>
      <c r="C64" s="4" t="s">
        <v>280</v>
      </c>
      <c r="D64" s="4" t="s">
        <v>38</v>
      </c>
      <c r="E64" s="4" t="s">
        <v>38</v>
      </c>
      <c r="F64" s="4" t="s">
        <v>281</v>
      </c>
      <c r="G64" s="6" t="s">
        <v>282</v>
      </c>
      <c r="H64" s="4" t="s">
        <v>205</v>
      </c>
      <c r="I64" s="4" t="s">
        <v>268</v>
      </c>
      <c r="J64" s="4" t="s">
        <v>269</v>
      </c>
      <c r="K64" s="4" t="s">
        <v>273</v>
      </c>
      <c r="L64" s="5">
        <v>10</v>
      </c>
      <c r="M64" s="3">
        <v>35</v>
      </c>
      <c r="N64" s="3">
        <v>32</v>
      </c>
      <c r="O64" s="2"/>
    </row>
    <row r="65" spans="1:15" ht="13">
      <c r="A65" s="3">
        <v>4</v>
      </c>
      <c r="B65" s="3">
        <v>2016</v>
      </c>
      <c r="C65" s="4" t="s">
        <v>283</v>
      </c>
      <c r="D65" s="4" t="s">
        <v>42</v>
      </c>
      <c r="E65" s="4" t="s">
        <v>42</v>
      </c>
      <c r="F65" s="4" t="s">
        <v>284</v>
      </c>
      <c r="G65" s="4" t="s">
        <v>285</v>
      </c>
      <c r="H65" s="4" t="s">
        <v>286</v>
      </c>
      <c r="I65" s="4" t="s">
        <v>268</v>
      </c>
      <c r="J65" s="4" t="s">
        <v>269</v>
      </c>
      <c r="K65" s="4" t="s">
        <v>273</v>
      </c>
      <c r="L65" s="5">
        <v>1</v>
      </c>
      <c r="M65" s="3">
        <v>30</v>
      </c>
      <c r="N65" s="3">
        <v>28</v>
      </c>
      <c r="O65" s="2"/>
    </row>
    <row r="66" spans="1:15" ht="13">
      <c r="A66" s="3">
        <v>4</v>
      </c>
      <c r="B66" s="3">
        <v>2016</v>
      </c>
      <c r="C66" s="4" t="s">
        <v>287</v>
      </c>
      <c r="D66" s="4" t="s">
        <v>17</v>
      </c>
      <c r="E66" s="4" t="s">
        <v>17</v>
      </c>
      <c r="F66" s="4" t="s">
        <v>288</v>
      </c>
      <c r="G66" s="4" t="s">
        <v>289</v>
      </c>
      <c r="H66" s="4" t="s">
        <v>205</v>
      </c>
      <c r="I66" s="4" t="s">
        <v>290</v>
      </c>
      <c r="J66" s="4" t="s">
        <v>291</v>
      </c>
      <c r="K66" s="4" t="s">
        <v>292</v>
      </c>
      <c r="L66" s="5">
        <v>10</v>
      </c>
      <c r="M66" s="3">
        <v>35</v>
      </c>
      <c r="N66" s="3">
        <v>31</v>
      </c>
      <c r="O66" s="2"/>
    </row>
    <row r="67" spans="1:15" ht="13">
      <c r="A67" s="3">
        <v>4</v>
      </c>
      <c r="B67" s="3">
        <v>2016</v>
      </c>
      <c r="C67" s="4" t="s">
        <v>293</v>
      </c>
      <c r="D67" s="4" t="s">
        <v>25</v>
      </c>
      <c r="E67" s="4" t="s">
        <v>25</v>
      </c>
      <c r="F67" s="4" t="s">
        <v>294</v>
      </c>
      <c r="G67" s="6" t="s">
        <v>295</v>
      </c>
      <c r="H67" s="4" t="s">
        <v>296</v>
      </c>
      <c r="I67" s="4" t="s">
        <v>290</v>
      </c>
      <c r="J67" s="4" t="s">
        <v>291</v>
      </c>
      <c r="K67" s="4" t="s">
        <v>292</v>
      </c>
      <c r="L67" s="5">
        <v>10</v>
      </c>
      <c r="M67" s="3">
        <v>35</v>
      </c>
      <c r="N67" s="3">
        <v>24</v>
      </c>
      <c r="O67" s="2"/>
    </row>
    <row r="68" spans="1:15" ht="13">
      <c r="A68" s="3">
        <v>4</v>
      </c>
      <c r="B68" s="3">
        <v>2016</v>
      </c>
      <c r="C68" s="4" t="s">
        <v>297</v>
      </c>
      <c r="D68" s="4" t="s">
        <v>30</v>
      </c>
      <c r="E68" s="4" t="s">
        <v>30</v>
      </c>
      <c r="F68" s="4" t="s">
        <v>298</v>
      </c>
      <c r="G68" s="4" t="s">
        <v>299</v>
      </c>
      <c r="H68" s="4" t="s">
        <v>205</v>
      </c>
      <c r="I68" s="4" t="s">
        <v>290</v>
      </c>
      <c r="J68" s="4" t="s">
        <v>291</v>
      </c>
      <c r="K68" s="4" t="s">
        <v>292</v>
      </c>
      <c r="L68" s="5">
        <v>10</v>
      </c>
      <c r="M68" s="3">
        <v>35</v>
      </c>
      <c r="N68" s="3">
        <v>31</v>
      </c>
      <c r="O68" s="2"/>
    </row>
    <row r="69" spans="1:15" ht="13">
      <c r="A69" s="3">
        <v>4</v>
      </c>
      <c r="B69" s="3">
        <v>2016</v>
      </c>
      <c r="C69" s="4" t="s">
        <v>300</v>
      </c>
      <c r="D69" s="4" t="s">
        <v>34</v>
      </c>
      <c r="E69" s="4" t="s">
        <v>34</v>
      </c>
      <c r="F69" s="4" t="s">
        <v>301</v>
      </c>
      <c r="G69" s="6" t="s">
        <v>302</v>
      </c>
      <c r="H69" s="4" t="s">
        <v>205</v>
      </c>
      <c r="I69" s="4" t="s">
        <v>290</v>
      </c>
      <c r="J69" s="4" t="s">
        <v>291</v>
      </c>
      <c r="K69" s="4" t="s">
        <v>292</v>
      </c>
      <c r="L69" s="5">
        <v>10</v>
      </c>
      <c r="M69" s="3">
        <v>35</v>
      </c>
      <c r="N69" s="3">
        <v>31</v>
      </c>
      <c r="O69" s="2"/>
    </row>
    <row r="70" spans="1:15" ht="13">
      <c r="A70" s="3">
        <v>4</v>
      </c>
      <c r="B70" s="3">
        <v>2016</v>
      </c>
      <c r="C70" s="4" t="s">
        <v>303</v>
      </c>
      <c r="D70" s="4" t="s">
        <v>64</v>
      </c>
      <c r="E70" s="4" t="s">
        <v>64</v>
      </c>
      <c r="F70" s="4" t="s">
        <v>304</v>
      </c>
      <c r="G70" s="4" t="s">
        <v>305</v>
      </c>
      <c r="H70" s="4" t="s">
        <v>205</v>
      </c>
      <c r="I70" s="4" t="s">
        <v>290</v>
      </c>
      <c r="J70" s="4" t="s">
        <v>291</v>
      </c>
      <c r="K70" s="4" t="s">
        <v>292</v>
      </c>
      <c r="L70" s="5">
        <v>10</v>
      </c>
      <c r="M70" s="3">
        <v>35</v>
      </c>
      <c r="N70" s="3">
        <v>34</v>
      </c>
      <c r="O70" s="2"/>
    </row>
    <row r="71" spans="1:15" ht="13">
      <c r="A71" s="3">
        <v>4</v>
      </c>
      <c r="B71" s="3">
        <v>2016</v>
      </c>
      <c r="C71" s="4" t="s">
        <v>306</v>
      </c>
      <c r="D71" s="4" t="s">
        <v>42</v>
      </c>
      <c r="E71" s="4" t="s">
        <v>42</v>
      </c>
      <c r="F71" s="4" t="s">
        <v>307</v>
      </c>
      <c r="G71" s="4" t="s">
        <v>308</v>
      </c>
      <c r="H71" s="4" t="s">
        <v>286</v>
      </c>
      <c r="I71" s="4" t="s">
        <v>290</v>
      </c>
      <c r="J71" s="4" t="s">
        <v>291</v>
      </c>
      <c r="K71" s="4" t="s">
        <v>292</v>
      </c>
      <c r="L71" s="5">
        <v>1</v>
      </c>
      <c r="M71" s="3">
        <v>30</v>
      </c>
      <c r="N71" s="3">
        <v>28</v>
      </c>
      <c r="O71" s="2"/>
    </row>
    <row r="72" spans="1:15" ht="13">
      <c r="A72" s="3">
        <v>4</v>
      </c>
      <c r="B72" s="3">
        <v>2016</v>
      </c>
      <c r="C72" s="4" t="s">
        <v>309</v>
      </c>
      <c r="D72" s="4" t="s">
        <v>17</v>
      </c>
      <c r="E72" s="4" t="s">
        <v>17</v>
      </c>
      <c r="F72" s="4" t="s">
        <v>310</v>
      </c>
      <c r="G72" s="4" t="s">
        <v>311</v>
      </c>
      <c r="H72" s="4" t="s">
        <v>312</v>
      </c>
      <c r="I72" s="4" t="s">
        <v>313</v>
      </c>
      <c r="J72" s="4" t="s">
        <v>314</v>
      </c>
      <c r="K72" s="4" t="s">
        <v>315</v>
      </c>
      <c r="L72" s="5">
        <v>10</v>
      </c>
      <c r="M72" s="3">
        <v>35</v>
      </c>
      <c r="N72" s="3">
        <v>22</v>
      </c>
      <c r="O72" s="4" t="s">
        <v>58</v>
      </c>
    </row>
    <row r="73" spans="1:15" ht="13">
      <c r="A73" s="3">
        <v>4</v>
      </c>
      <c r="B73" s="3">
        <v>2016</v>
      </c>
      <c r="C73" s="4" t="s">
        <v>316</v>
      </c>
      <c r="D73" s="4" t="s">
        <v>25</v>
      </c>
      <c r="E73" s="4" t="s">
        <v>25</v>
      </c>
      <c r="F73" s="4" t="s">
        <v>317</v>
      </c>
      <c r="G73" s="6" t="s">
        <v>318</v>
      </c>
      <c r="H73" s="4" t="s">
        <v>319</v>
      </c>
      <c r="I73" s="4" t="s">
        <v>313</v>
      </c>
      <c r="J73" s="4" t="s">
        <v>314</v>
      </c>
      <c r="K73" s="4" t="s">
        <v>315</v>
      </c>
      <c r="L73" s="5">
        <v>10</v>
      </c>
      <c r="M73" s="3">
        <v>35</v>
      </c>
      <c r="N73" s="3">
        <v>17</v>
      </c>
      <c r="O73" s="2"/>
    </row>
    <row r="74" spans="1:15" ht="13">
      <c r="A74" s="3">
        <v>4</v>
      </c>
      <c r="B74" s="3">
        <v>2016</v>
      </c>
      <c r="C74" s="4" t="s">
        <v>320</v>
      </c>
      <c r="D74" s="4" t="s">
        <v>30</v>
      </c>
      <c r="E74" s="4" t="s">
        <v>30</v>
      </c>
      <c r="F74" s="4" t="s">
        <v>321</v>
      </c>
      <c r="G74" s="4" t="s">
        <v>322</v>
      </c>
      <c r="H74" s="4" t="s">
        <v>319</v>
      </c>
      <c r="I74" s="4" t="s">
        <v>313</v>
      </c>
      <c r="J74" s="4" t="s">
        <v>314</v>
      </c>
      <c r="K74" s="4" t="s">
        <v>315</v>
      </c>
      <c r="L74" s="5">
        <v>10</v>
      </c>
      <c r="M74" s="3">
        <v>35</v>
      </c>
      <c r="N74" s="3">
        <v>20</v>
      </c>
      <c r="O74" s="2"/>
    </row>
    <row r="75" spans="1:15" ht="13">
      <c r="A75" s="3">
        <v>4</v>
      </c>
      <c r="B75" s="3">
        <v>2016</v>
      </c>
      <c r="C75" s="4" t="s">
        <v>323</v>
      </c>
      <c r="D75" s="4" t="s">
        <v>64</v>
      </c>
      <c r="E75" s="4" t="s">
        <v>64</v>
      </c>
      <c r="F75" s="4" t="s">
        <v>324</v>
      </c>
      <c r="G75" s="4" t="s">
        <v>325</v>
      </c>
      <c r="H75" s="4" t="s">
        <v>312</v>
      </c>
      <c r="I75" s="4" t="s">
        <v>313</v>
      </c>
      <c r="J75" s="4" t="s">
        <v>314</v>
      </c>
      <c r="K75" s="4" t="s">
        <v>315</v>
      </c>
      <c r="L75" s="5">
        <v>10</v>
      </c>
      <c r="M75" s="3">
        <v>35</v>
      </c>
      <c r="N75" s="3">
        <v>24</v>
      </c>
      <c r="O75" s="2"/>
    </row>
    <row r="76" spans="1:15" ht="13">
      <c r="A76" s="3">
        <v>4</v>
      </c>
      <c r="B76" s="3">
        <v>2016</v>
      </c>
      <c r="C76" s="4" t="s">
        <v>326</v>
      </c>
      <c r="D76" s="4" t="s">
        <v>38</v>
      </c>
      <c r="E76" s="4" t="s">
        <v>38</v>
      </c>
      <c r="F76" s="4" t="s">
        <v>327</v>
      </c>
      <c r="G76" s="6" t="s">
        <v>328</v>
      </c>
      <c r="H76" s="4" t="s">
        <v>329</v>
      </c>
      <c r="I76" s="4" t="s">
        <v>313</v>
      </c>
      <c r="J76" s="4" t="s">
        <v>314</v>
      </c>
      <c r="K76" s="4" t="s">
        <v>315</v>
      </c>
      <c r="L76" s="5">
        <v>10</v>
      </c>
      <c r="M76" s="3">
        <v>35</v>
      </c>
      <c r="N76" s="3">
        <v>18</v>
      </c>
      <c r="O76" s="2"/>
    </row>
    <row r="77" spans="1:15" ht="13">
      <c r="A77" s="3">
        <v>4</v>
      </c>
      <c r="B77" s="3">
        <v>2016</v>
      </c>
      <c r="C77" s="4" t="s">
        <v>330</v>
      </c>
      <c r="D77" s="4" t="s">
        <v>42</v>
      </c>
      <c r="E77" s="4" t="s">
        <v>42</v>
      </c>
      <c r="F77" s="4" t="s">
        <v>331</v>
      </c>
      <c r="G77" s="4" t="s">
        <v>332</v>
      </c>
      <c r="H77" s="4" t="s">
        <v>333</v>
      </c>
      <c r="I77" s="4" t="s">
        <v>313</v>
      </c>
      <c r="J77" s="4" t="s">
        <v>314</v>
      </c>
      <c r="K77" s="4" t="s">
        <v>315</v>
      </c>
      <c r="L77" s="5">
        <v>1</v>
      </c>
      <c r="M77" s="3">
        <v>35</v>
      </c>
      <c r="N77" s="3">
        <v>34</v>
      </c>
      <c r="O77" s="4" t="s">
        <v>58</v>
      </c>
    </row>
    <row r="78" spans="1:15" ht="13">
      <c r="A78" s="3">
        <v>4</v>
      </c>
      <c r="B78" s="3">
        <v>2016</v>
      </c>
      <c r="C78" s="4" t="s">
        <v>334</v>
      </c>
      <c r="D78" s="4" t="s">
        <v>25</v>
      </c>
      <c r="E78" s="4" t="s">
        <v>25</v>
      </c>
      <c r="F78" s="4" t="s">
        <v>335</v>
      </c>
      <c r="G78" s="6" t="s">
        <v>336</v>
      </c>
      <c r="H78" s="4" t="s">
        <v>337</v>
      </c>
      <c r="I78" s="4" t="s">
        <v>338</v>
      </c>
      <c r="J78" s="4" t="s">
        <v>339</v>
      </c>
      <c r="K78" s="4" t="s">
        <v>340</v>
      </c>
      <c r="L78" s="5">
        <v>10</v>
      </c>
      <c r="M78" s="3">
        <v>35</v>
      </c>
      <c r="N78" s="3">
        <v>33</v>
      </c>
      <c r="O78" s="2"/>
    </row>
    <row r="79" spans="1:15" ht="13">
      <c r="A79" s="3">
        <v>4</v>
      </c>
      <c r="B79" s="3">
        <v>2016</v>
      </c>
      <c r="C79" s="4" t="s">
        <v>341</v>
      </c>
      <c r="D79" s="4" t="s">
        <v>30</v>
      </c>
      <c r="E79" s="4" t="s">
        <v>30</v>
      </c>
      <c r="F79" s="4" t="s">
        <v>342</v>
      </c>
      <c r="G79" s="4" t="s">
        <v>343</v>
      </c>
      <c r="H79" s="4" t="s">
        <v>337</v>
      </c>
      <c r="I79" s="4" t="s">
        <v>338</v>
      </c>
      <c r="J79" s="4" t="s">
        <v>339</v>
      </c>
      <c r="K79" s="4" t="s">
        <v>340</v>
      </c>
      <c r="L79" s="5">
        <v>10</v>
      </c>
      <c r="M79" s="3">
        <v>35</v>
      </c>
      <c r="N79" s="3">
        <v>32</v>
      </c>
      <c r="O79" s="2"/>
    </row>
    <row r="80" spans="1:15" ht="13">
      <c r="A80" s="3">
        <v>4</v>
      </c>
      <c r="B80" s="3">
        <v>2016</v>
      </c>
      <c r="C80" s="4" t="s">
        <v>344</v>
      </c>
      <c r="D80" s="4" t="s">
        <v>34</v>
      </c>
      <c r="E80" s="4" t="s">
        <v>34</v>
      </c>
      <c r="F80" s="4" t="s">
        <v>345</v>
      </c>
      <c r="G80" s="6" t="s">
        <v>346</v>
      </c>
      <c r="H80" s="4" t="s">
        <v>337</v>
      </c>
      <c r="I80" s="4" t="s">
        <v>338</v>
      </c>
      <c r="J80" s="4" t="s">
        <v>339</v>
      </c>
      <c r="K80" s="4" t="s">
        <v>340</v>
      </c>
      <c r="L80" s="5">
        <v>10</v>
      </c>
      <c r="M80" s="3">
        <v>35</v>
      </c>
      <c r="N80" s="3">
        <v>34</v>
      </c>
      <c r="O80" s="2"/>
    </row>
    <row r="81" spans="1:15" ht="13">
      <c r="A81" s="3">
        <v>4</v>
      </c>
      <c r="B81" s="3">
        <v>2016</v>
      </c>
      <c r="C81" s="4" t="s">
        <v>347</v>
      </c>
      <c r="D81" s="4" t="s">
        <v>64</v>
      </c>
      <c r="E81" s="4" t="s">
        <v>64</v>
      </c>
      <c r="F81" s="4" t="s">
        <v>348</v>
      </c>
      <c r="G81" s="4" t="s">
        <v>349</v>
      </c>
      <c r="H81" s="4" t="s">
        <v>350</v>
      </c>
      <c r="I81" s="4" t="s">
        <v>338</v>
      </c>
      <c r="J81" s="4" t="s">
        <v>339</v>
      </c>
      <c r="K81" s="4" t="s">
        <v>351</v>
      </c>
      <c r="L81" s="5">
        <v>10</v>
      </c>
      <c r="M81" s="3">
        <v>35</v>
      </c>
      <c r="N81" s="3">
        <v>27</v>
      </c>
      <c r="O81" s="4" t="s">
        <v>125</v>
      </c>
    </row>
    <row r="82" spans="1:15" ht="13">
      <c r="A82" s="3">
        <v>4</v>
      </c>
      <c r="B82" s="3">
        <v>2016</v>
      </c>
      <c r="C82" s="4" t="s">
        <v>352</v>
      </c>
      <c r="D82" s="4" t="s">
        <v>42</v>
      </c>
      <c r="E82" s="4" t="s">
        <v>42</v>
      </c>
      <c r="F82" s="4" t="s">
        <v>353</v>
      </c>
      <c r="G82" s="4" t="s">
        <v>354</v>
      </c>
      <c r="H82" s="4" t="s">
        <v>264</v>
      </c>
      <c r="I82" s="4" t="s">
        <v>338</v>
      </c>
      <c r="J82" s="4" t="s">
        <v>339</v>
      </c>
      <c r="K82" s="4" t="s">
        <v>340</v>
      </c>
      <c r="L82" s="5">
        <v>1</v>
      </c>
      <c r="M82" s="3">
        <v>38</v>
      </c>
      <c r="N82" s="3">
        <v>38</v>
      </c>
      <c r="O82" s="4" t="s">
        <v>125</v>
      </c>
    </row>
    <row r="83" spans="1:15" ht="13">
      <c r="A83" s="3">
        <v>4</v>
      </c>
      <c r="B83" s="3">
        <v>2016</v>
      </c>
      <c r="C83" s="4" t="s">
        <v>355</v>
      </c>
      <c r="D83" s="4" t="s">
        <v>17</v>
      </c>
      <c r="E83" s="4" t="s">
        <v>17</v>
      </c>
      <c r="F83" s="4" t="s">
        <v>356</v>
      </c>
      <c r="G83" s="4" t="s">
        <v>357</v>
      </c>
      <c r="H83" s="4" t="s">
        <v>358</v>
      </c>
      <c r="I83" s="4" t="s">
        <v>359</v>
      </c>
      <c r="J83" s="4" t="s">
        <v>360</v>
      </c>
      <c r="K83" s="4" t="s">
        <v>361</v>
      </c>
      <c r="L83" s="5">
        <v>10</v>
      </c>
      <c r="M83" s="3">
        <v>35</v>
      </c>
      <c r="N83" s="3">
        <v>35</v>
      </c>
      <c r="O83" s="4" t="s">
        <v>362</v>
      </c>
    </row>
    <row r="84" spans="1:15" ht="13">
      <c r="A84" s="3">
        <v>4</v>
      </c>
      <c r="B84" s="3">
        <v>2016</v>
      </c>
      <c r="C84" s="4" t="s">
        <v>363</v>
      </c>
      <c r="D84" s="4" t="s">
        <v>25</v>
      </c>
      <c r="E84" s="4" t="s">
        <v>25</v>
      </c>
      <c r="F84" s="4" t="s">
        <v>364</v>
      </c>
      <c r="G84" s="6" t="s">
        <v>365</v>
      </c>
      <c r="H84" s="4" t="s">
        <v>201</v>
      </c>
      <c r="I84" s="4" t="s">
        <v>359</v>
      </c>
      <c r="J84" s="4" t="s">
        <v>360</v>
      </c>
      <c r="K84" s="4" t="s">
        <v>361</v>
      </c>
      <c r="L84" s="5">
        <v>10</v>
      </c>
      <c r="M84" s="3">
        <v>35</v>
      </c>
      <c r="N84" s="3">
        <v>32</v>
      </c>
      <c r="O84" s="4" t="s">
        <v>362</v>
      </c>
    </row>
    <row r="85" spans="1:15" ht="13">
      <c r="A85" s="3">
        <v>4</v>
      </c>
      <c r="B85" s="3">
        <v>2016</v>
      </c>
      <c r="C85" s="4" t="s">
        <v>366</v>
      </c>
      <c r="D85" s="4" t="s">
        <v>64</v>
      </c>
      <c r="E85" s="4" t="s">
        <v>64</v>
      </c>
      <c r="F85" s="4" t="s">
        <v>367</v>
      </c>
      <c r="G85" s="4" t="s">
        <v>368</v>
      </c>
      <c r="H85" s="4" t="s">
        <v>201</v>
      </c>
      <c r="I85" s="4" t="s">
        <v>359</v>
      </c>
      <c r="J85" s="4" t="s">
        <v>360</v>
      </c>
      <c r="K85" s="4" t="s">
        <v>361</v>
      </c>
      <c r="L85" s="5">
        <v>10</v>
      </c>
      <c r="M85" s="3">
        <v>35</v>
      </c>
      <c r="N85" s="3">
        <v>37</v>
      </c>
      <c r="O85" s="4" t="s">
        <v>47</v>
      </c>
    </row>
    <row r="86" spans="1:15" ht="13">
      <c r="A86" s="3">
        <v>4</v>
      </c>
      <c r="B86" s="3">
        <v>2016</v>
      </c>
      <c r="C86" s="4" t="s">
        <v>369</v>
      </c>
      <c r="D86" s="4" t="s">
        <v>38</v>
      </c>
      <c r="E86" s="4" t="s">
        <v>38</v>
      </c>
      <c r="F86" s="4" t="s">
        <v>370</v>
      </c>
      <c r="G86" s="6" t="s">
        <v>371</v>
      </c>
      <c r="H86" s="4" t="s">
        <v>358</v>
      </c>
      <c r="I86" s="4" t="s">
        <v>359</v>
      </c>
      <c r="J86" s="4" t="s">
        <v>360</v>
      </c>
      <c r="K86" s="4" t="s">
        <v>361</v>
      </c>
      <c r="L86" s="5">
        <v>10</v>
      </c>
      <c r="M86" s="3">
        <v>35</v>
      </c>
      <c r="N86" s="3">
        <v>35</v>
      </c>
      <c r="O86" s="4" t="s">
        <v>47</v>
      </c>
    </row>
    <row r="87" spans="1:15" ht="13">
      <c r="A87" s="3">
        <v>4</v>
      </c>
      <c r="B87" s="3">
        <v>2016</v>
      </c>
      <c r="C87" s="4" t="s">
        <v>372</v>
      </c>
      <c r="D87" s="4" t="s">
        <v>42</v>
      </c>
      <c r="E87" s="4" t="s">
        <v>42</v>
      </c>
      <c r="F87" s="4" t="s">
        <v>373</v>
      </c>
      <c r="G87" s="4" t="s">
        <v>374</v>
      </c>
      <c r="H87" s="4" t="s">
        <v>375</v>
      </c>
      <c r="I87" s="4" t="s">
        <v>359</v>
      </c>
      <c r="J87" s="4" t="s">
        <v>360</v>
      </c>
      <c r="K87" s="4" t="s">
        <v>361</v>
      </c>
      <c r="L87" s="5">
        <v>1</v>
      </c>
      <c r="M87" s="3">
        <v>35</v>
      </c>
      <c r="N87" s="3">
        <v>26</v>
      </c>
      <c r="O87" s="4" t="s">
        <v>362</v>
      </c>
    </row>
    <row r="88" spans="1:15" ht="13">
      <c r="A88" s="3">
        <v>4</v>
      </c>
      <c r="B88" s="3">
        <v>2016</v>
      </c>
      <c r="C88" s="4" t="s">
        <v>376</v>
      </c>
      <c r="D88" s="4" t="s">
        <v>17</v>
      </c>
      <c r="E88" s="4" t="s">
        <v>17</v>
      </c>
      <c r="F88" s="4" t="s">
        <v>377</v>
      </c>
      <c r="G88" s="4" t="s">
        <v>378</v>
      </c>
      <c r="H88" s="4" t="s">
        <v>379</v>
      </c>
      <c r="I88" s="4" t="s">
        <v>380</v>
      </c>
      <c r="J88" s="4" t="s">
        <v>381</v>
      </c>
      <c r="K88" s="4" t="s">
        <v>382</v>
      </c>
      <c r="L88" s="5">
        <v>10</v>
      </c>
      <c r="M88" s="3">
        <v>35</v>
      </c>
      <c r="N88" s="3">
        <v>28</v>
      </c>
      <c r="O88" s="4" t="s">
        <v>58</v>
      </c>
    </row>
    <row r="89" spans="1:15" ht="13">
      <c r="A89" s="3">
        <v>4</v>
      </c>
      <c r="B89" s="3">
        <v>2016</v>
      </c>
      <c r="C89" s="4" t="s">
        <v>383</v>
      </c>
      <c r="D89" s="4" t="s">
        <v>30</v>
      </c>
      <c r="E89" s="4" t="s">
        <v>30</v>
      </c>
      <c r="F89" s="4" t="s">
        <v>384</v>
      </c>
      <c r="G89" s="4" t="s">
        <v>385</v>
      </c>
      <c r="H89" s="4" t="s">
        <v>386</v>
      </c>
      <c r="I89" s="4" t="s">
        <v>380</v>
      </c>
      <c r="J89" s="4" t="s">
        <v>381</v>
      </c>
      <c r="K89" s="4" t="s">
        <v>382</v>
      </c>
      <c r="L89" s="5">
        <v>10</v>
      </c>
      <c r="M89" s="3">
        <v>35</v>
      </c>
      <c r="N89" s="3">
        <v>33</v>
      </c>
      <c r="O89" s="2"/>
    </row>
    <row r="90" spans="1:15" ht="13">
      <c r="A90" s="3">
        <v>4</v>
      </c>
      <c r="B90" s="3">
        <v>2016</v>
      </c>
      <c r="C90" s="4" t="s">
        <v>387</v>
      </c>
      <c r="D90" s="4" t="s">
        <v>34</v>
      </c>
      <c r="E90" s="4" t="s">
        <v>34</v>
      </c>
      <c r="F90" s="4" t="s">
        <v>388</v>
      </c>
      <c r="G90" s="6" t="s">
        <v>389</v>
      </c>
      <c r="H90" s="4" t="s">
        <v>386</v>
      </c>
      <c r="I90" s="4" t="s">
        <v>380</v>
      </c>
      <c r="J90" s="4" t="s">
        <v>381</v>
      </c>
      <c r="K90" s="4" t="s">
        <v>382</v>
      </c>
      <c r="L90" s="5">
        <v>10</v>
      </c>
      <c r="M90" s="3">
        <v>35</v>
      </c>
      <c r="N90" s="3">
        <v>35</v>
      </c>
      <c r="O90" s="2"/>
    </row>
    <row r="91" spans="1:15" ht="13">
      <c r="A91" s="3">
        <v>4</v>
      </c>
      <c r="B91" s="3">
        <v>2016</v>
      </c>
      <c r="C91" s="4" t="s">
        <v>390</v>
      </c>
      <c r="D91" s="4" t="s">
        <v>64</v>
      </c>
      <c r="E91" s="4" t="s">
        <v>64</v>
      </c>
      <c r="F91" s="4" t="s">
        <v>391</v>
      </c>
      <c r="G91" s="4" t="s">
        <v>392</v>
      </c>
      <c r="H91" s="4" t="s">
        <v>386</v>
      </c>
      <c r="I91" s="4" t="s">
        <v>380</v>
      </c>
      <c r="J91" s="4" t="s">
        <v>381</v>
      </c>
      <c r="K91" s="4" t="s">
        <v>382</v>
      </c>
      <c r="L91" s="5">
        <v>10</v>
      </c>
      <c r="M91" s="3">
        <v>35</v>
      </c>
      <c r="N91" s="3">
        <v>35</v>
      </c>
      <c r="O91" s="2"/>
    </row>
    <row r="92" spans="1:15" ht="13">
      <c r="A92" s="3">
        <v>4</v>
      </c>
      <c r="B92" s="3">
        <v>2016</v>
      </c>
      <c r="C92" s="4" t="s">
        <v>393</v>
      </c>
      <c r="D92" s="4" t="s">
        <v>38</v>
      </c>
      <c r="E92" s="4" t="s">
        <v>38</v>
      </c>
      <c r="F92" s="4" t="s">
        <v>394</v>
      </c>
      <c r="G92" s="6" t="s">
        <v>395</v>
      </c>
      <c r="H92" s="4" t="s">
        <v>379</v>
      </c>
      <c r="I92" s="4" t="s">
        <v>380</v>
      </c>
      <c r="J92" s="4" t="s">
        <v>381</v>
      </c>
      <c r="K92" s="4" t="s">
        <v>382</v>
      </c>
      <c r="L92" s="5">
        <v>10</v>
      </c>
      <c r="M92" s="3">
        <v>35</v>
      </c>
      <c r="N92" s="3">
        <v>33</v>
      </c>
      <c r="O92" s="4" t="s">
        <v>58</v>
      </c>
    </row>
    <row r="93" spans="1:15" ht="13">
      <c r="A93" s="3">
        <v>4</v>
      </c>
      <c r="B93" s="3">
        <v>2016</v>
      </c>
      <c r="C93" s="4" t="s">
        <v>396</v>
      </c>
      <c r="D93" s="4" t="s">
        <v>42</v>
      </c>
      <c r="E93" s="4" t="s">
        <v>42</v>
      </c>
      <c r="F93" s="4" t="s">
        <v>397</v>
      </c>
      <c r="G93" s="4" t="s">
        <v>398</v>
      </c>
      <c r="H93" s="4" t="s">
        <v>399</v>
      </c>
      <c r="I93" s="4" t="s">
        <v>380</v>
      </c>
      <c r="J93" s="4" t="s">
        <v>381</v>
      </c>
      <c r="K93" s="4" t="s">
        <v>382</v>
      </c>
      <c r="L93" s="5">
        <v>1</v>
      </c>
      <c r="M93" s="3">
        <v>35</v>
      </c>
      <c r="N93" s="3">
        <v>16</v>
      </c>
      <c r="O93" s="4" t="s">
        <v>58</v>
      </c>
    </row>
    <row r="94" spans="1:15" ht="13">
      <c r="A94" s="3">
        <v>4</v>
      </c>
      <c r="B94" s="3">
        <v>2016</v>
      </c>
      <c r="C94" s="4" t="s">
        <v>400</v>
      </c>
      <c r="D94" s="4" t="s">
        <v>25</v>
      </c>
      <c r="E94" s="4" t="s">
        <v>25</v>
      </c>
      <c r="F94" s="4" t="s">
        <v>401</v>
      </c>
      <c r="G94" s="6" t="s">
        <v>402</v>
      </c>
      <c r="H94" s="4" t="s">
        <v>403</v>
      </c>
      <c r="I94" s="4" t="s">
        <v>404</v>
      </c>
      <c r="J94" s="4" t="s">
        <v>405</v>
      </c>
      <c r="K94" s="4" t="s">
        <v>406</v>
      </c>
      <c r="L94" s="5">
        <v>10</v>
      </c>
      <c r="M94" s="3">
        <v>25</v>
      </c>
      <c r="N94" s="3">
        <v>19</v>
      </c>
      <c r="O94" s="2"/>
    </row>
    <row r="95" spans="1:15" ht="13">
      <c r="A95" s="3">
        <v>4</v>
      </c>
      <c r="B95" s="3">
        <v>2016</v>
      </c>
      <c r="C95" s="4" t="s">
        <v>407</v>
      </c>
      <c r="D95" s="4" t="s">
        <v>30</v>
      </c>
      <c r="E95" s="4" t="s">
        <v>30</v>
      </c>
      <c r="F95" s="4" t="s">
        <v>408</v>
      </c>
      <c r="G95" s="4" t="s">
        <v>409</v>
      </c>
      <c r="H95" s="4" t="s">
        <v>410</v>
      </c>
      <c r="I95" s="4" t="s">
        <v>404</v>
      </c>
      <c r="J95" s="4" t="s">
        <v>405</v>
      </c>
      <c r="K95" s="4" t="s">
        <v>406</v>
      </c>
      <c r="L95" s="5">
        <v>10</v>
      </c>
      <c r="M95" s="3">
        <v>35</v>
      </c>
      <c r="N95" s="3">
        <v>9</v>
      </c>
      <c r="O95" s="2"/>
    </row>
    <row r="96" spans="1:15" ht="13">
      <c r="A96" s="3">
        <v>4</v>
      </c>
      <c r="B96" s="3">
        <v>2016</v>
      </c>
      <c r="C96" s="4" t="s">
        <v>411</v>
      </c>
      <c r="D96" s="4" t="s">
        <v>34</v>
      </c>
      <c r="E96" s="4" t="s">
        <v>34</v>
      </c>
      <c r="F96" s="4" t="s">
        <v>412</v>
      </c>
      <c r="G96" s="6" t="s">
        <v>413</v>
      </c>
      <c r="H96" s="4" t="s">
        <v>414</v>
      </c>
      <c r="I96" s="4" t="s">
        <v>404</v>
      </c>
      <c r="J96" s="4" t="s">
        <v>405</v>
      </c>
      <c r="K96" s="4" t="s">
        <v>406</v>
      </c>
      <c r="L96" s="5">
        <v>10</v>
      </c>
      <c r="M96" s="3">
        <v>20</v>
      </c>
      <c r="N96" s="3">
        <v>17</v>
      </c>
      <c r="O96" s="2"/>
    </row>
    <row r="97" spans="1:15" ht="13">
      <c r="A97" s="3">
        <v>4</v>
      </c>
      <c r="B97" s="3">
        <v>2016</v>
      </c>
      <c r="C97" s="4" t="s">
        <v>415</v>
      </c>
      <c r="D97" s="4" t="s">
        <v>38</v>
      </c>
      <c r="E97" s="4" t="s">
        <v>38</v>
      </c>
      <c r="F97" s="4" t="s">
        <v>416</v>
      </c>
      <c r="G97" s="6" t="s">
        <v>417</v>
      </c>
      <c r="H97" s="4" t="s">
        <v>418</v>
      </c>
      <c r="I97" s="4" t="s">
        <v>404</v>
      </c>
      <c r="J97" s="4" t="s">
        <v>405</v>
      </c>
      <c r="K97" s="4" t="s">
        <v>406</v>
      </c>
      <c r="L97" s="5">
        <v>10</v>
      </c>
      <c r="M97" s="3">
        <v>35</v>
      </c>
      <c r="N97" s="3">
        <v>12</v>
      </c>
      <c r="O97" s="2"/>
    </row>
    <row r="98" spans="1:15" ht="13">
      <c r="A98" s="3">
        <v>4</v>
      </c>
      <c r="B98" s="3">
        <v>2016</v>
      </c>
      <c r="C98" s="4" t="s">
        <v>419</v>
      </c>
      <c r="D98" s="4" t="s">
        <v>42</v>
      </c>
      <c r="E98" s="4" t="s">
        <v>42</v>
      </c>
      <c r="F98" s="4" t="s">
        <v>420</v>
      </c>
      <c r="G98" s="4" t="s">
        <v>421</v>
      </c>
      <c r="H98" s="4" t="s">
        <v>286</v>
      </c>
      <c r="I98" s="4" t="s">
        <v>404</v>
      </c>
      <c r="J98" s="4" t="s">
        <v>405</v>
      </c>
      <c r="K98" s="4" t="s">
        <v>406</v>
      </c>
      <c r="L98" s="5">
        <v>1</v>
      </c>
      <c r="M98" s="3">
        <v>30</v>
      </c>
      <c r="N98" s="3">
        <v>28</v>
      </c>
      <c r="O98" s="2"/>
    </row>
    <row r="99" spans="1:15" ht="13">
      <c r="A99" s="3">
        <v>4</v>
      </c>
      <c r="B99" s="3">
        <v>2016</v>
      </c>
      <c r="C99" s="4" t="s">
        <v>422</v>
      </c>
      <c r="D99" s="4" t="s">
        <v>158</v>
      </c>
      <c r="E99" s="4" t="s">
        <v>158</v>
      </c>
      <c r="F99" s="4" t="s">
        <v>423</v>
      </c>
      <c r="G99" s="4" t="s">
        <v>424</v>
      </c>
      <c r="H99" s="4" t="s">
        <v>425</v>
      </c>
      <c r="I99" s="4" t="s">
        <v>404</v>
      </c>
      <c r="J99" s="4" t="s">
        <v>405</v>
      </c>
      <c r="K99" s="4" t="s">
        <v>162</v>
      </c>
      <c r="L99" s="5">
        <v>0</v>
      </c>
      <c r="M99" s="3">
        <v>20</v>
      </c>
      <c r="N99" s="3">
        <v>14</v>
      </c>
      <c r="O99" s="2"/>
    </row>
    <row r="100" spans="1:15" ht="13">
      <c r="A100" s="3">
        <v>4</v>
      </c>
      <c r="B100" s="3">
        <v>2016</v>
      </c>
      <c r="C100" s="4" t="s">
        <v>426</v>
      </c>
      <c r="D100" s="4" t="s">
        <v>17</v>
      </c>
      <c r="E100" s="4" t="s">
        <v>17</v>
      </c>
      <c r="F100" s="4" t="s">
        <v>427</v>
      </c>
      <c r="G100" s="4" t="s">
        <v>428</v>
      </c>
      <c r="H100" s="4" t="s">
        <v>429</v>
      </c>
      <c r="I100" s="4" t="s">
        <v>430</v>
      </c>
      <c r="J100" s="4" t="s">
        <v>431</v>
      </c>
      <c r="K100" s="4" t="s">
        <v>432</v>
      </c>
      <c r="L100" s="5">
        <v>10</v>
      </c>
      <c r="M100" s="3">
        <v>35</v>
      </c>
      <c r="N100" s="3">
        <v>23</v>
      </c>
      <c r="O100" s="2"/>
    </row>
    <row r="101" spans="1:15" ht="13">
      <c r="A101" s="3">
        <v>4</v>
      </c>
      <c r="B101" s="3">
        <v>2016</v>
      </c>
      <c r="C101" s="4" t="s">
        <v>433</v>
      </c>
      <c r="D101" s="4" t="s">
        <v>25</v>
      </c>
      <c r="E101" s="4" t="s">
        <v>25</v>
      </c>
      <c r="F101" s="4" t="s">
        <v>434</v>
      </c>
      <c r="G101" s="6" t="s">
        <v>435</v>
      </c>
      <c r="H101" s="4" t="s">
        <v>429</v>
      </c>
      <c r="I101" s="4" t="s">
        <v>430</v>
      </c>
      <c r="J101" s="4" t="s">
        <v>431</v>
      </c>
      <c r="K101" s="4" t="s">
        <v>432</v>
      </c>
      <c r="L101" s="5">
        <v>10</v>
      </c>
      <c r="M101" s="3">
        <v>35</v>
      </c>
      <c r="N101" s="3">
        <v>26</v>
      </c>
      <c r="O101" s="2"/>
    </row>
    <row r="102" spans="1:15" ht="13">
      <c r="A102" s="3">
        <v>4</v>
      </c>
      <c r="B102" s="3">
        <v>2016</v>
      </c>
      <c r="C102" s="4" t="s">
        <v>436</v>
      </c>
      <c r="D102" s="4" t="s">
        <v>34</v>
      </c>
      <c r="E102" s="4" t="s">
        <v>34</v>
      </c>
      <c r="F102" s="4" t="s">
        <v>437</v>
      </c>
      <c r="G102" s="6" t="s">
        <v>438</v>
      </c>
      <c r="H102" s="4" t="s">
        <v>429</v>
      </c>
      <c r="I102" s="4" t="s">
        <v>430</v>
      </c>
      <c r="J102" s="4" t="s">
        <v>431</v>
      </c>
      <c r="K102" s="4" t="s">
        <v>432</v>
      </c>
      <c r="L102" s="5">
        <v>10</v>
      </c>
      <c r="M102" s="3">
        <v>35</v>
      </c>
      <c r="N102" s="3">
        <v>18</v>
      </c>
      <c r="O102" s="4" t="s">
        <v>67</v>
      </c>
    </row>
    <row r="103" spans="1:15" ht="13">
      <c r="A103" s="3">
        <v>4</v>
      </c>
      <c r="B103" s="3">
        <v>2016</v>
      </c>
      <c r="C103" s="4" t="s">
        <v>439</v>
      </c>
      <c r="D103" s="4" t="s">
        <v>64</v>
      </c>
      <c r="E103" s="4" t="s">
        <v>64</v>
      </c>
      <c r="F103" s="4" t="s">
        <v>440</v>
      </c>
      <c r="G103" s="4" t="s">
        <v>441</v>
      </c>
      <c r="H103" s="4" t="s">
        <v>429</v>
      </c>
      <c r="I103" s="4" t="s">
        <v>430</v>
      </c>
      <c r="J103" s="4" t="s">
        <v>431</v>
      </c>
      <c r="K103" s="4" t="s">
        <v>432</v>
      </c>
      <c r="L103" s="5">
        <v>10</v>
      </c>
      <c r="M103" s="3">
        <v>35</v>
      </c>
      <c r="N103" s="3">
        <v>23</v>
      </c>
      <c r="O103" s="2"/>
    </row>
    <row r="104" spans="1:15" ht="13">
      <c r="A104" s="3">
        <v>4</v>
      </c>
      <c r="B104" s="3">
        <v>2016</v>
      </c>
      <c r="C104" s="4" t="s">
        <v>442</v>
      </c>
      <c r="D104" s="4" t="s">
        <v>38</v>
      </c>
      <c r="E104" s="4" t="s">
        <v>38</v>
      </c>
      <c r="F104" s="4" t="s">
        <v>443</v>
      </c>
      <c r="G104" s="6" t="s">
        <v>444</v>
      </c>
      <c r="H104" s="4" t="s">
        <v>445</v>
      </c>
      <c r="I104" s="4" t="s">
        <v>430</v>
      </c>
      <c r="J104" s="4" t="s">
        <v>431</v>
      </c>
      <c r="K104" s="4" t="s">
        <v>432</v>
      </c>
      <c r="L104" s="5">
        <v>10</v>
      </c>
      <c r="M104" s="3">
        <v>35</v>
      </c>
      <c r="N104" s="3">
        <v>21</v>
      </c>
      <c r="O104" s="2"/>
    </row>
    <row r="105" spans="1:15" ht="13">
      <c r="A105" s="3">
        <v>4</v>
      </c>
      <c r="B105" s="3">
        <v>2016</v>
      </c>
      <c r="C105" s="4" t="s">
        <v>446</v>
      </c>
      <c r="D105" s="4" t="s">
        <v>42</v>
      </c>
      <c r="E105" s="4" t="s">
        <v>42</v>
      </c>
      <c r="F105" s="4" t="s">
        <v>447</v>
      </c>
      <c r="G105" s="4" t="s">
        <v>448</v>
      </c>
      <c r="H105" s="4" t="s">
        <v>449</v>
      </c>
      <c r="I105" s="4" t="s">
        <v>430</v>
      </c>
      <c r="J105" s="4" t="s">
        <v>431</v>
      </c>
      <c r="K105" s="4" t="s">
        <v>432</v>
      </c>
      <c r="L105" s="5">
        <v>1</v>
      </c>
      <c r="M105" s="3">
        <v>35</v>
      </c>
      <c r="N105" s="3">
        <v>31</v>
      </c>
      <c r="O105" s="4" t="s">
        <v>67</v>
      </c>
    </row>
    <row r="106" spans="1:15" ht="13">
      <c r="A106" s="3">
        <v>4</v>
      </c>
      <c r="B106" s="3">
        <v>2016</v>
      </c>
      <c r="C106" s="4" t="s">
        <v>450</v>
      </c>
      <c r="D106" s="4" t="s">
        <v>17</v>
      </c>
      <c r="E106" s="4" t="s">
        <v>17</v>
      </c>
      <c r="F106" s="4" t="s">
        <v>451</v>
      </c>
      <c r="G106" s="4" t="s">
        <v>452</v>
      </c>
      <c r="H106" s="4" t="s">
        <v>453</v>
      </c>
      <c r="I106" s="4" t="s">
        <v>454</v>
      </c>
      <c r="J106" s="4" t="s">
        <v>455</v>
      </c>
      <c r="K106" s="4" t="s">
        <v>456</v>
      </c>
      <c r="L106" s="5">
        <v>10</v>
      </c>
      <c r="M106" s="3">
        <v>35</v>
      </c>
      <c r="N106" s="3">
        <v>17</v>
      </c>
      <c r="O106" s="4" t="s">
        <v>125</v>
      </c>
    </row>
    <row r="107" spans="1:15" ht="13">
      <c r="A107" s="3">
        <v>4</v>
      </c>
      <c r="B107" s="3">
        <v>2016</v>
      </c>
      <c r="C107" s="4" t="s">
        <v>457</v>
      </c>
      <c r="D107" s="4" t="s">
        <v>25</v>
      </c>
      <c r="E107" s="4" t="s">
        <v>25</v>
      </c>
      <c r="F107" s="4" t="s">
        <v>458</v>
      </c>
      <c r="G107" s="6" t="s">
        <v>459</v>
      </c>
      <c r="H107" s="4" t="s">
        <v>460</v>
      </c>
      <c r="I107" s="4" t="s">
        <v>454</v>
      </c>
      <c r="J107" s="4" t="s">
        <v>455</v>
      </c>
      <c r="K107" s="4" t="s">
        <v>456</v>
      </c>
      <c r="L107" s="5">
        <v>10</v>
      </c>
      <c r="M107" s="3">
        <v>35</v>
      </c>
      <c r="N107" s="3">
        <v>31</v>
      </c>
      <c r="O107" s="2"/>
    </row>
    <row r="108" spans="1:15" ht="13">
      <c r="A108" s="3">
        <v>4</v>
      </c>
      <c r="B108" s="3">
        <v>2016</v>
      </c>
      <c r="C108" s="4" t="s">
        <v>461</v>
      </c>
      <c r="D108" s="4" t="s">
        <v>25</v>
      </c>
      <c r="E108" s="4" t="s">
        <v>25</v>
      </c>
      <c r="F108" s="4" t="s">
        <v>462</v>
      </c>
      <c r="G108" s="6" t="s">
        <v>463</v>
      </c>
      <c r="H108" s="4" t="s">
        <v>460</v>
      </c>
      <c r="I108" s="4" t="s">
        <v>454</v>
      </c>
      <c r="J108" s="4" t="s">
        <v>455</v>
      </c>
      <c r="K108" s="4" t="s">
        <v>456</v>
      </c>
      <c r="L108" s="5">
        <v>10</v>
      </c>
      <c r="M108" s="3">
        <v>35</v>
      </c>
      <c r="N108" s="3">
        <v>32</v>
      </c>
      <c r="O108" s="2"/>
    </row>
    <row r="109" spans="1:15" ht="13">
      <c r="A109" s="3">
        <v>4</v>
      </c>
      <c r="B109" s="3">
        <v>2016</v>
      </c>
      <c r="C109" s="4" t="s">
        <v>464</v>
      </c>
      <c r="D109" s="4" t="s">
        <v>30</v>
      </c>
      <c r="E109" s="4" t="s">
        <v>30</v>
      </c>
      <c r="F109" s="6" t="s">
        <v>465</v>
      </c>
      <c r="G109" s="4" t="s">
        <v>466</v>
      </c>
      <c r="H109" s="4" t="s">
        <v>467</v>
      </c>
      <c r="I109" s="4" t="s">
        <v>454</v>
      </c>
      <c r="J109" s="4" t="s">
        <v>455</v>
      </c>
      <c r="K109" s="4" t="s">
        <v>456</v>
      </c>
      <c r="L109" s="5">
        <v>5</v>
      </c>
      <c r="M109" s="3">
        <v>35</v>
      </c>
      <c r="N109" s="3">
        <v>27</v>
      </c>
      <c r="O109" s="4" t="s">
        <v>125</v>
      </c>
    </row>
    <row r="110" spans="1:15" ht="13">
      <c r="A110" s="3">
        <v>4</v>
      </c>
      <c r="B110" s="3">
        <v>2016</v>
      </c>
      <c r="C110" s="4" t="s">
        <v>468</v>
      </c>
      <c r="D110" s="4" t="s">
        <v>34</v>
      </c>
      <c r="E110" s="4" t="s">
        <v>34</v>
      </c>
      <c r="F110" s="4" t="s">
        <v>469</v>
      </c>
      <c r="G110" s="6" t="s">
        <v>470</v>
      </c>
      <c r="H110" s="4" t="s">
        <v>460</v>
      </c>
      <c r="I110" s="4" t="s">
        <v>454</v>
      </c>
      <c r="J110" s="4" t="s">
        <v>455</v>
      </c>
      <c r="K110" s="4" t="s">
        <v>456</v>
      </c>
      <c r="L110" s="5">
        <v>10</v>
      </c>
      <c r="M110" s="3">
        <v>35</v>
      </c>
      <c r="N110" s="3">
        <v>37</v>
      </c>
      <c r="O110" s="2"/>
    </row>
    <row r="111" spans="1:15" ht="13">
      <c r="A111" s="3">
        <v>4</v>
      </c>
      <c r="B111" s="3">
        <v>2016</v>
      </c>
      <c r="C111" s="4" t="s">
        <v>471</v>
      </c>
      <c r="D111" s="4" t="s">
        <v>64</v>
      </c>
      <c r="E111" s="4" t="s">
        <v>64</v>
      </c>
      <c r="F111" s="4" t="s">
        <v>472</v>
      </c>
      <c r="G111" s="4" t="s">
        <v>473</v>
      </c>
      <c r="H111" s="4" t="s">
        <v>474</v>
      </c>
      <c r="I111" s="4" t="s">
        <v>454</v>
      </c>
      <c r="J111" s="4" t="s">
        <v>455</v>
      </c>
      <c r="K111" s="4" t="s">
        <v>456</v>
      </c>
      <c r="L111" s="5">
        <v>10</v>
      </c>
      <c r="M111" s="3">
        <v>35</v>
      </c>
      <c r="N111" s="3">
        <v>34</v>
      </c>
      <c r="O111" s="4" t="s">
        <v>125</v>
      </c>
    </row>
    <row r="112" spans="1:15" ht="13">
      <c r="A112" s="3">
        <v>4</v>
      </c>
      <c r="B112" s="3">
        <v>2016</v>
      </c>
      <c r="C112" s="4" t="s">
        <v>475</v>
      </c>
      <c r="D112" s="4" t="s">
        <v>38</v>
      </c>
      <c r="E112" s="4" t="s">
        <v>38</v>
      </c>
      <c r="F112" s="4" t="s">
        <v>476</v>
      </c>
      <c r="G112" s="6" t="s">
        <v>477</v>
      </c>
      <c r="H112" s="4" t="s">
        <v>453</v>
      </c>
      <c r="I112" s="4" t="s">
        <v>454</v>
      </c>
      <c r="J112" s="4" t="s">
        <v>455</v>
      </c>
      <c r="K112" s="4" t="s">
        <v>456</v>
      </c>
      <c r="L112" s="5">
        <v>10</v>
      </c>
      <c r="M112" s="3">
        <v>35</v>
      </c>
      <c r="N112" s="3">
        <v>15</v>
      </c>
      <c r="O112" s="2"/>
    </row>
    <row r="113" spans="1:15" ht="13">
      <c r="A113" s="3">
        <v>4</v>
      </c>
      <c r="B113" s="3">
        <v>2016</v>
      </c>
      <c r="C113" s="4" t="s">
        <v>478</v>
      </c>
      <c r="D113" s="4" t="s">
        <v>17</v>
      </c>
      <c r="E113" s="4" t="s">
        <v>17</v>
      </c>
      <c r="F113" s="4" t="s">
        <v>479</v>
      </c>
      <c r="G113" s="4" t="s">
        <v>480</v>
      </c>
      <c r="H113" s="4" t="s">
        <v>481</v>
      </c>
      <c r="I113" s="4" t="s">
        <v>482</v>
      </c>
      <c r="J113" s="4" t="s">
        <v>483</v>
      </c>
      <c r="K113" s="4" t="s">
        <v>484</v>
      </c>
      <c r="L113" s="5">
        <v>10</v>
      </c>
      <c r="M113" s="3">
        <v>35</v>
      </c>
      <c r="N113" s="3">
        <v>33</v>
      </c>
      <c r="O113" s="2"/>
    </row>
    <row r="114" spans="1:15" ht="13">
      <c r="A114" s="3">
        <v>4</v>
      </c>
      <c r="B114" s="3">
        <v>2016</v>
      </c>
      <c r="C114" s="4" t="s">
        <v>485</v>
      </c>
      <c r="D114" s="4" t="s">
        <v>25</v>
      </c>
      <c r="E114" s="4" t="s">
        <v>25</v>
      </c>
      <c r="F114" s="4" t="s">
        <v>486</v>
      </c>
      <c r="G114" s="6" t="s">
        <v>487</v>
      </c>
      <c r="H114" s="4" t="s">
        <v>488</v>
      </c>
      <c r="I114" s="4" t="s">
        <v>482</v>
      </c>
      <c r="J114" s="4" t="s">
        <v>483</v>
      </c>
      <c r="K114" s="4" t="s">
        <v>484</v>
      </c>
      <c r="L114" s="5">
        <v>10</v>
      </c>
      <c r="M114" s="3">
        <v>35</v>
      </c>
      <c r="N114" s="3">
        <v>38</v>
      </c>
      <c r="O114" s="2"/>
    </row>
    <row r="115" spans="1:15" ht="13">
      <c r="A115" s="3">
        <v>4</v>
      </c>
      <c r="B115" s="3">
        <v>2016</v>
      </c>
      <c r="C115" s="4" t="s">
        <v>489</v>
      </c>
      <c r="D115" s="4" t="s">
        <v>30</v>
      </c>
      <c r="E115" s="4" t="s">
        <v>30</v>
      </c>
      <c r="F115" s="4" t="s">
        <v>490</v>
      </c>
      <c r="G115" s="4" t="s">
        <v>491</v>
      </c>
      <c r="H115" s="4" t="s">
        <v>481</v>
      </c>
      <c r="I115" s="4" t="s">
        <v>482</v>
      </c>
      <c r="J115" s="4" t="s">
        <v>483</v>
      </c>
      <c r="K115" s="4" t="s">
        <v>484</v>
      </c>
      <c r="L115" s="5">
        <v>10</v>
      </c>
      <c r="M115" s="3">
        <v>35</v>
      </c>
      <c r="N115" s="3">
        <v>28</v>
      </c>
      <c r="O115" s="2"/>
    </row>
    <row r="116" spans="1:15" ht="13">
      <c r="A116" s="3">
        <v>4</v>
      </c>
      <c r="B116" s="3">
        <v>2016</v>
      </c>
      <c r="C116" s="4" t="s">
        <v>492</v>
      </c>
      <c r="D116" s="4" t="s">
        <v>64</v>
      </c>
      <c r="E116" s="4" t="s">
        <v>64</v>
      </c>
      <c r="F116" s="4" t="s">
        <v>493</v>
      </c>
      <c r="G116" s="4" t="s">
        <v>494</v>
      </c>
      <c r="H116" s="4" t="s">
        <v>495</v>
      </c>
      <c r="I116" s="4" t="s">
        <v>482</v>
      </c>
      <c r="J116" s="4" t="s">
        <v>483</v>
      </c>
      <c r="K116" s="4" t="s">
        <v>484</v>
      </c>
      <c r="L116" s="5">
        <v>10</v>
      </c>
      <c r="M116" s="3">
        <v>35</v>
      </c>
      <c r="N116" s="3">
        <v>29</v>
      </c>
      <c r="O116" s="2"/>
    </row>
    <row r="117" spans="1:15" ht="13">
      <c r="A117" s="3">
        <v>4</v>
      </c>
      <c r="B117" s="3">
        <v>2016</v>
      </c>
      <c r="C117" s="4" t="s">
        <v>496</v>
      </c>
      <c r="D117" s="4" t="s">
        <v>38</v>
      </c>
      <c r="E117" s="4" t="s">
        <v>38</v>
      </c>
      <c r="F117" s="4" t="s">
        <v>497</v>
      </c>
      <c r="G117" s="6" t="s">
        <v>498</v>
      </c>
      <c r="H117" s="4" t="s">
        <v>488</v>
      </c>
      <c r="I117" s="4" t="s">
        <v>482</v>
      </c>
      <c r="J117" s="4" t="s">
        <v>483</v>
      </c>
      <c r="K117" s="4" t="s">
        <v>484</v>
      </c>
      <c r="L117" s="5">
        <v>10</v>
      </c>
      <c r="M117" s="3">
        <v>35</v>
      </c>
      <c r="N117" s="3">
        <v>29</v>
      </c>
      <c r="O117" s="2"/>
    </row>
    <row r="118" spans="1:15" ht="13">
      <c r="A118" s="3">
        <v>4</v>
      </c>
      <c r="B118" s="3">
        <v>2016</v>
      </c>
      <c r="C118" s="4" t="s">
        <v>499</v>
      </c>
      <c r="D118" s="4" t="s">
        <v>42</v>
      </c>
      <c r="E118" s="4" t="s">
        <v>42</v>
      </c>
      <c r="F118" s="4" t="s">
        <v>500</v>
      </c>
      <c r="G118" s="4" t="s">
        <v>501</v>
      </c>
      <c r="H118" s="4" t="s">
        <v>286</v>
      </c>
      <c r="I118" s="4" t="s">
        <v>482</v>
      </c>
      <c r="J118" s="4" t="s">
        <v>483</v>
      </c>
      <c r="K118" s="4" t="s">
        <v>484</v>
      </c>
      <c r="L118" s="5">
        <v>1</v>
      </c>
      <c r="M118" s="3">
        <v>30</v>
      </c>
      <c r="N118" s="3">
        <v>28</v>
      </c>
      <c r="O118" s="2"/>
    </row>
    <row r="119" spans="1:15" ht="13">
      <c r="A119" s="3">
        <v>4</v>
      </c>
      <c r="B119" s="3">
        <v>2016</v>
      </c>
      <c r="C119" s="4" t="s">
        <v>502</v>
      </c>
      <c r="D119" s="4" t="s">
        <v>17</v>
      </c>
      <c r="E119" s="4" t="s">
        <v>17</v>
      </c>
      <c r="F119" s="4" t="s">
        <v>503</v>
      </c>
      <c r="G119" s="4" t="s">
        <v>504</v>
      </c>
      <c r="H119" s="4" t="s">
        <v>505</v>
      </c>
      <c r="I119" s="4" t="s">
        <v>506</v>
      </c>
      <c r="J119" s="4" t="s">
        <v>507</v>
      </c>
      <c r="K119" s="4" t="s">
        <v>508</v>
      </c>
      <c r="L119" s="5">
        <v>5</v>
      </c>
      <c r="M119" s="3">
        <v>35</v>
      </c>
      <c r="N119" s="3">
        <v>33</v>
      </c>
      <c r="O119" s="2"/>
    </row>
    <row r="120" spans="1:15" ht="13">
      <c r="A120" s="3">
        <v>4</v>
      </c>
      <c r="B120" s="3">
        <v>2016</v>
      </c>
      <c r="C120" s="4" t="s">
        <v>509</v>
      </c>
      <c r="D120" s="4" t="s">
        <v>17</v>
      </c>
      <c r="E120" s="4" t="s">
        <v>17</v>
      </c>
      <c r="F120" s="6" t="s">
        <v>510</v>
      </c>
      <c r="G120" s="4" t="s">
        <v>511</v>
      </c>
      <c r="H120" s="4" t="s">
        <v>512</v>
      </c>
      <c r="I120" s="4" t="s">
        <v>506</v>
      </c>
      <c r="J120" s="4" t="s">
        <v>507</v>
      </c>
      <c r="K120" s="4" t="s">
        <v>508</v>
      </c>
      <c r="L120" s="5">
        <v>5</v>
      </c>
      <c r="M120" s="3">
        <v>35</v>
      </c>
      <c r="N120" s="3">
        <v>33</v>
      </c>
      <c r="O120" s="2"/>
    </row>
    <row r="121" spans="1:15" ht="13">
      <c r="A121" s="3">
        <v>4</v>
      </c>
      <c r="B121" s="3">
        <v>2016</v>
      </c>
      <c r="C121" s="4" t="s">
        <v>513</v>
      </c>
      <c r="D121" s="4" t="s">
        <v>25</v>
      </c>
      <c r="E121" s="4" t="s">
        <v>25</v>
      </c>
      <c r="F121" s="4" t="s">
        <v>514</v>
      </c>
      <c r="G121" s="6" t="s">
        <v>515</v>
      </c>
      <c r="H121" s="4" t="s">
        <v>505</v>
      </c>
      <c r="I121" s="4" t="s">
        <v>506</v>
      </c>
      <c r="J121" s="4" t="s">
        <v>507</v>
      </c>
      <c r="K121" s="4" t="s">
        <v>508</v>
      </c>
      <c r="L121" s="5">
        <v>5</v>
      </c>
      <c r="M121" s="3">
        <v>35</v>
      </c>
      <c r="N121" s="3">
        <v>33</v>
      </c>
      <c r="O121" s="2"/>
    </row>
    <row r="122" spans="1:15" ht="13">
      <c r="A122" s="3">
        <v>4</v>
      </c>
      <c r="B122" s="3">
        <v>2016</v>
      </c>
      <c r="C122" s="4" t="s">
        <v>516</v>
      </c>
      <c r="D122" s="4" t="s">
        <v>25</v>
      </c>
      <c r="E122" s="4" t="s">
        <v>25</v>
      </c>
      <c r="F122" s="6" t="s">
        <v>517</v>
      </c>
      <c r="G122" s="6" t="s">
        <v>518</v>
      </c>
      <c r="H122" s="4" t="s">
        <v>505</v>
      </c>
      <c r="I122" s="4" t="s">
        <v>506</v>
      </c>
      <c r="J122" s="4" t="s">
        <v>507</v>
      </c>
      <c r="K122" s="4" t="s">
        <v>508</v>
      </c>
      <c r="L122" s="5">
        <v>5</v>
      </c>
      <c r="M122" s="3">
        <v>35</v>
      </c>
      <c r="N122" s="3">
        <v>35</v>
      </c>
      <c r="O122" s="2"/>
    </row>
    <row r="123" spans="1:15" ht="13">
      <c r="A123" s="3">
        <v>4</v>
      </c>
      <c r="B123" s="3">
        <v>2016</v>
      </c>
      <c r="C123" s="4" t="s">
        <v>519</v>
      </c>
      <c r="D123" s="4" t="s">
        <v>30</v>
      </c>
      <c r="E123" s="4" t="s">
        <v>30</v>
      </c>
      <c r="F123" s="4" t="s">
        <v>520</v>
      </c>
      <c r="G123" s="4" t="s">
        <v>521</v>
      </c>
      <c r="H123" s="4" t="s">
        <v>512</v>
      </c>
      <c r="I123" s="4" t="s">
        <v>506</v>
      </c>
      <c r="J123" s="4" t="s">
        <v>507</v>
      </c>
      <c r="K123" s="4" t="s">
        <v>508</v>
      </c>
      <c r="L123" s="5">
        <v>5</v>
      </c>
      <c r="M123" s="3">
        <v>35</v>
      </c>
      <c r="N123" s="3">
        <v>35</v>
      </c>
      <c r="O123" s="2"/>
    </row>
    <row r="124" spans="1:15" ht="13">
      <c r="A124" s="3">
        <v>4</v>
      </c>
      <c r="B124" s="3">
        <v>2016</v>
      </c>
      <c r="C124" s="4" t="s">
        <v>522</v>
      </c>
      <c r="D124" s="4" t="s">
        <v>30</v>
      </c>
      <c r="E124" s="4" t="s">
        <v>30</v>
      </c>
      <c r="F124" s="6" t="s">
        <v>523</v>
      </c>
      <c r="G124" s="4" t="s">
        <v>524</v>
      </c>
      <c r="H124" s="4" t="s">
        <v>512</v>
      </c>
      <c r="I124" s="4" t="s">
        <v>506</v>
      </c>
      <c r="J124" s="4" t="s">
        <v>507</v>
      </c>
      <c r="K124" s="4" t="s">
        <v>508</v>
      </c>
      <c r="L124" s="5">
        <v>5</v>
      </c>
      <c r="M124" s="3">
        <v>35</v>
      </c>
      <c r="N124" s="3">
        <v>34</v>
      </c>
      <c r="O124" s="2"/>
    </row>
    <row r="125" spans="1:15" ht="13">
      <c r="A125" s="3">
        <v>4</v>
      </c>
      <c r="B125" s="3">
        <v>2016</v>
      </c>
      <c r="C125" s="4" t="s">
        <v>525</v>
      </c>
      <c r="D125" s="4" t="s">
        <v>34</v>
      </c>
      <c r="E125" s="4" t="s">
        <v>34</v>
      </c>
      <c r="F125" s="4" t="s">
        <v>526</v>
      </c>
      <c r="G125" s="6" t="s">
        <v>527</v>
      </c>
      <c r="H125" s="4" t="s">
        <v>505</v>
      </c>
      <c r="I125" s="4" t="s">
        <v>506</v>
      </c>
      <c r="J125" s="4" t="s">
        <v>507</v>
      </c>
      <c r="K125" s="4" t="s">
        <v>508</v>
      </c>
      <c r="L125" s="5">
        <v>5</v>
      </c>
      <c r="M125" s="3">
        <v>35</v>
      </c>
      <c r="N125" s="3">
        <v>35</v>
      </c>
      <c r="O125" s="2"/>
    </row>
    <row r="126" spans="1:15" ht="13">
      <c r="A126" s="3">
        <v>4</v>
      </c>
      <c r="B126" s="3">
        <v>2016</v>
      </c>
      <c r="C126" s="4" t="s">
        <v>528</v>
      </c>
      <c r="D126" s="4" t="s">
        <v>34</v>
      </c>
      <c r="E126" s="4" t="s">
        <v>34</v>
      </c>
      <c r="F126" s="6" t="s">
        <v>529</v>
      </c>
      <c r="G126" s="6" t="s">
        <v>530</v>
      </c>
      <c r="H126" s="4" t="s">
        <v>512</v>
      </c>
      <c r="I126" s="4" t="s">
        <v>506</v>
      </c>
      <c r="J126" s="4" t="s">
        <v>507</v>
      </c>
      <c r="K126" s="4" t="s">
        <v>508</v>
      </c>
      <c r="L126" s="5">
        <v>5</v>
      </c>
      <c r="M126" s="3">
        <v>35</v>
      </c>
      <c r="N126" s="3">
        <v>34</v>
      </c>
      <c r="O126" s="2"/>
    </row>
    <row r="127" spans="1:15" ht="13">
      <c r="A127" s="3">
        <v>4</v>
      </c>
      <c r="B127" s="3">
        <v>2016</v>
      </c>
      <c r="C127" s="4" t="s">
        <v>531</v>
      </c>
      <c r="D127" s="4" t="s">
        <v>64</v>
      </c>
      <c r="E127" s="4" t="s">
        <v>64</v>
      </c>
      <c r="F127" s="4" t="s">
        <v>532</v>
      </c>
      <c r="G127" s="4" t="s">
        <v>533</v>
      </c>
      <c r="H127" s="4" t="s">
        <v>505</v>
      </c>
      <c r="I127" s="4" t="s">
        <v>506</v>
      </c>
      <c r="J127" s="4" t="s">
        <v>507</v>
      </c>
      <c r="K127" s="4" t="s">
        <v>508</v>
      </c>
      <c r="L127" s="5">
        <v>5</v>
      </c>
      <c r="M127" s="3">
        <v>35</v>
      </c>
      <c r="N127" s="3">
        <v>33</v>
      </c>
      <c r="O127" s="2"/>
    </row>
    <row r="128" spans="1:15" ht="13">
      <c r="A128" s="3">
        <v>4</v>
      </c>
      <c r="B128" s="3">
        <v>2016</v>
      </c>
      <c r="C128" s="4" t="s">
        <v>534</v>
      </c>
      <c r="D128" s="4" t="s">
        <v>64</v>
      </c>
      <c r="E128" s="4" t="s">
        <v>64</v>
      </c>
      <c r="F128" s="6" t="s">
        <v>535</v>
      </c>
      <c r="G128" s="4" t="s">
        <v>536</v>
      </c>
      <c r="H128" s="4" t="s">
        <v>512</v>
      </c>
      <c r="I128" s="4" t="s">
        <v>506</v>
      </c>
      <c r="J128" s="4" t="s">
        <v>507</v>
      </c>
      <c r="K128" s="4" t="s">
        <v>508</v>
      </c>
      <c r="L128" s="5">
        <v>5</v>
      </c>
      <c r="M128" s="3">
        <v>35</v>
      </c>
      <c r="N128" s="3">
        <v>33</v>
      </c>
      <c r="O128" s="2"/>
    </row>
    <row r="129" spans="1:15" ht="13">
      <c r="A129" s="3">
        <v>4</v>
      </c>
      <c r="B129" s="3">
        <v>2016</v>
      </c>
      <c r="C129" s="4" t="s">
        <v>537</v>
      </c>
      <c r="D129" s="4" t="s">
        <v>42</v>
      </c>
      <c r="E129" s="4" t="s">
        <v>42</v>
      </c>
      <c r="F129" s="4" t="s">
        <v>538</v>
      </c>
      <c r="G129" s="4" t="s">
        <v>539</v>
      </c>
      <c r="H129" s="4" t="s">
        <v>286</v>
      </c>
      <c r="I129" s="4" t="s">
        <v>506</v>
      </c>
      <c r="J129" s="4" t="s">
        <v>507</v>
      </c>
      <c r="K129" s="4" t="s">
        <v>508</v>
      </c>
      <c r="L129" s="5">
        <v>1</v>
      </c>
      <c r="M129" s="3">
        <v>30</v>
      </c>
      <c r="N129" s="3">
        <v>28</v>
      </c>
      <c r="O129" s="2"/>
    </row>
    <row r="130" spans="1:15" ht="13">
      <c r="A130" s="3">
        <v>4</v>
      </c>
      <c r="B130" s="3">
        <v>2016</v>
      </c>
      <c r="C130" s="4" t="s">
        <v>540</v>
      </c>
      <c r="D130" s="4" t="s">
        <v>25</v>
      </c>
      <c r="E130" s="4" t="s">
        <v>25</v>
      </c>
      <c r="F130" s="4" t="s">
        <v>541</v>
      </c>
      <c r="G130" s="6" t="s">
        <v>542</v>
      </c>
      <c r="H130" s="4" t="s">
        <v>543</v>
      </c>
      <c r="I130" s="4" t="s">
        <v>544</v>
      </c>
      <c r="J130" s="4" t="s">
        <v>545</v>
      </c>
      <c r="K130" s="4" t="s">
        <v>546</v>
      </c>
      <c r="L130" s="5">
        <v>10</v>
      </c>
      <c r="M130" s="3">
        <v>35</v>
      </c>
      <c r="N130" s="3">
        <v>28</v>
      </c>
      <c r="O130" s="4" t="s">
        <v>209</v>
      </c>
    </row>
    <row r="131" spans="1:15" ht="13">
      <c r="A131" s="3">
        <v>4</v>
      </c>
      <c r="B131" s="3">
        <v>2016</v>
      </c>
      <c r="C131" s="4" t="s">
        <v>547</v>
      </c>
      <c r="D131" s="4" t="s">
        <v>34</v>
      </c>
      <c r="E131" s="4" t="s">
        <v>34</v>
      </c>
      <c r="F131" s="4" t="s">
        <v>548</v>
      </c>
      <c r="G131" s="6" t="s">
        <v>549</v>
      </c>
      <c r="H131" s="4" t="s">
        <v>543</v>
      </c>
      <c r="I131" s="4" t="s">
        <v>544</v>
      </c>
      <c r="J131" s="4" t="s">
        <v>545</v>
      </c>
      <c r="K131" s="4" t="s">
        <v>546</v>
      </c>
      <c r="L131" s="5">
        <v>10</v>
      </c>
      <c r="M131" s="3">
        <v>35</v>
      </c>
      <c r="N131" s="3">
        <v>27</v>
      </c>
      <c r="O131" s="4" t="s">
        <v>209</v>
      </c>
    </row>
    <row r="132" spans="1:15" ht="13">
      <c r="A132" s="3">
        <v>4</v>
      </c>
      <c r="B132" s="3">
        <v>2016</v>
      </c>
      <c r="C132" s="4" t="s">
        <v>550</v>
      </c>
      <c r="D132" s="4" t="s">
        <v>64</v>
      </c>
      <c r="E132" s="4" t="s">
        <v>64</v>
      </c>
      <c r="F132" s="4" t="s">
        <v>551</v>
      </c>
      <c r="G132" s="4" t="s">
        <v>552</v>
      </c>
      <c r="H132" s="4" t="s">
        <v>553</v>
      </c>
      <c r="I132" s="4" t="s">
        <v>544</v>
      </c>
      <c r="J132" s="4" t="s">
        <v>545</v>
      </c>
      <c r="K132" s="4" t="s">
        <v>546</v>
      </c>
      <c r="L132" s="5">
        <v>10</v>
      </c>
      <c r="M132" s="3">
        <v>35</v>
      </c>
      <c r="N132" s="3">
        <v>21</v>
      </c>
      <c r="O132" s="4" t="s">
        <v>209</v>
      </c>
    </row>
    <row r="133" spans="1:15" ht="13">
      <c r="A133" s="3">
        <v>4</v>
      </c>
      <c r="B133" s="3">
        <v>2016</v>
      </c>
      <c r="C133" s="4" t="s">
        <v>554</v>
      </c>
      <c r="D133" s="4" t="s">
        <v>38</v>
      </c>
      <c r="E133" s="4" t="s">
        <v>38</v>
      </c>
      <c r="F133" s="4" t="s">
        <v>555</v>
      </c>
      <c r="G133" s="6" t="s">
        <v>556</v>
      </c>
      <c r="H133" s="4" t="s">
        <v>553</v>
      </c>
      <c r="I133" s="4" t="s">
        <v>544</v>
      </c>
      <c r="J133" s="4" t="s">
        <v>545</v>
      </c>
      <c r="K133" s="4" t="s">
        <v>546</v>
      </c>
      <c r="L133" s="5">
        <v>10</v>
      </c>
      <c r="M133" s="3">
        <v>35</v>
      </c>
      <c r="N133" s="3">
        <v>26</v>
      </c>
      <c r="O133" s="4" t="s">
        <v>209</v>
      </c>
    </row>
    <row r="134" spans="1:15" ht="13">
      <c r="A134" s="3">
        <v>4</v>
      </c>
      <c r="B134" s="3">
        <v>2016</v>
      </c>
      <c r="C134" s="4" t="s">
        <v>557</v>
      </c>
      <c r="D134" s="4" t="s">
        <v>17</v>
      </c>
      <c r="E134" s="4" t="s">
        <v>17</v>
      </c>
      <c r="F134" s="4" t="s">
        <v>558</v>
      </c>
      <c r="G134" s="4" t="s">
        <v>559</v>
      </c>
      <c r="H134" s="4" t="s">
        <v>560</v>
      </c>
      <c r="I134" s="4" t="s">
        <v>561</v>
      </c>
      <c r="J134" s="4" t="s">
        <v>562</v>
      </c>
      <c r="K134" s="4" t="s">
        <v>563</v>
      </c>
      <c r="L134" s="5">
        <v>10</v>
      </c>
      <c r="M134" s="3">
        <v>35</v>
      </c>
      <c r="N134" s="3">
        <v>30</v>
      </c>
      <c r="O134" s="2"/>
    </row>
    <row r="135" spans="1:15" ht="13">
      <c r="A135" s="3">
        <v>4</v>
      </c>
      <c r="B135" s="3">
        <v>2016</v>
      </c>
      <c r="C135" s="4" t="s">
        <v>564</v>
      </c>
      <c r="D135" s="4" t="s">
        <v>30</v>
      </c>
      <c r="E135" s="4" t="s">
        <v>30</v>
      </c>
      <c r="F135" s="4" t="s">
        <v>565</v>
      </c>
      <c r="G135" s="4" t="s">
        <v>566</v>
      </c>
      <c r="H135" s="4" t="s">
        <v>560</v>
      </c>
      <c r="I135" s="4" t="s">
        <v>561</v>
      </c>
      <c r="J135" s="4" t="s">
        <v>562</v>
      </c>
      <c r="K135" s="4" t="s">
        <v>563</v>
      </c>
      <c r="L135" s="5">
        <v>10</v>
      </c>
      <c r="M135" s="3">
        <v>35</v>
      </c>
      <c r="N135" s="3">
        <v>33</v>
      </c>
      <c r="O135" s="2"/>
    </row>
    <row r="136" spans="1:15" ht="13">
      <c r="A136" s="3">
        <v>4</v>
      </c>
      <c r="B136" s="3">
        <v>2016</v>
      </c>
      <c r="C136" s="4" t="s">
        <v>567</v>
      </c>
      <c r="D136" s="4" t="s">
        <v>34</v>
      </c>
      <c r="E136" s="4" t="s">
        <v>34</v>
      </c>
      <c r="F136" s="4" t="s">
        <v>568</v>
      </c>
      <c r="G136" s="6" t="s">
        <v>569</v>
      </c>
      <c r="H136" s="4" t="s">
        <v>495</v>
      </c>
      <c r="I136" s="4" t="s">
        <v>561</v>
      </c>
      <c r="J136" s="4" t="s">
        <v>562</v>
      </c>
      <c r="K136" s="4" t="s">
        <v>563</v>
      </c>
      <c r="L136" s="5">
        <v>10</v>
      </c>
      <c r="M136" s="3">
        <v>35</v>
      </c>
      <c r="N136" s="3">
        <v>29</v>
      </c>
      <c r="O136" s="2"/>
    </row>
    <row r="137" spans="1:15" ht="13">
      <c r="A137" s="3">
        <v>4</v>
      </c>
      <c r="B137" s="3">
        <v>2016</v>
      </c>
      <c r="C137" s="4" t="s">
        <v>570</v>
      </c>
      <c r="D137" s="4" t="s">
        <v>64</v>
      </c>
      <c r="E137" s="4" t="s">
        <v>64</v>
      </c>
      <c r="F137" s="4" t="s">
        <v>571</v>
      </c>
      <c r="G137" s="4" t="s">
        <v>572</v>
      </c>
      <c r="H137" s="4" t="s">
        <v>560</v>
      </c>
      <c r="I137" s="4" t="s">
        <v>561</v>
      </c>
      <c r="J137" s="4" t="s">
        <v>562</v>
      </c>
      <c r="K137" s="4" t="s">
        <v>563</v>
      </c>
      <c r="L137" s="5">
        <v>10</v>
      </c>
      <c r="M137" s="3">
        <v>35</v>
      </c>
      <c r="N137" s="3">
        <v>33</v>
      </c>
      <c r="O137" s="2"/>
    </row>
    <row r="138" spans="1:15" ht="13">
      <c r="A138" s="3">
        <v>4</v>
      </c>
      <c r="B138" s="3">
        <v>2016</v>
      </c>
      <c r="C138" s="4" t="s">
        <v>573</v>
      </c>
      <c r="D138" s="4" t="s">
        <v>38</v>
      </c>
      <c r="E138" s="4" t="s">
        <v>38</v>
      </c>
      <c r="F138" s="4" t="s">
        <v>574</v>
      </c>
      <c r="G138" s="6" t="s">
        <v>575</v>
      </c>
      <c r="H138" s="4" t="s">
        <v>495</v>
      </c>
      <c r="I138" s="4" t="s">
        <v>561</v>
      </c>
      <c r="J138" s="4" t="s">
        <v>562</v>
      </c>
      <c r="K138" s="4" t="s">
        <v>563</v>
      </c>
      <c r="L138" s="5">
        <v>10</v>
      </c>
      <c r="M138" s="3">
        <v>35</v>
      </c>
      <c r="N138" s="3">
        <v>29</v>
      </c>
      <c r="O138" s="2"/>
    </row>
    <row r="139" spans="1:15" ht="13">
      <c r="A139" s="3">
        <v>4</v>
      </c>
      <c r="B139" s="3">
        <v>2016</v>
      </c>
      <c r="C139" s="4" t="s">
        <v>576</v>
      </c>
      <c r="D139" s="4" t="s">
        <v>42</v>
      </c>
      <c r="E139" s="4" t="s">
        <v>42</v>
      </c>
      <c r="F139" s="4" t="s">
        <v>577</v>
      </c>
      <c r="G139" s="4" t="s">
        <v>578</v>
      </c>
      <c r="H139" s="4" t="s">
        <v>286</v>
      </c>
      <c r="I139" s="4" t="s">
        <v>561</v>
      </c>
      <c r="J139" s="4" t="s">
        <v>562</v>
      </c>
      <c r="K139" s="4" t="s">
        <v>563</v>
      </c>
      <c r="L139" s="5">
        <v>1</v>
      </c>
      <c r="M139" s="3">
        <v>30</v>
      </c>
      <c r="N139" s="3">
        <v>28</v>
      </c>
      <c r="O139" s="2"/>
    </row>
    <row r="140" spans="1:15" ht="13">
      <c r="A140" s="3">
        <v>4</v>
      </c>
      <c r="B140" s="3">
        <v>2016</v>
      </c>
      <c r="C140" s="4" t="s">
        <v>579</v>
      </c>
      <c r="D140" s="4" t="s">
        <v>25</v>
      </c>
      <c r="E140" s="4" t="s">
        <v>25</v>
      </c>
      <c r="F140" s="4" t="s">
        <v>580</v>
      </c>
      <c r="G140" s="6" t="s">
        <v>581</v>
      </c>
      <c r="H140" s="4" t="s">
        <v>582</v>
      </c>
      <c r="I140" s="4" t="s">
        <v>583</v>
      </c>
      <c r="J140" s="4" t="s">
        <v>584</v>
      </c>
      <c r="K140" s="4" t="s">
        <v>585</v>
      </c>
      <c r="L140" s="5">
        <v>10</v>
      </c>
      <c r="M140" s="3">
        <v>35</v>
      </c>
      <c r="N140" s="3">
        <v>31</v>
      </c>
      <c r="O140" s="4" t="s">
        <v>58</v>
      </c>
    </row>
    <row r="141" spans="1:15" ht="13">
      <c r="A141" s="3">
        <v>4</v>
      </c>
      <c r="B141" s="3">
        <v>2016</v>
      </c>
      <c r="C141" s="4" t="s">
        <v>586</v>
      </c>
      <c r="D141" s="4" t="s">
        <v>30</v>
      </c>
      <c r="E141" s="4" t="s">
        <v>30</v>
      </c>
      <c r="F141" s="4" t="s">
        <v>587</v>
      </c>
      <c r="G141" s="4" t="s">
        <v>588</v>
      </c>
      <c r="H141" s="4" t="s">
        <v>95</v>
      </c>
      <c r="I141" s="4" t="s">
        <v>583</v>
      </c>
      <c r="J141" s="4" t="s">
        <v>584</v>
      </c>
      <c r="K141" s="4" t="s">
        <v>96</v>
      </c>
      <c r="L141" s="5">
        <v>10</v>
      </c>
      <c r="M141" s="3">
        <v>35</v>
      </c>
      <c r="N141" s="3">
        <v>21</v>
      </c>
      <c r="O141" s="2"/>
    </row>
    <row r="142" spans="1:15" ht="13">
      <c r="A142" s="3">
        <v>4</v>
      </c>
      <c r="B142" s="3">
        <v>2016</v>
      </c>
      <c r="C142" s="4" t="s">
        <v>589</v>
      </c>
      <c r="D142" s="4" t="s">
        <v>34</v>
      </c>
      <c r="E142" s="4" t="s">
        <v>34</v>
      </c>
      <c r="F142" s="4" t="s">
        <v>590</v>
      </c>
      <c r="G142" s="6" t="s">
        <v>591</v>
      </c>
      <c r="H142" s="4" t="s">
        <v>582</v>
      </c>
      <c r="I142" s="4" t="s">
        <v>583</v>
      </c>
      <c r="J142" s="4" t="s">
        <v>584</v>
      </c>
      <c r="K142" s="4" t="s">
        <v>585</v>
      </c>
      <c r="L142" s="5">
        <v>10</v>
      </c>
      <c r="M142" s="3">
        <v>35</v>
      </c>
      <c r="N142" s="3">
        <v>36</v>
      </c>
      <c r="O142" s="4" t="s">
        <v>58</v>
      </c>
    </row>
    <row r="143" spans="1:15" ht="13">
      <c r="A143" s="3">
        <v>4</v>
      </c>
      <c r="B143" s="3">
        <v>2016</v>
      </c>
      <c r="C143" s="4" t="s">
        <v>592</v>
      </c>
      <c r="D143" s="4" t="s">
        <v>64</v>
      </c>
      <c r="E143" s="4" t="s">
        <v>64</v>
      </c>
      <c r="F143" s="4" t="s">
        <v>593</v>
      </c>
      <c r="G143" s="4" t="s">
        <v>594</v>
      </c>
      <c r="H143" s="4" t="s">
        <v>595</v>
      </c>
      <c r="I143" s="4" t="s">
        <v>583</v>
      </c>
      <c r="J143" s="4" t="s">
        <v>584</v>
      </c>
      <c r="K143" s="4" t="s">
        <v>585</v>
      </c>
      <c r="L143" s="5">
        <v>10</v>
      </c>
      <c r="M143" s="3">
        <v>35</v>
      </c>
      <c r="N143" s="3">
        <v>17</v>
      </c>
      <c r="O143" s="2"/>
    </row>
    <row r="144" spans="1:15" ht="13">
      <c r="A144" s="3">
        <v>4</v>
      </c>
      <c r="B144" s="3">
        <v>2016</v>
      </c>
      <c r="C144" s="4" t="s">
        <v>596</v>
      </c>
      <c r="D144" s="4" t="s">
        <v>38</v>
      </c>
      <c r="E144" s="4" t="s">
        <v>38</v>
      </c>
      <c r="F144" s="4" t="s">
        <v>597</v>
      </c>
      <c r="G144" s="6" t="s">
        <v>598</v>
      </c>
      <c r="H144" s="4" t="s">
        <v>582</v>
      </c>
      <c r="I144" s="4" t="s">
        <v>583</v>
      </c>
      <c r="J144" s="4" t="s">
        <v>584</v>
      </c>
      <c r="K144" s="4" t="s">
        <v>585</v>
      </c>
      <c r="L144" s="5">
        <v>10</v>
      </c>
      <c r="M144" s="3">
        <v>35</v>
      </c>
      <c r="N144" s="3">
        <v>34</v>
      </c>
      <c r="O144" s="2"/>
    </row>
    <row r="145" spans="1:15" ht="13">
      <c r="A145" s="3">
        <v>4</v>
      </c>
      <c r="B145" s="3">
        <v>2016</v>
      </c>
      <c r="C145" s="4" t="s">
        <v>599</v>
      </c>
      <c r="D145" s="4" t="s">
        <v>42</v>
      </c>
      <c r="E145" s="4" t="s">
        <v>42</v>
      </c>
      <c r="F145" s="4" t="s">
        <v>600</v>
      </c>
      <c r="G145" s="4" t="s">
        <v>601</v>
      </c>
      <c r="H145" s="4" t="s">
        <v>75</v>
      </c>
      <c r="I145" s="4" t="s">
        <v>583</v>
      </c>
      <c r="J145" s="4" t="s">
        <v>584</v>
      </c>
      <c r="K145" s="4" t="s">
        <v>585</v>
      </c>
      <c r="L145" s="5">
        <v>1</v>
      </c>
      <c r="M145" s="3">
        <v>35</v>
      </c>
      <c r="N145" s="3">
        <v>33</v>
      </c>
      <c r="O145" s="4" t="s">
        <v>58</v>
      </c>
    </row>
    <row r="146" spans="1:15" ht="13">
      <c r="A146" s="3">
        <v>4</v>
      </c>
      <c r="B146" s="3">
        <v>2016</v>
      </c>
      <c r="C146" s="4" t="s">
        <v>602</v>
      </c>
      <c r="D146" s="4" t="s">
        <v>17</v>
      </c>
      <c r="E146" s="4" t="s">
        <v>17</v>
      </c>
      <c r="F146" s="4" t="s">
        <v>603</v>
      </c>
      <c r="G146" s="4" t="s">
        <v>604</v>
      </c>
      <c r="H146" s="4" t="s">
        <v>115</v>
      </c>
      <c r="I146" s="4" t="s">
        <v>605</v>
      </c>
      <c r="J146" s="4" t="s">
        <v>606</v>
      </c>
      <c r="K146" s="4" t="s">
        <v>607</v>
      </c>
      <c r="L146" s="5">
        <v>10</v>
      </c>
      <c r="M146" s="3">
        <v>35</v>
      </c>
      <c r="N146" s="3">
        <v>31</v>
      </c>
      <c r="O146" s="2"/>
    </row>
    <row r="147" spans="1:15" ht="13">
      <c r="A147" s="3">
        <v>4</v>
      </c>
      <c r="B147" s="3">
        <v>2016</v>
      </c>
      <c r="C147" s="4" t="s">
        <v>608</v>
      </c>
      <c r="D147" s="4" t="s">
        <v>30</v>
      </c>
      <c r="E147" s="4" t="s">
        <v>30</v>
      </c>
      <c r="F147" s="4" t="s">
        <v>609</v>
      </c>
      <c r="G147" s="4" t="s">
        <v>610</v>
      </c>
      <c r="H147" s="4" t="s">
        <v>51</v>
      </c>
      <c r="I147" s="4" t="s">
        <v>605</v>
      </c>
      <c r="J147" s="4" t="s">
        <v>606</v>
      </c>
      <c r="K147" s="4" t="s">
        <v>607</v>
      </c>
      <c r="L147" s="5">
        <v>10</v>
      </c>
      <c r="M147" s="3">
        <v>35</v>
      </c>
      <c r="N147" s="3">
        <v>21</v>
      </c>
      <c r="O147" s="4" t="s">
        <v>88</v>
      </c>
    </row>
    <row r="148" spans="1:15" ht="13">
      <c r="A148" s="3">
        <v>4</v>
      </c>
      <c r="B148" s="3">
        <v>2016</v>
      </c>
      <c r="C148" s="4" t="s">
        <v>611</v>
      </c>
      <c r="D148" s="4" t="s">
        <v>34</v>
      </c>
      <c r="E148" s="4" t="s">
        <v>34</v>
      </c>
      <c r="F148" s="4" t="s">
        <v>612</v>
      </c>
      <c r="G148" s="6" t="s">
        <v>613</v>
      </c>
      <c r="H148" s="4" t="s">
        <v>51</v>
      </c>
      <c r="I148" s="4" t="s">
        <v>605</v>
      </c>
      <c r="J148" s="4" t="s">
        <v>606</v>
      </c>
      <c r="K148" s="4" t="s">
        <v>607</v>
      </c>
      <c r="L148" s="5">
        <v>10</v>
      </c>
      <c r="M148" s="3">
        <v>35</v>
      </c>
      <c r="N148" s="3">
        <v>36</v>
      </c>
      <c r="O148" s="2"/>
    </row>
    <row r="149" spans="1:15" ht="13">
      <c r="A149" s="3">
        <v>4</v>
      </c>
      <c r="B149" s="3">
        <v>2016</v>
      </c>
      <c r="C149" s="4" t="s">
        <v>614</v>
      </c>
      <c r="D149" s="4" t="s">
        <v>64</v>
      </c>
      <c r="E149" s="4" t="s">
        <v>64</v>
      </c>
      <c r="F149" s="4" t="s">
        <v>615</v>
      </c>
      <c r="G149" s="4" t="s">
        <v>616</v>
      </c>
      <c r="H149" s="4" t="s">
        <v>51</v>
      </c>
      <c r="I149" s="4" t="s">
        <v>605</v>
      </c>
      <c r="J149" s="4" t="s">
        <v>606</v>
      </c>
      <c r="K149" s="4" t="s">
        <v>607</v>
      </c>
      <c r="L149" s="5">
        <v>10</v>
      </c>
      <c r="M149" s="3">
        <v>35</v>
      </c>
      <c r="N149" s="3">
        <v>33</v>
      </c>
      <c r="O149" s="2"/>
    </row>
    <row r="150" spans="1:15" ht="13">
      <c r="A150" s="3">
        <v>4</v>
      </c>
      <c r="B150" s="3">
        <v>2016</v>
      </c>
      <c r="C150" s="4" t="s">
        <v>617</v>
      </c>
      <c r="D150" s="4" t="s">
        <v>38</v>
      </c>
      <c r="E150" s="4" t="s">
        <v>38</v>
      </c>
      <c r="F150" s="4" t="s">
        <v>618</v>
      </c>
      <c r="G150" s="6" t="s">
        <v>619</v>
      </c>
      <c r="H150" s="4" t="s">
        <v>115</v>
      </c>
      <c r="I150" s="4" t="s">
        <v>605</v>
      </c>
      <c r="J150" s="4" t="s">
        <v>606</v>
      </c>
      <c r="K150" s="4" t="s">
        <v>607</v>
      </c>
      <c r="L150" s="5">
        <v>10</v>
      </c>
      <c r="M150" s="3">
        <v>35</v>
      </c>
      <c r="N150" s="3">
        <v>34</v>
      </c>
      <c r="O150" s="2"/>
    </row>
    <row r="151" spans="1:15" ht="13">
      <c r="A151" s="3">
        <v>4</v>
      </c>
      <c r="B151" s="3">
        <v>2016</v>
      </c>
      <c r="C151" s="4" t="s">
        <v>620</v>
      </c>
      <c r="D151" s="4" t="s">
        <v>42</v>
      </c>
      <c r="E151" s="4" t="s">
        <v>42</v>
      </c>
      <c r="F151" s="4" t="s">
        <v>621</v>
      </c>
      <c r="G151" s="4" t="s">
        <v>622</v>
      </c>
      <c r="H151" s="4" t="s">
        <v>623</v>
      </c>
      <c r="I151" s="4" t="s">
        <v>605</v>
      </c>
      <c r="J151" s="4" t="s">
        <v>606</v>
      </c>
      <c r="K151" s="4" t="s">
        <v>607</v>
      </c>
      <c r="L151" s="5">
        <v>1</v>
      </c>
      <c r="M151" s="3">
        <v>35</v>
      </c>
      <c r="N151" s="3">
        <v>29</v>
      </c>
      <c r="O151" s="4" t="s">
        <v>88</v>
      </c>
    </row>
    <row r="152" spans="1:15" ht="13">
      <c r="A152" s="3">
        <v>4</v>
      </c>
      <c r="B152" s="3">
        <v>2016</v>
      </c>
      <c r="C152" s="4" t="s">
        <v>624</v>
      </c>
      <c r="D152" s="4" t="s">
        <v>17</v>
      </c>
      <c r="E152" s="4" t="s">
        <v>17</v>
      </c>
      <c r="F152" s="4" t="s">
        <v>625</v>
      </c>
      <c r="G152" s="4" t="s">
        <v>626</v>
      </c>
      <c r="H152" s="4" t="s">
        <v>176</v>
      </c>
      <c r="I152" s="4" t="s">
        <v>627</v>
      </c>
      <c r="J152" s="4" t="s">
        <v>628</v>
      </c>
      <c r="K152" s="4" t="s">
        <v>629</v>
      </c>
      <c r="L152" s="5">
        <v>10</v>
      </c>
      <c r="M152" s="3">
        <v>35</v>
      </c>
      <c r="N152" s="3">
        <v>34</v>
      </c>
      <c r="O152" s="2"/>
    </row>
    <row r="153" spans="1:15" ht="13">
      <c r="A153" s="3">
        <v>4</v>
      </c>
      <c r="B153" s="3">
        <v>2016</v>
      </c>
      <c r="C153" s="4" t="s">
        <v>630</v>
      </c>
      <c r="D153" s="4" t="s">
        <v>25</v>
      </c>
      <c r="E153" s="4" t="s">
        <v>25</v>
      </c>
      <c r="F153" s="4" t="s">
        <v>631</v>
      </c>
      <c r="G153" s="6" t="s">
        <v>632</v>
      </c>
      <c r="H153" s="4" t="s">
        <v>176</v>
      </c>
      <c r="I153" s="4" t="s">
        <v>627</v>
      </c>
      <c r="J153" s="4" t="s">
        <v>628</v>
      </c>
      <c r="K153" s="4" t="s">
        <v>629</v>
      </c>
      <c r="L153" s="5">
        <v>10</v>
      </c>
      <c r="M153" s="3">
        <v>35</v>
      </c>
      <c r="N153" s="3">
        <v>35</v>
      </c>
      <c r="O153" s="2"/>
    </row>
    <row r="154" spans="1:15" ht="13">
      <c r="A154" s="3">
        <v>4</v>
      </c>
      <c r="B154" s="3">
        <v>2016</v>
      </c>
      <c r="C154" s="4" t="s">
        <v>633</v>
      </c>
      <c r="D154" s="4" t="s">
        <v>30</v>
      </c>
      <c r="E154" s="4" t="s">
        <v>30</v>
      </c>
      <c r="F154" s="4" t="s">
        <v>634</v>
      </c>
      <c r="G154" s="4" t="s">
        <v>635</v>
      </c>
      <c r="H154" s="4" t="s">
        <v>636</v>
      </c>
      <c r="I154" s="4" t="s">
        <v>627</v>
      </c>
      <c r="J154" s="4" t="s">
        <v>628</v>
      </c>
      <c r="K154" s="4" t="s">
        <v>629</v>
      </c>
      <c r="L154" s="5">
        <v>10</v>
      </c>
      <c r="M154" s="3">
        <v>35</v>
      </c>
      <c r="N154" s="3">
        <v>41</v>
      </c>
      <c r="O154" s="2"/>
    </row>
    <row r="155" spans="1:15" ht="13">
      <c r="A155" s="3">
        <v>4</v>
      </c>
      <c r="B155" s="3">
        <v>2016</v>
      </c>
      <c r="C155" s="4" t="s">
        <v>637</v>
      </c>
      <c r="D155" s="4" t="s">
        <v>64</v>
      </c>
      <c r="E155" s="4" t="s">
        <v>64</v>
      </c>
      <c r="F155" s="4" t="s">
        <v>638</v>
      </c>
      <c r="G155" s="4" t="s">
        <v>639</v>
      </c>
      <c r="H155" s="4" t="s">
        <v>636</v>
      </c>
      <c r="I155" s="4" t="s">
        <v>627</v>
      </c>
      <c r="J155" s="4" t="s">
        <v>628</v>
      </c>
      <c r="K155" s="4" t="s">
        <v>629</v>
      </c>
      <c r="L155" s="5">
        <v>10</v>
      </c>
      <c r="M155" s="3">
        <v>35</v>
      </c>
      <c r="N155" s="3">
        <v>39</v>
      </c>
      <c r="O155" s="2"/>
    </row>
    <row r="156" spans="1:15" ht="13">
      <c r="A156" s="3">
        <v>4</v>
      </c>
      <c r="B156" s="3">
        <v>2016</v>
      </c>
      <c r="C156" s="4" t="s">
        <v>640</v>
      </c>
      <c r="D156" s="4" t="s">
        <v>38</v>
      </c>
      <c r="E156" s="4" t="s">
        <v>38</v>
      </c>
      <c r="F156" s="4" t="s">
        <v>641</v>
      </c>
      <c r="G156" s="6" t="s">
        <v>642</v>
      </c>
      <c r="H156" s="4" t="s">
        <v>176</v>
      </c>
      <c r="I156" s="4" t="s">
        <v>627</v>
      </c>
      <c r="J156" s="4" t="s">
        <v>628</v>
      </c>
      <c r="K156" s="4" t="s">
        <v>629</v>
      </c>
      <c r="L156" s="5">
        <v>10</v>
      </c>
      <c r="M156" s="3">
        <v>35</v>
      </c>
      <c r="N156" s="3">
        <v>34</v>
      </c>
      <c r="O156" s="2"/>
    </row>
    <row r="157" spans="1:15" ht="13">
      <c r="A157" s="3">
        <v>4</v>
      </c>
      <c r="B157" s="3">
        <v>2016</v>
      </c>
      <c r="C157" s="4" t="s">
        <v>643</v>
      </c>
      <c r="D157" s="4" t="s">
        <v>42</v>
      </c>
      <c r="E157" s="4" t="s">
        <v>42</v>
      </c>
      <c r="F157" s="4" t="s">
        <v>644</v>
      </c>
      <c r="G157" s="4" t="s">
        <v>645</v>
      </c>
      <c r="H157" s="4" t="s">
        <v>646</v>
      </c>
      <c r="I157" s="4" t="s">
        <v>627</v>
      </c>
      <c r="J157" s="4" t="s">
        <v>628</v>
      </c>
      <c r="K157" s="4" t="s">
        <v>629</v>
      </c>
      <c r="L157" s="5">
        <v>1</v>
      </c>
      <c r="M157" s="3">
        <v>35</v>
      </c>
      <c r="N157" s="3">
        <v>23</v>
      </c>
      <c r="O157" s="4" t="s">
        <v>47</v>
      </c>
    </row>
    <row r="158" spans="1:15" ht="13">
      <c r="A158" s="3">
        <v>4</v>
      </c>
      <c r="B158" s="3">
        <v>2016</v>
      </c>
      <c r="C158" s="4" t="s">
        <v>647</v>
      </c>
      <c r="D158" s="4" t="s">
        <v>25</v>
      </c>
      <c r="E158" s="4" t="s">
        <v>25</v>
      </c>
      <c r="F158" s="4" t="s">
        <v>648</v>
      </c>
      <c r="G158" s="6" t="s">
        <v>649</v>
      </c>
      <c r="H158" s="4" t="s">
        <v>358</v>
      </c>
      <c r="I158" s="4" t="s">
        <v>650</v>
      </c>
      <c r="J158" s="4" t="s">
        <v>651</v>
      </c>
      <c r="K158" s="4" t="s">
        <v>652</v>
      </c>
      <c r="L158" s="5">
        <v>10</v>
      </c>
      <c r="M158" s="3">
        <v>35</v>
      </c>
      <c r="N158" s="3">
        <v>34</v>
      </c>
      <c r="O158" s="2"/>
    </row>
    <row r="159" spans="1:15" ht="13">
      <c r="A159" s="3">
        <v>4</v>
      </c>
      <c r="B159" s="3">
        <v>2016</v>
      </c>
      <c r="C159" s="4" t="s">
        <v>653</v>
      </c>
      <c r="D159" s="4" t="s">
        <v>30</v>
      </c>
      <c r="E159" s="4" t="s">
        <v>30</v>
      </c>
      <c r="F159" s="4" t="s">
        <v>654</v>
      </c>
      <c r="G159" s="4" t="s">
        <v>655</v>
      </c>
      <c r="H159" s="4" t="s">
        <v>205</v>
      </c>
      <c r="I159" s="4" t="s">
        <v>650</v>
      </c>
      <c r="J159" s="4" t="s">
        <v>651</v>
      </c>
      <c r="K159" s="4" t="s">
        <v>652</v>
      </c>
      <c r="L159" s="5">
        <v>10</v>
      </c>
      <c r="M159" s="3">
        <v>35</v>
      </c>
      <c r="N159" s="3">
        <v>32</v>
      </c>
      <c r="O159" s="2"/>
    </row>
    <row r="160" spans="1:15" ht="13">
      <c r="A160" s="3">
        <v>4</v>
      </c>
      <c r="B160" s="3">
        <v>2016</v>
      </c>
      <c r="C160" s="4" t="s">
        <v>656</v>
      </c>
      <c r="D160" s="4" t="s">
        <v>34</v>
      </c>
      <c r="E160" s="4" t="s">
        <v>34</v>
      </c>
      <c r="F160" s="4" t="s">
        <v>657</v>
      </c>
      <c r="G160" s="6" t="s">
        <v>658</v>
      </c>
      <c r="H160" s="4" t="s">
        <v>358</v>
      </c>
      <c r="I160" s="4" t="s">
        <v>650</v>
      </c>
      <c r="J160" s="4" t="s">
        <v>651</v>
      </c>
      <c r="K160" s="4" t="s">
        <v>652</v>
      </c>
      <c r="L160" s="5">
        <v>10</v>
      </c>
      <c r="M160" s="3">
        <v>35</v>
      </c>
      <c r="N160" s="3">
        <v>34</v>
      </c>
      <c r="O160" s="2"/>
    </row>
    <row r="161" spans="1:15" ht="13">
      <c r="A161" s="3">
        <v>4</v>
      </c>
      <c r="B161" s="3">
        <v>2016</v>
      </c>
      <c r="C161" s="4" t="s">
        <v>659</v>
      </c>
      <c r="D161" s="4" t="s">
        <v>64</v>
      </c>
      <c r="E161" s="4" t="s">
        <v>64</v>
      </c>
      <c r="F161" s="4" t="s">
        <v>660</v>
      </c>
      <c r="G161" s="4" t="s">
        <v>661</v>
      </c>
      <c r="H161" s="4" t="s">
        <v>358</v>
      </c>
      <c r="I161" s="4" t="s">
        <v>650</v>
      </c>
      <c r="J161" s="4" t="s">
        <v>651</v>
      </c>
      <c r="K161" s="4" t="s">
        <v>652</v>
      </c>
      <c r="L161" s="5">
        <v>10</v>
      </c>
      <c r="M161" s="3">
        <v>35</v>
      </c>
      <c r="N161" s="3">
        <v>31</v>
      </c>
      <c r="O161" s="4" t="s">
        <v>209</v>
      </c>
    </row>
    <row r="162" spans="1:15" ht="13">
      <c r="A162" s="3">
        <v>4</v>
      </c>
      <c r="B162" s="3">
        <v>2016</v>
      </c>
      <c r="C162" s="4" t="s">
        <v>662</v>
      </c>
      <c r="D162" s="4" t="s">
        <v>38</v>
      </c>
      <c r="E162" s="4" t="s">
        <v>38</v>
      </c>
      <c r="F162" s="4" t="s">
        <v>663</v>
      </c>
      <c r="G162" s="6" t="s">
        <v>664</v>
      </c>
      <c r="H162" s="4" t="s">
        <v>665</v>
      </c>
      <c r="I162" s="4" t="s">
        <v>650</v>
      </c>
      <c r="J162" s="4" t="s">
        <v>651</v>
      </c>
      <c r="K162" s="4" t="s">
        <v>652</v>
      </c>
      <c r="L162" s="5">
        <v>10</v>
      </c>
      <c r="M162" s="3">
        <v>35</v>
      </c>
      <c r="N162" s="3">
        <v>18</v>
      </c>
      <c r="O162" s="2"/>
    </row>
    <row r="163" spans="1:15" ht="13">
      <c r="A163" s="3">
        <v>4</v>
      </c>
      <c r="B163" s="3">
        <v>2016</v>
      </c>
      <c r="C163" s="4" t="s">
        <v>666</v>
      </c>
      <c r="D163" s="4" t="s">
        <v>42</v>
      </c>
      <c r="E163" s="4" t="s">
        <v>42</v>
      </c>
      <c r="F163" s="4" t="s">
        <v>667</v>
      </c>
      <c r="G163" s="4" t="s">
        <v>668</v>
      </c>
      <c r="H163" s="4" t="s">
        <v>216</v>
      </c>
      <c r="I163" s="4" t="s">
        <v>650</v>
      </c>
      <c r="J163" s="4" t="s">
        <v>651</v>
      </c>
      <c r="K163" s="4" t="s">
        <v>652</v>
      </c>
      <c r="L163" s="5">
        <v>1</v>
      </c>
      <c r="M163" s="3">
        <v>35</v>
      </c>
      <c r="N163" s="3">
        <v>22</v>
      </c>
      <c r="O163" s="4" t="s">
        <v>209</v>
      </c>
    </row>
    <row r="164" spans="1:15" ht="13">
      <c r="A164" s="3">
        <v>4</v>
      </c>
      <c r="B164" s="3">
        <v>2016</v>
      </c>
      <c r="C164" s="4" t="s">
        <v>669</v>
      </c>
      <c r="D164" s="4" t="s">
        <v>17</v>
      </c>
      <c r="E164" s="4" t="s">
        <v>17</v>
      </c>
      <c r="F164" s="4" t="s">
        <v>670</v>
      </c>
      <c r="G164" s="4" t="s">
        <v>671</v>
      </c>
      <c r="H164" s="4" t="s">
        <v>672</v>
      </c>
      <c r="I164" s="4" t="s">
        <v>673</v>
      </c>
      <c r="J164" s="4" t="s">
        <v>674</v>
      </c>
      <c r="K164" s="4" t="s">
        <v>675</v>
      </c>
      <c r="L164" s="5">
        <v>10</v>
      </c>
      <c r="M164" s="3">
        <v>35</v>
      </c>
      <c r="N164" s="3">
        <v>33</v>
      </c>
      <c r="O164" s="4" t="s">
        <v>58</v>
      </c>
    </row>
    <row r="165" spans="1:15" ht="13">
      <c r="A165" s="3">
        <v>4</v>
      </c>
      <c r="B165" s="3">
        <v>2016</v>
      </c>
      <c r="C165" s="4" t="s">
        <v>676</v>
      </c>
      <c r="D165" s="4" t="s">
        <v>30</v>
      </c>
      <c r="E165" s="4" t="s">
        <v>30</v>
      </c>
      <c r="F165" s="4" t="s">
        <v>677</v>
      </c>
      <c r="G165" s="4" t="s">
        <v>678</v>
      </c>
      <c r="H165" s="4" t="s">
        <v>679</v>
      </c>
      <c r="I165" s="4" t="s">
        <v>673</v>
      </c>
      <c r="J165" s="4" t="s">
        <v>674</v>
      </c>
      <c r="K165" s="4" t="s">
        <v>675</v>
      </c>
      <c r="L165" s="5">
        <v>10</v>
      </c>
      <c r="M165" s="3">
        <v>35</v>
      </c>
      <c r="N165" s="3">
        <v>36</v>
      </c>
      <c r="O165" s="2"/>
    </row>
    <row r="166" spans="1:15" ht="13">
      <c r="A166" s="3">
        <v>4</v>
      </c>
      <c r="B166" s="3">
        <v>2016</v>
      </c>
      <c r="C166" s="4" t="s">
        <v>680</v>
      </c>
      <c r="D166" s="4" t="s">
        <v>34</v>
      </c>
      <c r="E166" s="4" t="s">
        <v>34</v>
      </c>
      <c r="F166" s="4" t="s">
        <v>681</v>
      </c>
      <c r="G166" s="6" t="s">
        <v>682</v>
      </c>
      <c r="H166" s="4" t="s">
        <v>683</v>
      </c>
      <c r="I166" s="4" t="s">
        <v>673</v>
      </c>
      <c r="J166" s="4" t="s">
        <v>674</v>
      </c>
      <c r="K166" s="4" t="s">
        <v>675</v>
      </c>
      <c r="L166" s="5">
        <v>10</v>
      </c>
      <c r="M166" s="3">
        <v>35</v>
      </c>
      <c r="N166" s="3">
        <v>36</v>
      </c>
      <c r="O166" s="2"/>
    </row>
    <row r="167" spans="1:15" ht="13">
      <c r="A167" s="3">
        <v>4</v>
      </c>
      <c r="B167" s="3">
        <v>2016</v>
      </c>
      <c r="C167" s="4" t="s">
        <v>684</v>
      </c>
      <c r="D167" s="4" t="s">
        <v>64</v>
      </c>
      <c r="E167" s="4" t="s">
        <v>64</v>
      </c>
      <c r="F167" s="4" t="s">
        <v>685</v>
      </c>
      <c r="G167" s="4" t="s">
        <v>686</v>
      </c>
      <c r="H167" s="4" t="s">
        <v>71</v>
      </c>
      <c r="I167" s="4" t="s">
        <v>673</v>
      </c>
      <c r="J167" s="4" t="s">
        <v>674</v>
      </c>
      <c r="K167" s="4" t="s">
        <v>675</v>
      </c>
      <c r="L167" s="5">
        <v>10</v>
      </c>
      <c r="M167" s="3">
        <v>35</v>
      </c>
      <c r="N167" s="3">
        <v>34</v>
      </c>
      <c r="O167" s="2"/>
    </row>
    <row r="168" spans="1:15" ht="13">
      <c r="A168" s="3">
        <v>4</v>
      </c>
      <c r="B168" s="3">
        <v>2016</v>
      </c>
      <c r="C168" s="4" t="s">
        <v>687</v>
      </c>
      <c r="D168" s="4" t="s">
        <v>38</v>
      </c>
      <c r="E168" s="4" t="s">
        <v>38</v>
      </c>
      <c r="F168" s="4" t="s">
        <v>688</v>
      </c>
      <c r="G168" s="6" t="s">
        <v>689</v>
      </c>
      <c r="H168" s="4" t="s">
        <v>683</v>
      </c>
      <c r="I168" s="4" t="s">
        <v>673</v>
      </c>
      <c r="J168" s="4" t="s">
        <v>674</v>
      </c>
      <c r="K168" s="4" t="s">
        <v>675</v>
      </c>
      <c r="L168" s="5">
        <v>10</v>
      </c>
      <c r="M168" s="3">
        <v>35</v>
      </c>
      <c r="N168" s="3">
        <v>33</v>
      </c>
      <c r="O168" s="2"/>
    </row>
    <row r="169" spans="1:15" ht="13">
      <c r="A169" s="3">
        <v>4</v>
      </c>
      <c r="B169" s="3">
        <v>2016</v>
      </c>
      <c r="C169" s="4" t="s">
        <v>690</v>
      </c>
      <c r="D169" s="4" t="s">
        <v>42</v>
      </c>
      <c r="E169" s="4" t="s">
        <v>42</v>
      </c>
      <c r="F169" s="4" t="s">
        <v>691</v>
      </c>
      <c r="G169" s="4" t="s">
        <v>692</v>
      </c>
      <c r="H169" s="4" t="s">
        <v>399</v>
      </c>
      <c r="I169" s="4" t="s">
        <v>673</v>
      </c>
      <c r="J169" s="4" t="s">
        <v>674</v>
      </c>
      <c r="K169" s="4" t="s">
        <v>675</v>
      </c>
      <c r="L169" s="5">
        <v>1</v>
      </c>
      <c r="M169" s="3">
        <v>35</v>
      </c>
      <c r="N169" s="3">
        <v>15</v>
      </c>
      <c r="O169" s="4" t="s">
        <v>58</v>
      </c>
    </row>
    <row r="170" spans="1:15" ht="13">
      <c r="A170" s="3">
        <v>4</v>
      </c>
      <c r="B170" s="3">
        <v>2016</v>
      </c>
      <c r="C170" s="4" t="s">
        <v>693</v>
      </c>
      <c r="D170" s="4" t="s">
        <v>17</v>
      </c>
      <c r="E170" s="4" t="s">
        <v>17</v>
      </c>
      <c r="F170" s="4" t="s">
        <v>694</v>
      </c>
      <c r="G170" s="4" t="s">
        <v>695</v>
      </c>
      <c r="H170" s="4" t="s">
        <v>696</v>
      </c>
      <c r="I170" s="4" t="s">
        <v>697</v>
      </c>
      <c r="J170" s="4" t="s">
        <v>698</v>
      </c>
      <c r="K170" s="4" t="s">
        <v>699</v>
      </c>
      <c r="L170" s="5">
        <v>10</v>
      </c>
      <c r="M170" s="3">
        <v>35</v>
      </c>
      <c r="N170" s="3">
        <v>22</v>
      </c>
      <c r="O170" s="2"/>
    </row>
    <row r="171" spans="1:15" ht="13">
      <c r="A171" s="3">
        <v>4</v>
      </c>
      <c r="B171" s="3">
        <v>2016</v>
      </c>
      <c r="C171" s="4" t="s">
        <v>700</v>
      </c>
      <c r="D171" s="4" t="s">
        <v>30</v>
      </c>
      <c r="E171" s="4" t="s">
        <v>30</v>
      </c>
      <c r="F171" s="4" t="s">
        <v>701</v>
      </c>
      <c r="G171" s="4" t="s">
        <v>702</v>
      </c>
      <c r="H171" s="4" t="s">
        <v>166</v>
      </c>
      <c r="I171" s="4" t="s">
        <v>697</v>
      </c>
      <c r="J171" s="4" t="s">
        <v>698</v>
      </c>
      <c r="K171" s="4" t="s">
        <v>699</v>
      </c>
      <c r="L171" s="5">
        <v>10</v>
      </c>
      <c r="M171" s="3">
        <v>35</v>
      </c>
      <c r="N171" s="3">
        <v>33</v>
      </c>
      <c r="O171" s="2"/>
    </row>
    <row r="172" spans="1:15" ht="13">
      <c r="A172" s="3">
        <v>4</v>
      </c>
      <c r="B172" s="3">
        <v>2016</v>
      </c>
      <c r="C172" s="4" t="s">
        <v>703</v>
      </c>
      <c r="D172" s="4" t="s">
        <v>64</v>
      </c>
      <c r="E172" s="4" t="s">
        <v>64</v>
      </c>
      <c r="F172" s="4" t="s">
        <v>704</v>
      </c>
      <c r="G172" s="4" t="s">
        <v>705</v>
      </c>
      <c r="H172" s="4" t="s">
        <v>245</v>
      </c>
      <c r="I172" s="4" t="s">
        <v>697</v>
      </c>
      <c r="J172" s="4" t="s">
        <v>698</v>
      </c>
      <c r="K172" s="4" t="s">
        <v>699</v>
      </c>
      <c r="L172" s="5">
        <v>10</v>
      </c>
      <c r="M172" s="3">
        <v>35</v>
      </c>
      <c r="N172" s="3">
        <v>35</v>
      </c>
      <c r="O172" s="2"/>
    </row>
    <row r="173" spans="1:15" ht="13">
      <c r="A173" s="3">
        <v>4</v>
      </c>
      <c r="B173" s="3">
        <v>2016</v>
      </c>
      <c r="C173" s="4" t="s">
        <v>706</v>
      </c>
      <c r="D173" s="4" t="s">
        <v>17</v>
      </c>
      <c r="E173" s="4" t="s">
        <v>17</v>
      </c>
      <c r="F173" s="4" t="s">
        <v>707</v>
      </c>
      <c r="G173" s="4" t="s">
        <v>708</v>
      </c>
      <c r="H173" s="4" t="s">
        <v>51</v>
      </c>
      <c r="I173" s="4" t="s">
        <v>709</v>
      </c>
      <c r="J173" s="4" t="s">
        <v>710</v>
      </c>
      <c r="K173" s="4" t="s">
        <v>711</v>
      </c>
      <c r="L173" s="5">
        <v>10</v>
      </c>
      <c r="M173" s="3">
        <v>35</v>
      </c>
      <c r="N173" s="3">
        <v>33</v>
      </c>
      <c r="O173" s="4" t="s">
        <v>47</v>
      </c>
    </row>
    <row r="174" spans="1:15" ht="13">
      <c r="A174" s="3">
        <v>4</v>
      </c>
      <c r="B174" s="3">
        <v>2016</v>
      </c>
      <c r="C174" s="4" t="s">
        <v>712</v>
      </c>
      <c r="D174" s="4" t="s">
        <v>25</v>
      </c>
      <c r="E174" s="4" t="s">
        <v>25</v>
      </c>
      <c r="F174" s="4" t="s">
        <v>713</v>
      </c>
      <c r="G174" s="6" t="s">
        <v>714</v>
      </c>
      <c r="H174" s="4" t="s">
        <v>672</v>
      </c>
      <c r="I174" s="4" t="s">
        <v>709</v>
      </c>
      <c r="J174" s="4" t="s">
        <v>710</v>
      </c>
      <c r="K174" s="4" t="s">
        <v>711</v>
      </c>
      <c r="L174" s="5">
        <v>10</v>
      </c>
      <c r="M174" s="3">
        <v>35</v>
      </c>
      <c r="N174" s="3">
        <v>33</v>
      </c>
      <c r="O174" s="2"/>
    </row>
    <row r="175" spans="1:15" ht="13">
      <c r="A175" s="3">
        <v>4</v>
      </c>
      <c r="B175" s="3">
        <v>2016</v>
      </c>
      <c r="C175" s="4" t="s">
        <v>715</v>
      </c>
      <c r="D175" s="4" t="s">
        <v>30</v>
      </c>
      <c r="E175" s="4" t="s">
        <v>30</v>
      </c>
      <c r="F175" s="4" t="s">
        <v>716</v>
      </c>
      <c r="G175" s="4" t="s">
        <v>717</v>
      </c>
      <c r="H175" s="4" t="s">
        <v>672</v>
      </c>
      <c r="I175" s="4" t="s">
        <v>709</v>
      </c>
      <c r="J175" s="4" t="s">
        <v>710</v>
      </c>
      <c r="K175" s="4" t="s">
        <v>711</v>
      </c>
      <c r="L175" s="5">
        <v>10</v>
      </c>
      <c r="M175" s="3">
        <v>35</v>
      </c>
      <c r="N175" s="3">
        <v>36</v>
      </c>
      <c r="O175" s="4" t="s">
        <v>88</v>
      </c>
    </row>
    <row r="176" spans="1:15" ht="13">
      <c r="A176" s="3">
        <v>4</v>
      </c>
      <c r="B176" s="3">
        <v>2016</v>
      </c>
      <c r="C176" s="4" t="s">
        <v>718</v>
      </c>
      <c r="D176" s="4" t="s">
        <v>34</v>
      </c>
      <c r="E176" s="4" t="s">
        <v>34</v>
      </c>
      <c r="F176" s="4" t="s">
        <v>719</v>
      </c>
      <c r="G176" s="6" t="s">
        <v>720</v>
      </c>
      <c r="H176" s="4" t="s">
        <v>672</v>
      </c>
      <c r="I176" s="4" t="s">
        <v>709</v>
      </c>
      <c r="J176" s="4" t="s">
        <v>710</v>
      </c>
      <c r="K176" s="4" t="s">
        <v>711</v>
      </c>
      <c r="L176" s="5">
        <v>10</v>
      </c>
      <c r="M176" s="3">
        <v>35</v>
      </c>
      <c r="N176" s="3">
        <v>37</v>
      </c>
      <c r="O176" s="2"/>
    </row>
    <row r="177" spans="1:15" ht="13">
      <c r="A177" s="3">
        <v>4</v>
      </c>
      <c r="B177" s="3">
        <v>2016</v>
      </c>
      <c r="C177" s="4" t="s">
        <v>721</v>
      </c>
      <c r="D177" s="4" t="s">
        <v>38</v>
      </c>
      <c r="E177" s="4" t="s">
        <v>38</v>
      </c>
      <c r="F177" s="4" t="s">
        <v>722</v>
      </c>
      <c r="G177" s="6" t="s">
        <v>723</v>
      </c>
      <c r="H177" s="4" t="s">
        <v>672</v>
      </c>
      <c r="I177" s="4" t="s">
        <v>709</v>
      </c>
      <c r="J177" s="4" t="s">
        <v>710</v>
      </c>
      <c r="K177" s="4" t="s">
        <v>711</v>
      </c>
      <c r="L177" s="5">
        <v>10</v>
      </c>
      <c r="M177" s="3">
        <v>35</v>
      </c>
      <c r="N177" s="3">
        <v>31</v>
      </c>
      <c r="O177" s="4" t="s">
        <v>47</v>
      </c>
    </row>
    <row r="178" spans="1:15" ht="13">
      <c r="A178" s="3">
        <v>4</v>
      </c>
      <c r="B178" s="3">
        <v>2016</v>
      </c>
      <c r="C178" s="4" t="s">
        <v>724</v>
      </c>
      <c r="D178" s="4" t="s">
        <v>42</v>
      </c>
      <c r="E178" s="4" t="s">
        <v>42</v>
      </c>
      <c r="F178" s="4" t="s">
        <v>725</v>
      </c>
      <c r="G178" s="4" t="s">
        <v>726</v>
      </c>
      <c r="H178" s="4" t="s">
        <v>727</v>
      </c>
      <c r="I178" s="4" t="s">
        <v>709</v>
      </c>
      <c r="J178" s="4" t="s">
        <v>710</v>
      </c>
      <c r="K178" s="4" t="s">
        <v>711</v>
      </c>
      <c r="L178" s="5">
        <v>1</v>
      </c>
      <c r="M178" s="3">
        <v>37</v>
      </c>
      <c r="N178" s="3">
        <v>37</v>
      </c>
      <c r="O178" s="4" t="s">
        <v>47</v>
      </c>
    </row>
    <row r="179" spans="1:15" ht="13">
      <c r="A179" s="3">
        <v>4</v>
      </c>
      <c r="B179" s="3">
        <v>2016</v>
      </c>
      <c r="C179" s="4" t="s">
        <v>728</v>
      </c>
      <c r="D179" s="4" t="s">
        <v>25</v>
      </c>
      <c r="E179" s="4" t="s">
        <v>25</v>
      </c>
      <c r="F179" s="4" t="s">
        <v>729</v>
      </c>
      <c r="G179" s="6" t="s">
        <v>730</v>
      </c>
      <c r="H179" s="4" t="s">
        <v>731</v>
      </c>
      <c r="I179" s="4" t="s">
        <v>732</v>
      </c>
      <c r="J179" s="4" t="s">
        <v>733</v>
      </c>
      <c r="K179" s="4" t="s">
        <v>734</v>
      </c>
      <c r="L179" s="5">
        <v>10</v>
      </c>
      <c r="M179" s="3">
        <v>35</v>
      </c>
      <c r="N179" s="3">
        <v>24</v>
      </c>
      <c r="O179" s="2"/>
    </row>
    <row r="180" spans="1:15" ht="13">
      <c r="A180" s="3">
        <v>4</v>
      </c>
      <c r="B180" s="3">
        <v>2016</v>
      </c>
      <c r="C180" s="4" t="s">
        <v>735</v>
      </c>
      <c r="D180" s="4" t="s">
        <v>30</v>
      </c>
      <c r="E180" s="4" t="s">
        <v>30</v>
      </c>
      <c r="F180" s="4" t="s">
        <v>736</v>
      </c>
      <c r="G180" s="4" t="s">
        <v>737</v>
      </c>
      <c r="H180" s="4" t="s">
        <v>176</v>
      </c>
      <c r="I180" s="4" t="s">
        <v>732</v>
      </c>
      <c r="J180" s="4" t="s">
        <v>733</v>
      </c>
      <c r="K180" s="4" t="s">
        <v>734</v>
      </c>
      <c r="L180" s="5">
        <v>10</v>
      </c>
      <c r="M180" s="3">
        <v>35</v>
      </c>
      <c r="N180" s="3">
        <v>34</v>
      </c>
      <c r="O180" s="2"/>
    </row>
    <row r="181" spans="1:15" ht="13">
      <c r="A181" s="3">
        <v>4</v>
      </c>
      <c r="B181" s="3">
        <v>2016</v>
      </c>
      <c r="C181" s="4" t="s">
        <v>738</v>
      </c>
      <c r="D181" s="4" t="s">
        <v>34</v>
      </c>
      <c r="E181" s="4" t="s">
        <v>34</v>
      </c>
      <c r="F181" s="4" t="s">
        <v>739</v>
      </c>
      <c r="G181" s="6" t="s">
        <v>740</v>
      </c>
      <c r="H181" s="4" t="s">
        <v>176</v>
      </c>
      <c r="I181" s="4" t="s">
        <v>732</v>
      </c>
      <c r="J181" s="4" t="s">
        <v>733</v>
      </c>
      <c r="K181" s="4" t="s">
        <v>734</v>
      </c>
      <c r="L181" s="5">
        <v>10</v>
      </c>
      <c r="M181" s="3">
        <v>35</v>
      </c>
      <c r="N181" s="3">
        <v>34</v>
      </c>
      <c r="O181" s="2"/>
    </row>
    <row r="182" spans="1:15" ht="13">
      <c r="A182" s="3">
        <v>4</v>
      </c>
      <c r="B182" s="3">
        <v>2016</v>
      </c>
      <c r="C182" s="4" t="s">
        <v>741</v>
      </c>
      <c r="D182" s="4" t="s">
        <v>64</v>
      </c>
      <c r="E182" s="4" t="s">
        <v>64</v>
      </c>
      <c r="F182" s="4" t="s">
        <v>742</v>
      </c>
      <c r="G182" s="4" t="s">
        <v>743</v>
      </c>
      <c r="H182" s="4" t="s">
        <v>744</v>
      </c>
      <c r="I182" s="4" t="s">
        <v>732</v>
      </c>
      <c r="J182" s="4" t="s">
        <v>733</v>
      </c>
      <c r="K182" s="4" t="s">
        <v>734</v>
      </c>
      <c r="L182" s="5">
        <v>10</v>
      </c>
      <c r="M182" s="3">
        <v>35</v>
      </c>
      <c r="N182" s="3">
        <v>26</v>
      </c>
      <c r="O182" s="2"/>
    </row>
    <row r="183" spans="1:15" ht="13">
      <c r="A183" s="3">
        <v>4</v>
      </c>
      <c r="B183" s="3">
        <v>2016</v>
      </c>
      <c r="C183" s="4" t="s">
        <v>745</v>
      </c>
      <c r="D183" s="4" t="s">
        <v>38</v>
      </c>
      <c r="E183" s="4" t="s">
        <v>38</v>
      </c>
      <c r="F183" s="4" t="s">
        <v>746</v>
      </c>
      <c r="G183" s="6" t="s">
        <v>747</v>
      </c>
      <c r="H183" s="4" t="s">
        <v>176</v>
      </c>
      <c r="I183" s="4" t="s">
        <v>732</v>
      </c>
      <c r="J183" s="4" t="s">
        <v>733</v>
      </c>
      <c r="K183" s="4" t="s">
        <v>734</v>
      </c>
      <c r="L183" s="5">
        <v>10</v>
      </c>
      <c r="M183" s="3">
        <v>35</v>
      </c>
      <c r="N183" s="3">
        <v>34</v>
      </c>
      <c r="O183" s="2"/>
    </row>
    <row r="184" spans="1:15" ht="13">
      <c r="A184" s="3">
        <v>4</v>
      </c>
      <c r="B184" s="3">
        <v>2016</v>
      </c>
      <c r="C184" s="4" t="s">
        <v>748</v>
      </c>
      <c r="D184" s="4" t="s">
        <v>42</v>
      </c>
      <c r="E184" s="4" t="s">
        <v>42</v>
      </c>
      <c r="F184" s="4" t="s">
        <v>749</v>
      </c>
      <c r="G184" s="4" t="s">
        <v>750</v>
      </c>
      <c r="H184" s="4" t="s">
        <v>286</v>
      </c>
      <c r="I184" s="4" t="s">
        <v>732</v>
      </c>
      <c r="J184" s="4" t="s">
        <v>733</v>
      </c>
      <c r="K184" s="4" t="s">
        <v>734</v>
      </c>
      <c r="L184" s="5">
        <v>1</v>
      </c>
      <c r="M184" s="3">
        <v>30</v>
      </c>
      <c r="N184" s="3">
        <v>28</v>
      </c>
      <c r="O184" s="2"/>
    </row>
    <row r="185" spans="1:15" ht="13">
      <c r="A185" s="3">
        <v>4</v>
      </c>
      <c r="B185" s="3">
        <v>2016</v>
      </c>
      <c r="C185" s="4" t="s">
        <v>751</v>
      </c>
      <c r="D185" s="4" t="s">
        <v>17</v>
      </c>
      <c r="E185" s="4" t="s">
        <v>17</v>
      </c>
      <c r="F185" s="4" t="s">
        <v>752</v>
      </c>
      <c r="G185" s="4" t="s">
        <v>753</v>
      </c>
      <c r="H185" s="4" t="s">
        <v>636</v>
      </c>
      <c r="I185" s="4" t="s">
        <v>754</v>
      </c>
      <c r="J185" s="4" t="s">
        <v>755</v>
      </c>
      <c r="K185" s="4" t="s">
        <v>756</v>
      </c>
      <c r="L185" s="5">
        <v>10</v>
      </c>
      <c r="M185" s="3">
        <v>35</v>
      </c>
      <c r="N185" s="3">
        <v>33</v>
      </c>
      <c r="O185" s="2"/>
    </row>
    <row r="186" spans="1:15" ht="13">
      <c r="A186" s="3">
        <v>4</v>
      </c>
      <c r="B186" s="3">
        <v>2016</v>
      </c>
      <c r="C186" s="4" t="s">
        <v>757</v>
      </c>
      <c r="D186" s="4" t="s">
        <v>25</v>
      </c>
      <c r="E186" s="4" t="s">
        <v>25</v>
      </c>
      <c r="F186" s="4" t="s">
        <v>758</v>
      </c>
      <c r="G186" s="6" t="s">
        <v>759</v>
      </c>
      <c r="H186" s="4" t="s">
        <v>636</v>
      </c>
      <c r="I186" s="4" t="s">
        <v>754</v>
      </c>
      <c r="J186" s="4" t="s">
        <v>755</v>
      </c>
      <c r="K186" s="4" t="s">
        <v>756</v>
      </c>
      <c r="L186" s="5">
        <v>10</v>
      </c>
      <c r="M186" s="3">
        <v>35</v>
      </c>
      <c r="N186" s="3">
        <v>42</v>
      </c>
      <c r="O186" s="2"/>
    </row>
    <row r="187" spans="1:15" ht="13">
      <c r="A187" s="3">
        <v>4</v>
      </c>
      <c r="B187" s="3">
        <v>2016</v>
      </c>
      <c r="C187" s="4" t="s">
        <v>760</v>
      </c>
      <c r="D187" s="4" t="s">
        <v>30</v>
      </c>
      <c r="E187" s="4" t="s">
        <v>30</v>
      </c>
      <c r="F187" s="4" t="s">
        <v>761</v>
      </c>
      <c r="G187" s="4" t="s">
        <v>762</v>
      </c>
      <c r="H187" s="4" t="s">
        <v>763</v>
      </c>
      <c r="I187" s="4" t="s">
        <v>754</v>
      </c>
      <c r="J187" s="4" t="s">
        <v>755</v>
      </c>
      <c r="K187" s="4" t="s">
        <v>756</v>
      </c>
      <c r="L187" s="5">
        <v>10</v>
      </c>
      <c r="M187" s="3">
        <v>35</v>
      </c>
      <c r="N187" s="3">
        <v>35</v>
      </c>
      <c r="O187" s="2"/>
    </row>
    <row r="188" spans="1:15" ht="13">
      <c r="A188" s="3">
        <v>4</v>
      </c>
      <c r="B188" s="3">
        <v>2016</v>
      </c>
      <c r="C188" s="4" t="s">
        <v>764</v>
      </c>
      <c r="D188" s="4" t="s">
        <v>64</v>
      </c>
      <c r="E188" s="4" t="s">
        <v>64</v>
      </c>
      <c r="F188" s="4" t="s">
        <v>765</v>
      </c>
      <c r="G188" s="4" t="s">
        <v>766</v>
      </c>
      <c r="H188" s="4" t="s">
        <v>763</v>
      </c>
      <c r="I188" s="4" t="s">
        <v>754</v>
      </c>
      <c r="J188" s="4" t="s">
        <v>755</v>
      </c>
      <c r="K188" s="4" t="s">
        <v>756</v>
      </c>
      <c r="L188" s="5">
        <v>10</v>
      </c>
      <c r="M188" s="3">
        <v>35</v>
      </c>
      <c r="N188" s="3">
        <v>30</v>
      </c>
      <c r="O188" s="2"/>
    </row>
    <row r="189" spans="1:15" ht="13">
      <c r="A189" s="3">
        <v>4</v>
      </c>
      <c r="B189" s="3">
        <v>2016</v>
      </c>
      <c r="C189" s="4" t="s">
        <v>767</v>
      </c>
      <c r="D189" s="4" t="s">
        <v>38</v>
      </c>
      <c r="E189" s="4" t="s">
        <v>38</v>
      </c>
      <c r="F189" s="4" t="s">
        <v>768</v>
      </c>
      <c r="G189" s="6" t="s">
        <v>769</v>
      </c>
      <c r="H189" s="4" t="s">
        <v>636</v>
      </c>
      <c r="I189" s="4" t="s">
        <v>754</v>
      </c>
      <c r="J189" s="4" t="s">
        <v>755</v>
      </c>
      <c r="K189" s="4" t="s">
        <v>756</v>
      </c>
      <c r="L189" s="5">
        <v>10</v>
      </c>
      <c r="M189" s="3">
        <v>35</v>
      </c>
      <c r="N189" s="3">
        <v>40</v>
      </c>
      <c r="O189" s="2"/>
    </row>
    <row r="190" spans="1:15" ht="13">
      <c r="A190" s="3">
        <v>4</v>
      </c>
      <c r="B190" s="3">
        <v>2016</v>
      </c>
      <c r="C190" s="4" t="s">
        <v>770</v>
      </c>
      <c r="D190" s="4" t="s">
        <v>42</v>
      </c>
      <c r="E190" s="4" t="s">
        <v>42</v>
      </c>
      <c r="F190" s="4" t="s">
        <v>771</v>
      </c>
      <c r="G190" s="4" t="s">
        <v>772</v>
      </c>
      <c r="H190" s="4" t="s">
        <v>286</v>
      </c>
      <c r="I190" s="4" t="s">
        <v>754</v>
      </c>
      <c r="J190" s="4" t="s">
        <v>755</v>
      </c>
      <c r="K190" s="4" t="s">
        <v>756</v>
      </c>
      <c r="L190" s="5">
        <v>1</v>
      </c>
      <c r="M190" s="3">
        <v>30</v>
      </c>
      <c r="N190" s="3">
        <v>28</v>
      </c>
      <c r="O190" s="2"/>
    </row>
    <row r="191" spans="1:15" ht="13">
      <c r="A191" s="3">
        <v>4</v>
      </c>
      <c r="B191" s="3">
        <v>2016</v>
      </c>
      <c r="C191" s="4" t="s">
        <v>773</v>
      </c>
      <c r="D191" s="4" t="s">
        <v>38</v>
      </c>
      <c r="E191" s="4" t="s">
        <v>38</v>
      </c>
      <c r="F191" s="4" t="s">
        <v>774</v>
      </c>
      <c r="G191" s="6" t="s">
        <v>775</v>
      </c>
      <c r="H191" s="4" t="s">
        <v>776</v>
      </c>
      <c r="I191" s="4" t="s">
        <v>777</v>
      </c>
      <c r="J191" s="4" t="s">
        <v>778</v>
      </c>
      <c r="K191" s="4" t="s">
        <v>779</v>
      </c>
      <c r="L191" s="5">
        <v>10</v>
      </c>
      <c r="M191" s="3">
        <v>20</v>
      </c>
      <c r="N191" s="3">
        <v>12</v>
      </c>
      <c r="O191" s="2"/>
    </row>
    <row r="192" spans="1:15" ht="13">
      <c r="A192" s="3">
        <v>4</v>
      </c>
      <c r="B192" s="3">
        <v>2016</v>
      </c>
      <c r="C192" s="4" t="s">
        <v>780</v>
      </c>
      <c r="D192" s="4" t="s">
        <v>42</v>
      </c>
      <c r="E192" s="4" t="s">
        <v>42</v>
      </c>
      <c r="F192" s="4" t="s">
        <v>781</v>
      </c>
      <c r="G192" s="4" t="s">
        <v>782</v>
      </c>
      <c r="H192" s="4" t="s">
        <v>783</v>
      </c>
      <c r="I192" s="4" t="s">
        <v>777</v>
      </c>
      <c r="J192" s="4" t="s">
        <v>778</v>
      </c>
      <c r="K192" s="4" t="s">
        <v>779</v>
      </c>
      <c r="L192" s="5">
        <v>1</v>
      </c>
      <c r="M192" s="3">
        <v>20</v>
      </c>
      <c r="N192" s="3">
        <v>4</v>
      </c>
      <c r="O192" s="2"/>
    </row>
    <row r="193" spans="1:15" ht="13">
      <c r="A193" s="3">
        <v>4</v>
      </c>
      <c r="B193" s="3">
        <v>2016</v>
      </c>
      <c r="C193" s="4" t="s">
        <v>784</v>
      </c>
      <c r="D193" s="4" t="s">
        <v>17</v>
      </c>
      <c r="E193" s="4" t="s">
        <v>17</v>
      </c>
      <c r="F193" s="4" t="s">
        <v>785</v>
      </c>
      <c r="G193" s="4" t="s">
        <v>786</v>
      </c>
      <c r="H193" s="4" t="s">
        <v>358</v>
      </c>
      <c r="I193" s="4" t="s">
        <v>787</v>
      </c>
      <c r="J193" s="4" t="s">
        <v>788</v>
      </c>
      <c r="K193" s="4" t="s">
        <v>789</v>
      </c>
      <c r="L193" s="5">
        <v>10</v>
      </c>
      <c r="M193" s="3">
        <v>35</v>
      </c>
      <c r="N193" s="3">
        <v>35</v>
      </c>
      <c r="O193" s="2"/>
    </row>
    <row r="194" spans="1:15" ht="13">
      <c r="A194" s="3">
        <v>4</v>
      </c>
      <c r="B194" s="3">
        <v>2016</v>
      </c>
      <c r="C194" s="4" t="s">
        <v>790</v>
      </c>
      <c r="D194" s="4" t="s">
        <v>25</v>
      </c>
      <c r="E194" s="4" t="s">
        <v>25</v>
      </c>
      <c r="F194" s="4" t="s">
        <v>791</v>
      </c>
      <c r="G194" s="6" t="s">
        <v>792</v>
      </c>
      <c r="H194" s="4" t="s">
        <v>793</v>
      </c>
      <c r="I194" s="4" t="s">
        <v>787</v>
      </c>
      <c r="J194" s="4" t="s">
        <v>788</v>
      </c>
      <c r="K194" s="4" t="s">
        <v>789</v>
      </c>
      <c r="L194" s="5">
        <v>10</v>
      </c>
      <c r="M194" s="3">
        <v>35</v>
      </c>
      <c r="N194" s="3">
        <v>37</v>
      </c>
      <c r="O194" s="2"/>
    </row>
    <row r="195" spans="1:15" ht="13">
      <c r="A195" s="3">
        <v>4</v>
      </c>
      <c r="B195" s="3">
        <v>2016</v>
      </c>
      <c r="C195" s="4" t="s">
        <v>794</v>
      </c>
      <c r="D195" s="4" t="s">
        <v>30</v>
      </c>
      <c r="E195" s="4" t="s">
        <v>30</v>
      </c>
      <c r="F195" s="4" t="s">
        <v>795</v>
      </c>
      <c r="G195" s="4" t="s">
        <v>796</v>
      </c>
      <c r="H195" s="4" t="s">
        <v>797</v>
      </c>
      <c r="I195" s="4" t="s">
        <v>787</v>
      </c>
      <c r="J195" s="4" t="s">
        <v>788</v>
      </c>
      <c r="K195" s="4" t="s">
        <v>351</v>
      </c>
      <c r="L195" s="5">
        <v>10</v>
      </c>
      <c r="M195" s="3">
        <v>35</v>
      </c>
      <c r="N195" s="3">
        <v>24</v>
      </c>
      <c r="O195" s="4" t="s">
        <v>125</v>
      </c>
    </row>
    <row r="196" spans="1:15" ht="13">
      <c r="A196" s="3">
        <v>4</v>
      </c>
      <c r="B196" s="3">
        <v>2016</v>
      </c>
      <c r="C196" s="4" t="s">
        <v>798</v>
      </c>
      <c r="D196" s="4" t="s">
        <v>34</v>
      </c>
      <c r="E196" s="4" t="s">
        <v>34</v>
      </c>
      <c r="F196" s="4" t="s">
        <v>799</v>
      </c>
      <c r="G196" s="6" t="s">
        <v>800</v>
      </c>
      <c r="H196" s="4" t="s">
        <v>793</v>
      </c>
      <c r="I196" s="4" t="s">
        <v>787</v>
      </c>
      <c r="J196" s="4" t="s">
        <v>788</v>
      </c>
      <c r="K196" s="4" t="s">
        <v>789</v>
      </c>
      <c r="L196" s="5">
        <v>10</v>
      </c>
      <c r="M196" s="3">
        <v>35</v>
      </c>
      <c r="N196" s="3">
        <v>35</v>
      </c>
      <c r="O196" s="2"/>
    </row>
    <row r="197" spans="1:15" ht="13">
      <c r="A197" s="3">
        <v>4</v>
      </c>
      <c r="B197" s="3">
        <v>2016</v>
      </c>
      <c r="C197" s="4" t="s">
        <v>801</v>
      </c>
      <c r="D197" s="4" t="s">
        <v>38</v>
      </c>
      <c r="E197" s="4" t="s">
        <v>38</v>
      </c>
      <c r="F197" s="4" t="s">
        <v>802</v>
      </c>
      <c r="G197" s="6" t="s">
        <v>803</v>
      </c>
      <c r="H197" s="4" t="s">
        <v>358</v>
      </c>
      <c r="I197" s="4" t="s">
        <v>787</v>
      </c>
      <c r="J197" s="4" t="s">
        <v>788</v>
      </c>
      <c r="K197" s="4" t="s">
        <v>789</v>
      </c>
      <c r="L197" s="5">
        <v>10</v>
      </c>
      <c r="M197" s="3">
        <v>35</v>
      </c>
      <c r="N197" s="3">
        <v>26</v>
      </c>
      <c r="O197" s="4" t="s">
        <v>125</v>
      </c>
    </row>
    <row r="198" spans="1:15" ht="13">
      <c r="A198" s="3">
        <v>4</v>
      </c>
      <c r="B198" s="3">
        <v>2016</v>
      </c>
      <c r="C198" s="4" t="s">
        <v>804</v>
      </c>
      <c r="D198" s="4" t="s">
        <v>42</v>
      </c>
      <c r="E198" s="4" t="s">
        <v>42</v>
      </c>
      <c r="F198" s="4" t="s">
        <v>805</v>
      </c>
      <c r="G198" s="4" t="s">
        <v>806</v>
      </c>
      <c r="H198" s="4" t="s">
        <v>807</v>
      </c>
      <c r="I198" s="4" t="s">
        <v>787</v>
      </c>
      <c r="J198" s="4" t="s">
        <v>788</v>
      </c>
      <c r="K198" s="4" t="s">
        <v>789</v>
      </c>
      <c r="L198" s="5">
        <v>1</v>
      </c>
      <c r="M198" s="3">
        <v>35</v>
      </c>
      <c r="N198" s="3">
        <v>22</v>
      </c>
      <c r="O198" s="4" t="s">
        <v>125</v>
      </c>
    </row>
    <row r="199" spans="1:15" ht="13">
      <c r="A199" s="3">
        <v>4</v>
      </c>
      <c r="B199" s="3">
        <v>2016</v>
      </c>
      <c r="C199" s="4" t="s">
        <v>808</v>
      </c>
      <c r="D199" s="4" t="s">
        <v>17</v>
      </c>
      <c r="E199" s="4" t="s">
        <v>17</v>
      </c>
      <c r="F199" s="4" t="s">
        <v>809</v>
      </c>
      <c r="G199" s="4" t="s">
        <v>810</v>
      </c>
      <c r="H199" s="4" t="s">
        <v>811</v>
      </c>
      <c r="I199" s="4" t="s">
        <v>812</v>
      </c>
      <c r="J199" s="4" t="s">
        <v>813</v>
      </c>
      <c r="K199" s="4" t="s">
        <v>814</v>
      </c>
      <c r="L199" s="5">
        <v>10</v>
      </c>
      <c r="M199" s="3">
        <v>35</v>
      </c>
      <c r="N199" s="3">
        <v>5</v>
      </c>
      <c r="O199" s="2"/>
    </row>
    <row r="200" spans="1:15" ht="13">
      <c r="A200" s="3">
        <v>4</v>
      </c>
      <c r="B200" s="3">
        <v>2016</v>
      </c>
      <c r="C200" s="4" t="s">
        <v>815</v>
      </c>
      <c r="D200" s="4" t="s">
        <v>25</v>
      </c>
      <c r="E200" s="4" t="s">
        <v>25</v>
      </c>
      <c r="F200" s="4" t="s">
        <v>816</v>
      </c>
      <c r="G200" s="6" t="s">
        <v>817</v>
      </c>
      <c r="H200" s="4" t="s">
        <v>818</v>
      </c>
      <c r="I200" s="4" t="s">
        <v>812</v>
      </c>
      <c r="J200" s="4" t="s">
        <v>813</v>
      </c>
      <c r="K200" s="4" t="s">
        <v>814</v>
      </c>
      <c r="L200" s="5">
        <v>10</v>
      </c>
      <c r="M200" s="3">
        <v>35</v>
      </c>
      <c r="N200" s="3">
        <v>12</v>
      </c>
      <c r="O200" s="2"/>
    </row>
    <row r="201" spans="1:15" ht="13">
      <c r="A201" s="3">
        <v>4</v>
      </c>
      <c r="B201" s="3">
        <v>2016</v>
      </c>
      <c r="C201" s="4" t="s">
        <v>819</v>
      </c>
      <c r="D201" s="4" t="s">
        <v>34</v>
      </c>
      <c r="E201" s="4" t="s">
        <v>34</v>
      </c>
      <c r="F201" s="4" t="s">
        <v>820</v>
      </c>
      <c r="G201" s="6" t="s">
        <v>821</v>
      </c>
      <c r="H201" s="4" t="s">
        <v>818</v>
      </c>
      <c r="I201" s="4" t="s">
        <v>812</v>
      </c>
      <c r="J201" s="4" t="s">
        <v>813</v>
      </c>
      <c r="K201" s="4" t="s">
        <v>814</v>
      </c>
      <c r="L201" s="5">
        <v>10</v>
      </c>
      <c r="M201" s="3">
        <v>35</v>
      </c>
      <c r="N201" s="3">
        <v>15</v>
      </c>
      <c r="O201" s="2"/>
    </row>
    <row r="202" spans="1:15" ht="13">
      <c r="A202" s="3">
        <v>4</v>
      </c>
      <c r="B202" s="3">
        <v>2016</v>
      </c>
      <c r="C202" s="4" t="s">
        <v>822</v>
      </c>
      <c r="D202" s="4" t="s">
        <v>64</v>
      </c>
      <c r="E202" s="4" t="s">
        <v>64</v>
      </c>
      <c r="F202" s="4" t="s">
        <v>823</v>
      </c>
      <c r="G202" s="4" t="s">
        <v>824</v>
      </c>
      <c r="H202" s="4" t="s">
        <v>811</v>
      </c>
      <c r="I202" s="4" t="s">
        <v>812</v>
      </c>
      <c r="J202" s="4" t="s">
        <v>813</v>
      </c>
      <c r="K202" s="4" t="s">
        <v>814</v>
      </c>
      <c r="L202" s="5">
        <v>10</v>
      </c>
      <c r="M202" s="3">
        <v>35</v>
      </c>
      <c r="N202" s="3">
        <v>7</v>
      </c>
      <c r="O202" s="2"/>
    </row>
    <row r="203" spans="1:15" ht="13">
      <c r="A203" s="3">
        <v>4</v>
      </c>
      <c r="B203" s="3">
        <v>2016</v>
      </c>
      <c r="C203" s="4" t="s">
        <v>825</v>
      </c>
      <c r="D203" s="4" t="s">
        <v>38</v>
      </c>
      <c r="E203" s="4" t="s">
        <v>38</v>
      </c>
      <c r="F203" s="4" t="s">
        <v>826</v>
      </c>
      <c r="G203" s="6" t="s">
        <v>827</v>
      </c>
      <c r="H203" s="4" t="s">
        <v>811</v>
      </c>
      <c r="I203" s="4" t="s">
        <v>812</v>
      </c>
      <c r="J203" s="4" t="s">
        <v>813</v>
      </c>
      <c r="K203" s="4" t="s">
        <v>814</v>
      </c>
      <c r="L203" s="5">
        <v>10</v>
      </c>
      <c r="M203" s="3">
        <v>35</v>
      </c>
      <c r="N203" s="3">
        <v>6</v>
      </c>
      <c r="O203" s="2"/>
    </row>
    <row r="204" spans="1:15" ht="13">
      <c r="A204" s="3">
        <v>4</v>
      </c>
      <c r="B204" s="3">
        <v>2016</v>
      </c>
      <c r="C204" s="4" t="s">
        <v>828</v>
      </c>
      <c r="D204" s="4" t="s">
        <v>42</v>
      </c>
      <c r="E204" s="4" t="s">
        <v>42</v>
      </c>
      <c r="F204" s="4" t="s">
        <v>829</v>
      </c>
      <c r="G204" s="4" t="s">
        <v>830</v>
      </c>
      <c r="H204" s="4" t="s">
        <v>156</v>
      </c>
      <c r="I204" s="4" t="s">
        <v>812</v>
      </c>
      <c r="J204" s="4" t="s">
        <v>813</v>
      </c>
      <c r="K204" s="4" t="s">
        <v>96</v>
      </c>
      <c r="L204" s="5">
        <v>1</v>
      </c>
      <c r="M204" s="3">
        <v>10</v>
      </c>
      <c r="N204" s="3">
        <v>6</v>
      </c>
      <c r="O204" s="2"/>
    </row>
    <row r="205" spans="1:15" ht="13">
      <c r="A205" s="3">
        <v>4</v>
      </c>
      <c r="B205" s="3">
        <v>2016</v>
      </c>
      <c r="C205" s="4" t="s">
        <v>831</v>
      </c>
      <c r="D205" s="4" t="s">
        <v>158</v>
      </c>
      <c r="E205" s="4" t="s">
        <v>158</v>
      </c>
      <c r="F205" s="4" t="s">
        <v>832</v>
      </c>
      <c r="G205" s="4" t="s">
        <v>833</v>
      </c>
      <c r="H205" s="4" t="s">
        <v>834</v>
      </c>
      <c r="I205" s="4" t="s">
        <v>812</v>
      </c>
      <c r="J205" s="4" t="s">
        <v>813</v>
      </c>
      <c r="K205" s="4" t="s">
        <v>162</v>
      </c>
      <c r="L205" s="5">
        <v>0</v>
      </c>
      <c r="M205" s="3">
        <v>30</v>
      </c>
      <c r="N205" s="3">
        <v>24</v>
      </c>
      <c r="O205" s="2"/>
    </row>
    <row r="206" spans="1:15" ht="13">
      <c r="A206" s="3">
        <v>4</v>
      </c>
      <c r="B206" s="3">
        <v>2016</v>
      </c>
      <c r="C206" s="4" t="s">
        <v>835</v>
      </c>
      <c r="D206" s="4" t="s">
        <v>17</v>
      </c>
      <c r="E206" s="4" t="s">
        <v>17</v>
      </c>
      <c r="F206" s="4" t="s">
        <v>836</v>
      </c>
      <c r="G206" s="4" t="s">
        <v>837</v>
      </c>
      <c r="H206" s="4" t="s">
        <v>512</v>
      </c>
      <c r="I206" s="4" t="s">
        <v>838</v>
      </c>
      <c r="J206" s="4" t="s">
        <v>839</v>
      </c>
      <c r="K206" s="4" t="s">
        <v>840</v>
      </c>
      <c r="L206" s="5">
        <v>5</v>
      </c>
      <c r="M206" s="3">
        <v>35</v>
      </c>
      <c r="N206" s="3">
        <v>34</v>
      </c>
      <c r="O206" s="2"/>
    </row>
    <row r="207" spans="1:15" ht="13">
      <c r="A207" s="3">
        <v>4</v>
      </c>
      <c r="B207" s="3">
        <v>2016</v>
      </c>
      <c r="C207" s="4" t="s">
        <v>841</v>
      </c>
      <c r="D207" s="4" t="s">
        <v>17</v>
      </c>
      <c r="E207" s="4" t="s">
        <v>17</v>
      </c>
      <c r="F207" s="6" t="s">
        <v>842</v>
      </c>
      <c r="G207" s="4" t="s">
        <v>843</v>
      </c>
      <c r="H207" s="4" t="s">
        <v>512</v>
      </c>
      <c r="I207" s="4" t="s">
        <v>838</v>
      </c>
      <c r="J207" s="4" t="s">
        <v>839</v>
      </c>
      <c r="K207" s="4" t="s">
        <v>840</v>
      </c>
      <c r="L207" s="5">
        <v>5</v>
      </c>
      <c r="M207" s="3">
        <v>35</v>
      </c>
      <c r="N207" s="3">
        <v>31</v>
      </c>
      <c r="O207" s="2"/>
    </row>
    <row r="208" spans="1:15" ht="13">
      <c r="A208" s="3">
        <v>4</v>
      </c>
      <c r="B208" s="3">
        <v>2016</v>
      </c>
      <c r="C208" s="4" t="s">
        <v>844</v>
      </c>
      <c r="D208" s="4" t="s">
        <v>25</v>
      </c>
      <c r="E208" s="4" t="s">
        <v>25</v>
      </c>
      <c r="F208" s="6" t="s">
        <v>845</v>
      </c>
      <c r="G208" s="6" t="s">
        <v>846</v>
      </c>
      <c r="H208" s="4" t="s">
        <v>512</v>
      </c>
      <c r="I208" s="4" t="s">
        <v>838</v>
      </c>
      <c r="J208" s="4" t="s">
        <v>839</v>
      </c>
      <c r="K208" s="4" t="s">
        <v>840</v>
      </c>
      <c r="L208" s="5">
        <v>5</v>
      </c>
      <c r="M208" s="3">
        <v>35</v>
      </c>
      <c r="N208" s="3">
        <v>33</v>
      </c>
      <c r="O208" s="2"/>
    </row>
    <row r="209" spans="1:15" ht="13">
      <c r="A209" s="3">
        <v>4</v>
      </c>
      <c r="B209" s="3">
        <v>2016</v>
      </c>
      <c r="C209" s="4" t="s">
        <v>847</v>
      </c>
      <c r="D209" s="4" t="s">
        <v>25</v>
      </c>
      <c r="E209" s="4" t="s">
        <v>25</v>
      </c>
      <c r="F209" s="4" t="s">
        <v>848</v>
      </c>
      <c r="G209" s="6" t="s">
        <v>849</v>
      </c>
      <c r="H209" s="4" t="s">
        <v>512</v>
      </c>
      <c r="I209" s="4" t="s">
        <v>838</v>
      </c>
      <c r="J209" s="4" t="s">
        <v>839</v>
      </c>
      <c r="K209" s="4" t="s">
        <v>840</v>
      </c>
      <c r="L209" s="5">
        <v>5</v>
      </c>
      <c r="M209" s="3">
        <v>35</v>
      </c>
      <c r="N209" s="3">
        <v>36</v>
      </c>
      <c r="O209" s="2"/>
    </row>
    <row r="210" spans="1:15" ht="13">
      <c r="A210" s="3">
        <v>4</v>
      </c>
      <c r="B210" s="3">
        <v>2016</v>
      </c>
      <c r="C210" s="4" t="s">
        <v>850</v>
      </c>
      <c r="D210" s="4" t="s">
        <v>30</v>
      </c>
      <c r="E210" s="4" t="s">
        <v>30</v>
      </c>
      <c r="F210" s="4" t="s">
        <v>851</v>
      </c>
      <c r="G210" s="4" t="s">
        <v>852</v>
      </c>
      <c r="H210" s="4" t="s">
        <v>512</v>
      </c>
      <c r="I210" s="4" t="s">
        <v>838</v>
      </c>
      <c r="J210" s="4" t="s">
        <v>839</v>
      </c>
      <c r="K210" s="4" t="s">
        <v>840</v>
      </c>
      <c r="L210" s="5">
        <v>5</v>
      </c>
      <c r="M210" s="3">
        <v>35</v>
      </c>
      <c r="N210" s="3">
        <v>33</v>
      </c>
      <c r="O210" s="2"/>
    </row>
    <row r="211" spans="1:15" ht="13">
      <c r="A211" s="3">
        <v>4</v>
      </c>
      <c r="B211" s="3">
        <v>2016</v>
      </c>
      <c r="C211" s="4" t="s">
        <v>853</v>
      </c>
      <c r="D211" s="4" t="s">
        <v>30</v>
      </c>
      <c r="E211" s="4" t="s">
        <v>30</v>
      </c>
      <c r="F211" s="6" t="s">
        <v>854</v>
      </c>
      <c r="G211" s="4" t="s">
        <v>855</v>
      </c>
      <c r="H211" s="4" t="s">
        <v>512</v>
      </c>
      <c r="I211" s="4" t="s">
        <v>838</v>
      </c>
      <c r="J211" s="4" t="s">
        <v>839</v>
      </c>
      <c r="K211" s="4" t="s">
        <v>840</v>
      </c>
      <c r="L211" s="5">
        <v>5</v>
      </c>
      <c r="M211" s="3">
        <v>35</v>
      </c>
      <c r="N211" s="3">
        <v>34</v>
      </c>
      <c r="O211" s="2"/>
    </row>
    <row r="212" spans="1:15" ht="13">
      <c r="A212" s="3">
        <v>4</v>
      </c>
      <c r="B212" s="3">
        <v>2016</v>
      </c>
      <c r="C212" s="4" t="s">
        <v>856</v>
      </c>
      <c r="D212" s="4" t="s">
        <v>64</v>
      </c>
      <c r="E212" s="4" t="s">
        <v>64</v>
      </c>
      <c r="F212" s="4" t="s">
        <v>857</v>
      </c>
      <c r="G212" s="4" t="s">
        <v>858</v>
      </c>
      <c r="H212" s="4" t="s">
        <v>512</v>
      </c>
      <c r="I212" s="4" t="s">
        <v>838</v>
      </c>
      <c r="J212" s="4" t="s">
        <v>839</v>
      </c>
      <c r="K212" s="4" t="s">
        <v>840</v>
      </c>
      <c r="L212" s="5">
        <v>5</v>
      </c>
      <c r="M212" s="3">
        <v>35</v>
      </c>
      <c r="N212" s="3">
        <v>33</v>
      </c>
      <c r="O212" s="2"/>
    </row>
    <row r="213" spans="1:15" ht="13">
      <c r="A213" s="3">
        <v>4</v>
      </c>
      <c r="B213" s="3">
        <v>2016</v>
      </c>
      <c r="C213" s="4" t="s">
        <v>859</v>
      </c>
      <c r="D213" s="4" t="s">
        <v>64</v>
      </c>
      <c r="E213" s="4" t="s">
        <v>64</v>
      </c>
      <c r="F213" s="6" t="s">
        <v>860</v>
      </c>
      <c r="G213" s="4" t="s">
        <v>861</v>
      </c>
      <c r="H213" s="4" t="s">
        <v>512</v>
      </c>
      <c r="I213" s="4" t="s">
        <v>838</v>
      </c>
      <c r="J213" s="4" t="s">
        <v>839</v>
      </c>
      <c r="K213" s="4" t="s">
        <v>840</v>
      </c>
      <c r="L213" s="5">
        <v>5</v>
      </c>
      <c r="M213" s="3">
        <v>35</v>
      </c>
      <c r="N213" s="3">
        <v>33</v>
      </c>
      <c r="O213" s="2"/>
    </row>
    <row r="214" spans="1:15" ht="13">
      <c r="A214" s="3">
        <v>4</v>
      </c>
      <c r="B214" s="3">
        <v>2016</v>
      </c>
      <c r="C214" s="4" t="s">
        <v>862</v>
      </c>
      <c r="D214" s="4" t="s">
        <v>38</v>
      </c>
      <c r="E214" s="4" t="s">
        <v>38</v>
      </c>
      <c r="F214" s="4" t="s">
        <v>863</v>
      </c>
      <c r="G214" s="6" t="s">
        <v>864</v>
      </c>
      <c r="H214" s="4" t="s">
        <v>512</v>
      </c>
      <c r="I214" s="4" t="s">
        <v>838</v>
      </c>
      <c r="J214" s="4" t="s">
        <v>839</v>
      </c>
      <c r="K214" s="4" t="s">
        <v>840</v>
      </c>
      <c r="L214" s="5">
        <v>5</v>
      </c>
      <c r="M214" s="3">
        <v>35</v>
      </c>
      <c r="N214" s="3">
        <v>34</v>
      </c>
      <c r="O214" s="2"/>
    </row>
    <row r="215" spans="1:15" ht="13">
      <c r="A215" s="3">
        <v>4</v>
      </c>
      <c r="B215" s="3">
        <v>2016</v>
      </c>
      <c r="C215" s="4" t="s">
        <v>865</v>
      </c>
      <c r="D215" s="4" t="s">
        <v>38</v>
      </c>
      <c r="E215" s="4" t="s">
        <v>38</v>
      </c>
      <c r="F215" s="6" t="s">
        <v>866</v>
      </c>
      <c r="G215" s="6" t="s">
        <v>867</v>
      </c>
      <c r="H215" s="4" t="s">
        <v>512</v>
      </c>
      <c r="I215" s="4" t="s">
        <v>838</v>
      </c>
      <c r="J215" s="4" t="s">
        <v>839</v>
      </c>
      <c r="K215" s="4" t="s">
        <v>840</v>
      </c>
      <c r="L215" s="5">
        <v>5</v>
      </c>
      <c r="M215" s="3">
        <v>35</v>
      </c>
      <c r="N215" s="3">
        <v>33</v>
      </c>
      <c r="O215" s="2"/>
    </row>
    <row r="216" spans="1:15" ht="13">
      <c r="A216" s="3">
        <v>4</v>
      </c>
      <c r="B216" s="3">
        <v>2016</v>
      </c>
      <c r="C216" s="4" t="s">
        <v>868</v>
      </c>
      <c r="D216" s="4" t="s">
        <v>42</v>
      </c>
      <c r="E216" s="4" t="s">
        <v>42</v>
      </c>
      <c r="F216" s="4" t="s">
        <v>869</v>
      </c>
      <c r="G216" s="4" t="s">
        <v>870</v>
      </c>
      <c r="H216" s="4" t="s">
        <v>286</v>
      </c>
      <c r="I216" s="4" t="s">
        <v>838</v>
      </c>
      <c r="J216" s="4" t="s">
        <v>839</v>
      </c>
      <c r="K216" s="4" t="s">
        <v>840</v>
      </c>
      <c r="L216" s="5">
        <v>1</v>
      </c>
      <c r="M216" s="3">
        <v>30</v>
      </c>
      <c r="N216" s="3">
        <v>28</v>
      </c>
      <c r="O216" s="2"/>
    </row>
    <row r="217" spans="1:15" ht="13">
      <c r="A217" s="3">
        <v>4</v>
      </c>
      <c r="B217" s="3">
        <v>2016</v>
      </c>
      <c r="C217" s="4" t="s">
        <v>871</v>
      </c>
      <c r="D217" s="4" t="s">
        <v>64</v>
      </c>
      <c r="E217" s="4" t="s">
        <v>64</v>
      </c>
      <c r="F217" s="4" t="s">
        <v>872</v>
      </c>
      <c r="G217" s="4" t="s">
        <v>873</v>
      </c>
      <c r="H217" s="4" t="s">
        <v>874</v>
      </c>
      <c r="I217" s="4" t="s">
        <v>875</v>
      </c>
      <c r="J217" s="4" t="s">
        <v>876</v>
      </c>
      <c r="K217" s="4" t="s">
        <v>877</v>
      </c>
      <c r="L217" s="5">
        <v>10</v>
      </c>
      <c r="M217" s="3">
        <v>35</v>
      </c>
      <c r="N217" s="3">
        <v>34</v>
      </c>
      <c r="O217" s="4" t="s">
        <v>47</v>
      </c>
    </row>
    <row r="218" spans="1:15" ht="13">
      <c r="A218" s="3">
        <v>4</v>
      </c>
      <c r="B218" s="3">
        <v>2016</v>
      </c>
      <c r="C218" s="4" t="s">
        <v>878</v>
      </c>
      <c r="D218" s="4" t="s">
        <v>38</v>
      </c>
      <c r="E218" s="4" t="s">
        <v>38</v>
      </c>
      <c r="F218" s="4" t="s">
        <v>879</v>
      </c>
      <c r="G218" s="6" t="s">
        <v>880</v>
      </c>
      <c r="H218" s="4" t="s">
        <v>881</v>
      </c>
      <c r="I218" s="4" t="s">
        <v>882</v>
      </c>
      <c r="J218" s="4" t="s">
        <v>883</v>
      </c>
      <c r="K218" s="4" t="s">
        <v>877</v>
      </c>
      <c r="L218" s="5">
        <v>10</v>
      </c>
      <c r="M218" s="3">
        <v>35</v>
      </c>
      <c r="N218" s="3">
        <v>10</v>
      </c>
      <c r="O218" s="2"/>
    </row>
    <row r="219" spans="1:15" ht="13">
      <c r="A219" s="3">
        <v>4</v>
      </c>
      <c r="B219" s="3">
        <v>2016</v>
      </c>
      <c r="C219" s="4" t="s">
        <v>884</v>
      </c>
      <c r="D219" s="4" t="s">
        <v>17</v>
      </c>
      <c r="E219" s="4" t="s">
        <v>17</v>
      </c>
      <c r="F219" s="4" t="s">
        <v>885</v>
      </c>
      <c r="G219" s="4" t="s">
        <v>886</v>
      </c>
      <c r="H219" s="4" t="s">
        <v>115</v>
      </c>
      <c r="I219" s="4" t="s">
        <v>887</v>
      </c>
      <c r="J219" s="4" t="s">
        <v>888</v>
      </c>
      <c r="K219" s="4" t="s">
        <v>889</v>
      </c>
      <c r="L219" s="5">
        <v>10</v>
      </c>
      <c r="M219" s="3">
        <v>35</v>
      </c>
      <c r="N219" s="3">
        <v>31</v>
      </c>
      <c r="O219" s="2"/>
    </row>
    <row r="220" spans="1:15" ht="13">
      <c r="A220" s="3">
        <v>4</v>
      </c>
      <c r="B220" s="3">
        <v>2016</v>
      </c>
      <c r="C220" s="4" t="s">
        <v>890</v>
      </c>
      <c r="D220" s="4" t="s">
        <v>25</v>
      </c>
      <c r="E220" s="4" t="s">
        <v>25</v>
      </c>
      <c r="F220" s="4" t="s">
        <v>891</v>
      </c>
      <c r="G220" s="6" t="s">
        <v>892</v>
      </c>
      <c r="H220" s="4" t="s">
        <v>115</v>
      </c>
      <c r="I220" s="4" t="s">
        <v>887</v>
      </c>
      <c r="J220" s="4" t="s">
        <v>888</v>
      </c>
      <c r="K220" s="4" t="s">
        <v>889</v>
      </c>
      <c r="L220" s="5">
        <v>10</v>
      </c>
      <c r="M220" s="3">
        <v>35</v>
      </c>
      <c r="N220" s="3">
        <v>35</v>
      </c>
      <c r="O220" s="2"/>
    </row>
    <row r="221" spans="1:15" ht="13">
      <c r="A221" s="3">
        <v>4</v>
      </c>
      <c r="B221" s="3">
        <v>2016</v>
      </c>
      <c r="C221" s="4" t="s">
        <v>893</v>
      </c>
      <c r="D221" s="4" t="s">
        <v>30</v>
      </c>
      <c r="E221" s="4" t="s">
        <v>30</v>
      </c>
      <c r="F221" s="4" t="s">
        <v>894</v>
      </c>
      <c r="G221" s="4" t="s">
        <v>895</v>
      </c>
      <c r="H221" s="4" t="s">
        <v>896</v>
      </c>
      <c r="I221" s="4" t="s">
        <v>887</v>
      </c>
      <c r="J221" s="4" t="s">
        <v>888</v>
      </c>
      <c r="K221" s="4" t="s">
        <v>889</v>
      </c>
      <c r="L221" s="5">
        <v>10</v>
      </c>
      <c r="M221" s="3">
        <v>35</v>
      </c>
      <c r="N221" s="3">
        <v>30</v>
      </c>
      <c r="O221" s="2"/>
    </row>
    <row r="222" spans="1:15" ht="13">
      <c r="A222" s="3">
        <v>4</v>
      </c>
      <c r="B222" s="3">
        <v>2016</v>
      </c>
      <c r="C222" s="4" t="s">
        <v>897</v>
      </c>
      <c r="D222" s="4" t="s">
        <v>34</v>
      </c>
      <c r="E222" s="4" t="s">
        <v>34</v>
      </c>
      <c r="F222" s="4" t="s">
        <v>898</v>
      </c>
      <c r="G222" s="6" t="s">
        <v>899</v>
      </c>
      <c r="H222" s="4" t="s">
        <v>115</v>
      </c>
      <c r="I222" s="4" t="s">
        <v>887</v>
      </c>
      <c r="J222" s="4" t="s">
        <v>888</v>
      </c>
      <c r="K222" s="4" t="s">
        <v>889</v>
      </c>
      <c r="L222" s="5">
        <v>10</v>
      </c>
      <c r="M222" s="3">
        <v>35</v>
      </c>
      <c r="N222" s="3">
        <v>35</v>
      </c>
      <c r="O222" s="2"/>
    </row>
    <row r="223" spans="1:15" ht="13">
      <c r="A223" s="3">
        <v>4</v>
      </c>
      <c r="B223" s="3">
        <v>2016</v>
      </c>
      <c r="C223" s="4" t="s">
        <v>900</v>
      </c>
      <c r="D223" s="4" t="s">
        <v>64</v>
      </c>
      <c r="E223" s="4" t="s">
        <v>64</v>
      </c>
      <c r="F223" s="4" t="s">
        <v>901</v>
      </c>
      <c r="G223" s="4" t="s">
        <v>902</v>
      </c>
      <c r="H223" s="4" t="s">
        <v>896</v>
      </c>
      <c r="I223" s="4" t="s">
        <v>887</v>
      </c>
      <c r="J223" s="4" t="s">
        <v>888</v>
      </c>
      <c r="K223" s="4" t="s">
        <v>889</v>
      </c>
      <c r="L223" s="5">
        <v>10</v>
      </c>
      <c r="M223" s="3">
        <v>35</v>
      </c>
      <c r="N223" s="3">
        <v>27</v>
      </c>
      <c r="O223" s="2"/>
    </row>
    <row r="224" spans="1:15" ht="13">
      <c r="A224" s="3">
        <v>4</v>
      </c>
      <c r="B224" s="3">
        <v>2016</v>
      </c>
      <c r="C224" s="4" t="s">
        <v>903</v>
      </c>
      <c r="D224" s="4" t="s">
        <v>42</v>
      </c>
      <c r="E224" s="4" t="s">
        <v>42</v>
      </c>
      <c r="F224" s="4" t="s">
        <v>904</v>
      </c>
      <c r="G224" s="4" t="s">
        <v>905</v>
      </c>
      <c r="H224" s="4" t="s">
        <v>286</v>
      </c>
      <c r="I224" s="4" t="s">
        <v>887</v>
      </c>
      <c r="J224" s="4" t="s">
        <v>888</v>
      </c>
      <c r="K224" s="4" t="s">
        <v>889</v>
      </c>
      <c r="L224" s="5">
        <v>1</v>
      </c>
      <c r="M224" s="3">
        <v>30</v>
      </c>
      <c r="N224" s="3">
        <v>27</v>
      </c>
      <c r="O224" s="2"/>
    </row>
    <row r="225" spans="1:15" ht="13">
      <c r="A225" s="3">
        <v>4</v>
      </c>
      <c r="B225" s="3">
        <v>2016</v>
      </c>
      <c r="C225" s="4" t="s">
        <v>906</v>
      </c>
      <c r="D225" s="4" t="s">
        <v>17</v>
      </c>
      <c r="E225" s="4" t="s">
        <v>17</v>
      </c>
      <c r="F225" s="4" t="s">
        <v>907</v>
      </c>
      <c r="G225" s="4" t="s">
        <v>908</v>
      </c>
      <c r="H225" s="4" t="s">
        <v>201</v>
      </c>
      <c r="I225" s="4" t="s">
        <v>909</v>
      </c>
      <c r="J225" s="4" t="s">
        <v>910</v>
      </c>
      <c r="K225" s="4" t="s">
        <v>911</v>
      </c>
      <c r="L225" s="5">
        <v>10</v>
      </c>
      <c r="M225" s="3">
        <v>35</v>
      </c>
      <c r="N225" s="3">
        <v>24</v>
      </c>
      <c r="O225" s="2"/>
    </row>
    <row r="226" spans="1:15" ht="13">
      <c r="A226" s="3">
        <v>4</v>
      </c>
      <c r="B226" s="3">
        <v>2016</v>
      </c>
      <c r="C226" s="4" t="s">
        <v>912</v>
      </c>
      <c r="D226" s="4" t="s">
        <v>25</v>
      </c>
      <c r="E226" s="4" t="s">
        <v>25</v>
      </c>
      <c r="F226" s="4" t="s">
        <v>913</v>
      </c>
      <c r="G226" s="6" t="s">
        <v>914</v>
      </c>
      <c r="H226" s="4" t="s">
        <v>915</v>
      </c>
      <c r="I226" s="4" t="s">
        <v>909</v>
      </c>
      <c r="J226" s="4" t="s">
        <v>910</v>
      </c>
      <c r="K226" s="4" t="s">
        <v>911</v>
      </c>
      <c r="L226" s="5">
        <v>10</v>
      </c>
      <c r="M226" s="3">
        <v>35</v>
      </c>
      <c r="N226" s="3">
        <v>41</v>
      </c>
      <c r="O226" s="2"/>
    </row>
    <row r="227" spans="1:15" ht="13">
      <c r="A227" s="3">
        <v>4</v>
      </c>
      <c r="B227" s="3">
        <v>2016</v>
      </c>
      <c r="C227" s="4" t="s">
        <v>916</v>
      </c>
      <c r="D227" s="4" t="s">
        <v>30</v>
      </c>
      <c r="E227" s="4" t="s">
        <v>30</v>
      </c>
      <c r="F227" s="4" t="s">
        <v>917</v>
      </c>
      <c r="G227" s="4" t="s">
        <v>918</v>
      </c>
      <c r="H227" s="4" t="s">
        <v>201</v>
      </c>
      <c r="I227" s="4" t="s">
        <v>909</v>
      </c>
      <c r="J227" s="4" t="s">
        <v>910</v>
      </c>
      <c r="K227" s="4" t="s">
        <v>911</v>
      </c>
      <c r="L227" s="5">
        <v>10</v>
      </c>
      <c r="M227" s="3">
        <v>35</v>
      </c>
      <c r="N227" s="3">
        <v>36</v>
      </c>
      <c r="O227" s="4" t="s">
        <v>67</v>
      </c>
    </row>
    <row r="228" spans="1:15" ht="13">
      <c r="A228" s="3">
        <v>4</v>
      </c>
      <c r="B228" s="3">
        <v>2016</v>
      </c>
      <c r="C228" s="4" t="s">
        <v>919</v>
      </c>
      <c r="D228" s="4" t="s">
        <v>64</v>
      </c>
      <c r="E228" s="4" t="s">
        <v>64</v>
      </c>
      <c r="F228" s="4" t="s">
        <v>920</v>
      </c>
      <c r="G228" s="4" t="s">
        <v>921</v>
      </c>
      <c r="H228" s="4" t="s">
        <v>201</v>
      </c>
      <c r="I228" s="4" t="s">
        <v>909</v>
      </c>
      <c r="J228" s="4" t="s">
        <v>910</v>
      </c>
      <c r="K228" s="4" t="s">
        <v>911</v>
      </c>
      <c r="L228" s="5">
        <v>10</v>
      </c>
      <c r="M228" s="3">
        <v>35</v>
      </c>
      <c r="N228" s="3">
        <v>33</v>
      </c>
      <c r="O228" s="2"/>
    </row>
    <row r="229" spans="1:15" ht="13">
      <c r="A229" s="3">
        <v>4</v>
      </c>
      <c r="B229" s="3">
        <v>2016</v>
      </c>
      <c r="C229" s="4" t="s">
        <v>922</v>
      </c>
      <c r="D229" s="4" t="s">
        <v>38</v>
      </c>
      <c r="E229" s="4" t="s">
        <v>38</v>
      </c>
      <c r="F229" s="4" t="s">
        <v>923</v>
      </c>
      <c r="G229" s="6" t="s">
        <v>924</v>
      </c>
      <c r="H229" s="4" t="s">
        <v>925</v>
      </c>
      <c r="I229" s="4" t="s">
        <v>909</v>
      </c>
      <c r="J229" s="4" t="s">
        <v>910</v>
      </c>
      <c r="K229" s="4" t="s">
        <v>911</v>
      </c>
      <c r="L229" s="5">
        <v>10</v>
      </c>
      <c r="M229" s="3">
        <v>35</v>
      </c>
      <c r="N229" s="3">
        <v>35</v>
      </c>
      <c r="O229" s="4" t="s">
        <v>67</v>
      </c>
    </row>
    <row r="230" spans="1:15" ht="13">
      <c r="A230" s="3">
        <v>4</v>
      </c>
      <c r="B230" s="3">
        <v>2016</v>
      </c>
      <c r="C230" s="4" t="s">
        <v>926</v>
      </c>
      <c r="D230" s="4" t="s">
        <v>42</v>
      </c>
      <c r="E230" s="4" t="s">
        <v>42</v>
      </c>
      <c r="F230" s="4" t="s">
        <v>927</v>
      </c>
      <c r="G230" s="4" t="s">
        <v>928</v>
      </c>
      <c r="H230" s="4" t="s">
        <v>929</v>
      </c>
      <c r="I230" s="4" t="s">
        <v>909</v>
      </c>
      <c r="J230" s="4" t="s">
        <v>910</v>
      </c>
      <c r="K230" s="4" t="s">
        <v>911</v>
      </c>
      <c r="L230" s="5">
        <v>1</v>
      </c>
      <c r="M230" s="3">
        <v>35</v>
      </c>
      <c r="N230" s="3">
        <v>27</v>
      </c>
      <c r="O230" s="4" t="s">
        <v>67</v>
      </c>
    </row>
    <row r="231" spans="1:15" ht="13">
      <c r="A231" s="3">
        <v>4</v>
      </c>
      <c r="B231" s="3">
        <v>2016</v>
      </c>
      <c r="C231" s="4" t="s">
        <v>930</v>
      </c>
      <c r="D231" s="4" t="s">
        <v>17</v>
      </c>
      <c r="E231" s="4" t="s">
        <v>17</v>
      </c>
      <c r="F231" s="4" t="s">
        <v>931</v>
      </c>
      <c r="G231" s="4" t="s">
        <v>932</v>
      </c>
      <c r="H231" s="4" t="s">
        <v>933</v>
      </c>
      <c r="I231" s="4" t="s">
        <v>934</v>
      </c>
      <c r="J231" s="4" t="s">
        <v>935</v>
      </c>
      <c r="K231" s="4" t="s">
        <v>34</v>
      </c>
      <c r="L231" s="5">
        <v>10</v>
      </c>
      <c r="M231" s="3">
        <v>35</v>
      </c>
      <c r="N231" s="3">
        <v>35</v>
      </c>
      <c r="O231" s="4" t="s">
        <v>209</v>
      </c>
    </row>
    <row r="232" spans="1:15" ht="13">
      <c r="A232" s="3">
        <v>4</v>
      </c>
      <c r="B232" s="3">
        <v>2016</v>
      </c>
      <c r="C232" s="4" t="s">
        <v>936</v>
      </c>
      <c r="D232" s="4" t="s">
        <v>25</v>
      </c>
      <c r="E232" s="4" t="s">
        <v>25</v>
      </c>
      <c r="F232" s="4" t="s">
        <v>937</v>
      </c>
      <c r="G232" s="6" t="s">
        <v>938</v>
      </c>
      <c r="H232" s="4" t="s">
        <v>933</v>
      </c>
      <c r="I232" s="4" t="s">
        <v>934</v>
      </c>
      <c r="J232" s="4" t="s">
        <v>935</v>
      </c>
      <c r="K232" s="4" t="s">
        <v>34</v>
      </c>
      <c r="L232" s="5">
        <v>10</v>
      </c>
      <c r="M232" s="3">
        <v>35</v>
      </c>
      <c r="N232" s="3">
        <v>36</v>
      </c>
      <c r="O232" s="2"/>
    </row>
    <row r="233" spans="1:15" ht="13">
      <c r="A233" s="3">
        <v>4</v>
      </c>
      <c r="B233" s="3">
        <v>2016</v>
      </c>
      <c r="C233" s="4" t="s">
        <v>939</v>
      </c>
      <c r="D233" s="4" t="s">
        <v>34</v>
      </c>
      <c r="E233" s="4" t="s">
        <v>34</v>
      </c>
      <c r="F233" s="4" t="s">
        <v>940</v>
      </c>
      <c r="G233" s="6" t="s">
        <v>941</v>
      </c>
      <c r="H233" s="4" t="s">
        <v>933</v>
      </c>
      <c r="I233" s="4" t="s">
        <v>934</v>
      </c>
      <c r="J233" s="4" t="s">
        <v>935</v>
      </c>
      <c r="K233" s="4" t="s">
        <v>34</v>
      </c>
      <c r="L233" s="5">
        <v>10</v>
      </c>
      <c r="M233" s="3">
        <v>35</v>
      </c>
      <c r="N233" s="3">
        <v>38</v>
      </c>
      <c r="O233" s="4" t="s">
        <v>362</v>
      </c>
    </row>
    <row r="234" spans="1:15" ht="13">
      <c r="A234" s="3">
        <v>4</v>
      </c>
      <c r="B234" s="3">
        <v>2016</v>
      </c>
      <c r="C234" s="4" t="s">
        <v>942</v>
      </c>
      <c r="D234" s="4" t="s">
        <v>64</v>
      </c>
      <c r="E234" s="4" t="s">
        <v>64</v>
      </c>
      <c r="F234" s="4" t="s">
        <v>943</v>
      </c>
      <c r="G234" s="4" t="s">
        <v>944</v>
      </c>
      <c r="H234" s="4" t="s">
        <v>933</v>
      </c>
      <c r="I234" s="4" t="s">
        <v>934</v>
      </c>
      <c r="J234" s="4" t="s">
        <v>935</v>
      </c>
      <c r="K234" s="4" t="s">
        <v>34</v>
      </c>
      <c r="L234" s="5">
        <v>10</v>
      </c>
      <c r="M234" s="3">
        <v>35</v>
      </c>
      <c r="N234" s="3">
        <v>34</v>
      </c>
      <c r="O234" s="4" t="s">
        <v>88</v>
      </c>
    </row>
    <row r="235" spans="1:15" ht="13">
      <c r="A235" s="3">
        <v>4</v>
      </c>
      <c r="B235" s="3">
        <v>2016</v>
      </c>
      <c r="C235" s="4" t="s">
        <v>945</v>
      </c>
      <c r="D235" s="4" t="s">
        <v>38</v>
      </c>
      <c r="E235" s="4" t="s">
        <v>38</v>
      </c>
      <c r="F235" s="4" t="s">
        <v>946</v>
      </c>
      <c r="G235" s="6" t="s">
        <v>947</v>
      </c>
      <c r="H235" s="4" t="s">
        <v>948</v>
      </c>
      <c r="I235" s="4" t="s">
        <v>934</v>
      </c>
      <c r="J235" s="4" t="s">
        <v>935</v>
      </c>
      <c r="K235" s="4" t="s">
        <v>34</v>
      </c>
      <c r="L235" s="5">
        <v>10</v>
      </c>
      <c r="M235" s="3">
        <v>35</v>
      </c>
      <c r="N235" s="3">
        <v>38</v>
      </c>
      <c r="O235" s="2"/>
    </row>
    <row r="236" spans="1:15" ht="13">
      <c r="A236" s="3">
        <v>4</v>
      </c>
      <c r="B236" s="3">
        <v>2016</v>
      </c>
      <c r="C236" s="4" t="s">
        <v>949</v>
      </c>
      <c r="D236" s="4" t="s">
        <v>42</v>
      </c>
      <c r="E236" s="4" t="s">
        <v>42</v>
      </c>
      <c r="F236" s="4" t="s">
        <v>950</v>
      </c>
      <c r="G236" s="4" t="s">
        <v>951</v>
      </c>
      <c r="H236" s="4" t="s">
        <v>952</v>
      </c>
      <c r="I236" s="4" t="s">
        <v>934</v>
      </c>
      <c r="J236" s="4" t="s">
        <v>935</v>
      </c>
      <c r="K236" s="4" t="s">
        <v>34</v>
      </c>
      <c r="L236" s="5">
        <v>1</v>
      </c>
      <c r="M236" s="3">
        <v>20</v>
      </c>
      <c r="N236" s="3">
        <v>0</v>
      </c>
      <c r="O236" s="2"/>
    </row>
    <row r="237" spans="1:15" ht="13">
      <c r="A237" s="3">
        <v>4</v>
      </c>
      <c r="B237" s="3">
        <v>2016</v>
      </c>
      <c r="C237" s="4" t="s">
        <v>953</v>
      </c>
      <c r="D237" s="4" t="s">
        <v>17</v>
      </c>
      <c r="E237" s="4" t="s">
        <v>17</v>
      </c>
      <c r="F237" s="6" t="s">
        <v>954</v>
      </c>
      <c r="G237" s="4" t="s">
        <v>955</v>
      </c>
      <c r="H237" s="4" t="s">
        <v>956</v>
      </c>
      <c r="I237" s="4" t="s">
        <v>957</v>
      </c>
      <c r="J237" s="4" t="s">
        <v>958</v>
      </c>
      <c r="K237" s="4" t="s">
        <v>38</v>
      </c>
      <c r="L237" s="5">
        <v>5</v>
      </c>
      <c r="M237" s="3">
        <v>35</v>
      </c>
      <c r="N237" s="3">
        <v>35</v>
      </c>
      <c r="O237" s="2"/>
    </row>
    <row r="238" spans="1:15" ht="13">
      <c r="A238" s="3">
        <v>4</v>
      </c>
      <c r="B238" s="3">
        <v>2016</v>
      </c>
      <c r="C238" s="4" t="s">
        <v>959</v>
      </c>
      <c r="D238" s="4" t="s">
        <v>17</v>
      </c>
      <c r="E238" s="4" t="s">
        <v>17</v>
      </c>
      <c r="F238" s="4" t="s">
        <v>960</v>
      </c>
      <c r="G238" s="4" t="s">
        <v>961</v>
      </c>
      <c r="H238" s="4" t="s">
        <v>956</v>
      </c>
      <c r="I238" s="4" t="s">
        <v>957</v>
      </c>
      <c r="J238" s="4" t="s">
        <v>958</v>
      </c>
      <c r="K238" s="4" t="s">
        <v>38</v>
      </c>
      <c r="L238" s="5">
        <v>5</v>
      </c>
      <c r="M238" s="3">
        <v>35</v>
      </c>
      <c r="N238" s="3">
        <v>32</v>
      </c>
      <c r="O238" s="2"/>
    </row>
    <row r="239" spans="1:15" ht="13">
      <c r="A239" s="3">
        <v>4</v>
      </c>
      <c r="B239" s="3">
        <v>2016</v>
      </c>
      <c r="C239" s="4" t="s">
        <v>962</v>
      </c>
      <c r="D239" s="4" t="s">
        <v>25</v>
      </c>
      <c r="E239" s="4" t="s">
        <v>25</v>
      </c>
      <c r="F239" s="4" t="s">
        <v>963</v>
      </c>
      <c r="G239" s="6" t="s">
        <v>964</v>
      </c>
      <c r="H239" s="4" t="s">
        <v>965</v>
      </c>
      <c r="I239" s="4" t="s">
        <v>957</v>
      </c>
      <c r="J239" s="4" t="s">
        <v>958</v>
      </c>
      <c r="K239" s="4" t="s">
        <v>38</v>
      </c>
      <c r="L239" s="5">
        <v>10</v>
      </c>
      <c r="M239" s="3">
        <v>35</v>
      </c>
      <c r="N239" s="3">
        <v>31</v>
      </c>
      <c r="O239" s="4" t="s">
        <v>362</v>
      </c>
    </row>
    <row r="240" spans="1:15" ht="13">
      <c r="A240" s="3">
        <v>4</v>
      </c>
      <c r="B240" s="3">
        <v>2016</v>
      </c>
      <c r="C240" s="4" t="s">
        <v>966</v>
      </c>
      <c r="D240" s="4" t="s">
        <v>30</v>
      </c>
      <c r="E240" s="4" t="s">
        <v>30</v>
      </c>
      <c r="F240" s="6" t="s">
        <v>967</v>
      </c>
      <c r="G240" s="4" t="s">
        <v>968</v>
      </c>
      <c r="H240" s="4" t="s">
        <v>956</v>
      </c>
      <c r="I240" s="4" t="s">
        <v>957</v>
      </c>
      <c r="J240" s="4" t="s">
        <v>958</v>
      </c>
      <c r="K240" s="4" t="s">
        <v>38</v>
      </c>
      <c r="L240" s="5">
        <v>5</v>
      </c>
      <c r="M240" s="3">
        <v>35</v>
      </c>
      <c r="N240" s="3">
        <v>29</v>
      </c>
      <c r="O240" s="2"/>
    </row>
    <row r="241" spans="1:15" ht="13">
      <c r="A241" s="3">
        <v>4</v>
      </c>
      <c r="B241" s="3">
        <v>2016</v>
      </c>
      <c r="C241" s="4" t="s">
        <v>969</v>
      </c>
      <c r="D241" s="4" t="s">
        <v>30</v>
      </c>
      <c r="E241" s="4" t="s">
        <v>30</v>
      </c>
      <c r="F241" s="4" t="s">
        <v>970</v>
      </c>
      <c r="G241" s="4" t="s">
        <v>971</v>
      </c>
      <c r="H241" s="4" t="s">
        <v>972</v>
      </c>
      <c r="I241" s="4" t="s">
        <v>957</v>
      </c>
      <c r="J241" s="4" t="s">
        <v>958</v>
      </c>
      <c r="K241" s="4" t="s">
        <v>38</v>
      </c>
      <c r="L241" s="5">
        <v>5</v>
      </c>
      <c r="M241" s="3">
        <v>35</v>
      </c>
      <c r="N241" s="3">
        <v>36</v>
      </c>
      <c r="O241" s="2"/>
    </row>
    <row r="242" spans="1:15" ht="13">
      <c r="A242" s="3">
        <v>4</v>
      </c>
      <c r="B242" s="3">
        <v>2016</v>
      </c>
      <c r="C242" s="4" t="s">
        <v>973</v>
      </c>
      <c r="D242" s="4" t="s">
        <v>34</v>
      </c>
      <c r="E242" s="4" t="s">
        <v>34</v>
      </c>
      <c r="F242" s="4" t="s">
        <v>974</v>
      </c>
      <c r="G242" s="6" t="s">
        <v>975</v>
      </c>
      <c r="H242" s="4" t="s">
        <v>976</v>
      </c>
      <c r="I242" s="4" t="s">
        <v>957</v>
      </c>
      <c r="J242" s="4" t="s">
        <v>958</v>
      </c>
      <c r="K242" s="4" t="s">
        <v>38</v>
      </c>
      <c r="L242" s="5">
        <v>10</v>
      </c>
      <c r="M242" s="3">
        <v>35</v>
      </c>
      <c r="N242" s="3">
        <v>28</v>
      </c>
      <c r="O242" s="2"/>
    </row>
    <row r="243" spans="1:15" ht="13">
      <c r="A243" s="3">
        <v>4</v>
      </c>
      <c r="B243" s="3">
        <v>2016</v>
      </c>
      <c r="C243" s="4" t="s">
        <v>977</v>
      </c>
      <c r="D243" s="4" t="s">
        <v>38</v>
      </c>
      <c r="E243" s="4" t="s">
        <v>38</v>
      </c>
      <c r="F243" s="4" t="s">
        <v>978</v>
      </c>
      <c r="G243" s="6" t="s">
        <v>979</v>
      </c>
      <c r="H243" s="4" t="s">
        <v>965</v>
      </c>
      <c r="I243" s="4" t="s">
        <v>957</v>
      </c>
      <c r="J243" s="4" t="s">
        <v>958</v>
      </c>
      <c r="K243" s="4" t="s">
        <v>38</v>
      </c>
      <c r="L243" s="5">
        <v>10</v>
      </c>
      <c r="M243" s="3">
        <v>35</v>
      </c>
      <c r="N243" s="3">
        <v>29</v>
      </c>
      <c r="O243" s="4" t="s">
        <v>209</v>
      </c>
    </row>
    <row r="244" spans="1:15" ht="13">
      <c r="A244" s="3">
        <v>4</v>
      </c>
      <c r="B244" s="3">
        <v>2016</v>
      </c>
      <c r="C244" s="4" t="s">
        <v>980</v>
      </c>
      <c r="D244" s="4" t="s">
        <v>42</v>
      </c>
      <c r="E244" s="4" t="s">
        <v>42</v>
      </c>
      <c r="F244" s="4" t="s">
        <v>981</v>
      </c>
      <c r="G244" s="4" t="s">
        <v>982</v>
      </c>
      <c r="H244" s="4" t="s">
        <v>983</v>
      </c>
      <c r="I244" s="4" t="s">
        <v>957</v>
      </c>
      <c r="J244" s="4" t="s">
        <v>958</v>
      </c>
      <c r="K244" s="4" t="s">
        <v>38</v>
      </c>
      <c r="L244" s="5">
        <v>1</v>
      </c>
      <c r="M244" s="3">
        <v>35</v>
      </c>
      <c r="N244" s="3">
        <v>29</v>
      </c>
      <c r="O244" s="4" t="s">
        <v>209</v>
      </c>
    </row>
    <row r="245" spans="1:15" ht="13">
      <c r="A245" s="3">
        <v>4</v>
      </c>
      <c r="B245" s="3">
        <v>2016</v>
      </c>
      <c r="C245" s="4" t="s">
        <v>984</v>
      </c>
      <c r="D245" s="4" t="s">
        <v>17</v>
      </c>
      <c r="E245" s="4" t="s">
        <v>17</v>
      </c>
      <c r="F245" s="4" t="s">
        <v>985</v>
      </c>
      <c r="G245" s="4" t="s">
        <v>986</v>
      </c>
      <c r="H245" s="4" t="s">
        <v>987</v>
      </c>
      <c r="I245" s="4" t="s">
        <v>988</v>
      </c>
      <c r="J245" s="4" t="s">
        <v>989</v>
      </c>
      <c r="K245" s="4" t="s">
        <v>990</v>
      </c>
      <c r="L245" s="5">
        <v>10</v>
      </c>
      <c r="M245" s="3">
        <v>35</v>
      </c>
      <c r="N245" s="3">
        <v>12</v>
      </c>
      <c r="O245" s="2"/>
    </row>
    <row r="246" spans="1:15" ht="13">
      <c r="A246" s="3">
        <v>4</v>
      </c>
      <c r="B246" s="3">
        <v>2016</v>
      </c>
      <c r="C246" s="4" t="s">
        <v>991</v>
      </c>
      <c r="D246" s="4" t="s">
        <v>25</v>
      </c>
      <c r="E246" s="4" t="s">
        <v>25</v>
      </c>
      <c r="F246" s="4" t="s">
        <v>992</v>
      </c>
      <c r="G246" s="6" t="s">
        <v>993</v>
      </c>
      <c r="H246" s="4" t="s">
        <v>71</v>
      </c>
      <c r="I246" s="4" t="s">
        <v>988</v>
      </c>
      <c r="J246" s="4" t="s">
        <v>989</v>
      </c>
      <c r="K246" s="4" t="s">
        <v>990</v>
      </c>
      <c r="L246" s="5">
        <v>10</v>
      </c>
      <c r="M246" s="3">
        <v>35</v>
      </c>
      <c r="N246" s="3">
        <v>36</v>
      </c>
      <c r="O246" s="2"/>
    </row>
    <row r="247" spans="1:15" ht="13">
      <c r="A247" s="3">
        <v>4</v>
      </c>
      <c r="B247" s="3">
        <v>2016</v>
      </c>
      <c r="C247" s="4" t="s">
        <v>994</v>
      </c>
      <c r="D247" s="4" t="s">
        <v>30</v>
      </c>
      <c r="E247" s="4" t="s">
        <v>30</v>
      </c>
      <c r="F247" s="4" t="s">
        <v>995</v>
      </c>
      <c r="G247" s="4" t="s">
        <v>996</v>
      </c>
      <c r="H247" s="4" t="s">
        <v>71</v>
      </c>
      <c r="I247" s="4" t="s">
        <v>988</v>
      </c>
      <c r="J247" s="4" t="s">
        <v>989</v>
      </c>
      <c r="K247" s="4" t="s">
        <v>990</v>
      </c>
      <c r="L247" s="5">
        <v>10</v>
      </c>
      <c r="M247" s="3">
        <v>35</v>
      </c>
      <c r="N247" s="3">
        <v>34</v>
      </c>
      <c r="O247" s="4" t="s">
        <v>88</v>
      </c>
    </row>
    <row r="248" spans="1:15" ht="13">
      <c r="A248" s="3">
        <v>4</v>
      </c>
      <c r="B248" s="3">
        <v>2016</v>
      </c>
      <c r="C248" s="4" t="s">
        <v>997</v>
      </c>
      <c r="D248" s="4" t="s">
        <v>64</v>
      </c>
      <c r="E248" s="4" t="s">
        <v>64</v>
      </c>
      <c r="F248" s="4" t="s">
        <v>998</v>
      </c>
      <c r="G248" s="4" t="s">
        <v>999</v>
      </c>
      <c r="H248" s="4" t="s">
        <v>71</v>
      </c>
      <c r="I248" s="4" t="s">
        <v>988</v>
      </c>
      <c r="J248" s="4" t="s">
        <v>989</v>
      </c>
      <c r="K248" s="4" t="s">
        <v>990</v>
      </c>
      <c r="L248" s="5">
        <v>10</v>
      </c>
      <c r="M248" s="3">
        <v>35</v>
      </c>
      <c r="N248" s="3">
        <v>23</v>
      </c>
      <c r="O248" s="4" t="s">
        <v>67</v>
      </c>
    </row>
    <row r="249" spans="1:15" ht="13">
      <c r="A249" s="3">
        <v>4</v>
      </c>
      <c r="B249" s="3">
        <v>2016</v>
      </c>
      <c r="C249" s="4" t="s">
        <v>1000</v>
      </c>
      <c r="D249" s="4" t="s">
        <v>42</v>
      </c>
      <c r="E249" s="4" t="s">
        <v>42</v>
      </c>
      <c r="F249" s="4" t="s">
        <v>1001</v>
      </c>
      <c r="G249" s="4" t="s">
        <v>1002</v>
      </c>
      <c r="H249" s="4" t="s">
        <v>104</v>
      </c>
      <c r="I249" s="4" t="s">
        <v>988</v>
      </c>
      <c r="J249" s="4" t="s">
        <v>989</v>
      </c>
      <c r="K249" s="4" t="s">
        <v>990</v>
      </c>
      <c r="L249" s="5">
        <v>1</v>
      </c>
      <c r="M249" s="3">
        <v>38</v>
      </c>
      <c r="N249" s="3">
        <v>37</v>
      </c>
      <c r="O249" s="4" t="s">
        <v>88</v>
      </c>
    </row>
    <row r="250" spans="1:15" ht="13">
      <c r="A250" s="3">
        <v>4</v>
      </c>
      <c r="B250" s="3">
        <v>2016</v>
      </c>
      <c r="C250" s="4" t="s">
        <v>1003</v>
      </c>
      <c r="D250" s="4" t="s">
        <v>17</v>
      </c>
      <c r="E250" s="4" t="s">
        <v>17</v>
      </c>
      <c r="F250" s="4" t="s">
        <v>1004</v>
      </c>
      <c r="G250" s="4" t="s">
        <v>1005</v>
      </c>
      <c r="H250" s="4" t="s">
        <v>1006</v>
      </c>
      <c r="I250" s="4" t="s">
        <v>1007</v>
      </c>
      <c r="J250" s="4" t="s">
        <v>1008</v>
      </c>
      <c r="K250" s="4" t="s">
        <v>17</v>
      </c>
      <c r="L250" s="5">
        <v>10</v>
      </c>
      <c r="M250" s="3">
        <v>35</v>
      </c>
      <c r="N250" s="3">
        <v>36</v>
      </c>
      <c r="O250" s="4" t="s">
        <v>47</v>
      </c>
    </row>
    <row r="251" spans="1:15" ht="13">
      <c r="A251" s="3">
        <v>4</v>
      </c>
      <c r="B251" s="3">
        <v>2016</v>
      </c>
      <c r="C251" s="4" t="s">
        <v>1009</v>
      </c>
      <c r="D251" s="4" t="s">
        <v>25</v>
      </c>
      <c r="E251" s="4" t="s">
        <v>25</v>
      </c>
      <c r="F251" s="4" t="s">
        <v>1010</v>
      </c>
      <c r="G251" s="6" t="s">
        <v>1011</v>
      </c>
      <c r="H251" s="4" t="s">
        <v>965</v>
      </c>
      <c r="I251" s="4" t="s">
        <v>1007</v>
      </c>
      <c r="J251" s="4" t="s">
        <v>1008</v>
      </c>
      <c r="K251" s="4" t="s">
        <v>17</v>
      </c>
      <c r="L251" s="5">
        <v>10</v>
      </c>
      <c r="M251" s="3">
        <v>35</v>
      </c>
      <c r="N251" s="3">
        <v>24</v>
      </c>
      <c r="O251" s="4" t="s">
        <v>47</v>
      </c>
    </row>
    <row r="252" spans="1:15" ht="13">
      <c r="A252" s="3">
        <v>4</v>
      </c>
      <c r="B252" s="3">
        <v>2016</v>
      </c>
      <c r="C252" s="4" t="s">
        <v>1012</v>
      </c>
      <c r="D252" s="4" t="s">
        <v>34</v>
      </c>
      <c r="E252" s="4" t="s">
        <v>34</v>
      </c>
      <c r="F252" s="4" t="s">
        <v>1013</v>
      </c>
      <c r="G252" s="6" t="s">
        <v>1014</v>
      </c>
      <c r="H252" s="4" t="s">
        <v>965</v>
      </c>
      <c r="I252" s="4" t="s">
        <v>1007</v>
      </c>
      <c r="J252" s="4" t="s">
        <v>1008</v>
      </c>
      <c r="K252" s="4" t="s">
        <v>17</v>
      </c>
      <c r="L252" s="5">
        <v>10</v>
      </c>
      <c r="M252" s="3">
        <v>35</v>
      </c>
      <c r="N252" s="3">
        <v>30</v>
      </c>
      <c r="O252" s="4" t="s">
        <v>125</v>
      </c>
    </row>
    <row r="253" spans="1:15" ht="13">
      <c r="A253" s="3">
        <v>4</v>
      </c>
      <c r="B253" s="3">
        <v>2016</v>
      </c>
      <c r="C253" s="4" t="s">
        <v>1015</v>
      </c>
      <c r="D253" s="4" t="s">
        <v>64</v>
      </c>
      <c r="E253" s="4" t="s">
        <v>64</v>
      </c>
      <c r="F253" s="4" t="s">
        <v>1016</v>
      </c>
      <c r="G253" s="4" t="s">
        <v>1017</v>
      </c>
      <c r="H253" s="4" t="s">
        <v>1018</v>
      </c>
      <c r="I253" s="4" t="s">
        <v>1007</v>
      </c>
      <c r="J253" s="4" t="s">
        <v>1008</v>
      </c>
      <c r="K253" s="4" t="s">
        <v>17</v>
      </c>
      <c r="L253" s="5">
        <v>10</v>
      </c>
      <c r="M253" s="3">
        <v>35</v>
      </c>
      <c r="N253" s="3">
        <v>30</v>
      </c>
      <c r="O253" s="2"/>
    </row>
    <row r="254" spans="1:15" ht="13">
      <c r="A254" s="3">
        <v>4</v>
      </c>
      <c r="B254" s="3">
        <v>2016</v>
      </c>
      <c r="C254" s="4" t="s">
        <v>1019</v>
      </c>
      <c r="D254" s="4" t="s">
        <v>42</v>
      </c>
      <c r="E254" s="4" t="s">
        <v>42</v>
      </c>
      <c r="F254" s="4" t="s">
        <v>1020</v>
      </c>
      <c r="G254" s="4" t="s">
        <v>1021</v>
      </c>
      <c r="H254" s="4" t="s">
        <v>727</v>
      </c>
      <c r="I254" s="4" t="s">
        <v>1007</v>
      </c>
      <c r="J254" s="4" t="s">
        <v>1008</v>
      </c>
      <c r="K254" s="4" t="s">
        <v>17</v>
      </c>
      <c r="L254" s="5">
        <v>1</v>
      </c>
      <c r="M254" s="3">
        <v>37</v>
      </c>
      <c r="N254" s="3">
        <v>40</v>
      </c>
      <c r="O254" s="4" t="s">
        <v>47</v>
      </c>
    </row>
    <row r="255" spans="1:15" ht="13">
      <c r="A255" s="3">
        <v>4</v>
      </c>
      <c r="B255" s="3">
        <v>2016</v>
      </c>
      <c r="C255" s="4" t="s">
        <v>1022</v>
      </c>
      <c r="D255" s="4" t="s">
        <v>17</v>
      </c>
      <c r="E255" s="4" t="s">
        <v>17</v>
      </c>
      <c r="F255" s="4" t="s">
        <v>1023</v>
      </c>
      <c r="G255" s="4" t="s">
        <v>1024</v>
      </c>
      <c r="H255" s="4" t="s">
        <v>1025</v>
      </c>
      <c r="I255" s="4" t="s">
        <v>1026</v>
      </c>
      <c r="J255" s="4" t="s">
        <v>1027</v>
      </c>
      <c r="K255" s="4" t="s">
        <v>1028</v>
      </c>
      <c r="L255" s="5">
        <v>10</v>
      </c>
      <c r="M255" s="3">
        <v>35</v>
      </c>
      <c r="N255" s="3">
        <v>29</v>
      </c>
      <c r="O255" s="2"/>
    </row>
    <row r="256" spans="1:15" ht="13">
      <c r="A256" s="3">
        <v>4</v>
      </c>
      <c r="B256" s="3">
        <v>2016</v>
      </c>
      <c r="C256" s="4" t="s">
        <v>1029</v>
      </c>
      <c r="D256" s="4" t="s">
        <v>25</v>
      </c>
      <c r="E256" s="4" t="s">
        <v>25</v>
      </c>
      <c r="F256" s="4" t="s">
        <v>1030</v>
      </c>
      <c r="G256" s="6" t="s">
        <v>1031</v>
      </c>
      <c r="H256" s="4" t="s">
        <v>1032</v>
      </c>
      <c r="I256" s="4" t="s">
        <v>1026</v>
      </c>
      <c r="J256" s="4" t="s">
        <v>1027</v>
      </c>
      <c r="K256" s="4" t="s">
        <v>1028</v>
      </c>
      <c r="L256" s="5">
        <v>10</v>
      </c>
      <c r="M256" s="3">
        <v>35</v>
      </c>
      <c r="N256" s="3">
        <v>34</v>
      </c>
      <c r="O256" s="2"/>
    </row>
    <row r="257" spans="1:15" ht="13">
      <c r="A257" s="3">
        <v>4</v>
      </c>
      <c r="B257" s="3">
        <v>2016</v>
      </c>
      <c r="C257" s="4" t="s">
        <v>1033</v>
      </c>
      <c r="D257" s="4" t="s">
        <v>30</v>
      </c>
      <c r="E257" s="4" t="s">
        <v>30</v>
      </c>
      <c r="F257" s="4" t="s">
        <v>1034</v>
      </c>
      <c r="G257" s="4" t="s">
        <v>1035</v>
      </c>
      <c r="H257" s="4" t="s">
        <v>1032</v>
      </c>
      <c r="I257" s="4" t="s">
        <v>1026</v>
      </c>
      <c r="J257" s="4" t="s">
        <v>1027</v>
      </c>
      <c r="K257" s="4" t="s">
        <v>1028</v>
      </c>
      <c r="L257" s="5">
        <v>10</v>
      </c>
      <c r="M257" s="3">
        <v>35</v>
      </c>
      <c r="N257" s="3">
        <v>31</v>
      </c>
      <c r="O257" s="2"/>
    </row>
    <row r="258" spans="1:15" ht="13">
      <c r="A258" s="3">
        <v>4</v>
      </c>
      <c r="B258" s="3">
        <v>2016</v>
      </c>
      <c r="C258" s="4" t="s">
        <v>1036</v>
      </c>
      <c r="D258" s="4" t="s">
        <v>34</v>
      </c>
      <c r="E258" s="4" t="s">
        <v>34</v>
      </c>
      <c r="F258" s="4" t="s">
        <v>1037</v>
      </c>
      <c r="G258" s="6" t="s">
        <v>1038</v>
      </c>
      <c r="H258" s="4" t="s">
        <v>1032</v>
      </c>
      <c r="I258" s="4" t="s">
        <v>1026</v>
      </c>
      <c r="J258" s="4" t="s">
        <v>1027</v>
      </c>
      <c r="K258" s="4" t="s">
        <v>1028</v>
      </c>
      <c r="L258" s="5">
        <v>10</v>
      </c>
      <c r="M258" s="3">
        <v>35</v>
      </c>
      <c r="N258" s="3">
        <v>34</v>
      </c>
      <c r="O258" s="2"/>
    </row>
    <row r="259" spans="1:15" ht="13">
      <c r="A259" s="3">
        <v>4</v>
      </c>
      <c r="B259" s="3">
        <v>2016</v>
      </c>
      <c r="C259" s="4" t="s">
        <v>1039</v>
      </c>
      <c r="D259" s="4" t="s">
        <v>42</v>
      </c>
      <c r="E259" s="4" t="s">
        <v>42</v>
      </c>
      <c r="F259" s="4" t="s">
        <v>1040</v>
      </c>
      <c r="G259" s="4" t="s">
        <v>1041</v>
      </c>
      <c r="H259" s="4" t="s">
        <v>1042</v>
      </c>
      <c r="I259" s="4" t="s">
        <v>1026</v>
      </c>
      <c r="J259" s="4" t="s">
        <v>1027</v>
      </c>
      <c r="K259" s="4" t="s">
        <v>1028</v>
      </c>
      <c r="L259" s="5">
        <v>1</v>
      </c>
      <c r="M259" s="3">
        <v>35</v>
      </c>
      <c r="N259" s="3">
        <v>27</v>
      </c>
      <c r="O259" s="4" t="s">
        <v>67</v>
      </c>
    </row>
    <row r="260" spans="1:15" ht="13">
      <c r="A260" s="3">
        <v>4</v>
      </c>
      <c r="B260" s="3">
        <v>2016</v>
      </c>
      <c r="C260" s="4" t="s">
        <v>1043</v>
      </c>
      <c r="D260" s="4" t="s">
        <v>17</v>
      </c>
      <c r="E260" s="4" t="s">
        <v>17</v>
      </c>
      <c r="F260" s="4" t="s">
        <v>1044</v>
      </c>
      <c r="G260" s="4" t="s">
        <v>1045</v>
      </c>
      <c r="H260" s="4" t="s">
        <v>386</v>
      </c>
      <c r="I260" s="4" t="s">
        <v>1046</v>
      </c>
      <c r="J260" s="4" t="s">
        <v>1047</v>
      </c>
      <c r="K260" s="4" t="s">
        <v>1048</v>
      </c>
      <c r="L260" s="5">
        <v>10</v>
      </c>
      <c r="M260" s="3">
        <v>35</v>
      </c>
      <c r="N260" s="3">
        <v>34</v>
      </c>
      <c r="O260" s="2"/>
    </row>
    <row r="261" spans="1:15" ht="13">
      <c r="A261" s="3">
        <v>4</v>
      </c>
      <c r="B261" s="3">
        <v>2016</v>
      </c>
      <c r="C261" s="4" t="s">
        <v>1049</v>
      </c>
      <c r="D261" s="4" t="s">
        <v>25</v>
      </c>
      <c r="E261" s="4" t="s">
        <v>25</v>
      </c>
      <c r="F261" s="4" t="s">
        <v>1050</v>
      </c>
      <c r="G261" s="6" t="s">
        <v>1051</v>
      </c>
      <c r="H261" s="4" t="s">
        <v>1052</v>
      </c>
      <c r="I261" s="4" t="s">
        <v>1046</v>
      </c>
      <c r="J261" s="4" t="s">
        <v>1047</v>
      </c>
      <c r="K261" s="4" t="s">
        <v>1053</v>
      </c>
      <c r="L261" s="5">
        <v>10</v>
      </c>
      <c r="M261" s="3">
        <v>35</v>
      </c>
      <c r="N261" s="3">
        <v>25</v>
      </c>
      <c r="O261" s="2"/>
    </row>
    <row r="262" spans="1:15" ht="13">
      <c r="A262" s="3">
        <v>4</v>
      </c>
      <c r="B262" s="3">
        <v>2016</v>
      </c>
      <c r="C262" s="4" t="s">
        <v>1054</v>
      </c>
      <c r="D262" s="4" t="s">
        <v>34</v>
      </c>
      <c r="E262" s="4" t="s">
        <v>34</v>
      </c>
      <c r="F262" s="4" t="s">
        <v>1055</v>
      </c>
      <c r="G262" s="6" t="s">
        <v>1056</v>
      </c>
      <c r="H262" s="4" t="s">
        <v>1052</v>
      </c>
      <c r="I262" s="4" t="s">
        <v>1046</v>
      </c>
      <c r="J262" s="4" t="s">
        <v>1047</v>
      </c>
      <c r="K262" s="4" t="s">
        <v>1053</v>
      </c>
      <c r="L262" s="5">
        <v>10</v>
      </c>
      <c r="M262" s="3">
        <v>35</v>
      </c>
      <c r="N262" s="3">
        <v>36</v>
      </c>
      <c r="O262" s="2"/>
    </row>
    <row r="263" spans="1:15" ht="13">
      <c r="A263" s="3">
        <v>4</v>
      </c>
      <c r="B263" s="3">
        <v>2016</v>
      </c>
      <c r="C263" s="4" t="s">
        <v>1057</v>
      </c>
      <c r="D263" s="4" t="s">
        <v>64</v>
      </c>
      <c r="E263" s="4" t="s">
        <v>64</v>
      </c>
      <c r="F263" s="4" t="s">
        <v>1058</v>
      </c>
      <c r="G263" s="4" t="s">
        <v>1059</v>
      </c>
      <c r="H263" s="4" t="s">
        <v>329</v>
      </c>
      <c r="I263" s="4" t="s">
        <v>1046</v>
      </c>
      <c r="J263" s="4" t="s">
        <v>1047</v>
      </c>
      <c r="K263" s="4" t="s">
        <v>1060</v>
      </c>
      <c r="L263" s="5">
        <v>10</v>
      </c>
      <c r="M263" s="3">
        <v>35</v>
      </c>
      <c r="N263" s="3">
        <v>29</v>
      </c>
      <c r="O263" s="2"/>
    </row>
    <row r="264" spans="1:15" ht="13">
      <c r="A264" s="3">
        <v>4</v>
      </c>
      <c r="B264" s="3">
        <v>2016</v>
      </c>
      <c r="C264" s="4" t="s">
        <v>1061</v>
      </c>
      <c r="D264" s="4" t="s">
        <v>38</v>
      </c>
      <c r="E264" s="4" t="s">
        <v>38</v>
      </c>
      <c r="F264" s="4" t="s">
        <v>1062</v>
      </c>
      <c r="G264" s="6" t="s">
        <v>1063</v>
      </c>
      <c r="H264" s="4" t="s">
        <v>1052</v>
      </c>
      <c r="I264" s="4" t="s">
        <v>1046</v>
      </c>
      <c r="J264" s="4" t="s">
        <v>1047</v>
      </c>
      <c r="K264" s="4" t="s">
        <v>1053</v>
      </c>
      <c r="L264" s="5">
        <v>10</v>
      </c>
      <c r="M264" s="3">
        <v>35</v>
      </c>
      <c r="N264" s="3">
        <v>27</v>
      </c>
      <c r="O264" s="2"/>
    </row>
    <row r="265" spans="1:15" ht="13">
      <c r="A265" s="3">
        <v>4</v>
      </c>
      <c r="B265" s="3">
        <v>2016</v>
      </c>
      <c r="C265" s="4" t="s">
        <v>1064</v>
      </c>
      <c r="D265" s="4" t="s">
        <v>42</v>
      </c>
      <c r="E265" s="4" t="s">
        <v>42</v>
      </c>
      <c r="F265" s="4" t="s">
        <v>1065</v>
      </c>
      <c r="G265" s="4" t="s">
        <v>1066</v>
      </c>
      <c r="H265" s="4" t="s">
        <v>1067</v>
      </c>
      <c r="I265" s="4" t="s">
        <v>1046</v>
      </c>
      <c r="J265" s="4" t="s">
        <v>1047</v>
      </c>
      <c r="K265" s="4" t="s">
        <v>1053</v>
      </c>
      <c r="L265" s="5">
        <v>1</v>
      </c>
      <c r="M265" s="3">
        <v>35</v>
      </c>
      <c r="N265" s="3">
        <v>30</v>
      </c>
      <c r="O265" s="4" t="s">
        <v>362</v>
      </c>
    </row>
    <row r="266" spans="1:15" ht="13">
      <c r="A266" s="3">
        <v>4</v>
      </c>
      <c r="B266" s="3">
        <v>2016</v>
      </c>
      <c r="C266" s="4" t="s">
        <v>1068</v>
      </c>
      <c r="D266" s="4" t="s">
        <v>1069</v>
      </c>
      <c r="E266" s="4" t="s">
        <v>1069</v>
      </c>
      <c r="F266" s="4" t="s">
        <v>1070</v>
      </c>
      <c r="G266" s="6" t="s">
        <v>1071</v>
      </c>
      <c r="H266" s="4" t="s">
        <v>20</v>
      </c>
      <c r="I266" s="4" t="s">
        <v>1072</v>
      </c>
      <c r="J266" s="4" t="s">
        <v>1073</v>
      </c>
      <c r="K266" s="4" t="s">
        <v>23</v>
      </c>
      <c r="L266" s="5">
        <v>10</v>
      </c>
      <c r="M266" s="3">
        <v>50</v>
      </c>
      <c r="N266" s="3">
        <v>72</v>
      </c>
      <c r="O266" s="2"/>
    </row>
    <row r="267" spans="1:15" ht="13">
      <c r="A267" s="3">
        <v>4</v>
      </c>
      <c r="B267" s="3">
        <v>2016</v>
      </c>
      <c r="C267" s="4" t="s">
        <v>1074</v>
      </c>
      <c r="D267" s="4" t="s">
        <v>17</v>
      </c>
      <c r="E267" s="4" t="s">
        <v>17</v>
      </c>
      <c r="F267" s="4" t="s">
        <v>1075</v>
      </c>
      <c r="G267" s="4" t="s">
        <v>1076</v>
      </c>
      <c r="H267" s="4" t="s">
        <v>28</v>
      </c>
      <c r="I267" s="4" t="s">
        <v>1072</v>
      </c>
      <c r="J267" s="4" t="s">
        <v>1073</v>
      </c>
      <c r="K267" s="4" t="s">
        <v>23</v>
      </c>
      <c r="L267" s="5">
        <v>10</v>
      </c>
      <c r="M267" s="3">
        <v>45</v>
      </c>
      <c r="N267" s="3">
        <v>36</v>
      </c>
      <c r="O267" s="2"/>
    </row>
    <row r="268" spans="1:15" ht="13">
      <c r="A268" s="3">
        <v>4</v>
      </c>
      <c r="B268" s="3">
        <v>2016</v>
      </c>
      <c r="C268" s="4" t="s">
        <v>1077</v>
      </c>
      <c r="D268" s="4" t="s">
        <v>25</v>
      </c>
      <c r="E268" s="4" t="s">
        <v>25</v>
      </c>
      <c r="F268" s="4" t="s">
        <v>1078</v>
      </c>
      <c r="G268" s="6" t="s">
        <v>1079</v>
      </c>
      <c r="H268" s="4" t="s">
        <v>20</v>
      </c>
      <c r="I268" s="4" t="s">
        <v>1072</v>
      </c>
      <c r="J268" s="4" t="s">
        <v>1073</v>
      </c>
      <c r="K268" s="4" t="s">
        <v>23</v>
      </c>
      <c r="L268" s="5">
        <v>10</v>
      </c>
      <c r="M268" s="3">
        <v>45</v>
      </c>
      <c r="N268" s="3">
        <v>44</v>
      </c>
      <c r="O268" s="2"/>
    </row>
    <row r="269" spans="1:15" ht="13">
      <c r="A269" s="3">
        <v>4</v>
      </c>
      <c r="B269" s="3">
        <v>2016</v>
      </c>
      <c r="C269" s="4" t="s">
        <v>1080</v>
      </c>
      <c r="D269" s="4" t="s">
        <v>34</v>
      </c>
      <c r="E269" s="4" t="s">
        <v>34</v>
      </c>
      <c r="F269" s="4" t="s">
        <v>1081</v>
      </c>
      <c r="G269" s="6" t="s">
        <v>1082</v>
      </c>
      <c r="H269" s="4" t="s">
        <v>28</v>
      </c>
      <c r="I269" s="4" t="s">
        <v>1072</v>
      </c>
      <c r="J269" s="4" t="s">
        <v>1073</v>
      </c>
      <c r="K269" s="4" t="s">
        <v>23</v>
      </c>
      <c r="L269" s="5">
        <v>10</v>
      </c>
      <c r="M269" s="3">
        <v>45</v>
      </c>
      <c r="N269" s="3">
        <v>41</v>
      </c>
      <c r="O269" s="2"/>
    </row>
    <row r="270" spans="1:15" ht="13">
      <c r="A270" s="3">
        <v>4</v>
      </c>
      <c r="B270" s="3">
        <v>2016</v>
      </c>
      <c r="C270" s="4" t="s">
        <v>1083</v>
      </c>
      <c r="D270" s="4" t="s">
        <v>64</v>
      </c>
      <c r="E270" s="4" t="s">
        <v>64</v>
      </c>
      <c r="F270" s="4" t="s">
        <v>1084</v>
      </c>
      <c r="G270" s="4" t="s">
        <v>1085</v>
      </c>
      <c r="H270" s="4" t="s">
        <v>28</v>
      </c>
      <c r="I270" s="4" t="s">
        <v>1072</v>
      </c>
      <c r="J270" s="4" t="s">
        <v>1073</v>
      </c>
      <c r="K270" s="4" t="s">
        <v>23</v>
      </c>
      <c r="L270" s="5">
        <v>10</v>
      </c>
      <c r="M270" s="3">
        <v>45</v>
      </c>
      <c r="N270" s="3">
        <v>40</v>
      </c>
      <c r="O270" s="2"/>
    </row>
    <row r="271" spans="1:15" ht="13">
      <c r="A271" s="3">
        <v>4</v>
      </c>
      <c r="B271" s="3">
        <v>2016</v>
      </c>
      <c r="C271" s="4" t="s">
        <v>1086</v>
      </c>
      <c r="D271" s="4" t="s">
        <v>42</v>
      </c>
      <c r="E271" s="4" t="s">
        <v>42</v>
      </c>
      <c r="F271" s="4" t="s">
        <v>1087</v>
      </c>
      <c r="G271" s="4" t="s">
        <v>1088</v>
      </c>
      <c r="H271" s="4" t="s">
        <v>286</v>
      </c>
      <c r="I271" s="4" t="s">
        <v>1072</v>
      </c>
      <c r="J271" s="4" t="s">
        <v>1073</v>
      </c>
      <c r="K271" s="4" t="s">
        <v>546</v>
      </c>
      <c r="L271" s="5">
        <v>1</v>
      </c>
      <c r="M271" s="3">
        <v>30</v>
      </c>
      <c r="N271" s="3">
        <v>27</v>
      </c>
      <c r="O271" s="2"/>
    </row>
    <row r="272" spans="1:15" ht="13">
      <c r="A272" s="3">
        <v>4</v>
      </c>
      <c r="B272" s="3">
        <v>2016</v>
      </c>
      <c r="C272" s="4" t="s">
        <v>1089</v>
      </c>
      <c r="D272" s="4" t="s">
        <v>17</v>
      </c>
      <c r="E272" s="4" t="s">
        <v>17</v>
      </c>
      <c r="F272" s="4" t="s">
        <v>1090</v>
      </c>
      <c r="G272" s="4" t="s">
        <v>1091</v>
      </c>
      <c r="H272" s="4" t="s">
        <v>965</v>
      </c>
      <c r="I272" s="4" t="s">
        <v>1092</v>
      </c>
      <c r="J272" s="4" t="s">
        <v>1093</v>
      </c>
      <c r="K272" s="4" t="s">
        <v>1094</v>
      </c>
      <c r="L272" s="5">
        <v>10</v>
      </c>
      <c r="M272" s="3">
        <v>35</v>
      </c>
      <c r="N272" s="3">
        <v>33</v>
      </c>
      <c r="O272" s="4" t="s">
        <v>67</v>
      </c>
    </row>
    <row r="273" spans="1:15" ht="13">
      <c r="A273" s="3">
        <v>4</v>
      </c>
      <c r="B273" s="3">
        <v>2016</v>
      </c>
      <c r="C273" s="4" t="s">
        <v>1095</v>
      </c>
      <c r="D273" s="4" t="s">
        <v>30</v>
      </c>
      <c r="E273" s="4" t="s">
        <v>30</v>
      </c>
      <c r="F273" s="4" t="s">
        <v>1096</v>
      </c>
      <c r="G273" s="4" t="s">
        <v>1097</v>
      </c>
      <c r="H273" s="4" t="s">
        <v>1098</v>
      </c>
      <c r="I273" s="4" t="s">
        <v>1092</v>
      </c>
      <c r="J273" s="4" t="s">
        <v>1093</v>
      </c>
      <c r="K273" s="4" t="s">
        <v>1094</v>
      </c>
      <c r="L273" s="5">
        <v>10</v>
      </c>
      <c r="M273" s="3">
        <v>35</v>
      </c>
      <c r="N273" s="3">
        <v>22</v>
      </c>
      <c r="O273" s="2"/>
    </row>
    <row r="274" spans="1:15" ht="13">
      <c r="A274" s="3">
        <v>4</v>
      </c>
      <c r="B274" s="3">
        <v>2016</v>
      </c>
      <c r="C274" s="4" t="s">
        <v>1099</v>
      </c>
      <c r="D274" s="4" t="s">
        <v>34</v>
      </c>
      <c r="E274" s="4" t="s">
        <v>34</v>
      </c>
      <c r="F274" s="4" t="s">
        <v>1100</v>
      </c>
      <c r="G274" s="6" t="s">
        <v>1101</v>
      </c>
      <c r="H274" s="4" t="s">
        <v>956</v>
      </c>
      <c r="I274" s="4" t="s">
        <v>1092</v>
      </c>
      <c r="J274" s="4" t="s">
        <v>1093</v>
      </c>
      <c r="K274" s="4" t="s">
        <v>1094</v>
      </c>
      <c r="L274" s="5">
        <v>5</v>
      </c>
      <c r="M274" s="3">
        <v>35</v>
      </c>
      <c r="N274" s="3">
        <v>35</v>
      </c>
      <c r="O274" s="2"/>
    </row>
    <row r="275" spans="1:15" ht="13">
      <c r="A275" s="3">
        <v>4</v>
      </c>
      <c r="B275" s="3">
        <v>2016</v>
      </c>
      <c r="C275" s="4" t="s">
        <v>1102</v>
      </c>
      <c r="D275" s="4" t="s">
        <v>34</v>
      </c>
      <c r="E275" s="4" t="s">
        <v>34</v>
      </c>
      <c r="F275" s="6" t="s">
        <v>1103</v>
      </c>
      <c r="G275" s="6" t="s">
        <v>1104</v>
      </c>
      <c r="H275" s="4" t="s">
        <v>956</v>
      </c>
      <c r="I275" s="4" t="s">
        <v>1092</v>
      </c>
      <c r="J275" s="4" t="s">
        <v>1093</v>
      </c>
      <c r="K275" s="4" t="s">
        <v>1094</v>
      </c>
      <c r="L275" s="5">
        <v>5</v>
      </c>
      <c r="M275" s="3">
        <v>35</v>
      </c>
      <c r="N275" s="3">
        <v>35</v>
      </c>
      <c r="O275" s="2"/>
    </row>
    <row r="276" spans="1:15" ht="13">
      <c r="A276" s="3">
        <v>4</v>
      </c>
      <c r="B276" s="3">
        <v>2016</v>
      </c>
      <c r="C276" s="4" t="s">
        <v>1105</v>
      </c>
      <c r="D276" s="4" t="s">
        <v>64</v>
      </c>
      <c r="E276" s="4" t="s">
        <v>64</v>
      </c>
      <c r="F276" s="4" t="s">
        <v>1106</v>
      </c>
      <c r="G276" s="4" t="s">
        <v>1107</v>
      </c>
      <c r="H276" s="4" t="s">
        <v>956</v>
      </c>
      <c r="I276" s="4" t="s">
        <v>1092</v>
      </c>
      <c r="J276" s="4" t="s">
        <v>1093</v>
      </c>
      <c r="K276" s="4" t="s">
        <v>1094</v>
      </c>
      <c r="L276" s="5">
        <v>5</v>
      </c>
      <c r="M276" s="3">
        <v>35</v>
      </c>
      <c r="N276" s="3">
        <v>17</v>
      </c>
      <c r="O276" s="2"/>
    </row>
    <row r="277" spans="1:15" ht="13">
      <c r="A277" s="3">
        <v>4</v>
      </c>
      <c r="B277" s="3">
        <v>2016</v>
      </c>
      <c r="C277" s="4" t="s">
        <v>1108</v>
      </c>
      <c r="D277" s="4" t="s">
        <v>64</v>
      </c>
      <c r="E277" s="4" t="s">
        <v>64</v>
      </c>
      <c r="F277" s="6" t="s">
        <v>1109</v>
      </c>
      <c r="G277" s="4" t="s">
        <v>1110</v>
      </c>
      <c r="H277" s="4" t="s">
        <v>956</v>
      </c>
      <c r="I277" s="4" t="s">
        <v>1092</v>
      </c>
      <c r="J277" s="4" t="s">
        <v>1093</v>
      </c>
      <c r="K277" s="4" t="s">
        <v>1094</v>
      </c>
      <c r="L277" s="5">
        <v>5</v>
      </c>
      <c r="M277" s="3">
        <v>35</v>
      </c>
      <c r="N277" s="3">
        <v>16</v>
      </c>
      <c r="O277" s="2"/>
    </row>
    <row r="278" spans="1:15" ht="13">
      <c r="A278" s="3">
        <v>4</v>
      </c>
      <c r="B278" s="3">
        <v>2016</v>
      </c>
      <c r="C278" s="4" t="s">
        <v>1111</v>
      </c>
      <c r="D278" s="4" t="s">
        <v>38</v>
      </c>
      <c r="E278" s="4" t="s">
        <v>38</v>
      </c>
      <c r="F278" s="4" t="s">
        <v>1112</v>
      </c>
      <c r="G278" s="6" t="s">
        <v>1113</v>
      </c>
      <c r="H278" s="4" t="s">
        <v>956</v>
      </c>
      <c r="I278" s="4" t="s">
        <v>1092</v>
      </c>
      <c r="J278" s="4" t="s">
        <v>1093</v>
      </c>
      <c r="K278" s="4" t="s">
        <v>1094</v>
      </c>
      <c r="L278" s="5">
        <v>5</v>
      </c>
      <c r="M278" s="3">
        <v>35</v>
      </c>
      <c r="N278" s="3">
        <v>32</v>
      </c>
      <c r="O278" s="2"/>
    </row>
    <row r="279" spans="1:15" ht="13">
      <c r="A279" s="3">
        <v>4</v>
      </c>
      <c r="B279" s="3">
        <v>2016</v>
      </c>
      <c r="C279" s="4" t="s">
        <v>1114</v>
      </c>
      <c r="D279" s="4" t="s">
        <v>38</v>
      </c>
      <c r="E279" s="4" t="s">
        <v>38</v>
      </c>
      <c r="F279" s="6" t="s">
        <v>1115</v>
      </c>
      <c r="G279" s="6" t="s">
        <v>1116</v>
      </c>
      <c r="H279" s="4" t="s">
        <v>956</v>
      </c>
      <c r="I279" s="4" t="s">
        <v>1092</v>
      </c>
      <c r="J279" s="4" t="s">
        <v>1093</v>
      </c>
      <c r="K279" s="4" t="s">
        <v>1094</v>
      </c>
      <c r="L279" s="5">
        <v>5</v>
      </c>
      <c r="M279" s="3">
        <v>35</v>
      </c>
      <c r="N279" s="3">
        <v>32</v>
      </c>
      <c r="O279" s="2"/>
    </row>
    <row r="280" spans="1:15" ht="13">
      <c r="A280" s="3">
        <v>4</v>
      </c>
      <c r="B280" s="3">
        <v>2016</v>
      </c>
      <c r="C280" s="4" t="s">
        <v>1117</v>
      </c>
      <c r="D280" s="4" t="s">
        <v>42</v>
      </c>
      <c r="E280" s="4" t="s">
        <v>42</v>
      </c>
      <c r="F280" s="4" t="s">
        <v>1118</v>
      </c>
      <c r="G280" s="4" t="s">
        <v>1119</v>
      </c>
      <c r="H280" s="4" t="s">
        <v>1120</v>
      </c>
      <c r="I280" s="4" t="s">
        <v>1092</v>
      </c>
      <c r="J280" s="4" t="s">
        <v>1093</v>
      </c>
      <c r="K280" s="4" t="s">
        <v>1094</v>
      </c>
      <c r="L280" s="5">
        <v>1</v>
      </c>
      <c r="M280" s="3">
        <v>35</v>
      </c>
      <c r="N280" s="3">
        <v>0</v>
      </c>
      <c r="O280" s="2"/>
    </row>
    <row r="281" spans="1:15" ht="13">
      <c r="A281" s="3">
        <v>4</v>
      </c>
      <c r="B281" s="3">
        <v>2016</v>
      </c>
      <c r="C281" s="4" t="s">
        <v>1121</v>
      </c>
      <c r="D281" s="4" t="s">
        <v>17</v>
      </c>
      <c r="E281" s="4" t="s">
        <v>17</v>
      </c>
      <c r="F281" s="4" t="s">
        <v>1122</v>
      </c>
      <c r="G281" s="4" t="s">
        <v>1123</v>
      </c>
      <c r="H281" s="4" t="s">
        <v>166</v>
      </c>
      <c r="I281" s="4" t="s">
        <v>1124</v>
      </c>
      <c r="J281" s="4" t="s">
        <v>1125</v>
      </c>
      <c r="K281" s="4" t="s">
        <v>1126</v>
      </c>
      <c r="L281" s="5">
        <v>10</v>
      </c>
      <c r="M281" s="3">
        <v>35</v>
      </c>
      <c r="N281" s="3">
        <v>32</v>
      </c>
      <c r="O281" s="2"/>
    </row>
    <row r="282" spans="1:15" ht="13">
      <c r="A282" s="3">
        <v>4</v>
      </c>
      <c r="B282" s="3">
        <v>2016</v>
      </c>
      <c r="C282" s="4" t="s">
        <v>1127</v>
      </c>
      <c r="D282" s="4" t="s">
        <v>25</v>
      </c>
      <c r="E282" s="4" t="s">
        <v>25</v>
      </c>
      <c r="F282" s="4" t="s">
        <v>1128</v>
      </c>
      <c r="G282" s="6" t="s">
        <v>1129</v>
      </c>
      <c r="H282" s="4" t="s">
        <v>166</v>
      </c>
      <c r="I282" s="4" t="s">
        <v>1124</v>
      </c>
      <c r="J282" s="4" t="s">
        <v>1125</v>
      </c>
      <c r="K282" s="4" t="s">
        <v>1126</v>
      </c>
      <c r="L282" s="5">
        <v>10</v>
      </c>
      <c r="M282" s="3">
        <v>35</v>
      </c>
      <c r="N282" s="3">
        <v>35</v>
      </c>
      <c r="O282" s="2"/>
    </row>
    <row r="283" spans="1:15" ht="13">
      <c r="A283" s="3">
        <v>4</v>
      </c>
      <c r="B283" s="3">
        <v>2016</v>
      </c>
      <c r="C283" s="4" t="s">
        <v>1130</v>
      </c>
      <c r="D283" s="4" t="s">
        <v>34</v>
      </c>
      <c r="E283" s="4" t="s">
        <v>34</v>
      </c>
      <c r="F283" s="4" t="s">
        <v>1131</v>
      </c>
      <c r="G283" s="6" t="s">
        <v>1132</v>
      </c>
      <c r="H283" s="4" t="s">
        <v>245</v>
      </c>
      <c r="I283" s="4" t="s">
        <v>1124</v>
      </c>
      <c r="J283" s="4" t="s">
        <v>1125</v>
      </c>
      <c r="K283" s="4" t="s">
        <v>1126</v>
      </c>
      <c r="L283" s="5">
        <v>10</v>
      </c>
      <c r="M283" s="3">
        <v>35</v>
      </c>
      <c r="N283" s="3">
        <v>36</v>
      </c>
      <c r="O283" s="2"/>
    </row>
    <row r="284" spans="1:15" ht="13">
      <c r="A284" s="3">
        <v>4</v>
      </c>
      <c r="B284" s="3">
        <v>2016</v>
      </c>
      <c r="C284" s="4" t="s">
        <v>1133</v>
      </c>
      <c r="D284" s="4" t="s">
        <v>64</v>
      </c>
      <c r="E284" s="4" t="s">
        <v>64</v>
      </c>
      <c r="F284" s="4" t="s">
        <v>1134</v>
      </c>
      <c r="G284" s="4" t="s">
        <v>1135</v>
      </c>
      <c r="H284" s="4" t="s">
        <v>176</v>
      </c>
      <c r="I284" s="4" t="s">
        <v>1124</v>
      </c>
      <c r="J284" s="4" t="s">
        <v>1125</v>
      </c>
      <c r="K284" s="4" t="s">
        <v>1126</v>
      </c>
      <c r="L284" s="5">
        <v>5</v>
      </c>
      <c r="M284" s="3">
        <v>30</v>
      </c>
      <c r="N284" s="3">
        <v>30</v>
      </c>
      <c r="O284" s="2"/>
    </row>
    <row r="285" spans="1:15" ht="13">
      <c r="A285" s="3">
        <v>4</v>
      </c>
      <c r="B285" s="3">
        <v>2016</v>
      </c>
      <c r="C285" s="4" t="s">
        <v>1136</v>
      </c>
      <c r="D285" s="4" t="s">
        <v>64</v>
      </c>
      <c r="E285" s="4" t="s">
        <v>64</v>
      </c>
      <c r="F285" s="6" t="s">
        <v>1137</v>
      </c>
      <c r="G285" s="4" t="s">
        <v>1138</v>
      </c>
      <c r="H285" s="4" t="s">
        <v>1139</v>
      </c>
      <c r="I285" s="4" t="s">
        <v>1124</v>
      </c>
      <c r="J285" s="4" t="s">
        <v>1125</v>
      </c>
      <c r="K285" s="4" t="s">
        <v>1126</v>
      </c>
      <c r="L285" s="5">
        <v>5</v>
      </c>
      <c r="M285" s="3">
        <v>30</v>
      </c>
      <c r="N285" s="3">
        <v>30</v>
      </c>
      <c r="O285" s="2"/>
    </row>
    <row r="286" spans="1:15" ht="13">
      <c r="A286" s="3">
        <v>4</v>
      </c>
      <c r="B286" s="3">
        <v>2016</v>
      </c>
      <c r="C286" s="4" t="s">
        <v>1140</v>
      </c>
      <c r="D286" s="4" t="s">
        <v>38</v>
      </c>
      <c r="E286" s="4" t="s">
        <v>38</v>
      </c>
      <c r="F286" s="4" t="s">
        <v>1141</v>
      </c>
      <c r="G286" s="6" t="s">
        <v>1142</v>
      </c>
      <c r="H286" s="4" t="s">
        <v>176</v>
      </c>
      <c r="I286" s="4" t="s">
        <v>1124</v>
      </c>
      <c r="J286" s="4" t="s">
        <v>1125</v>
      </c>
      <c r="K286" s="4" t="s">
        <v>1126</v>
      </c>
      <c r="L286" s="5">
        <v>5</v>
      </c>
      <c r="M286" s="3">
        <v>30</v>
      </c>
      <c r="N286" s="3">
        <v>30</v>
      </c>
      <c r="O286" s="2"/>
    </row>
    <row r="287" spans="1:15" ht="13">
      <c r="A287" s="3">
        <v>4</v>
      </c>
      <c r="B287" s="3">
        <v>2016</v>
      </c>
      <c r="C287" s="4" t="s">
        <v>1143</v>
      </c>
      <c r="D287" s="4" t="s">
        <v>38</v>
      </c>
      <c r="E287" s="4" t="s">
        <v>38</v>
      </c>
      <c r="F287" s="6" t="s">
        <v>1144</v>
      </c>
      <c r="G287" s="6" t="s">
        <v>1145</v>
      </c>
      <c r="H287" s="4" t="s">
        <v>1139</v>
      </c>
      <c r="I287" s="4" t="s">
        <v>1124</v>
      </c>
      <c r="J287" s="4" t="s">
        <v>1125</v>
      </c>
      <c r="K287" s="4" t="s">
        <v>1126</v>
      </c>
      <c r="L287" s="5">
        <v>5</v>
      </c>
      <c r="M287" s="3">
        <v>30</v>
      </c>
      <c r="N287" s="3">
        <v>30</v>
      </c>
      <c r="O287" s="2"/>
    </row>
    <row r="288" spans="1:15" ht="13">
      <c r="A288" s="3">
        <v>4</v>
      </c>
      <c r="B288" s="3">
        <v>2016</v>
      </c>
      <c r="C288" s="4" t="s">
        <v>1146</v>
      </c>
      <c r="D288" s="4" t="s">
        <v>42</v>
      </c>
      <c r="E288" s="4" t="s">
        <v>42</v>
      </c>
      <c r="F288" s="4" t="s">
        <v>1147</v>
      </c>
      <c r="G288" s="4" t="s">
        <v>1148</v>
      </c>
      <c r="H288" s="4" t="s">
        <v>1067</v>
      </c>
      <c r="I288" s="4" t="s">
        <v>1124</v>
      </c>
      <c r="J288" s="4" t="s">
        <v>1125</v>
      </c>
      <c r="K288" s="4" t="s">
        <v>1126</v>
      </c>
      <c r="L288" s="5">
        <v>1</v>
      </c>
      <c r="M288" s="3">
        <v>35</v>
      </c>
      <c r="N288" s="3">
        <v>34</v>
      </c>
      <c r="O288" s="4" t="s">
        <v>362</v>
      </c>
    </row>
    <row r="289" spans="1:15" ht="13">
      <c r="A289" s="3">
        <v>4</v>
      </c>
      <c r="B289" s="3">
        <v>2016</v>
      </c>
      <c r="C289" s="4" t="s">
        <v>1149</v>
      </c>
      <c r="D289" s="4" t="s">
        <v>30</v>
      </c>
      <c r="E289" s="4" t="s">
        <v>30</v>
      </c>
      <c r="F289" s="4" t="s">
        <v>1150</v>
      </c>
      <c r="G289" s="4" t="s">
        <v>1151</v>
      </c>
      <c r="H289" s="4" t="s">
        <v>1152</v>
      </c>
      <c r="I289" s="4" t="s">
        <v>1153</v>
      </c>
      <c r="J289" s="4" t="s">
        <v>1154</v>
      </c>
      <c r="K289" s="4" t="s">
        <v>23</v>
      </c>
      <c r="L289" s="5">
        <v>10</v>
      </c>
      <c r="M289" s="3">
        <v>5</v>
      </c>
      <c r="N289" s="3">
        <v>1</v>
      </c>
      <c r="O289" s="2"/>
    </row>
    <row r="290" spans="1:15" ht="13">
      <c r="A290" s="3">
        <v>4</v>
      </c>
      <c r="B290" s="3">
        <v>2016</v>
      </c>
      <c r="C290" s="4" t="s">
        <v>1155</v>
      </c>
      <c r="D290" s="4" t="s">
        <v>17</v>
      </c>
      <c r="E290" s="4" t="s">
        <v>17</v>
      </c>
      <c r="F290" s="4" t="s">
        <v>1156</v>
      </c>
      <c r="G290" s="4" t="s">
        <v>1157</v>
      </c>
      <c r="H290" s="4" t="s">
        <v>933</v>
      </c>
      <c r="I290" s="4" t="s">
        <v>1158</v>
      </c>
      <c r="J290" s="4" t="s">
        <v>1159</v>
      </c>
      <c r="K290" s="4" t="s">
        <v>25</v>
      </c>
      <c r="L290" s="5">
        <v>10</v>
      </c>
      <c r="M290" s="3">
        <v>35</v>
      </c>
      <c r="N290" s="3">
        <v>31</v>
      </c>
      <c r="O290" s="2"/>
    </row>
    <row r="291" spans="1:15" ht="13">
      <c r="A291" s="3">
        <v>4</v>
      </c>
      <c r="B291" s="3">
        <v>2016</v>
      </c>
      <c r="C291" s="4" t="s">
        <v>1160</v>
      </c>
      <c r="D291" s="4" t="s">
        <v>25</v>
      </c>
      <c r="E291" s="4" t="s">
        <v>25</v>
      </c>
      <c r="F291" s="4" t="s">
        <v>1161</v>
      </c>
      <c r="G291" s="6" t="s">
        <v>1162</v>
      </c>
      <c r="H291" s="4" t="s">
        <v>965</v>
      </c>
      <c r="I291" s="4" t="s">
        <v>1158</v>
      </c>
      <c r="J291" s="4" t="s">
        <v>1159</v>
      </c>
      <c r="K291" s="4" t="s">
        <v>25</v>
      </c>
      <c r="L291" s="5">
        <v>10</v>
      </c>
      <c r="M291" s="3">
        <v>35</v>
      </c>
      <c r="N291" s="3">
        <v>34</v>
      </c>
      <c r="O291" s="4" t="s">
        <v>88</v>
      </c>
    </row>
    <row r="292" spans="1:15" ht="13">
      <c r="A292" s="3">
        <v>4</v>
      </c>
      <c r="B292" s="3">
        <v>2016</v>
      </c>
      <c r="C292" s="4" t="s">
        <v>1163</v>
      </c>
      <c r="D292" s="4" t="s">
        <v>34</v>
      </c>
      <c r="E292" s="4" t="s">
        <v>34</v>
      </c>
      <c r="F292" s="4" t="s">
        <v>1164</v>
      </c>
      <c r="G292" s="6" t="s">
        <v>1165</v>
      </c>
      <c r="H292" s="4" t="s">
        <v>1166</v>
      </c>
      <c r="I292" s="4" t="s">
        <v>1158</v>
      </c>
      <c r="J292" s="4" t="s">
        <v>1159</v>
      </c>
      <c r="K292" s="4" t="s">
        <v>25</v>
      </c>
      <c r="L292" s="5">
        <v>10</v>
      </c>
      <c r="M292" s="3">
        <v>35</v>
      </c>
      <c r="N292" s="3">
        <v>21</v>
      </c>
      <c r="O292" s="2"/>
    </row>
    <row r="293" spans="1:15" ht="13">
      <c r="A293" s="3">
        <v>4</v>
      </c>
      <c r="B293" s="3">
        <v>2016</v>
      </c>
      <c r="C293" s="4" t="s">
        <v>1167</v>
      </c>
      <c r="D293" s="4" t="s">
        <v>64</v>
      </c>
      <c r="E293" s="4" t="s">
        <v>64</v>
      </c>
      <c r="F293" s="4" t="s">
        <v>1168</v>
      </c>
      <c r="G293" s="4" t="s">
        <v>1169</v>
      </c>
      <c r="H293" s="4" t="s">
        <v>965</v>
      </c>
      <c r="I293" s="4" t="s">
        <v>1158</v>
      </c>
      <c r="J293" s="4" t="s">
        <v>1159</v>
      </c>
      <c r="K293" s="4" t="s">
        <v>25</v>
      </c>
      <c r="L293" s="5">
        <v>10</v>
      </c>
      <c r="M293" s="3">
        <v>35</v>
      </c>
      <c r="N293" s="3">
        <v>34</v>
      </c>
      <c r="O293" s="2"/>
    </row>
    <row r="294" spans="1:15" ht="13">
      <c r="A294" s="3">
        <v>4</v>
      </c>
      <c r="B294" s="3">
        <v>2016</v>
      </c>
      <c r="C294" s="4" t="s">
        <v>1170</v>
      </c>
      <c r="D294" s="4" t="s">
        <v>38</v>
      </c>
      <c r="E294" s="4" t="s">
        <v>38</v>
      </c>
      <c r="F294" s="4" t="s">
        <v>1171</v>
      </c>
      <c r="G294" s="6" t="s">
        <v>1172</v>
      </c>
      <c r="H294" s="4" t="s">
        <v>933</v>
      </c>
      <c r="I294" s="4" t="s">
        <v>1158</v>
      </c>
      <c r="J294" s="4" t="s">
        <v>1159</v>
      </c>
      <c r="K294" s="4" t="s">
        <v>25</v>
      </c>
      <c r="L294" s="5">
        <v>10</v>
      </c>
      <c r="M294" s="3">
        <v>35</v>
      </c>
      <c r="N294" s="3">
        <v>33</v>
      </c>
      <c r="O294" s="4" t="s">
        <v>125</v>
      </c>
    </row>
    <row r="295" spans="1:15" ht="13">
      <c r="A295" s="3">
        <v>4</v>
      </c>
      <c r="B295" s="3">
        <v>2016</v>
      </c>
      <c r="C295" s="4" t="s">
        <v>1173</v>
      </c>
      <c r="D295" s="4" t="s">
        <v>42</v>
      </c>
      <c r="E295" s="4" t="s">
        <v>42</v>
      </c>
      <c r="F295" s="4" t="s">
        <v>1174</v>
      </c>
      <c r="G295" s="4" t="s">
        <v>1175</v>
      </c>
      <c r="H295" s="4" t="s">
        <v>623</v>
      </c>
      <c r="I295" s="4" t="s">
        <v>1158</v>
      </c>
      <c r="J295" s="4" t="s">
        <v>1159</v>
      </c>
      <c r="K295" s="4" t="s">
        <v>25</v>
      </c>
      <c r="L295" s="5">
        <v>1</v>
      </c>
      <c r="M295" s="3">
        <v>35</v>
      </c>
      <c r="N295" s="3">
        <v>25</v>
      </c>
      <c r="O295" s="4" t="s">
        <v>88</v>
      </c>
    </row>
    <row r="296" spans="1:15" ht="13">
      <c r="A296" s="3">
        <v>4</v>
      </c>
      <c r="B296" s="3">
        <v>2016</v>
      </c>
      <c r="C296" s="4" t="s">
        <v>1176</v>
      </c>
      <c r="D296" s="4" t="s">
        <v>17</v>
      </c>
      <c r="E296" s="4" t="s">
        <v>17</v>
      </c>
      <c r="F296" s="4" t="s">
        <v>1177</v>
      </c>
      <c r="G296" s="4" t="s">
        <v>1178</v>
      </c>
      <c r="H296" s="4" t="s">
        <v>1179</v>
      </c>
      <c r="I296" s="4" t="s">
        <v>1180</v>
      </c>
      <c r="J296" s="4" t="s">
        <v>1181</v>
      </c>
      <c r="K296" s="4" t="s">
        <v>1182</v>
      </c>
      <c r="L296" s="5">
        <v>10</v>
      </c>
      <c r="M296" s="3">
        <v>35</v>
      </c>
      <c r="N296" s="3">
        <v>33</v>
      </c>
      <c r="O296" s="2"/>
    </row>
    <row r="297" spans="1:15" ht="13">
      <c r="A297" s="3">
        <v>4</v>
      </c>
      <c r="B297" s="3">
        <v>2016</v>
      </c>
      <c r="C297" s="4" t="s">
        <v>1183</v>
      </c>
      <c r="D297" s="4" t="s">
        <v>25</v>
      </c>
      <c r="E297" s="4" t="s">
        <v>25</v>
      </c>
      <c r="F297" s="4" t="s">
        <v>1184</v>
      </c>
      <c r="G297" s="6" t="s">
        <v>1185</v>
      </c>
      <c r="H297" s="4" t="s">
        <v>1179</v>
      </c>
      <c r="I297" s="4" t="s">
        <v>1180</v>
      </c>
      <c r="J297" s="4" t="s">
        <v>1181</v>
      </c>
      <c r="K297" s="4" t="s">
        <v>1182</v>
      </c>
      <c r="L297" s="5">
        <v>10</v>
      </c>
      <c r="M297" s="3">
        <v>35</v>
      </c>
      <c r="N297" s="3">
        <v>27</v>
      </c>
      <c r="O297" s="4" t="s">
        <v>362</v>
      </c>
    </row>
    <row r="298" spans="1:15" ht="13">
      <c r="A298" s="3">
        <v>4</v>
      </c>
      <c r="B298" s="3">
        <v>2016</v>
      </c>
      <c r="C298" s="4" t="s">
        <v>1186</v>
      </c>
      <c r="D298" s="4" t="s">
        <v>30</v>
      </c>
      <c r="E298" s="4" t="s">
        <v>30</v>
      </c>
      <c r="F298" s="4" t="s">
        <v>1187</v>
      </c>
      <c r="G298" s="4" t="s">
        <v>1188</v>
      </c>
      <c r="H298" s="4" t="s">
        <v>201</v>
      </c>
      <c r="I298" s="4" t="s">
        <v>1180</v>
      </c>
      <c r="J298" s="4" t="s">
        <v>1181</v>
      </c>
      <c r="K298" s="4" t="s">
        <v>1182</v>
      </c>
      <c r="L298" s="5">
        <v>10</v>
      </c>
      <c r="M298" s="3">
        <v>35</v>
      </c>
      <c r="N298" s="3">
        <v>36</v>
      </c>
      <c r="O298" s="4" t="s">
        <v>58</v>
      </c>
    </row>
    <row r="299" spans="1:15" ht="13">
      <c r="A299" s="3">
        <v>4</v>
      </c>
      <c r="B299" s="3">
        <v>2016</v>
      </c>
      <c r="C299" s="4" t="s">
        <v>1189</v>
      </c>
      <c r="D299" s="4" t="s">
        <v>34</v>
      </c>
      <c r="E299" s="4" t="s">
        <v>34</v>
      </c>
      <c r="F299" s="4" t="s">
        <v>1190</v>
      </c>
      <c r="G299" s="6" t="s">
        <v>1191</v>
      </c>
      <c r="H299" s="4" t="s">
        <v>201</v>
      </c>
      <c r="I299" s="4" t="s">
        <v>1180</v>
      </c>
      <c r="J299" s="4" t="s">
        <v>1181</v>
      </c>
      <c r="K299" s="4" t="s">
        <v>1182</v>
      </c>
      <c r="L299" s="5">
        <v>10</v>
      </c>
      <c r="M299" s="3">
        <v>35</v>
      </c>
      <c r="N299" s="3">
        <v>33</v>
      </c>
      <c r="O299" s="2"/>
    </row>
    <row r="300" spans="1:15" ht="13">
      <c r="A300" s="3">
        <v>4</v>
      </c>
      <c r="B300" s="3">
        <v>2016</v>
      </c>
      <c r="C300" s="4" t="s">
        <v>1192</v>
      </c>
      <c r="D300" s="4" t="s">
        <v>38</v>
      </c>
      <c r="E300" s="4" t="s">
        <v>38</v>
      </c>
      <c r="F300" s="4" t="s">
        <v>1193</v>
      </c>
      <c r="G300" s="6" t="s">
        <v>1194</v>
      </c>
      <c r="H300" s="4" t="s">
        <v>201</v>
      </c>
      <c r="I300" s="4" t="s">
        <v>1180</v>
      </c>
      <c r="J300" s="4" t="s">
        <v>1181</v>
      </c>
      <c r="K300" s="4" t="s">
        <v>1182</v>
      </c>
      <c r="L300" s="5">
        <v>10</v>
      </c>
      <c r="M300" s="3">
        <v>35</v>
      </c>
      <c r="N300" s="3">
        <v>41</v>
      </c>
      <c r="O300" s="2"/>
    </row>
    <row r="301" spans="1:15" ht="13">
      <c r="A301" s="3">
        <v>4</v>
      </c>
      <c r="B301" s="3">
        <v>2016</v>
      </c>
      <c r="C301" s="4" t="s">
        <v>1195</v>
      </c>
      <c r="D301" s="4" t="s">
        <v>42</v>
      </c>
      <c r="E301" s="4" t="s">
        <v>42</v>
      </c>
      <c r="F301" s="4" t="s">
        <v>1196</v>
      </c>
      <c r="G301" s="4" t="s">
        <v>1197</v>
      </c>
      <c r="H301" s="4" t="s">
        <v>375</v>
      </c>
      <c r="I301" s="4" t="s">
        <v>1180</v>
      </c>
      <c r="J301" s="4" t="s">
        <v>1181</v>
      </c>
      <c r="K301" s="4" t="s">
        <v>1182</v>
      </c>
      <c r="L301" s="5">
        <v>1</v>
      </c>
      <c r="M301" s="3">
        <v>35</v>
      </c>
      <c r="N301" s="3">
        <v>25</v>
      </c>
      <c r="O301" s="4" t="s">
        <v>362</v>
      </c>
    </row>
    <row r="302" spans="1:15" ht="13">
      <c r="A302" s="3">
        <v>4</v>
      </c>
      <c r="B302" s="3">
        <v>2016</v>
      </c>
      <c r="C302" s="4" t="s">
        <v>1198</v>
      </c>
      <c r="D302" s="4" t="s">
        <v>17</v>
      </c>
      <c r="E302" s="4" t="s">
        <v>17</v>
      </c>
      <c r="F302" s="4" t="s">
        <v>1199</v>
      </c>
      <c r="G302" s="4" t="s">
        <v>1200</v>
      </c>
      <c r="H302" s="4" t="s">
        <v>201</v>
      </c>
      <c r="I302" s="4" t="s">
        <v>1201</v>
      </c>
      <c r="J302" s="4" t="s">
        <v>1202</v>
      </c>
      <c r="K302" s="4" t="s">
        <v>1203</v>
      </c>
      <c r="L302" s="5">
        <v>10</v>
      </c>
      <c r="M302" s="3">
        <v>35</v>
      </c>
      <c r="N302" s="3">
        <v>29</v>
      </c>
      <c r="O302" s="4" t="s">
        <v>125</v>
      </c>
    </row>
    <row r="303" spans="1:15" ht="13">
      <c r="A303" s="3">
        <v>4</v>
      </c>
      <c r="B303" s="3">
        <v>2016</v>
      </c>
      <c r="C303" s="4" t="s">
        <v>1204</v>
      </c>
      <c r="D303" s="4" t="s">
        <v>25</v>
      </c>
      <c r="E303" s="4" t="s">
        <v>25</v>
      </c>
      <c r="F303" s="4" t="s">
        <v>1205</v>
      </c>
      <c r="G303" s="6" t="s">
        <v>1206</v>
      </c>
      <c r="H303" s="4" t="s">
        <v>201</v>
      </c>
      <c r="I303" s="4" t="s">
        <v>1201</v>
      </c>
      <c r="J303" s="4" t="s">
        <v>1202</v>
      </c>
      <c r="K303" s="4" t="s">
        <v>1203</v>
      </c>
      <c r="L303" s="5">
        <v>10</v>
      </c>
      <c r="M303" s="3">
        <v>35</v>
      </c>
      <c r="N303" s="3">
        <v>38</v>
      </c>
      <c r="O303" s="2"/>
    </row>
    <row r="304" spans="1:15" ht="13">
      <c r="A304" s="3">
        <v>4</v>
      </c>
      <c r="B304" s="3">
        <v>2016</v>
      </c>
      <c r="C304" s="4" t="s">
        <v>1207</v>
      </c>
      <c r="D304" s="4" t="s">
        <v>34</v>
      </c>
      <c r="E304" s="4" t="s">
        <v>34</v>
      </c>
      <c r="F304" s="4" t="s">
        <v>1208</v>
      </c>
      <c r="G304" s="6" t="s">
        <v>1209</v>
      </c>
      <c r="H304" s="4" t="s">
        <v>201</v>
      </c>
      <c r="I304" s="4" t="s">
        <v>1201</v>
      </c>
      <c r="J304" s="4" t="s">
        <v>1202</v>
      </c>
      <c r="K304" s="4" t="s">
        <v>1203</v>
      </c>
      <c r="L304" s="5">
        <v>10</v>
      </c>
      <c r="M304" s="3">
        <v>35</v>
      </c>
      <c r="N304" s="3">
        <v>34</v>
      </c>
      <c r="O304" s="2"/>
    </row>
    <row r="305" spans="1:15" ht="13">
      <c r="A305" s="3">
        <v>4</v>
      </c>
      <c r="B305" s="3">
        <v>2016</v>
      </c>
      <c r="C305" s="4" t="s">
        <v>1210</v>
      </c>
      <c r="D305" s="4" t="s">
        <v>64</v>
      </c>
      <c r="E305" s="4" t="s">
        <v>64</v>
      </c>
      <c r="F305" s="4" t="s">
        <v>1211</v>
      </c>
      <c r="G305" s="4" t="s">
        <v>1212</v>
      </c>
      <c r="H305" s="4" t="s">
        <v>1213</v>
      </c>
      <c r="I305" s="4" t="s">
        <v>1201</v>
      </c>
      <c r="J305" s="4" t="s">
        <v>1202</v>
      </c>
      <c r="K305" s="4" t="s">
        <v>1203</v>
      </c>
      <c r="L305" s="5">
        <v>10</v>
      </c>
      <c r="M305" s="3">
        <v>35</v>
      </c>
      <c r="N305" s="3">
        <v>21</v>
      </c>
      <c r="O305" s="2"/>
    </row>
    <row r="306" spans="1:15" ht="13">
      <c r="A306" s="3">
        <v>4</v>
      </c>
      <c r="B306" s="3">
        <v>2016</v>
      </c>
      <c r="C306" s="4" t="s">
        <v>1214</v>
      </c>
      <c r="D306" s="4" t="s">
        <v>38</v>
      </c>
      <c r="E306" s="4" t="s">
        <v>38</v>
      </c>
      <c r="F306" s="4" t="s">
        <v>1215</v>
      </c>
      <c r="G306" s="6" t="s">
        <v>1216</v>
      </c>
      <c r="H306" s="4" t="s">
        <v>1217</v>
      </c>
      <c r="I306" s="4" t="s">
        <v>1201</v>
      </c>
      <c r="J306" s="4" t="s">
        <v>1202</v>
      </c>
      <c r="K306" s="4" t="s">
        <v>1203</v>
      </c>
      <c r="L306" s="5">
        <v>10</v>
      </c>
      <c r="M306" s="3">
        <v>35</v>
      </c>
      <c r="N306" s="3">
        <v>36</v>
      </c>
      <c r="O306" s="4" t="s">
        <v>67</v>
      </c>
    </row>
    <row r="307" spans="1:15" ht="13">
      <c r="A307" s="3">
        <v>4</v>
      </c>
      <c r="B307" s="3">
        <v>2016</v>
      </c>
      <c r="C307" s="4" t="s">
        <v>1218</v>
      </c>
      <c r="D307" s="4" t="s">
        <v>42</v>
      </c>
      <c r="E307" s="4" t="s">
        <v>42</v>
      </c>
      <c r="F307" s="4" t="s">
        <v>1219</v>
      </c>
      <c r="G307" s="4" t="s">
        <v>1220</v>
      </c>
      <c r="H307" s="4" t="s">
        <v>929</v>
      </c>
      <c r="I307" s="4" t="s">
        <v>1201</v>
      </c>
      <c r="J307" s="4" t="s">
        <v>1202</v>
      </c>
      <c r="K307" s="4" t="s">
        <v>1203</v>
      </c>
      <c r="L307" s="5">
        <v>1</v>
      </c>
      <c r="M307" s="3">
        <v>35</v>
      </c>
      <c r="N307" s="3">
        <v>26</v>
      </c>
      <c r="O307" s="4" t="s">
        <v>67</v>
      </c>
    </row>
    <row r="308" spans="1:15" ht="13">
      <c r="A308" s="3">
        <v>4</v>
      </c>
      <c r="B308" s="3">
        <v>2016</v>
      </c>
      <c r="C308" s="4" t="s">
        <v>1221</v>
      </c>
      <c r="D308" s="4" t="s">
        <v>17</v>
      </c>
      <c r="E308" s="4" t="s">
        <v>17</v>
      </c>
      <c r="F308" s="4" t="s">
        <v>1222</v>
      </c>
      <c r="G308" s="4" t="s">
        <v>1223</v>
      </c>
      <c r="H308" s="4" t="s">
        <v>965</v>
      </c>
      <c r="I308" s="4" t="s">
        <v>1224</v>
      </c>
      <c r="J308" s="4" t="s">
        <v>1225</v>
      </c>
      <c r="K308" s="4" t="s">
        <v>1226</v>
      </c>
      <c r="L308" s="5">
        <v>10</v>
      </c>
      <c r="M308" s="3">
        <v>35</v>
      </c>
      <c r="N308" s="3">
        <v>35</v>
      </c>
      <c r="O308" s="2"/>
    </row>
    <row r="309" spans="1:15" ht="13">
      <c r="A309" s="3">
        <v>4</v>
      </c>
      <c r="B309" s="3">
        <v>2016</v>
      </c>
      <c r="C309" s="4" t="s">
        <v>1227</v>
      </c>
      <c r="D309" s="4" t="s">
        <v>30</v>
      </c>
      <c r="E309" s="4" t="s">
        <v>30</v>
      </c>
      <c r="F309" s="4" t="s">
        <v>1228</v>
      </c>
      <c r="G309" s="4" t="s">
        <v>1229</v>
      </c>
      <c r="H309" s="4" t="s">
        <v>965</v>
      </c>
      <c r="I309" s="4" t="s">
        <v>1224</v>
      </c>
      <c r="J309" s="4" t="s">
        <v>1225</v>
      </c>
      <c r="K309" s="4" t="s">
        <v>1226</v>
      </c>
      <c r="L309" s="5">
        <v>10</v>
      </c>
      <c r="M309" s="3">
        <v>35</v>
      </c>
      <c r="N309" s="3">
        <v>33</v>
      </c>
      <c r="O309" s="2"/>
    </row>
    <row r="310" spans="1:15" ht="13">
      <c r="A310" s="3">
        <v>4</v>
      </c>
      <c r="B310" s="3">
        <v>2016</v>
      </c>
      <c r="C310" s="4" t="s">
        <v>1230</v>
      </c>
      <c r="D310" s="4" t="s">
        <v>34</v>
      </c>
      <c r="E310" s="4" t="s">
        <v>34</v>
      </c>
      <c r="F310" s="4" t="s">
        <v>1231</v>
      </c>
      <c r="G310" s="6" t="s">
        <v>1232</v>
      </c>
      <c r="H310" s="4" t="s">
        <v>933</v>
      </c>
      <c r="I310" s="4" t="s">
        <v>1224</v>
      </c>
      <c r="J310" s="4" t="s">
        <v>1225</v>
      </c>
      <c r="K310" s="4" t="s">
        <v>1226</v>
      </c>
      <c r="L310" s="5">
        <v>10</v>
      </c>
      <c r="M310" s="3">
        <v>35</v>
      </c>
      <c r="N310" s="3">
        <v>36</v>
      </c>
      <c r="O310" s="2"/>
    </row>
    <row r="311" spans="1:15" ht="13">
      <c r="A311" s="3">
        <v>4</v>
      </c>
      <c r="B311" s="3">
        <v>2016</v>
      </c>
      <c r="C311" s="4" t="s">
        <v>1233</v>
      </c>
      <c r="D311" s="4" t="s">
        <v>64</v>
      </c>
      <c r="E311" s="4" t="s">
        <v>64</v>
      </c>
      <c r="F311" s="4" t="s">
        <v>1234</v>
      </c>
      <c r="G311" s="4" t="s">
        <v>1235</v>
      </c>
      <c r="H311" s="4" t="s">
        <v>933</v>
      </c>
      <c r="I311" s="4" t="s">
        <v>1224</v>
      </c>
      <c r="J311" s="4" t="s">
        <v>1225</v>
      </c>
      <c r="K311" s="4" t="s">
        <v>1226</v>
      </c>
      <c r="L311" s="5">
        <v>10</v>
      </c>
      <c r="M311" s="3">
        <v>35</v>
      </c>
      <c r="N311" s="3">
        <v>34</v>
      </c>
      <c r="O311" s="4" t="s">
        <v>58</v>
      </c>
    </row>
    <row r="312" spans="1:15" ht="13">
      <c r="A312" s="3">
        <v>4</v>
      </c>
      <c r="B312" s="3">
        <v>2016</v>
      </c>
      <c r="C312" s="4" t="s">
        <v>1236</v>
      </c>
      <c r="D312" s="4" t="s">
        <v>38</v>
      </c>
      <c r="E312" s="4" t="s">
        <v>38</v>
      </c>
      <c r="F312" s="4" t="s">
        <v>1237</v>
      </c>
      <c r="G312" s="6" t="s">
        <v>1238</v>
      </c>
      <c r="H312" s="4" t="s">
        <v>1239</v>
      </c>
      <c r="I312" s="4" t="s">
        <v>1224</v>
      </c>
      <c r="J312" s="4" t="s">
        <v>1225</v>
      </c>
      <c r="K312" s="4" t="s">
        <v>1226</v>
      </c>
      <c r="L312" s="5">
        <v>10</v>
      </c>
      <c r="M312" s="3">
        <v>35</v>
      </c>
      <c r="N312" s="3">
        <v>23</v>
      </c>
      <c r="O312" s="2"/>
    </row>
    <row r="313" spans="1:15" ht="13">
      <c r="A313" s="3">
        <v>4</v>
      </c>
      <c r="B313" s="3">
        <v>2016</v>
      </c>
      <c r="C313" s="4" t="s">
        <v>1240</v>
      </c>
      <c r="D313" s="4" t="s">
        <v>42</v>
      </c>
      <c r="E313" s="4" t="s">
        <v>42</v>
      </c>
      <c r="F313" s="4" t="s">
        <v>1241</v>
      </c>
      <c r="G313" s="4" t="s">
        <v>1242</v>
      </c>
      <c r="H313" s="4" t="s">
        <v>399</v>
      </c>
      <c r="I313" s="4" t="s">
        <v>1224</v>
      </c>
      <c r="J313" s="4" t="s">
        <v>1225</v>
      </c>
      <c r="K313" s="4" t="s">
        <v>1226</v>
      </c>
      <c r="L313" s="5">
        <v>1</v>
      </c>
      <c r="M313" s="3">
        <v>35</v>
      </c>
      <c r="N313" s="3">
        <v>18</v>
      </c>
      <c r="O313" s="4" t="s">
        <v>58</v>
      </c>
    </row>
    <row r="314" spans="1:15" ht="13">
      <c r="A314" s="3">
        <v>4</v>
      </c>
      <c r="B314" s="3">
        <v>2016</v>
      </c>
      <c r="C314" s="4" t="s">
        <v>1243</v>
      </c>
      <c r="D314" s="4" t="s">
        <v>17</v>
      </c>
      <c r="E314" s="4" t="s">
        <v>17</v>
      </c>
      <c r="F314" s="6" t="s">
        <v>1244</v>
      </c>
      <c r="G314" s="4" t="s">
        <v>1245</v>
      </c>
      <c r="H314" s="4" t="s">
        <v>505</v>
      </c>
      <c r="I314" s="4" t="s">
        <v>1246</v>
      </c>
      <c r="J314" s="4" t="s">
        <v>1247</v>
      </c>
      <c r="K314" s="4" t="s">
        <v>1248</v>
      </c>
      <c r="L314" s="5">
        <v>5</v>
      </c>
      <c r="M314" s="3">
        <v>35</v>
      </c>
      <c r="N314" s="3">
        <v>35</v>
      </c>
      <c r="O314" s="2"/>
    </row>
    <row r="315" spans="1:15" ht="13">
      <c r="A315" s="3">
        <v>4</v>
      </c>
      <c r="B315" s="3">
        <v>2016</v>
      </c>
      <c r="C315" s="4" t="s">
        <v>1249</v>
      </c>
      <c r="D315" s="4" t="s">
        <v>17</v>
      </c>
      <c r="E315" s="4" t="s">
        <v>17</v>
      </c>
      <c r="F315" s="4" t="s">
        <v>1250</v>
      </c>
      <c r="G315" s="4" t="s">
        <v>1251</v>
      </c>
      <c r="H315" s="4" t="s">
        <v>505</v>
      </c>
      <c r="I315" s="4" t="s">
        <v>1246</v>
      </c>
      <c r="J315" s="4" t="s">
        <v>1247</v>
      </c>
      <c r="K315" s="4" t="s">
        <v>1248</v>
      </c>
      <c r="L315" s="5">
        <v>5</v>
      </c>
      <c r="M315" s="3">
        <v>35</v>
      </c>
      <c r="N315" s="3">
        <v>32</v>
      </c>
      <c r="O315" s="2"/>
    </row>
    <row r="316" spans="1:15" ht="13">
      <c r="A316" s="3">
        <v>4</v>
      </c>
      <c r="B316" s="3">
        <v>2016</v>
      </c>
      <c r="C316" s="4" t="s">
        <v>1252</v>
      </c>
      <c r="D316" s="4" t="s">
        <v>30</v>
      </c>
      <c r="E316" s="4" t="s">
        <v>30</v>
      </c>
      <c r="F316" s="6" t="s">
        <v>1253</v>
      </c>
      <c r="G316" s="4" t="s">
        <v>1254</v>
      </c>
      <c r="H316" s="4" t="s">
        <v>505</v>
      </c>
      <c r="I316" s="4" t="s">
        <v>1246</v>
      </c>
      <c r="J316" s="4" t="s">
        <v>1247</v>
      </c>
      <c r="K316" s="4" t="s">
        <v>1248</v>
      </c>
      <c r="L316" s="5">
        <v>5</v>
      </c>
      <c r="M316" s="3">
        <v>35</v>
      </c>
      <c r="N316" s="3">
        <v>35</v>
      </c>
      <c r="O316" s="2"/>
    </row>
    <row r="317" spans="1:15" ht="13">
      <c r="A317" s="3">
        <v>4</v>
      </c>
      <c r="B317" s="3">
        <v>2016</v>
      </c>
      <c r="C317" s="4" t="s">
        <v>1255</v>
      </c>
      <c r="D317" s="4" t="s">
        <v>30</v>
      </c>
      <c r="E317" s="4" t="s">
        <v>30</v>
      </c>
      <c r="F317" s="4" t="s">
        <v>1256</v>
      </c>
      <c r="G317" s="4" t="s">
        <v>1257</v>
      </c>
      <c r="H317" s="4" t="s">
        <v>505</v>
      </c>
      <c r="I317" s="4" t="s">
        <v>1246</v>
      </c>
      <c r="J317" s="4" t="s">
        <v>1247</v>
      </c>
      <c r="K317" s="4" t="s">
        <v>1248</v>
      </c>
      <c r="L317" s="5">
        <v>5</v>
      </c>
      <c r="M317" s="3">
        <v>35</v>
      </c>
      <c r="N317" s="3">
        <v>34</v>
      </c>
      <c r="O317" s="2"/>
    </row>
    <row r="318" spans="1:15" ht="13">
      <c r="A318" s="3">
        <v>4</v>
      </c>
      <c r="B318" s="3">
        <v>2016</v>
      </c>
      <c r="C318" s="4" t="s">
        <v>1258</v>
      </c>
      <c r="D318" s="4" t="s">
        <v>34</v>
      </c>
      <c r="E318" s="4" t="s">
        <v>34</v>
      </c>
      <c r="F318" s="4" t="s">
        <v>1259</v>
      </c>
      <c r="G318" s="6" t="s">
        <v>1260</v>
      </c>
      <c r="H318" s="4" t="s">
        <v>1261</v>
      </c>
      <c r="I318" s="4" t="s">
        <v>1246</v>
      </c>
      <c r="J318" s="4" t="s">
        <v>1247</v>
      </c>
      <c r="K318" s="4" t="s">
        <v>1248</v>
      </c>
      <c r="L318" s="5">
        <v>10</v>
      </c>
      <c r="M318" s="3">
        <v>35</v>
      </c>
      <c r="N318" s="3">
        <v>37</v>
      </c>
      <c r="O318" s="2"/>
    </row>
    <row r="319" spans="1:15" ht="13">
      <c r="A319" s="3">
        <v>4</v>
      </c>
      <c r="B319" s="3">
        <v>2016</v>
      </c>
      <c r="C319" s="4" t="s">
        <v>1262</v>
      </c>
      <c r="D319" s="4" t="s">
        <v>64</v>
      </c>
      <c r="E319" s="4" t="s">
        <v>64</v>
      </c>
      <c r="F319" s="6" t="s">
        <v>1263</v>
      </c>
      <c r="G319" s="4" t="s">
        <v>1264</v>
      </c>
      <c r="H319" s="4" t="s">
        <v>505</v>
      </c>
      <c r="I319" s="4" t="s">
        <v>1246</v>
      </c>
      <c r="J319" s="4" t="s">
        <v>1247</v>
      </c>
      <c r="K319" s="4" t="s">
        <v>1248</v>
      </c>
      <c r="L319" s="5">
        <v>5</v>
      </c>
      <c r="M319" s="3">
        <v>35</v>
      </c>
      <c r="N319" s="3">
        <v>35</v>
      </c>
      <c r="O319" s="2"/>
    </row>
    <row r="320" spans="1:15" ht="13">
      <c r="A320" s="3">
        <v>4</v>
      </c>
      <c r="B320" s="3">
        <v>2016</v>
      </c>
      <c r="C320" s="4" t="s">
        <v>1265</v>
      </c>
      <c r="D320" s="4" t="s">
        <v>64</v>
      </c>
      <c r="E320" s="4" t="s">
        <v>64</v>
      </c>
      <c r="F320" s="4" t="s">
        <v>1266</v>
      </c>
      <c r="G320" s="4" t="s">
        <v>1267</v>
      </c>
      <c r="H320" s="4" t="s">
        <v>505</v>
      </c>
      <c r="I320" s="4" t="s">
        <v>1246</v>
      </c>
      <c r="J320" s="4" t="s">
        <v>1247</v>
      </c>
      <c r="K320" s="4" t="s">
        <v>1248</v>
      </c>
      <c r="L320" s="5">
        <v>5</v>
      </c>
      <c r="M320" s="3">
        <v>35</v>
      </c>
      <c r="N320" s="3">
        <v>35</v>
      </c>
      <c r="O320" s="2"/>
    </row>
    <row r="321" spans="1:15" ht="13">
      <c r="A321" s="3">
        <v>4</v>
      </c>
      <c r="B321" s="3">
        <v>2016</v>
      </c>
      <c r="C321" s="4" t="s">
        <v>1268</v>
      </c>
      <c r="D321" s="4" t="s">
        <v>38</v>
      </c>
      <c r="E321" s="4" t="s">
        <v>38</v>
      </c>
      <c r="F321" s="4" t="s">
        <v>1269</v>
      </c>
      <c r="G321" s="6" t="s">
        <v>1270</v>
      </c>
      <c r="H321" s="4" t="s">
        <v>1261</v>
      </c>
      <c r="I321" s="4" t="s">
        <v>1246</v>
      </c>
      <c r="J321" s="4" t="s">
        <v>1247</v>
      </c>
      <c r="K321" s="4" t="s">
        <v>1248</v>
      </c>
      <c r="L321" s="5">
        <v>10</v>
      </c>
      <c r="M321" s="3">
        <v>35</v>
      </c>
      <c r="N321" s="3">
        <v>32</v>
      </c>
      <c r="O321" s="2"/>
    </row>
    <row r="322" spans="1:15" ht="13">
      <c r="A322" s="3">
        <v>4</v>
      </c>
      <c r="B322" s="3">
        <v>2016</v>
      </c>
      <c r="C322" s="4" t="s">
        <v>1271</v>
      </c>
      <c r="D322" s="4" t="s">
        <v>42</v>
      </c>
      <c r="E322" s="4" t="s">
        <v>42</v>
      </c>
      <c r="F322" s="4" t="s">
        <v>1272</v>
      </c>
      <c r="G322" s="4" t="s">
        <v>1273</v>
      </c>
      <c r="H322" s="4" t="s">
        <v>286</v>
      </c>
      <c r="I322" s="4" t="s">
        <v>1246</v>
      </c>
      <c r="J322" s="4" t="s">
        <v>1247</v>
      </c>
      <c r="K322" s="4" t="s">
        <v>1248</v>
      </c>
      <c r="L322" s="5">
        <v>1</v>
      </c>
      <c r="M322" s="3">
        <v>30</v>
      </c>
      <c r="N322" s="3">
        <v>28</v>
      </c>
      <c r="O322" s="2"/>
    </row>
    <row r="323" spans="1:15" ht="13">
      <c r="A323" s="3">
        <v>4</v>
      </c>
      <c r="B323" s="3">
        <v>2016</v>
      </c>
      <c r="C323" s="4" t="s">
        <v>1274</v>
      </c>
      <c r="D323" s="4" t="s">
        <v>17</v>
      </c>
      <c r="E323" s="4" t="s">
        <v>17</v>
      </c>
      <c r="F323" s="4" t="s">
        <v>1275</v>
      </c>
      <c r="G323" s="4" t="s">
        <v>1276</v>
      </c>
      <c r="H323" s="4" t="s">
        <v>1277</v>
      </c>
      <c r="I323" s="4" t="s">
        <v>1278</v>
      </c>
      <c r="J323" s="4" t="s">
        <v>1279</v>
      </c>
      <c r="K323" s="4" t="s">
        <v>1280</v>
      </c>
      <c r="L323" s="5">
        <v>10</v>
      </c>
      <c r="M323" s="3">
        <v>35</v>
      </c>
      <c r="N323" s="3">
        <v>35</v>
      </c>
      <c r="O323" s="2"/>
    </row>
    <row r="324" spans="1:15" ht="13">
      <c r="A324" s="3">
        <v>4</v>
      </c>
      <c r="B324" s="3">
        <v>2016</v>
      </c>
      <c r="C324" s="4" t="s">
        <v>1281</v>
      </c>
      <c r="D324" s="4" t="s">
        <v>30</v>
      </c>
      <c r="E324" s="4" t="s">
        <v>30</v>
      </c>
      <c r="F324" s="4" t="s">
        <v>1282</v>
      </c>
      <c r="G324" s="4" t="s">
        <v>1283</v>
      </c>
      <c r="H324" s="4" t="s">
        <v>1284</v>
      </c>
      <c r="I324" s="4" t="s">
        <v>1278</v>
      </c>
      <c r="J324" s="4" t="s">
        <v>1279</v>
      </c>
      <c r="K324" s="4" t="s">
        <v>1280</v>
      </c>
      <c r="L324" s="5">
        <v>10</v>
      </c>
      <c r="M324" s="3">
        <v>35</v>
      </c>
      <c r="N324" s="3">
        <v>27</v>
      </c>
      <c r="O324" s="2"/>
    </row>
    <row r="325" spans="1:15" ht="13">
      <c r="A325" s="3">
        <v>4</v>
      </c>
      <c r="B325" s="3">
        <v>2016</v>
      </c>
      <c r="C325" s="4" t="s">
        <v>1285</v>
      </c>
      <c r="D325" s="4" t="s">
        <v>34</v>
      </c>
      <c r="E325" s="4" t="s">
        <v>34</v>
      </c>
      <c r="F325" s="4" t="s">
        <v>1286</v>
      </c>
      <c r="G325" s="6" t="s">
        <v>1287</v>
      </c>
      <c r="H325" s="4" t="s">
        <v>1284</v>
      </c>
      <c r="I325" s="4" t="s">
        <v>1278</v>
      </c>
      <c r="J325" s="4" t="s">
        <v>1279</v>
      </c>
      <c r="K325" s="4" t="s">
        <v>1280</v>
      </c>
      <c r="L325" s="5">
        <v>10</v>
      </c>
      <c r="M325" s="3">
        <v>35</v>
      </c>
      <c r="N325" s="3">
        <v>29</v>
      </c>
      <c r="O325" s="2"/>
    </row>
    <row r="326" spans="1:15" ht="13">
      <c r="A326" s="3">
        <v>4</v>
      </c>
      <c r="B326" s="3">
        <v>2016</v>
      </c>
      <c r="C326" s="4" t="s">
        <v>1288</v>
      </c>
      <c r="D326" s="4" t="s">
        <v>64</v>
      </c>
      <c r="E326" s="4" t="s">
        <v>64</v>
      </c>
      <c r="F326" s="4" t="s">
        <v>1289</v>
      </c>
      <c r="G326" s="4" t="s">
        <v>1290</v>
      </c>
      <c r="H326" s="4" t="s">
        <v>1277</v>
      </c>
      <c r="I326" s="4" t="s">
        <v>1278</v>
      </c>
      <c r="J326" s="4" t="s">
        <v>1279</v>
      </c>
      <c r="K326" s="4" t="s">
        <v>1280</v>
      </c>
      <c r="L326" s="5">
        <v>10</v>
      </c>
      <c r="M326" s="3">
        <v>35</v>
      </c>
      <c r="N326" s="3">
        <v>34</v>
      </c>
      <c r="O326" s="2"/>
    </row>
    <row r="327" spans="1:15" ht="13">
      <c r="A327" s="3">
        <v>4</v>
      </c>
      <c r="B327" s="3">
        <v>2016</v>
      </c>
      <c r="C327" s="4" t="s">
        <v>1291</v>
      </c>
      <c r="D327" s="4" t="s">
        <v>38</v>
      </c>
      <c r="E327" s="4" t="s">
        <v>38</v>
      </c>
      <c r="F327" s="4" t="s">
        <v>1292</v>
      </c>
      <c r="G327" s="6" t="s">
        <v>1293</v>
      </c>
      <c r="H327" s="4" t="s">
        <v>1294</v>
      </c>
      <c r="I327" s="4" t="s">
        <v>1278</v>
      </c>
      <c r="J327" s="4" t="s">
        <v>1279</v>
      </c>
      <c r="K327" s="4" t="s">
        <v>1280</v>
      </c>
      <c r="L327" s="5">
        <v>10</v>
      </c>
      <c r="M327" s="3">
        <v>35</v>
      </c>
      <c r="N327" s="3">
        <v>37</v>
      </c>
      <c r="O327" s="2"/>
    </row>
    <row r="328" spans="1:15" ht="13">
      <c r="A328" s="3">
        <v>4</v>
      </c>
      <c r="B328" s="3">
        <v>2016</v>
      </c>
      <c r="C328" s="4" t="s">
        <v>1295</v>
      </c>
      <c r="D328" s="4" t="s">
        <v>42</v>
      </c>
      <c r="E328" s="4" t="s">
        <v>42</v>
      </c>
      <c r="F328" s="4" t="s">
        <v>1296</v>
      </c>
      <c r="G328" s="4" t="s">
        <v>1297</v>
      </c>
      <c r="H328" s="4" t="s">
        <v>333</v>
      </c>
      <c r="I328" s="4" t="s">
        <v>1278</v>
      </c>
      <c r="J328" s="4" t="s">
        <v>1279</v>
      </c>
      <c r="K328" s="4" t="s">
        <v>1280</v>
      </c>
      <c r="L328" s="5">
        <v>1</v>
      </c>
      <c r="M328" s="3">
        <v>35</v>
      </c>
      <c r="N328" s="3">
        <v>35</v>
      </c>
      <c r="O328" s="4" t="s">
        <v>58</v>
      </c>
    </row>
    <row r="329" spans="1:15" ht="13">
      <c r="A329" s="3">
        <v>4</v>
      </c>
      <c r="B329" s="3">
        <v>2016</v>
      </c>
      <c r="C329" s="4" t="s">
        <v>1298</v>
      </c>
      <c r="D329" s="4" t="s">
        <v>17</v>
      </c>
      <c r="E329" s="4" t="s">
        <v>17</v>
      </c>
      <c r="F329" s="4" t="s">
        <v>1299</v>
      </c>
      <c r="G329" s="4" t="s">
        <v>1300</v>
      </c>
      <c r="H329" s="4" t="s">
        <v>818</v>
      </c>
      <c r="I329" s="4" t="s">
        <v>1301</v>
      </c>
      <c r="J329" s="4" t="s">
        <v>1302</v>
      </c>
      <c r="K329" s="4" t="s">
        <v>1303</v>
      </c>
      <c r="L329" s="5">
        <v>10</v>
      </c>
      <c r="M329" s="3">
        <v>35</v>
      </c>
      <c r="N329" s="3">
        <v>14</v>
      </c>
      <c r="O329" s="2"/>
    </row>
    <row r="330" spans="1:15" ht="13">
      <c r="A330" s="3">
        <v>4</v>
      </c>
      <c r="B330" s="3">
        <v>2016</v>
      </c>
      <c r="C330" s="4" t="s">
        <v>1304</v>
      </c>
      <c r="D330" s="4" t="s">
        <v>17</v>
      </c>
      <c r="E330" s="4" t="s">
        <v>17</v>
      </c>
      <c r="F330" s="4" t="s">
        <v>1305</v>
      </c>
      <c r="G330" s="4" t="s">
        <v>1306</v>
      </c>
      <c r="H330" s="4" t="s">
        <v>818</v>
      </c>
      <c r="I330" s="4" t="s">
        <v>1301</v>
      </c>
      <c r="J330" s="4" t="s">
        <v>1302</v>
      </c>
      <c r="K330" s="4" t="s">
        <v>1303</v>
      </c>
      <c r="L330" s="5">
        <v>10</v>
      </c>
      <c r="M330" s="3">
        <v>35</v>
      </c>
      <c r="N330" s="3">
        <v>15</v>
      </c>
      <c r="O330" s="2"/>
    </row>
    <row r="331" spans="1:15" ht="13">
      <c r="A331" s="3">
        <v>4</v>
      </c>
      <c r="B331" s="3">
        <v>2016</v>
      </c>
      <c r="C331" s="4" t="s">
        <v>1307</v>
      </c>
      <c r="D331" s="4" t="s">
        <v>25</v>
      </c>
      <c r="E331" s="4" t="s">
        <v>25</v>
      </c>
      <c r="F331" s="4" t="s">
        <v>1308</v>
      </c>
      <c r="G331" s="6" t="s">
        <v>1309</v>
      </c>
      <c r="H331" s="4" t="s">
        <v>811</v>
      </c>
      <c r="I331" s="4" t="s">
        <v>1301</v>
      </c>
      <c r="J331" s="4" t="s">
        <v>1302</v>
      </c>
      <c r="K331" s="4" t="s">
        <v>1303</v>
      </c>
      <c r="L331" s="5">
        <v>10</v>
      </c>
      <c r="M331" s="3">
        <v>35</v>
      </c>
      <c r="N331" s="3">
        <v>10</v>
      </c>
      <c r="O331" s="2"/>
    </row>
    <row r="332" spans="1:15" ht="13">
      <c r="A332" s="3">
        <v>4</v>
      </c>
      <c r="B332" s="3">
        <v>2016</v>
      </c>
      <c r="C332" s="4" t="s">
        <v>1310</v>
      </c>
      <c r="D332" s="4" t="s">
        <v>30</v>
      </c>
      <c r="E332" s="4" t="s">
        <v>30</v>
      </c>
      <c r="F332" s="4" t="s">
        <v>1311</v>
      </c>
      <c r="G332" s="4" t="s">
        <v>1312</v>
      </c>
      <c r="H332" s="4" t="s">
        <v>818</v>
      </c>
      <c r="I332" s="4" t="s">
        <v>1301</v>
      </c>
      <c r="J332" s="4" t="s">
        <v>1302</v>
      </c>
      <c r="K332" s="4" t="s">
        <v>1303</v>
      </c>
      <c r="L332" s="5">
        <v>10</v>
      </c>
      <c r="M332" s="3">
        <v>35</v>
      </c>
      <c r="N332" s="3">
        <v>8</v>
      </c>
      <c r="O332" s="2"/>
    </row>
    <row r="333" spans="1:15" ht="13">
      <c r="A333" s="3">
        <v>4</v>
      </c>
      <c r="B333" s="3">
        <v>2016</v>
      </c>
      <c r="C333" s="4" t="s">
        <v>1313</v>
      </c>
      <c r="D333" s="4" t="s">
        <v>64</v>
      </c>
      <c r="E333" s="4" t="s">
        <v>64</v>
      </c>
      <c r="F333" s="4" t="s">
        <v>1314</v>
      </c>
      <c r="G333" s="4" t="s">
        <v>1315</v>
      </c>
      <c r="H333" s="4" t="s">
        <v>811</v>
      </c>
      <c r="I333" s="4" t="s">
        <v>1301</v>
      </c>
      <c r="J333" s="4" t="s">
        <v>1302</v>
      </c>
      <c r="K333" s="4" t="s">
        <v>1303</v>
      </c>
      <c r="L333" s="5">
        <v>10</v>
      </c>
      <c r="M333" s="3">
        <v>35</v>
      </c>
      <c r="N333" s="3">
        <v>3</v>
      </c>
      <c r="O333" s="2"/>
    </row>
    <row r="334" spans="1:15" ht="13">
      <c r="A334" s="3">
        <v>4</v>
      </c>
      <c r="B334" s="3">
        <v>2016</v>
      </c>
      <c r="C334" s="4" t="s">
        <v>1316</v>
      </c>
      <c r="D334" s="4" t="s">
        <v>38</v>
      </c>
      <c r="E334" s="4" t="s">
        <v>38</v>
      </c>
      <c r="F334" s="4" t="s">
        <v>1317</v>
      </c>
      <c r="G334" s="6" t="s">
        <v>1318</v>
      </c>
      <c r="H334" s="4" t="s">
        <v>811</v>
      </c>
      <c r="I334" s="4" t="s">
        <v>1301</v>
      </c>
      <c r="J334" s="4" t="s">
        <v>1302</v>
      </c>
      <c r="K334" s="4" t="s">
        <v>1303</v>
      </c>
      <c r="L334" s="5">
        <v>10</v>
      </c>
      <c r="M334" s="3">
        <v>35</v>
      </c>
      <c r="N334" s="3">
        <v>2</v>
      </c>
      <c r="O334" s="2"/>
    </row>
    <row r="335" spans="1:15" ht="13">
      <c r="A335" s="3">
        <v>4</v>
      </c>
      <c r="B335" s="3">
        <v>2016</v>
      </c>
      <c r="C335" s="4" t="s">
        <v>1319</v>
      </c>
      <c r="D335" s="4" t="s">
        <v>42</v>
      </c>
      <c r="E335" s="4" t="s">
        <v>42</v>
      </c>
      <c r="F335" s="4" t="s">
        <v>1320</v>
      </c>
      <c r="G335" s="4" t="s">
        <v>1321</v>
      </c>
      <c r="H335" s="4" t="s">
        <v>156</v>
      </c>
      <c r="I335" s="4" t="s">
        <v>1301</v>
      </c>
      <c r="J335" s="4" t="s">
        <v>1302</v>
      </c>
      <c r="K335" s="4" t="s">
        <v>1303</v>
      </c>
      <c r="L335" s="5">
        <v>1</v>
      </c>
      <c r="M335" s="3">
        <v>10</v>
      </c>
      <c r="N335" s="3">
        <v>0</v>
      </c>
      <c r="O335" s="2"/>
    </row>
    <row r="336" spans="1:15" ht="13">
      <c r="A336" s="3">
        <v>4</v>
      </c>
      <c r="B336" s="3">
        <v>2016</v>
      </c>
      <c r="C336" s="4" t="s">
        <v>1322</v>
      </c>
      <c r="D336" s="4" t="s">
        <v>158</v>
      </c>
      <c r="E336" s="4" t="s">
        <v>158</v>
      </c>
      <c r="F336" s="4" t="s">
        <v>1323</v>
      </c>
      <c r="G336" s="4" t="s">
        <v>1324</v>
      </c>
      <c r="H336" s="4" t="s">
        <v>1325</v>
      </c>
      <c r="I336" s="4" t="s">
        <v>1301</v>
      </c>
      <c r="J336" s="4" t="s">
        <v>1302</v>
      </c>
      <c r="K336" s="4" t="s">
        <v>162</v>
      </c>
      <c r="L336" s="5">
        <v>0</v>
      </c>
      <c r="M336" s="3">
        <v>30</v>
      </c>
      <c r="N336" s="3">
        <v>22</v>
      </c>
      <c r="O336" s="2"/>
    </row>
    <row r="337" spans="1:15" ht="13">
      <c r="A337" s="3">
        <v>4</v>
      </c>
      <c r="B337" s="3">
        <v>2016</v>
      </c>
      <c r="C337" s="4" t="s">
        <v>1326</v>
      </c>
      <c r="D337" s="4" t="s">
        <v>17</v>
      </c>
      <c r="E337" s="4" t="s">
        <v>17</v>
      </c>
      <c r="F337" s="4" t="s">
        <v>1327</v>
      </c>
      <c r="G337" s="4" t="s">
        <v>1328</v>
      </c>
      <c r="H337" s="4" t="s">
        <v>1329</v>
      </c>
      <c r="I337" s="4" t="s">
        <v>1330</v>
      </c>
      <c r="J337" s="4" t="s">
        <v>1331</v>
      </c>
      <c r="K337" s="4" t="s">
        <v>1332</v>
      </c>
      <c r="L337" s="5">
        <v>10</v>
      </c>
      <c r="M337" s="3">
        <v>35</v>
      </c>
      <c r="N337" s="3">
        <v>22</v>
      </c>
      <c r="O337" s="2"/>
    </row>
    <row r="338" spans="1:15" ht="13">
      <c r="A338" s="3">
        <v>4</v>
      </c>
      <c r="B338" s="3">
        <v>2016</v>
      </c>
      <c r="C338" s="4" t="s">
        <v>1333</v>
      </c>
      <c r="D338" s="4" t="s">
        <v>30</v>
      </c>
      <c r="E338" s="4" t="s">
        <v>30</v>
      </c>
      <c r="F338" s="4" t="s">
        <v>1334</v>
      </c>
      <c r="G338" s="4" t="s">
        <v>1335</v>
      </c>
      <c r="H338" s="4" t="s">
        <v>1336</v>
      </c>
      <c r="I338" s="4" t="s">
        <v>1330</v>
      </c>
      <c r="J338" s="4" t="s">
        <v>1331</v>
      </c>
      <c r="K338" s="4" t="s">
        <v>1332</v>
      </c>
      <c r="L338" s="5">
        <v>10</v>
      </c>
      <c r="M338" s="3">
        <v>35</v>
      </c>
      <c r="N338" s="3">
        <v>29</v>
      </c>
      <c r="O338" s="2"/>
    </row>
    <row r="339" spans="1:15" ht="13">
      <c r="A339" s="3">
        <v>4</v>
      </c>
      <c r="B339" s="3">
        <v>2016</v>
      </c>
      <c r="C339" s="4" t="s">
        <v>1337</v>
      </c>
      <c r="D339" s="4" t="s">
        <v>64</v>
      </c>
      <c r="E339" s="4" t="s">
        <v>64</v>
      </c>
      <c r="F339" s="4" t="s">
        <v>1338</v>
      </c>
      <c r="G339" s="4" t="s">
        <v>1339</v>
      </c>
      <c r="H339" s="4" t="s">
        <v>1340</v>
      </c>
      <c r="I339" s="4" t="s">
        <v>1330</v>
      </c>
      <c r="J339" s="4" t="s">
        <v>1331</v>
      </c>
      <c r="K339" s="4" t="s">
        <v>1332</v>
      </c>
      <c r="L339" s="5">
        <v>10</v>
      </c>
      <c r="M339" s="3">
        <v>35</v>
      </c>
      <c r="N339" s="3">
        <v>22</v>
      </c>
      <c r="O339" s="2"/>
    </row>
    <row r="340" spans="1:15" ht="13">
      <c r="A340" s="3">
        <v>4</v>
      </c>
      <c r="B340" s="3">
        <v>2016</v>
      </c>
      <c r="C340" s="4" t="s">
        <v>1341</v>
      </c>
      <c r="D340" s="4" t="s">
        <v>17</v>
      </c>
      <c r="E340" s="4" t="s">
        <v>17</v>
      </c>
      <c r="F340" s="4" t="s">
        <v>1342</v>
      </c>
      <c r="G340" s="4" t="s">
        <v>1343</v>
      </c>
      <c r="H340" s="4" t="s">
        <v>1344</v>
      </c>
      <c r="I340" s="4" t="s">
        <v>1345</v>
      </c>
      <c r="J340" s="4" t="s">
        <v>1346</v>
      </c>
      <c r="K340" s="4" t="s">
        <v>1347</v>
      </c>
      <c r="L340" s="5">
        <v>10</v>
      </c>
      <c r="M340" s="3">
        <v>20</v>
      </c>
      <c r="N340" s="3">
        <v>0</v>
      </c>
      <c r="O340" s="2"/>
    </row>
    <row r="341" spans="1:15" ht="13">
      <c r="A341" s="3">
        <v>4</v>
      </c>
      <c r="B341" s="3">
        <v>2016</v>
      </c>
      <c r="C341" s="4" t="s">
        <v>1348</v>
      </c>
      <c r="D341" s="4" t="s">
        <v>25</v>
      </c>
      <c r="E341" s="4" t="s">
        <v>25</v>
      </c>
      <c r="F341" s="4" t="s">
        <v>1349</v>
      </c>
      <c r="G341" s="6" t="s">
        <v>1350</v>
      </c>
      <c r="H341" s="4" t="s">
        <v>1344</v>
      </c>
      <c r="I341" s="4" t="s">
        <v>1345</v>
      </c>
      <c r="J341" s="4" t="s">
        <v>1346</v>
      </c>
      <c r="K341" s="4" t="s">
        <v>1347</v>
      </c>
      <c r="L341" s="5">
        <v>10</v>
      </c>
      <c r="M341" s="3">
        <v>20</v>
      </c>
      <c r="N341" s="3">
        <v>1</v>
      </c>
      <c r="O341" s="2"/>
    </row>
    <row r="342" spans="1:15" ht="13">
      <c r="A342" s="3">
        <v>4</v>
      </c>
      <c r="B342" s="3">
        <v>2016</v>
      </c>
      <c r="C342" s="4" t="s">
        <v>1351</v>
      </c>
      <c r="D342" s="4" t="s">
        <v>30</v>
      </c>
      <c r="E342" s="4" t="s">
        <v>30</v>
      </c>
      <c r="F342" s="4" t="s">
        <v>1352</v>
      </c>
      <c r="G342" s="4" t="s">
        <v>1353</v>
      </c>
      <c r="H342" s="4" t="s">
        <v>1344</v>
      </c>
      <c r="I342" s="4" t="s">
        <v>1345</v>
      </c>
      <c r="J342" s="4" t="s">
        <v>1346</v>
      </c>
      <c r="K342" s="4" t="s">
        <v>1347</v>
      </c>
      <c r="L342" s="5">
        <v>10</v>
      </c>
      <c r="M342" s="3">
        <v>20</v>
      </c>
      <c r="N342" s="3">
        <v>1</v>
      </c>
      <c r="O342" s="2"/>
    </row>
    <row r="343" spans="1:15" ht="13">
      <c r="A343" s="3">
        <v>4</v>
      </c>
      <c r="B343" s="3">
        <v>2016</v>
      </c>
      <c r="C343" s="4" t="s">
        <v>1354</v>
      </c>
      <c r="D343" s="4" t="s">
        <v>34</v>
      </c>
      <c r="E343" s="4" t="s">
        <v>34</v>
      </c>
      <c r="F343" s="4" t="s">
        <v>1355</v>
      </c>
      <c r="G343" s="6" t="s">
        <v>1356</v>
      </c>
      <c r="H343" s="4" t="s">
        <v>1344</v>
      </c>
      <c r="I343" s="4" t="s">
        <v>1345</v>
      </c>
      <c r="J343" s="4" t="s">
        <v>1346</v>
      </c>
      <c r="K343" s="4" t="s">
        <v>1347</v>
      </c>
      <c r="L343" s="5">
        <v>10</v>
      </c>
      <c r="M343" s="3">
        <v>20</v>
      </c>
      <c r="N343" s="3">
        <v>1</v>
      </c>
      <c r="O343" s="2"/>
    </row>
    <row r="344" spans="1:15" ht="13">
      <c r="A344" s="3">
        <v>4</v>
      </c>
      <c r="B344" s="3">
        <v>2016</v>
      </c>
      <c r="C344" s="4" t="s">
        <v>1357</v>
      </c>
      <c r="D344" s="4" t="s">
        <v>64</v>
      </c>
      <c r="E344" s="4" t="s">
        <v>64</v>
      </c>
      <c r="F344" s="4" t="s">
        <v>1358</v>
      </c>
      <c r="G344" s="4" t="s">
        <v>1359</v>
      </c>
      <c r="H344" s="4" t="s">
        <v>1344</v>
      </c>
      <c r="I344" s="4" t="s">
        <v>1345</v>
      </c>
      <c r="J344" s="4" t="s">
        <v>1346</v>
      </c>
      <c r="K344" s="4" t="s">
        <v>1347</v>
      </c>
      <c r="L344" s="5">
        <v>10</v>
      </c>
      <c r="M344" s="3">
        <v>20</v>
      </c>
      <c r="N344" s="3">
        <v>1</v>
      </c>
      <c r="O344" s="2"/>
    </row>
    <row r="345" spans="1:15" ht="13">
      <c r="A345" s="3">
        <v>4</v>
      </c>
      <c r="B345" s="3">
        <v>2016</v>
      </c>
      <c r="C345" s="4" t="s">
        <v>1360</v>
      </c>
      <c r="D345" s="4" t="s">
        <v>42</v>
      </c>
      <c r="E345" s="4" t="s">
        <v>42</v>
      </c>
      <c r="F345" s="4" t="s">
        <v>1361</v>
      </c>
      <c r="G345" s="4" t="s">
        <v>1362</v>
      </c>
      <c r="H345" s="4" t="s">
        <v>156</v>
      </c>
      <c r="I345" s="4" t="s">
        <v>1345</v>
      </c>
      <c r="J345" s="4" t="s">
        <v>1346</v>
      </c>
      <c r="K345" s="4" t="s">
        <v>1347</v>
      </c>
      <c r="L345" s="5">
        <v>1</v>
      </c>
      <c r="M345" s="3">
        <v>28</v>
      </c>
      <c r="N345" s="3">
        <v>9</v>
      </c>
      <c r="O345" s="2"/>
    </row>
    <row r="346" spans="1:15" ht="13">
      <c r="A346" s="3">
        <v>4</v>
      </c>
      <c r="B346" s="3">
        <v>2016</v>
      </c>
      <c r="C346" s="4" t="s">
        <v>1363</v>
      </c>
      <c r="D346" s="4" t="s">
        <v>158</v>
      </c>
      <c r="E346" s="4" t="s">
        <v>158</v>
      </c>
      <c r="F346" s="4" t="s">
        <v>1364</v>
      </c>
      <c r="G346" s="4" t="s">
        <v>1365</v>
      </c>
      <c r="H346" s="4" t="s">
        <v>1366</v>
      </c>
      <c r="I346" s="4" t="s">
        <v>1345</v>
      </c>
      <c r="J346" s="4" t="s">
        <v>1346</v>
      </c>
      <c r="K346" s="4" t="s">
        <v>162</v>
      </c>
      <c r="L346" s="5">
        <v>0</v>
      </c>
      <c r="M346" s="3">
        <v>20</v>
      </c>
      <c r="N346" s="3">
        <v>9</v>
      </c>
      <c r="O346" s="2"/>
    </row>
    <row r="347" spans="1:15" ht="13">
      <c r="A347" s="3">
        <v>4</v>
      </c>
      <c r="B347" s="3">
        <v>2016</v>
      </c>
      <c r="C347" s="4" t="s">
        <v>1367</v>
      </c>
      <c r="D347" s="4" t="s">
        <v>25</v>
      </c>
      <c r="E347" s="4" t="s">
        <v>25</v>
      </c>
      <c r="F347" s="4" t="s">
        <v>1368</v>
      </c>
      <c r="G347" s="6" t="s">
        <v>1369</v>
      </c>
      <c r="H347" s="4" t="s">
        <v>811</v>
      </c>
      <c r="I347" s="4" t="s">
        <v>1370</v>
      </c>
      <c r="J347" s="4" t="s">
        <v>1371</v>
      </c>
      <c r="K347" s="4" t="s">
        <v>1372</v>
      </c>
      <c r="L347" s="5">
        <v>10</v>
      </c>
      <c r="M347" s="3">
        <v>35</v>
      </c>
      <c r="N347" s="3">
        <v>10</v>
      </c>
      <c r="O347" s="2"/>
    </row>
    <row r="348" spans="1:15" ht="13">
      <c r="A348" s="3">
        <v>4</v>
      </c>
      <c r="B348" s="3">
        <v>2016</v>
      </c>
      <c r="C348" s="4" t="s">
        <v>1373</v>
      </c>
      <c r="D348" s="4" t="s">
        <v>34</v>
      </c>
      <c r="E348" s="4" t="s">
        <v>34</v>
      </c>
      <c r="F348" s="4" t="s">
        <v>1374</v>
      </c>
      <c r="G348" s="6" t="s">
        <v>1375</v>
      </c>
      <c r="H348" s="4" t="s">
        <v>811</v>
      </c>
      <c r="I348" s="4" t="s">
        <v>1370</v>
      </c>
      <c r="J348" s="4" t="s">
        <v>1371</v>
      </c>
      <c r="K348" s="4" t="s">
        <v>1372</v>
      </c>
      <c r="L348" s="5">
        <v>10</v>
      </c>
      <c r="M348" s="3">
        <v>35</v>
      </c>
      <c r="N348" s="3">
        <v>8</v>
      </c>
      <c r="O348" s="2"/>
    </row>
    <row r="349" spans="1:15" ht="13">
      <c r="A349" s="3">
        <v>4</v>
      </c>
      <c r="B349" s="3">
        <v>2016</v>
      </c>
      <c r="C349" s="4" t="s">
        <v>1376</v>
      </c>
      <c r="D349" s="4" t="s">
        <v>64</v>
      </c>
      <c r="E349" s="4" t="s">
        <v>64</v>
      </c>
      <c r="F349" s="4" t="s">
        <v>1377</v>
      </c>
      <c r="G349" s="4" t="s">
        <v>1378</v>
      </c>
      <c r="H349" s="4" t="s">
        <v>811</v>
      </c>
      <c r="I349" s="4" t="s">
        <v>1370</v>
      </c>
      <c r="J349" s="4" t="s">
        <v>1371</v>
      </c>
      <c r="K349" s="4" t="s">
        <v>1372</v>
      </c>
      <c r="L349" s="5">
        <v>10</v>
      </c>
      <c r="M349" s="3">
        <v>35</v>
      </c>
      <c r="N349" s="3">
        <v>1</v>
      </c>
      <c r="O349" s="2"/>
    </row>
    <row r="350" spans="1:15" ht="13">
      <c r="A350" s="3">
        <v>4</v>
      </c>
      <c r="B350" s="3">
        <v>2016</v>
      </c>
      <c r="C350" s="4" t="s">
        <v>1379</v>
      </c>
      <c r="D350" s="4" t="s">
        <v>38</v>
      </c>
      <c r="E350" s="4" t="s">
        <v>38</v>
      </c>
      <c r="F350" s="4" t="s">
        <v>1380</v>
      </c>
      <c r="G350" s="6" t="s">
        <v>1381</v>
      </c>
      <c r="H350" s="4" t="s">
        <v>811</v>
      </c>
      <c r="I350" s="4" t="s">
        <v>1370</v>
      </c>
      <c r="J350" s="4" t="s">
        <v>1371</v>
      </c>
      <c r="K350" s="4" t="s">
        <v>1372</v>
      </c>
      <c r="L350" s="5">
        <v>10</v>
      </c>
      <c r="M350" s="3">
        <v>35</v>
      </c>
      <c r="N350" s="3">
        <v>3</v>
      </c>
      <c r="O350" s="2"/>
    </row>
    <row r="351" spans="1:15" ht="13">
      <c r="A351" s="3">
        <v>4</v>
      </c>
      <c r="B351" s="3">
        <v>2016</v>
      </c>
      <c r="C351" s="4" t="s">
        <v>1382</v>
      </c>
      <c r="D351" s="4" t="s">
        <v>42</v>
      </c>
      <c r="E351" s="4" t="s">
        <v>42</v>
      </c>
      <c r="F351" s="4" t="s">
        <v>1383</v>
      </c>
      <c r="G351" s="4" t="s">
        <v>1384</v>
      </c>
      <c r="H351" s="4" t="s">
        <v>156</v>
      </c>
      <c r="I351" s="4" t="s">
        <v>1370</v>
      </c>
      <c r="J351" s="4" t="s">
        <v>1371</v>
      </c>
      <c r="K351" s="4" t="s">
        <v>1372</v>
      </c>
      <c r="L351" s="5">
        <v>1</v>
      </c>
      <c r="M351" s="3">
        <v>10</v>
      </c>
      <c r="N351" s="3">
        <v>8</v>
      </c>
      <c r="O351" s="2"/>
    </row>
    <row r="352" spans="1:15" ht="13">
      <c r="A352" s="3">
        <v>4</v>
      </c>
      <c r="B352" s="3">
        <v>2016</v>
      </c>
      <c r="C352" s="4" t="s">
        <v>1385</v>
      </c>
      <c r="D352" s="4" t="s">
        <v>158</v>
      </c>
      <c r="E352" s="4" t="s">
        <v>158</v>
      </c>
      <c r="F352" s="4" t="s">
        <v>1386</v>
      </c>
      <c r="G352" s="4" t="s">
        <v>1387</v>
      </c>
      <c r="H352" s="4" t="s">
        <v>1388</v>
      </c>
      <c r="I352" s="4" t="s">
        <v>1370</v>
      </c>
      <c r="J352" s="4" t="s">
        <v>1371</v>
      </c>
      <c r="K352" s="4" t="s">
        <v>162</v>
      </c>
      <c r="L352" s="5">
        <v>0</v>
      </c>
      <c r="M352" s="3">
        <v>30</v>
      </c>
      <c r="N352" s="3">
        <v>24</v>
      </c>
      <c r="O352" s="2"/>
    </row>
    <row r="353" spans="1:15" ht="13">
      <c r="A353" s="3">
        <v>4</v>
      </c>
      <c r="B353" s="3">
        <v>2016</v>
      </c>
      <c r="C353" s="4" t="s">
        <v>1389</v>
      </c>
      <c r="D353" s="4" t="s">
        <v>17</v>
      </c>
      <c r="E353" s="4" t="s">
        <v>17</v>
      </c>
      <c r="F353" s="4" t="s">
        <v>1390</v>
      </c>
      <c r="G353" s="4" t="s">
        <v>1391</v>
      </c>
      <c r="H353" s="4" t="s">
        <v>811</v>
      </c>
      <c r="I353" s="4" t="s">
        <v>1392</v>
      </c>
      <c r="J353" s="4" t="s">
        <v>1393</v>
      </c>
      <c r="K353" s="4" t="s">
        <v>96</v>
      </c>
      <c r="L353" s="5">
        <v>10</v>
      </c>
      <c r="M353" s="3">
        <v>35</v>
      </c>
      <c r="N353" s="3">
        <v>2</v>
      </c>
      <c r="O353" s="2"/>
    </row>
    <row r="354" spans="1:15" ht="13">
      <c r="A354" s="3">
        <v>4</v>
      </c>
      <c r="B354" s="3">
        <v>2016</v>
      </c>
      <c r="C354" s="4" t="s">
        <v>1394</v>
      </c>
      <c r="D354" s="4" t="s">
        <v>25</v>
      </c>
      <c r="E354" s="4" t="s">
        <v>25</v>
      </c>
      <c r="F354" s="4" t="s">
        <v>1395</v>
      </c>
      <c r="G354" s="6" t="s">
        <v>1396</v>
      </c>
      <c r="H354" s="4" t="s">
        <v>811</v>
      </c>
      <c r="I354" s="4" t="s">
        <v>1392</v>
      </c>
      <c r="J354" s="4" t="s">
        <v>1393</v>
      </c>
      <c r="K354" s="4" t="s">
        <v>96</v>
      </c>
      <c r="L354" s="5">
        <v>10</v>
      </c>
      <c r="M354" s="3">
        <v>35</v>
      </c>
      <c r="N354" s="3">
        <v>12</v>
      </c>
      <c r="O354" s="2"/>
    </row>
    <row r="355" spans="1:15" ht="13">
      <c r="A355" s="3">
        <v>4</v>
      </c>
      <c r="B355" s="3">
        <v>2016</v>
      </c>
      <c r="C355" s="4" t="s">
        <v>1397</v>
      </c>
      <c r="D355" s="4" t="s">
        <v>30</v>
      </c>
      <c r="E355" s="4" t="s">
        <v>30</v>
      </c>
      <c r="F355" s="4" t="s">
        <v>1398</v>
      </c>
      <c r="G355" s="4" t="s">
        <v>1399</v>
      </c>
      <c r="H355" s="4" t="s">
        <v>811</v>
      </c>
      <c r="I355" s="4" t="s">
        <v>1392</v>
      </c>
      <c r="J355" s="4" t="s">
        <v>1393</v>
      </c>
      <c r="K355" s="4" t="s">
        <v>96</v>
      </c>
      <c r="L355" s="5">
        <v>10</v>
      </c>
      <c r="M355" s="3">
        <v>35</v>
      </c>
      <c r="N355" s="3">
        <v>4</v>
      </c>
      <c r="O355" s="2"/>
    </row>
    <row r="356" spans="1:15" ht="13">
      <c r="A356" s="3">
        <v>4</v>
      </c>
      <c r="B356" s="3">
        <v>2016</v>
      </c>
      <c r="C356" s="4" t="s">
        <v>1400</v>
      </c>
      <c r="D356" s="4" t="s">
        <v>34</v>
      </c>
      <c r="E356" s="4" t="s">
        <v>34</v>
      </c>
      <c r="F356" s="4" t="s">
        <v>1401</v>
      </c>
      <c r="G356" s="6" t="s">
        <v>1402</v>
      </c>
      <c r="H356" s="4" t="s">
        <v>410</v>
      </c>
      <c r="I356" s="4" t="s">
        <v>1392</v>
      </c>
      <c r="J356" s="4" t="s">
        <v>1393</v>
      </c>
      <c r="K356" s="4" t="s">
        <v>96</v>
      </c>
      <c r="L356" s="5">
        <v>10</v>
      </c>
      <c r="M356" s="3">
        <v>35</v>
      </c>
      <c r="N356" s="3">
        <v>11</v>
      </c>
      <c r="O356" s="2"/>
    </row>
    <row r="357" spans="1:15" ht="13">
      <c r="A357" s="3">
        <v>4</v>
      </c>
      <c r="B357" s="3">
        <v>2016</v>
      </c>
      <c r="C357" s="4" t="s">
        <v>1403</v>
      </c>
      <c r="D357" s="4" t="s">
        <v>64</v>
      </c>
      <c r="E357" s="4" t="s">
        <v>64</v>
      </c>
      <c r="F357" s="4" t="s">
        <v>1404</v>
      </c>
      <c r="G357" s="4" t="s">
        <v>1405</v>
      </c>
      <c r="H357" s="4" t="s">
        <v>410</v>
      </c>
      <c r="I357" s="4" t="s">
        <v>1392</v>
      </c>
      <c r="J357" s="4" t="s">
        <v>1393</v>
      </c>
      <c r="K357" s="4" t="s">
        <v>1406</v>
      </c>
      <c r="L357" s="5">
        <v>10</v>
      </c>
      <c r="M357" s="3">
        <v>35</v>
      </c>
      <c r="N357" s="3">
        <v>4</v>
      </c>
      <c r="O357" s="2"/>
    </row>
    <row r="358" spans="1:15" ht="13">
      <c r="A358" s="3">
        <v>4</v>
      </c>
      <c r="B358" s="3">
        <v>2016</v>
      </c>
      <c r="C358" s="4" t="s">
        <v>1407</v>
      </c>
      <c r="D358" s="4" t="s">
        <v>42</v>
      </c>
      <c r="E358" s="4" t="s">
        <v>42</v>
      </c>
      <c r="F358" s="4" t="s">
        <v>1408</v>
      </c>
      <c r="G358" s="4" t="s">
        <v>1409</v>
      </c>
      <c r="H358" s="4" t="s">
        <v>156</v>
      </c>
      <c r="I358" s="4" t="s">
        <v>1392</v>
      </c>
      <c r="J358" s="4" t="s">
        <v>1393</v>
      </c>
      <c r="K358" s="4" t="s">
        <v>814</v>
      </c>
      <c r="L358" s="5">
        <v>1</v>
      </c>
      <c r="M358" s="3">
        <v>10</v>
      </c>
      <c r="N358" s="3">
        <v>7</v>
      </c>
      <c r="O358" s="2"/>
    </row>
    <row r="359" spans="1:15" ht="13">
      <c r="A359" s="3">
        <v>4</v>
      </c>
      <c r="B359" s="3">
        <v>2016</v>
      </c>
      <c r="C359" s="4" t="s">
        <v>1410</v>
      </c>
      <c r="D359" s="4" t="s">
        <v>158</v>
      </c>
      <c r="E359" s="4" t="s">
        <v>158</v>
      </c>
      <c r="F359" s="4" t="s">
        <v>1411</v>
      </c>
      <c r="G359" s="4" t="s">
        <v>1412</v>
      </c>
      <c r="H359" s="4" t="s">
        <v>1413</v>
      </c>
      <c r="I359" s="4" t="s">
        <v>1392</v>
      </c>
      <c r="J359" s="4" t="s">
        <v>1393</v>
      </c>
      <c r="K359" s="4" t="s">
        <v>162</v>
      </c>
      <c r="L359" s="5">
        <v>0</v>
      </c>
      <c r="M359" s="3">
        <v>30</v>
      </c>
      <c r="N359" s="3">
        <v>24</v>
      </c>
      <c r="O359" s="2"/>
    </row>
    <row r="360" spans="1:15" ht="13">
      <c r="A360" s="3">
        <v>4</v>
      </c>
      <c r="B360" s="3">
        <v>2016</v>
      </c>
      <c r="C360" s="4" t="s">
        <v>1414</v>
      </c>
      <c r="D360" s="4" t="s">
        <v>17</v>
      </c>
      <c r="E360" s="4" t="s">
        <v>17</v>
      </c>
      <c r="F360" s="4" t="s">
        <v>1415</v>
      </c>
      <c r="G360" s="4" t="s">
        <v>1416</v>
      </c>
      <c r="H360" s="4" t="s">
        <v>933</v>
      </c>
      <c r="I360" s="4" t="s">
        <v>1417</v>
      </c>
      <c r="J360" s="4" t="s">
        <v>1418</v>
      </c>
      <c r="K360" s="4" t="s">
        <v>64</v>
      </c>
      <c r="L360" s="5">
        <v>10</v>
      </c>
      <c r="M360" s="3">
        <v>35</v>
      </c>
      <c r="N360" s="3">
        <v>35</v>
      </c>
      <c r="O360" s="4" t="s">
        <v>67</v>
      </c>
    </row>
    <row r="361" spans="1:15" ht="13">
      <c r="A361" s="3">
        <v>4</v>
      </c>
      <c r="B361" s="3">
        <v>2016</v>
      </c>
      <c r="C361" s="4" t="s">
        <v>1419</v>
      </c>
      <c r="D361" s="4" t="s">
        <v>30</v>
      </c>
      <c r="E361" s="4" t="s">
        <v>30</v>
      </c>
      <c r="F361" s="4" t="s">
        <v>1420</v>
      </c>
      <c r="G361" s="4" t="s">
        <v>1421</v>
      </c>
      <c r="H361" s="4" t="s">
        <v>933</v>
      </c>
      <c r="I361" s="4" t="s">
        <v>1417</v>
      </c>
      <c r="J361" s="4" t="s">
        <v>1418</v>
      </c>
      <c r="K361" s="4" t="s">
        <v>64</v>
      </c>
      <c r="L361" s="5">
        <v>10</v>
      </c>
      <c r="M361" s="3">
        <v>35</v>
      </c>
      <c r="N361" s="3">
        <v>35</v>
      </c>
      <c r="O361" s="4" t="s">
        <v>47</v>
      </c>
    </row>
    <row r="362" spans="1:15" ht="13">
      <c r="A362" s="3">
        <v>4</v>
      </c>
      <c r="B362" s="3">
        <v>2016</v>
      </c>
      <c r="C362" s="4" t="s">
        <v>1422</v>
      </c>
      <c r="D362" s="4" t="s">
        <v>34</v>
      </c>
      <c r="E362" s="4" t="s">
        <v>34</v>
      </c>
      <c r="F362" s="4" t="s">
        <v>1423</v>
      </c>
      <c r="G362" s="6" t="s">
        <v>1424</v>
      </c>
      <c r="H362" s="4" t="s">
        <v>933</v>
      </c>
      <c r="I362" s="4" t="s">
        <v>1417</v>
      </c>
      <c r="J362" s="4" t="s">
        <v>1418</v>
      </c>
      <c r="K362" s="4" t="s">
        <v>64</v>
      </c>
      <c r="L362" s="5">
        <v>10</v>
      </c>
      <c r="M362" s="3">
        <v>35</v>
      </c>
      <c r="N362" s="3">
        <v>38</v>
      </c>
      <c r="O362" s="2"/>
    </row>
    <row r="363" spans="1:15" ht="13">
      <c r="A363" s="3">
        <v>4</v>
      </c>
      <c r="B363" s="3">
        <v>2016</v>
      </c>
      <c r="C363" s="4" t="s">
        <v>1425</v>
      </c>
      <c r="D363" s="4" t="s">
        <v>64</v>
      </c>
      <c r="E363" s="4" t="s">
        <v>64</v>
      </c>
      <c r="F363" s="4" t="s">
        <v>1426</v>
      </c>
      <c r="G363" s="4" t="s">
        <v>1427</v>
      </c>
      <c r="H363" s="4" t="s">
        <v>933</v>
      </c>
      <c r="I363" s="4" t="s">
        <v>1417</v>
      </c>
      <c r="J363" s="4" t="s">
        <v>1418</v>
      </c>
      <c r="K363" s="4" t="s">
        <v>64</v>
      </c>
      <c r="L363" s="5">
        <v>10</v>
      </c>
      <c r="M363" s="3">
        <v>35</v>
      </c>
      <c r="N363" s="3">
        <v>33</v>
      </c>
      <c r="O363" s="2"/>
    </row>
    <row r="364" spans="1:15" ht="13">
      <c r="A364" s="3">
        <v>4</v>
      </c>
      <c r="B364" s="3">
        <v>2016</v>
      </c>
      <c r="C364" s="4" t="s">
        <v>1428</v>
      </c>
      <c r="D364" s="4" t="s">
        <v>38</v>
      </c>
      <c r="E364" s="4" t="s">
        <v>38</v>
      </c>
      <c r="F364" s="4" t="s">
        <v>1429</v>
      </c>
      <c r="G364" s="6" t="s">
        <v>1430</v>
      </c>
      <c r="H364" s="4" t="s">
        <v>933</v>
      </c>
      <c r="I364" s="4" t="s">
        <v>1417</v>
      </c>
      <c r="J364" s="4" t="s">
        <v>1418</v>
      </c>
      <c r="K364" s="4" t="s">
        <v>64</v>
      </c>
      <c r="L364" s="5">
        <v>10</v>
      </c>
      <c r="M364" s="3">
        <v>35</v>
      </c>
      <c r="N364" s="3">
        <v>32</v>
      </c>
      <c r="O364" s="2"/>
    </row>
    <row r="365" spans="1:15" ht="13">
      <c r="A365" s="3">
        <v>4</v>
      </c>
      <c r="B365" s="3">
        <v>2016</v>
      </c>
      <c r="C365" s="4" t="s">
        <v>1431</v>
      </c>
      <c r="D365" s="4" t="s">
        <v>42</v>
      </c>
      <c r="E365" s="4" t="s">
        <v>42</v>
      </c>
      <c r="F365" s="4" t="s">
        <v>1432</v>
      </c>
      <c r="G365" s="4" t="s">
        <v>1433</v>
      </c>
      <c r="H365" s="4" t="s">
        <v>449</v>
      </c>
      <c r="I365" s="4" t="s">
        <v>1417</v>
      </c>
      <c r="J365" s="4" t="s">
        <v>1418</v>
      </c>
      <c r="K365" s="4" t="s">
        <v>64</v>
      </c>
      <c r="L365" s="5">
        <v>1</v>
      </c>
      <c r="M365" s="3">
        <v>35</v>
      </c>
      <c r="N365" s="3">
        <v>31</v>
      </c>
      <c r="O365" s="4" t="s">
        <v>67</v>
      </c>
    </row>
    <row r="366" spans="1:15" ht="13">
      <c r="A366" s="3">
        <v>4</v>
      </c>
      <c r="B366" s="3">
        <v>2016</v>
      </c>
      <c r="C366" s="4" t="s">
        <v>1434</v>
      </c>
      <c r="D366" s="4" t="s">
        <v>17</v>
      </c>
      <c r="E366" s="4" t="s">
        <v>17</v>
      </c>
      <c r="F366" s="4" t="s">
        <v>1435</v>
      </c>
      <c r="G366" s="4" t="s">
        <v>1436</v>
      </c>
      <c r="H366" s="4" t="s">
        <v>1139</v>
      </c>
      <c r="I366" s="4" t="s">
        <v>1437</v>
      </c>
      <c r="J366" s="4" t="s">
        <v>1438</v>
      </c>
      <c r="K366" s="4" t="s">
        <v>1439</v>
      </c>
      <c r="L366" s="5">
        <v>10</v>
      </c>
      <c r="M366" s="3">
        <v>35</v>
      </c>
      <c r="N366" s="3">
        <v>28</v>
      </c>
      <c r="O366" s="2"/>
    </row>
    <row r="367" spans="1:15" ht="13">
      <c r="A367" s="3">
        <v>4</v>
      </c>
      <c r="B367" s="3">
        <v>2016</v>
      </c>
      <c r="C367" s="4" t="s">
        <v>1440</v>
      </c>
      <c r="D367" s="4" t="s">
        <v>25</v>
      </c>
      <c r="E367" s="4" t="s">
        <v>25</v>
      </c>
      <c r="F367" s="4" t="s">
        <v>1441</v>
      </c>
      <c r="G367" s="6" t="s">
        <v>1442</v>
      </c>
      <c r="H367" s="4" t="s">
        <v>1139</v>
      </c>
      <c r="I367" s="4" t="s">
        <v>1437</v>
      </c>
      <c r="J367" s="4" t="s">
        <v>1438</v>
      </c>
      <c r="K367" s="4" t="s">
        <v>1439</v>
      </c>
      <c r="L367" s="5">
        <v>10</v>
      </c>
      <c r="M367" s="3">
        <v>35</v>
      </c>
      <c r="N367" s="3">
        <v>42</v>
      </c>
      <c r="O367" s="2"/>
    </row>
    <row r="368" spans="1:15" ht="13">
      <c r="A368" s="3">
        <v>4</v>
      </c>
      <c r="B368" s="3">
        <v>2016</v>
      </c>
      <c r="C368" s="4" t="s">
        <v>1443</v>
      </c>
      <c r="D368" s="4" t="s">
        <v>30</v>
      </c>
      <c r="E368" s="4" t="s">
        <v>30</v>
      </c>
      <c r="F368" s="4" t="s">
        <v>1444</v>
      </c>
      <c r="G368" s="4" t="s">
        <v>1445</v>
      </c>
      <c r="H368" s="4" t="s">
        <v>176</v>
      </c>
      <c r="I368" s="4" t="s">
        <v>1437</v>
      </c>
      <c r="J368" s="4" t="s">
        <v>1438</v>
      </c>
      <c r="K368" s="4" t="s">
        <v>1439</v>
      </c>
      <c r="L368" s="5">
        <v>10</v>
      </c>
      <c r="M368" s="3">
        <v>35</v>
      </c>
      <c r="N368" s="3">
        <v>34</v>
      </c>
      <c r="O368" s="2"/>
    </row>
    <row r="369" spans="1:15" ht="13">
      <c r="A369" s="3">
        <v>4</v>
      </c>
      <c r="B369" s="3">
        <v>2016</v>
      </c>
      <c r="C369" s="4" t="s">
        <v>1446</v>
      </c>
      <c r="D369" s="4" t="s">
        <v>34</v>
      </c>
      <c r="E369" s="4" t="s">
        <v>34</v>
      </c>
      <c r="F369" s="4" t="s">
        <v>1447</v>
      </c>
      <c r="G369" s="6" t="s">
        <v>1448</v>
      </c>
      <c r="H369" s="4" t="s">
        <v>1449</v>
      </c>
      <c r="I369" s="4" t="s">
        <v>1437</v>
      </c>
      <c r="J369" s="4" t="s">
        <v>1438</v>
      </c>
      <c r="K369" s="4" t="s">
        <v>1439</v>
      </c>
      <c r="L369" s="5">
        <v>10</v>
      </c>
      <c r="M369" s="3">
        <v>35</v>
      </c>
      <c r="N369" s="3">
        <v>33</v>
      </c>
      <c r="O369" s="2"/>
    </row>
    <row r="370" spans="1:15" ht="13">
      <c r="A370" s="3">
        <v>4</v>
      </c>
      <c r="B370" s="3">
        <v>2016</v>
      </c>
      <c r="C370" s="4" t="s">
        <v>1450</v>
      </c>
      <c r="D370" s="4" t="s">
        <v>38</v>
      </c>
      <c r="E370" s="4" t="s">
        <v>38</v>
      </c>
      <c r="F370" s="4" t="s">
        <v>1451</v>
      </c>
      <c r="G370" s="6" t="s">
        <v>1452</v>
      </c>
      <c r="H370" s="4" t="s">
        <v>1139</v>
      </c>
      <c r="I370" s="4" t="s">
        <v>1437</v>
      </c>
      <c r="J370" s="4" t="s">
        <v>1438</v>
      </c>
      <c r="K370" s="4" t="s">
        <v>1439</v>
      </c>
      <c r="L370" s="5">
        <v>10</v>
      </c>
      <c r="M370" s="3">
        <v>35</v>
      </c>
      <c r="N370" s="3">
        <v>30</v>
      </c>
      <c r="O370" s="2"/>
    </row>
    <row r="371" spans="1:15" ht="13">
      <c r="A371" s="3">
        <v>4</v>
      </c>
      <c r="B371" s="3">
        <v>2016</v>
      </c>
      <c r="C371" s="4" t="s">
        <v>1453</v>
      </c>
      <c r="D371" s="4" t="s">
        <v>42</v>
      </c>
      <c r="E371" s="4" t="s">
        <v>42</v>
      </c>
      <c r="F371" s="4" t="s">
        <v>1454</v>
      </c>
      <c r="G371" s="4" t="s">
        <v>1455</v>
      </c>
      <c r="H371" s="4" t="s">
        <v>190</v>
      </c>
      <c r="I371" s="4" t="s">
        <v>1437</v>
      </c>
      <c r="J371" s="4" t="s">
        <v>1438</v>
      </c>
      <c r="K371" s="4" t="s">
        <v>1439</v>
      </c>
      <c r="L371" s="5">
        <v>1</v>
      </c>
      <c r="M371" s="3">
        <v>35</v>
      </c>
      <c r="N371" s="3">
        <v>28</v>
      </c>
      <c r="O371" s="4" t="s">
        <v>125</v>
      </c>
    </row>
    <row r="372" spans="1:15" ht="13">
      <c r="A372" s="3">
        <v>4</v>
      </c>
      <c r="B372" s="3">
        <v>2016</v>
      </c>
      <c r="C372" s="4" t="s">
        <v>1456</v>
      </c>
      <c r="D372" s="4" t="s">
        <v>17</v>
      </c>
      <c r="E372" s="4" t="s">
        <v>17</v>
      </c>
      <c r="F372" s="4" t="s">
        <v>1457</v>
      </c>
      <c r="G372" s="4" t="s">
        <v>1458</v>
      </c>
      <c r="H372" s="4" t="s">
        <v>811</v>
      </c>
      <c r="I372" s="4" t="s">
        <v>1459</v>
      </c>
      <c r="J372" s="4" t="s">
        <v>1460</v>
      </c>
      <c r="K372" s="4" t="s">
        <v>1461</v>
      </c>
      <c r="L372" s="5">
        <v>10</v>
      </c>
      <c r="M372" s="3">
        <v>35</v>
      </c>
      <c r="N372" s="3">
        <v>1</v>
      </c>
      <c r="O372" s="2"/>
    </row>
    <row r="373" spans="1:15" ht="13">
      <c r="A373" s="3">
        <v>4</v>
      </c>
      <c r="B373" s="3">
        <v>2016</v>
      </c>
      <c r="C373" s="4" t="s">
        <v>1462</v>
      </c>
      <c r="D373" s="4" t="s">
        <v>30</v>
      </c>
      <c r="E373" s="4" t="s">
        <v>30</v>
      </c>
      <c r="F373" s="4" t="s">
        <v>1463</v>
      </c>
      <c r="G373" s="4" t="s">
        <v>1464</v>
      </c>
      <c r="H373" s="4" t="s">
        <v>403</v>
      </c>
      <c r="I373" s="4" t="s">
        <v>1459</v>
      </c>
      <c r="J373" s="4" t="s">
        <v>1460</v>
      </c>
      <c r="K373" s="4" t="s">
        <v>1461</v>
      </c>
      <c r="L373" s="5">
        <v>10</v>
      </c>
      <c r="M373" s="3">
        <v>25</v>
      </c>
      <c r="N373" s="3">
        <v>24</v>
      </c>
      <c r="O373" s="2"/>
    </row>
    <row r="374" spans="1:15" ht="13">
      <c r="A374" s="3">
        <v>4</v>
      </c>
      <c r="B374" s="3">
        <v>2016</v>
      </c>
      <c r="C374" s="4" t="s">
        <v>1465</v>
      </c>
      <c r="D374" s="4" t="s">
        <v>34</v>
      </c>
      <c r="E374" s="4" t="s">
        <v>34</v>
      </c>
      <c r="F374" s="4" t="s">
        <v>1466</v>
      </c>
      <c r="G374" s="6" t="s">
        <v>1467</v>
      </c>
      <c r="H374" s="4" t="s">
        <v>811</v>
      </c>
      <c r="I374" s="4" t="s">
        <v>1459</v>
      </c>
      <c r="J374" s="4" t="s">
        <v>1460</v>
      </c>
      <c r="K374" s="4" t="s">
        <v>1461</v>
      </c>
      <c r="L374" s="5">
        <v>10</v>
      </c>
      <c r="M374" s="3">
        <v>35</v>
      </c>
      <c r="N374" s="3">
        <v>5</v>
      </c>
      <c r="O374" s="2"/>
    </row>
    <row r="375" spans="1:15" ht="13">
      <c r="A375" s="3">
        <v>4</v>
      </c>
      <c r="B375" s="3">
        <v>2016</v>
      </c>
      <c r="C375" s="4" t="s">
        <v>1468</v>
      </c>
      <c r="D375" s="4" t="s">
        <v>64</v>
      </c>
      <c r="E375" s="4" t="s">
        <v>64</v>
      </c>
      <c r="F375" s="4" t="s">
        <v>1469</v>
      </c>
      <c r="G375" s="4" t="s">
        <v>1470</v>
      </c>
      <c r="H375" s="4" t="s">
        <v>811</v>
      </c>
      <c r="I375" s="4" t="s">
        <v>1459</v>
      </c>
      <c r="J375" s="4" t="s">
        <v>1460</v>
      </c>
      <c r="K375" s="4" t="s">
        <v>1461</v>
      </c>
      <c r="L375" s="5">
        <v>10</v>
      </c>
      <c r="M375" s="3">
        <v>35</v>
      </c>
      <c r="N375" s="3">
        <v>3</v>
      </c>
      <c r="O375" s="2"/>
    </row>
    <row r="376" spans="1:15" ht="13">
      <c r="A376" s="3">
        <v>4</v>
      </c>
      <c r="B376" s="3">
        <v>2016</v>
      </c>
      <c r="C376" s="4" t="s">
        <v>1471</v>
      </c>
      <c r="D376" s="4" t="s">
        <v>38</v>
      </c>
      <c r="E376" s="4" t="s">
        <v>38</v>
      </c>
      <c r="F376" s="4" t="s">
        <v>1472</v>
      </c>
      <c r="G376" s="6" t="s">
        <v>1473</v>
      </c>
      <c r="H376" s="4" t="s">
        <v>410</v>
      </c>
      <c r="I376" s="4" t="s">
        <v>1459</v>
      </c>
      <c r="J376" s="4" t="s">
        <v>1460</v>
      </c>
      <c r="K376" s="4" t="s">
        <v>1461</v>
      </c>
      <c r="L376" s="5">
        <v>10</v>
      </c>
      <c r="M376" s="3">
        <v>35</v>
      </c>
      <c r="N376" s="3">
        <v>11</v>
      </c>
      <c r="O376" s="2"/>
    </row>
    <row r="377" spans="1:15" ht="13">
      <c r="A377" s="3">
        <v>4</v>
      </c>
      <c r="B377" s="3">
        <v>2016</v>
      </c>
      <c r="C377" s="4" t="s">
        <v>1474</v>
      </c>
      <c r="D377" s="4" t="s">
        <v>42</v>
      </c>
      <c r="E377" s="4" t="s">
        <v>42</v>
      </c>
      <c r="F377" s="4" t="s">
        <v>1475</v>
      </c>
      <c r="G377" s="4" t="s">
        <v>1476</v>
      </c>
      <c r="H377" s="4" t="s">
        <v>156</v>
      </c>
      <c r="I377" s="4" t="s">
        <v>1459</v>
      </c>
      <c r="J377" s="4" t="s">
        <v>1460</v>
      </c>
      <c r="K377" s="4" t="s">
        <v>1461</v>
      </c>
      <c r="L377" s="5">
        <v>1</v>
      </c>
      <c r="M377" s="3">
        <v>10</v>
      </c>
      <c r="N377" s="3">
        <v>0</v>
      </c>
      <c r="O377" s="2"/>
    </row>
    <row r="378" spans="1:15" ht="13">
      <c r="A378" s="3">
        <v>4</v>
      </c>
      <c r="B378" s="3">
        <v>2016</v>
      </c>
      <c r="C378" s="4" t="s">
        <v>1477</v>
      </c>
      <c r="D378" s="4" t="s">
        <v>158</v>
      </c>
      <c r="E378" s="4" t="s">
        <v>158</v>
      </c>
      <c r="F378" s="4" t="s">
        <v>1478</v>
      </c>
      <c r="G378" s="4" t="s">
        <v>1479</v>
      </c>
      <c r="H378" s="4" t="s">
        <v>1480</v>
      </c>
      <c r="I378" s="4" t="s">
        <v>1459</v>
      </c>
      <c r="J378" s="4" t="s">
        <v>1460</v>
      </c>
      <c r="K378" s="4" t="s">
        <v>162</v>
      </c>
      <c r="L378" s="5">
        <v>0</v>
      </c>
      <c r="M378" s="3">
        <v>35</v>
      </c>
      <c r="N378" s="3">
        <v>33</v>
      </c>
      <c r="O378" s="2"/>
    </row>
    <row r="379" spans="1:15" ht="13">
      <c r="A379" s="3">
        <v>4</v>
      </c>
      <c r="B379" s="3">
        <v>2016</v>
      </c>
      <c r="C379" s="4" t="s">
        <v>1481</v>
      </c>
      <c r="D379" s="4" t="s">
        <v>17</v>
      </c>
      <c r="E379" s="4" t="s">
        <v>17</v>
      </c>
      <c r="F379" s="4" t="s">
        <v>1482</v>
      </c>
      <c r="G379" s="4" t="s">
        <v>1483</v>
      </c>
      <c r="H379" s="4" t="s">
        <v>1484</v>
      </c>
      <c r="I379" s="4" t="s">
        <v>1485</v>
      </c>
      <c r="J379" s="4" t="s">
        <v>1486</v>
      </c>
      <c r="K379" s="4" t="s">
        <v>1487</v>
      </c>
      <c r="L379" s="5">
        <v>10</v>
      </c>
      <c r="M379" s="3">
        <v>35</v>
      </c>
      <c r="N379" s="3">
        <v>26</v>
      </c>
      <c r="O379" s="2"/>
    </row>
    <row r="380" spans="1:15" ht="13">
      <c r="A380" s="3">
        <v>4</v>
      </c>
      <c r="B380" s="3">
        <v>2016</v>
      </c>
      <c r="C380" s="4" t="s">
        <v>1488</v>
      </c>
      <c r="D380" s="4" t="s">
        <v>25</v>
      </c>
      <c r="E380" s="4" t="s">
        <v>25</v>
      </c>
      <c r="F380" s="4" t="s">
        <v>1489</v>
      </c>
      <c r="G380" s="6" t="s">
        <v>1490</v>
      </c>
      <c r="H380" s="4" t="s">
        <v>1491</v>
      </c>
      <c r="I380" s="4" t="s">
        <v>1485</v>
      </c>
      <c r="J380" s="4" t="s">
        <v>1486</v>
      </c>
      <c r="K380" s="4" t="s">
        <v>1487</v>
      </c>
      <c r="L380" s="5">
        <v>10</v>
      </c>
      <c r="M380" s="3">
        <v>35</v>
      </c>
      <c r="N380" s="3">
        <v>30</v>
      </c>
      <c r="O380" s="2"/>
    </row>
    <row r="381" spans="1:15" ht="13">
      <c r="A381" s="3">
        <v>4</v>
      </c>
      <c r="B381" s="3">
        <v>2016</v>
      </c>
      <c r="C381" s="4" t="s">
        <v>1492</v>
      </c>
      <c r="D381" s="4" t="s">
        <v>30</v>
      </c>
      <c r="E381" s="4" t="s">
        <v>30</v>
      </c>
      <c r="F381" s="4" t="s">
        <v>1493</v>
      </c>
      <c r="G381" s="4" t="s">
        <v>1494</v>
      </c>
      <c r="H381" s="4" t="s">
        <v>495</v>
      </c>
      <c r="I381" s="4" t="s">
        <v>1485</v>
      </c>
      <c r="J381" s="4" t="s">
        <v>1486</v>
      </c>
      <c r="K381" s="4" t="s">
        <v>1487</v>
      </c>
      <c r="L381" s="5">
        <v>10</v>
      </c>
      <c r="M381" s="3">
        <v>35</v>
      </c>
      <c r="N381" s="3">
        <v>29</v>
      </c>
      <c r="O381" s="2"/>
    </row>
    <row r="382" spans="1:15" ht="13">
      <c r="A382" s="3">
        <v>4</v>
      </c>
      <c r="B382" s="3">
        <v>2016</v>
      </c>
      <c r="C382" s="4" t="s">
        <v>1495</v>
      </c>
      <c r="D382" s="4" t="s">
        <v>34</v>
      </c>
      <c r="E382" s="4" t="s">
        <v>34</v>
      </c>
      <c r="F382" s="4" t="s">
        <v>1496</v>
      </c>
      <c r="G382" s="6" t="s">
        <v>1497</v>
      </c>
      <c r="H382" s="4" t="s">
        <v>495</v>
      </c>
      <c r="I382" s="4" t="s">
        <v>1485</v>
      </c>
      <c r="J382" s="4" t="s">
        <v>1486</v>
      </c>
      <c r="K382" s="4" t="s">
        <v>1487</v>
      </c>
      <c r="L382" s="5">
        <v>10</v>
      </c>
      <c r="M382" s="3">
        <v>35</v>
      </c>
      <c r="N382" s="3">
        <v>29</v>
      </c>
      <c r="O382" s="2"/>
    </row>
    <row r="383" spans="1:15" ht="13">
      <c r="A383" s="3">
        <v>4</v>
      </c>
      <c r="B383" s="3">
        <v>2016</v>
      </c>
      <c r="C383" s="4" t="s">
        <v>1498</v>
      </c>
      <c r="D383" s="4" t="s">
        <v>64</v>
      </c>
      <c r="E383" s="4" t="s">
        <v>64</v>
      </c>
      <c r="F383" s="4" t="s">
        <v>1499</v>
      </c>
      <c r="G383" s="4" t="s">
        <v>1500</v>
      </c>
      <c r="H383" s="4" t="s">
        <v>1491</v>
      </c>
      <c r="I383" s="4" t="s">
        <v>1485</v>
      </c>
      <c r="J383" s="4" t="s">
        <v>1486</v>
      </c>
      <c r="K383" s="4" t="s">
        <v>1487</v>
      </c>
      <c r="L383" s="5">
        <v>10</v>
      </c>
      <c r="M383" s="3">
        <v>35</v>
      </c>
      <c r="N383" s="3">
        <v>33</v>
      </c>
      <c r="O383" s="2"/>
    </row>
    <row r="384" spans="1:15" ht="13">
      <c r="A384" s="3">
        <v>4</v>
      </c>
      <c r="B384" s="3">
        <v>2016</v>
      </c>
      <c r="C384" s="4" t="s">
        <v>1501</v>
      </c>
      <c r="D384" s="4" t="s">
        <v>42</v>
      </c>
      <c r="E384" s="4" t="s">
        <v>42</v>
      </c>
      <c r="F384" s="4" t="s">
        <v>1502</v>
      </c>
      <c r="G384" s="4" t="s">
        <v>1503</v>
      </c>
      <c r="H384" s="4" t="s">
        <v>1504</v>
      </c>
      <c r="I384" s="4" t="s">
        <v>1485</v>
      </c>
      <c r="J384" s="4" t="s">
        <v>1486</v>
      </c>
      <c r="K384" s="4" t="s">
        <v>1487</v>
      </c>
      <c r="L384" s="5">
        <v>1</v>
      </c>
      <c r="M384" s="3">
        <v>38</v>
      </c>
      <c r="N384" s="3">
        <v>36</v>
      </c>
      <c r="O384" s="4" t="s">
        <v>362</v>
      </c>
    </row>
    <row r="385" spans="1:15" ht="13">
      <c r="A385" s="3">
        <v>4</v>
      </c>
      <c r="B385" s="3">
        <v>2016</v>
      </c>
      <c r="C385" s="4" t="s">
        <v>1505</v>
      </c>
      <c r="D385" s="4" t="s">
        <v>17</v>
      </c>
      <c r="E385" s="4" t="s">
        <v>17</v>
      </c>
      <c r="F385" s="4" t="s">
        <v>1506</v>
      </c>
      <c r="G385" s="4" t="s">
        <v>1507</v>
      </c>
      <c r="H385" s="4" t="s">
        <v>1508</v>
      </c>
      <c r="I385" s="4" t="s">
        <v>1509</v>
      </c>
      <c r="J385" s="4" t="s">
        <v>1510</v>
      </c>
      <c r="K385" s="4" t="s">
        <v>1511</v>
      </c>
      <c r="L385" s="5">
        <v>10</v>
      </c>
      <c r="M385" s="3">
        <v>10</v>
      </c>
      <c r="N385" s="3">
        <v>2</v>
      </c>
      <c r="O385" s="2"/>
    </row>
    <row r="386" spans="1:15" ht="13">
      <c r="A386" s="3">
        <v>4</v>
      </c>
      <c r="B386" s="3">
        <v>2016</v>
      </c>
      <c r="C386" s="4" t="s">
        <v>1512</v>
      </c>
      <c r="D386" s="4" t="s">
        <v>17</v>
      </c>
      <c r="E386" s="4" t="s">
        <v>17</v>
      </c>
      <c r="F386" s="4" t="s">
        <v>1513</v>
      </c>
      <c r="G386" s="4" t="s">
        <v>1514</v>
      </c>
      <c r="H386" s="4" t="s">
        <v>1515</v>
      </c>
      <c r="I386" s="4" t="s">
        <v>1509</v>
      </c>
      <c r="J386" s="4" t="s">
        <v>1510</v>
      </c>
      <c r="K386" s="4" t="s">
        <v>1511</v>
      </c>
      <c r="L386" s="5">
        <v>10</v>
      </c>
      <c r="M386" s="3">
        <v>35</v>
      </c>
      <c r="N386" s="3">
        <v>0</v>
      </c>
      <c r="O386" s="2"/>
    </row>
    <row r="387" spans="1:15" ht="13">
      <c r="A387" s="3">
        <v>4</v>
      </c>
      <c r="B387" s="3">
        <v>2016</v>
      </c>
      <c r="C387" s="4" t="s">
        <v>1516</v>
      </c>
      <c r="D387" s="4" t="s">
        <v>17</v>
      </c>
      <c r="E387" s="4" t="s">
        <v>17</v>
      </c>
      <c r="F387" s="4" t="s">
        <v>1517</v>
      </c>
      <c r="G387" s="4" t="s">
        <v>1518</v>
      </c>
      <c r="H387" s="4" t="s">
        <v>1519</v>
      </c>
      <c r="I387" s="4" t="s">
        <v>1509</v>
      </c>
      <c r="J387" s="4" t="s">
        <v>1510</v>
      </c>
      <c r="K387" s="4" t="s">
        <v>1520</v>
      </c>
      <c r="L387" s="5">
        <v>0</v>
      </c>
      <c r="M387" s="3">
        <v>35</v>
      </c>
      <c r="N387" s="3">
        <v>0</v>
      </c>
      <c r="O387" s="2"/>
    </row>
    <row r="388" spans="1:15" ht="13">
      <c r="A388" s="3">
        <v>4</v>
      </c>
      <c r="B388" s="3">
        <v>2016</v>
      </c>
      <c r="C388" s="4" t="s">
        <v>1521</v>
      </c>
      <c r="D388" s="4" t="s">
        <v>25</v>
      </c>
      <c r="E388" s="4" t="s">
        <v>25</v>
      </c>
      <c r="F388" s="4" t="s">
        <v>1522</v>
      </c>
      <c r="G388" s="6" t="s">
        <v>1523</v>
      </c>
      <c r="H388" s="4" t="s">
        <v>1508</v>
      </c>
      <c r="I388" s="4" t="s">
        <v>1509</v>
      </c>
      <c r="J388" s="4" t="s">
        <v>1510</v>
      </c>
      <c r="K388" s="4" t="s">
        <v>1511</v>
      </c>
      <c r="L388" s="5">
        <v>10</v>
      </c>
      <c r="M388" s="3">
        <v>10</v>
      </c>
      <c r="N388" s="3">
        <v>1</v>
      </c>
      <c r="O388" s="2"/>
    </row>
    <row r="389" spans="1:15" ht="13">
      <c r="A389" s="3">
        <v>4</v>
      </c>
      <c r="B389" s="3">
        <v>2016</v>
      </c>
      <c r="C389" s="4" t="s">
        <v>1524</v>
      </c>
      <c r="D389" s="4" t="s">
        <v>25</v>
      </c>
      <c r="E389" s="4" t="s">
        <v>25</v>
      </c>
      <c r="F389" s="4" t="s">
        <v>1525</v>
      </c>
      <c r="G389" s="6" t="s">
        <v>1526</v>
      </c>
      <c r="H389" s="4" t="s">
        <v>1515</v>
      </c>
      <c r="I389" s="4" t="s">
        <v>1509</v>
      </c>
      <c r="J389" s="4" t="s">
        <v>1510</v>
      </c>
      <c r="K389" s="4" t="s">
        <v>1511</v>
      </c>
      <c r="L389" s="5">
        <v>10</v>
      </c>
      <c r="M389" s="3">
        <v>35</v>
      </c>
      <c r="N389" s="3">
        <v>0</v>
      </c>
      <c r="O389" s="2"/>
    </row>
    <row r="390" spans="1:15" ht="13">
      <c r="A390" s="3">
        <v>4</v>
      </c>
      <c r="B390" s="3">
        <v>2016</v>
      </c>
      <c r="C390" s="4" t="s">
        <v>1527</v>
      </c>
      <c r="D390" s="4" t="s">
        <v>25</v>
      </c>
      <c r="E390" s="4" t="s">
        <v>25</v>
      </c>
      <c r="F390" s="4" t="s">
        <v>1528</v>
      </c>
      <c r="G390" s="6" t="s">
        <v>1529</v>
      </c>
      <c r="H390" s="4" t="s">
        <v>1519</v>
      </c>
      <c r="I390" s="4" t="s">
        <v>1509</v>
      </c>
      <c r="J390" s="4" t="s">
        <v>1510</v>
      </c>
      <c r="K390" s="4" t="s">
        <v>1520</v>
      </c>
      <c r="L390" s="5">
        <v>0</v>
      </c>
      <c r="M390" s="3">
        <v>35</v>
      </c>
      <c r="N390" s="3">
        <v>0</v>
      </c>
      <c r="O390" s="2"/>
    </row>
    <row r="391" spans="1:15" ht="13">
      <c r="A391" s="3">
        <v>4</v>
      </c>
      <c r="B391" s="3">
        <v>2016</v>
      </c>
      <c r="C391" s="4" t="s">
        <v>1530</v>
      </c>
      <c r="D391" s="4" t="s">
        <v>30</v>
      </c>
      <c r="E391" s="4" t="s">
        <v>30</v>
      </c>
      <c r="F391" s="4" t="s">
        <v>1531</v>
      </c>
      <c r="G391" s="4" t="s">
        <v>1532</v>
      </c>
      <c r="H391" s="4" t="s">
        <v>1508</v>
      </c>
      <c r="I391" s="4" t="s">
        <v>1509</v>
      </c>
      <c r="J391" s="4" t="s">
        <v>1510</v>
      </c>
      <c r="K391" s="4" t="s">
        <v>1511</v>
      </c>
      <c r="L391" s="5">
        <v>10</v>
      </c>
      <c r="M391" s="3">
        <v>10</v>
      </c>
      <c r="N391" s="3">
        <v>0</v>
      </c>
      <c r="O391" s="2"/>
    </row>
    <row r="392" spans="1:15" ht="13">
      <c r="A392" s="3">
        <v>4</v>
      </c>
      <c r="B392" s="3">
        <v>2016</v>
      </c>
      <c r="C392" s="4" t="s">
        <v>1533</v>
      </c>
      <c r="D392" s="4" t="s">
        <v>30</v>
      </c>
      <c r="E392" s="4" t="s">
        <v>30</v>
      </c>
      <c r="F392" s="4" t="s">
        <v>1534</v>
      </c>
      <c r="G392" s="4" t="s">
        <v>1535</v>
      </c>
      <c r="H392" s="4" t="s">
        <v>1515</v>
      </c>
      <c r="I392" s="4" t="s">
        <v>1509</v>
      </c>
      <c r="J392" s="4" t="s">
        <v>1510</v>
      </c>
      <c r="K392" s="4" t="s">
        <v>1511</v>
      </c>
      <c r="L392" s="5">
        <v>10</v>
      </c>
      <c r="M392" s="3">
        <v>35</v>
      </c>
      <c r="N392" s="3">
        <v>0</v>
      </c>
      <c r="O392" s="2"/>
    </row>
    <row r="393" spans="1:15" ht="13">
      <c r="A393" s="3">
        <v>4</v>
      </c>
      <c r="B393" s="3">
        <v>2016</v>
      </c>
      <c r="C393" s="4" t="s">
        <v>1536</v>
      </c>
      <c r="D393" s="4" t="s">
        <v>30</v>
      </c>
      <c r="E393" s="4" t="s">
        <v>30</v>
      </c>
      <c r="F393" s="4" t="s">
        <v>1537</v>
      </c>
      <c r="G393" s="4" t="s">
        <v>1538</v>
      </c>
      <c r="H393" s="4" t="s">
        <v>1519</v>
      </c>
      <c r="I393" s="4" t="s">
        <v>1509</v>
      </c>
      <c r="J393" s="4" t="s">
        <v>1510</v>
      </c>
      <c r="K393" s="4" t="s">
        <v>1520</v>
      </c>
      <c r="L393" s="5">
        <v>0</v>
      </c>
      <c r="M393" s="3">
        <v>35</v>
      </c>
      <c r="N393" s="3">
        <v>0</v>
      </c>
      <c r="O393" s="2"/>
    </row>
    <row r="394" spans="1:15" ht="13">
      <c r="A394" s="3">
        <v>4</v>
      </c>
      <c r="B394" s="3">
        <v>2016</v>
      </c>
      <c r="C394" s="4" t="s">
        <v>1539</v>
      </c>
      <c r="D394" s="4" t="s">
        <v>34</v>
      </c>
      <c r="E394" s="4" t="s">
        <v>34</v>
      </c>
      <c r="F394" s="4" t="s">
        <v>1540</v>
      </c>
      <c r="G394" s="6" t="s">
        <v>1541</v>
      </c>
      <c r="H394" s="4" t="s">
        <v>1508</v>
      </c>
      <c r="I394" s="4" t="s">
        <v>1509</v>
      </c>
      <c r="J394" s="4" t="s">
        <v>1510</v>
      </c>
      <c r="K394" s="4" t="s">
        <v>1511</v>
      </c>
      <c r="L394" s="5">
        <v>10</v>
      </c>
      <c r="M394" s="3">
        <v>10</v>
      </c>
      <c r="N394" s="3">
        <v>2</v>
      </c>
      <c r="O394" s="2"/>
    </row>
    <row r="395" spans="1:15" ht="13">
      <c r="A395" s="3">
        <v>4</v>
      </c>
      <c r="B395" s="3">
        <v>2016</v>
      </c>
      <c r="C395" s="4" t="s">
        <v>1542</v>
      </c>
      <c r="D395" s="4" t="s">
        <v>34</v>
      </c>
      <c r="E395" s="4" t="s">
        <v>34</v>
      </c>
      <c r="F395" s="4" t="s">
        <v>1543</v>
      </c>
      <c r="G395" s="6" t="s">
        <v>1544</v>
      </c>
      <c r="H395" s="4" t="s">
        <v>1515</v>
      </c>
      <c r="I395" s="4" t="s">
        <v>1509</v>
      </c>
      <c r="J395" s="4" t="s">
        <v>1510</v>
      </c>
      <c r="K395" s="4" t="s">
        <v>1511</v>
      </c>
      <c r="L395" s="5">
        <v>10</v>
      </c>
      <c r="M395" s="3">
        <v>35</v>
      </c>
      <c r="N395" s="3">
        <v>0</v>
      </c>
      <c r="O395" s="2"/>
    </row>
    <row r="396" spans="1:15" ht="13">
      <c r="A396" s="3">
        <v>4</v>
      </c>
      <c r="B396" s="3">
        <v>2016</v>
      </c>
      <c r="C396" s="4" t="s">
        <v>1545</v>
      </c>
      <c r="D396" s="4" t="s">
        <v>34</v>
      </c>
      <c r="E396" s="4" t="s">
        <v>34</v>
      </c>
      <c r="F396" s="4" t="s">
        <v>1546</v>
      </c>
      <c r="G396" s="6" t="s">
        <v>1547</v>
      </c>
      <c r="H396" s="4" t="s">
        <v>1519</v>
      </c>
      <c r="I396" s="4" t="s">
        <v>1509</v>
      </c>
      <c r="J396" s="4" t="s">
        <v>1510</v>
      </c>
      <c r="K396" s="4" t="s">
        <v>1520</v>
      </c>
      <c r="L396" s="5">
        <v>0</v>
      </c>
      <c r="M396" s="3">
        <v>35</v>
      </c>
      <c r="N396" s="3">
        <v>0</v>
      </c>
      <c r="O396" s="2"/>
    </row>
    <row r="397" spans="1:15" ht="13">
      <c r="A397" s="3">
        <v>4</v>
      </c>
      <c r="B397" s="3">
        <v>2016</v>
      </c>
      <c r="C397" s="4" t="s">
        <v>1548</v>
      </c>
      <c r="D397" s="4" t="s">
        <v>64</v>
      </c>
      <c r="E397" s="4" t="s">
        <v>64</v>
      </c>
      <c r="F397" s="4" t="s">
        <v>1549</v>
      </c>
      <c r="G397" s="4" t="s">
        <v>1550</v>
      </c>
      <c r="H397" s="4" t="s">
        <v>1508</v>
      </c>
      <c r="I397" s="4" t="s">
        <v>1509</v>
      </c>
      <c r="J397" s="4" t="s">
        <v>1510</v>
      </c>
      <c r="K397" s="4" t="s">
        <v>1511</v>
      </c>
      <c r="L397" s="5">
        <v>10</v>
      </c>
      <c r="M397" s="3">
        <v>10</v>
      </c>
      <c r="N397" s="3">
        <v>0</v>
      </c>
      <c r="O397" s="2"/>
    </row>
    <row r="398" spans="1:15" ht="13">
      <c r="A398" s="3">
        <v>4</v>
      </c>
      <c r="B398" s="3">
        <v>2016</v>
      </c>
      <c r="C398" s="4" t="s">
        <v>1551</v>
      </c>
      <c r="D398" s="4" t="s">
        <v>64</v>
      </c>
      <c r="E398" s="4" t="s">
        <v>64</v>
      </c>
      <c r="F398" s="4" t="s">
        <v>1552</v>
      </c>
      <c r="G398" s="4" t="s">
        <v>1553</v>
      </c>
      <c r="H398" s="4" t="s">
        <v>1515</v>
      </c>
      <c r="I398" s="4" t="s">
        <v>1509</v>
      </c>
      <c r="J398" s="4" t="s">
        <v>1510</v>
      </c>
      <c r="K398" s="4" t="s">
        <v>1511</v>
      </c>
      <c r="L398" s="5">
        <v>10</v>
      </c>
      <c r="M398" s="3">
        <v>35</v>
      </c>
      <c r="N398" s="3">
        <v>0</v>
      </c>
      <c r="O398" s="2"/>
    </row>
    <row r="399" spans="1:15" ht="13">
      <c r="A399" s="3">
        <v>4</v>
      </c>
      <c r="B399" s="3">
        <v>2016</v>
      </c>
      <c r="C399" s="4" t="s">
        <v>1554</v>
      </c>
      <c r="D399" s="4" t="s">
        <v>64</v>
      </c>
      <c r="E399" s="4" t="s">
        <v>64</v>
      </c>
      <c r="F399" s="4" t="s">
        <v>1555</v>
      </c>
      <c r="G399" s="4" t="s">
        <v>1556</v>
      </c>
      <c r="H399" s="4" t="s">
        <v>1519</v>
      </c>
      <c r="I399" s="4" t="s">
        <v>1509</v>
      </c>
      <c r="J399" s="4" t="s">
        <v>1510</v>
      </c>
      <c r="K399" s="4" t="s">
        <v>1520</v>
      </c>
      <c r="L399" s="5">
        <v>0</v>
      </c>
      <c r="M399" s="3">
        <v>35</v>
      </c>
      <c r="N399" s="3">
        <v>0</v>
      </c>
      <c r="O399" s="2"/>
    </row>
    <row r="400" spans="1:15" ht="13">
      <c r="A400" s="3">
        <v>4</v>
      </c>
      <c r="B400" s="3">
        <v>2016</v>
      </c>
      <c r="C400" s="4" t="s">
        <v>1557</v>
      </c>
      <c r="D400" s="4" t="s">
        <v>38</v>
      </c>
      <c r="E400" s="4" t="s">
        <v>38</v>
      </c>
      <c r="F400" s="4" t="s">
        <v>1558</v>
      </c>
      <c r="G400" s="6" t="s">
        <v>1559</v>
      </c>
      <c r="H400" s="4" t="s">
        <v>1508</v>
      </c>
      <c r="I400" s="4" t="s">
        <v>1509</v>
      </c>
      <c r="J400" s="4" t="s">
        <v>1510</v>
      </c>
      <c r="K400" s="4" t="s">
        <v>1511</v>
      </c>
      <c r="L400" s="5">
        <v>10</v>
      </c>
      <c r="M400" s="3">
        <v>10</v>
      </c>
      <c r="N400" s="3">
        <v>2</v>
      </c>
      <c r="O400" s="2"/>
    </row>
    <row r="401" spans="1:15" ht="13">
      <c r="A401" s="3">
        <v>4</v>
      </c>
      <c r="B401" s="3">
        <v>2016</v>
      </c>
      <c r="C401" s="4" t="s">
        <v>1560</v>
      </c>
      <c r="D401" s="4" t="s">
        <v>38</v>
      </c>
      <c r="E401" s="4" t="s">
        <v>38</v>
      </c>
      <c r="F401" s="4" t="s">
        <v>1561</v>
      </c>
      <c r="G401" s="6" t="s">
        <v>1562</v>
      </c>
      <c r="H401" s="4" t="s">
        <v>1515</v>
      </c>
      <c r="I401" s="4" t="s">
        <v>1509</v>
      </c>
      <c r="J401" s="4" t="s">
        <v>1510</v>
      </c>
      <c r="K401" s="4" t="s">
        <v>1511</v>
      </c>
      <c r="L401" s="5">
        <v>10</v>
      </c>
      <c r="M401" s="3">
        <v>35</v>
      </c>
      <c r="N401" s="3">
        <v>1</v>
      </c>
      <c r="O401" s="2"/>
    </row>
    <row r="402" spans="1:15" ht="13">
      <c r="A402" s="3">
        <v>4</v>
      </c>
      <c r="B402" s="3">
        <v>2016</v>
      </c>
      <c r="C402" s="4" t="s">
        <v>1563</v>
      </c>
      <c r="D402" s="4" t="s">
        <v>38</v>
      </c>
      <c r="E402" s="4" t="s">
        <v>38</v>
      </c>
      <c r="F402" s="4" t="s">
        <v>1564</v>
      </c>
      <c r="G402" s="6" t="s">
        <v>1565</v>
      </c>
      <c r="H402" s="4" t="s">
        <v>1519</v>
      </c>
      <c r="I402" s="4" t="s">
        <v>1509</v>
      </c>
      <c r="J402" s="4" t="s">
        <v>1510</v>
      </c>
      <c r="K402" s="4" t="s">
        <v>1520</v>
      </c>
      <c r="L402" s="5">
        <v>0</v>
      </c>
      <c r="M402" s="3">
        <v>35</v>
      </c>
      <c r="N402" s="3">
        <v>0</v>
      </c>
      <c r="O402" s="2"/>
    </row>
    <row r="403" spans="1:15" ht="13">
      <c r="A403" s="3">
        <v>4</v>
      </c>
      <c r="B403" s="3">
        <v>2016</v>
      </c>
      <c r="C403" s="4" t="s">
        <v>1566</v>
      </c>
      <c r="D403" s="4" t="s">
        <v>25</v>
      </c>
      <c r="E403" s="4" t="s">
        <v>25</v>
      </c>
      <c r="F403" s="4" t="s">
        <v>1567</v>
      </c>
      <c r="G403" s="6" t="s">
        <v>1568</v>
      </c>
      <c r="H403" s="4" t="s">
        <v>176</v>
      </c>
      <c r="I403" s="4" t="s">
        <v>1569</v>
      </c>
      <c r="J403" s="4" t="s">
        <v>1570</v>
      </c>
      <c r="K403" s="4" t="s">
        <v>1571</v>
      </c>
      <c r="L403" s="5">
        <v>10</v>
      </c>
      <c r="M403" s="3">
        <v>35</v>
      </c>
      <c r="N403" s="3">
        <v>31</v>
      </c>
      <c r="O403" s="2"/>
    </row>
    <row r="404" spans="1:15" ht="13">
      <c r="A404" s="3">
        <v>4</v>
      </c>
      <c r="B404" s="3">
        <v>2016</v>
      </c>
      <c r="C404" s="4" t="s">
        <v>1572</v>
      </c>
      <c r="D404" s="4" t="s">
        <v>25</v>
      </c>
      <c r="E404" s="4" t="s">
        <v>25</v>
      </c>
      <c r="F404" s="4" t="s">
        <v>1573</v>
      </c>
      <c r="G404" s="6" t="s">
        <v>1574</v>
      </c>
      <c r="H404" s="4" t="s">
        <v>176</v>
      </c>
      <c r="I404" s="4" t="s">
        <v>1569</v>
      </c>
      <c r="J404" s="4" t="s">
        <v>1570</v>
      </c>
      <c r="K404" s="4" t="s">
        <v>1571</v>
      </c>
      <c r="L404" s="5">
        <v>10</v>
      </c>
      <c r="M404" s="3">
        <v>35</v>
      </c>
      <c r="N404" s="3">
        <v>32</v>
      </c>
      <c r="O404" s="2"/>
    </row>
    <row r="405" spans="1:15" ht="13">
      <c r="A405" s="3">
        <v>4</v>
      </c>
      <c r="B405" s="3">
        <v>2016</v>
      </c>
      <c r="C405" s="4" t="s">
        <v>1575</v>
      </c>
      <c r="D405" s="4" t="s">
        <v>25</v>
      </c>
      <c r="E405" s="4" t="s">
        <v>25</v>
      </c>
      <c r="F405" s="4" t="s">
        <v>1576</v>
      </c>
      <c r="G405" s="6" t="s">
        <v>1577</v>
      </c>
      <c r="H405" s="4" t="s">
        <v>166</v>
      </c>
      <c r="I405" s="4" t="s">
        <v>1569</v>
      </c>
      <c r="J405" s="4" t="s">
        <v>1570</v>
      </c>
      <c r="K405" s="4" t="s">
        <v>1571</v>
      </c>
      <c r="L405" s="5">
        <v>10</v>
      </c>
      <c r="M405" s="3">
        <v>35</v>
      </c>
      <c r="N405" s="3">
        <v>35</v>
      </c>
      <c r="O405" s="2"/>
    </row>
    <row r="406" spans="1:15" ht="13">
      <c r="A406" s="3">
        <v>4</v>
      </c>
      <c r="B406" s="3">
        <v>2016</v>
      </c>
      <c r="C406" s="4" t="s">
        <v>1578</v>
      </c>
      <c r="D406" s="4" t="s">
        <v>34</v>
      </c>
      <c r="E406" s="4" t="s">
        <v>34</v>
      </c>
      <c r="F406" s="4" t="s">
        <v>1579</v>
      </c>
      <c r="G406" s="6" t="s">
        <v>1580</v>
      </c>
      <c r="H406" s="4" t="s">
        <v>176</v>
      </c>
      <c r="I406" s="4" t="s">
        <v>1569</v>
      </c>
      <c r="J406" s="4" t="s">
        <v>1570</v>
      </c>
      <c r="K406" s="4" t="s">
        <v>1571</v>
      </c>
      <c r="L406" s="5">
        <v>10</v>
      </c>
      <c r="M406" s="3">
        <v>35</v>
      </c>
      <c r="N406" s="3">
        <v>33</v>
      </c>
      <c r="O406" s="2"/>
    </row>
    <row r="407" spans="1:15" ht="13">
      <c r="A407" s="3">
        <v>4</v>
      </c>
      <c r="B407" s="3">
        <v>2016</v>
      </c>
      <c r="C407" s="4" t="s">
        <v>1581</v>
      </c>
      <c r="D407" s="4" t="s">
        <v>64</v>
      </c>
      <c r="E407" s="4" t="s">
        <v>64</v>
      </c>
      <c r="F407" s="4" t="s">
        <v>1582</v>
      </c>
      <c r="G407" s="4" t="s">
        <v>1583</v>
      </c>
      <c r="H407" s="4" t="s">
        <v>176</v>
      </c>
      <c r="I407" s="4" t="s">
        <v>1569</v>
      </c>
      <c r="J407" s="4" t="s">
        <v>1570</v>
      </c>
      <c r="K407" s="4" t="s">
        <v>1571</v>
      </c>
      <c r="L407" s="5">
        <v>10</v>
      </c>
      <c r="M407" s="3">
        <v>35</v>
      </c>
      <c r="N407" s="3">
        <v>34</v>
      </c>
      <c r="O407" s="2"/>
    </row>
    <row r="408" spans="1:15" ht="13">
      <c r="A408" s="3">
        <v>4</v>
      </c>
      <c r="B408" s="3">
        <v>2016</v>
      </c>
      <c r="C408" s="4" t="s">
        <v>1584</v>
      </c>
      <c r="D408" s="4" t="s">
        <v>38</v>
      </c>
      <c r="E408" s="4" t="s">
        <v>38</v>
      </c>
      <c r="F408" s="4" t="s">
        <v>1585</v>
      </c>
      <c r="G408" s="6" t="s">
        <v>1586</v>
      </c>
      <c r="H408" s="4" t="s">
        <v>166</v>
      </c>
      <c r="I408" s="4" t="s">
        <v>1569</v>
      </c>
      <c r="J408" s="4" t="s">
        <v>1570</v>
      </c>
      <c r="K408" s="4" t="s">
        <v>1571</v>
      </c>
      <c r="L408" s="5">
        <v>10</v>
      </c>
      <c r="M408" s="3">
        <v>35</v>
      </c>
      <c r="N408" s="3">
        <v>28</v>
      </c>
      <c r="O408" s="2"/>
    </row>
    <row r="409" spans="1:15" ht="13">
      <c r="A409" s="3">
        <v>4</v>
      </c>
      <c r="B409" s="3">
        <v>2016</v>
      </c>
      <c r="C409" s="4" t="s">
        <v>1587</v>
      </c>
      <c r="D409" s="4" t="s">
        <v>42</v>
      </c>
      <c r="E409" s="4" t="s">
        <v>42</v>
      </c>
      <c r="F409" s="4" t="s">
        <v>1588</v>
      </c>
      <c r="G409" s="4" t="s">
        <v>1589</v>
      </c>
      <c r="H409" s="4" t="s">
        <v>1590</v>
      </c>
      <c r="I409" s="4" t="s">
        <v>1569</v>
      </c>
      <c r="J409" s="4" t="s">
        <v>1570</v>
      </c>
      <c r="K409" s="4" t="s">
        <v>1571</v>
      </c>
      <c r="L409" s="5">
        <v>1</v>
      </c>
      <c r="M409" s="3">
        <v>35</v>
      </c>
      <c r="N409" s="3">
        <v>34</v>
      </c>
      <c r="O409" s="4" t="s">
        <v>88</v>
      </c>
    </row>
    <row r="410" spans="1:15" ht="13">
      <c r="A410" s="3">
        <v>4</v>
      </c>
      <c r="B410" s="3">
        <v>2016</v>
      </c>
      <c r="C410" s="4" t="s">
        <v>1591</v>
      </c>
      <c r="D410" s="4" t="s">
        <v>17</v>
      </c>
      <c r="E410" s="4" t="s">
        <v>17</v>
      </c>
      <c r="F410" s="4" t="s">
        <v>1592</v>
      </c>
      <c r="G410" s="4" t="s">
        <v>1593</v>
      </c>
      <c r="H410" s="4" t="s">
        <v>176</v>
      </c>
      <c r="I410" s="4" t="s">
        <v>1594</v>
      </c>
      <c r="J410" s="4" t="s">
        <v>1595</v>
      </c>
      <c r="K410" s="4" t="s">
        <v>1596</v>
      </c>
      <c r="L410" s="5">
        <v>5</v>
      </c>
      <c r="M410" s="3">
        <v>26</v>
      </c>
      <c r="N410" s="3">
        <v>26</v>
      </c>
      <c r="O410" s="2"/>
    </row>
    <row r="411" spans="1:15" ht="13">
      <c r="A411" s="3">
        <v>4</v>
      </c>
      <c r="B411" s="3">
        <v>2016</v>
      </c>
      <c r="C411" s="4" t="s">
        <v>1597</v>
      </c>
      <c r="D411" s="4" t="s">
        <v>17</v>
      </c>
      <c r="E411" s="4" t="s">
        <v>17</v>
      </c>
      <c r="F411" s="6" t="s">
        <v>1598</v>
      </c>
      <c r="G411" s="4" t="s">
        <v>1599</v>
      </c>
      <c r="H411" s="4" t="s">
        <v>1139</v>
      </c>
      <c r="I411" s="4" t="s">
        <v>1594</v>
      </c>
      <c r="J411" s="4" t="s">
        <v>1595</v>
      </c>
      <c r="K411" s="4" t="s">
        <v>1596</v>
      </c>
      <c r="L411" s="5">
        <v>5</v>
      </c>
      <c r="M411" s="3">
        <v>26</v>
      </c>
      <c r="N411" s="3">
        <v>26</v>
      </c>
      <c r="O411" s="2"/>
    </row>
    <row r="412" spans="1:15" ht="13">
      <c r="A412" s="3">
        <v>4</v>
      </c>
      <c r="B412" s="3">
        <v>2016</v>
      </c>
      <c r="C412" s="4" t="s">
        <v>1600</v>
      </c>
      <c r="D412" s="4" t="s">
        <v>25</v>
      </c>
      <c r="E412" s="4" t="s">
        <v>25</v>
      </c>
      <c r="F412" s="4" t="s">
        <v>1601</v>
      </c>
      <c r="G412" s="6" t="s">
        <v>1602</v>
      </c>
      <c r="H412" s="4" t="s">
        <v>176</v>
      </c>
      <c r="I412" s="4" t="s">
        <v>1594</v>
      </c>
      <c r="J412" s="4" t="s">
        <v>1595</v>
      </c>
      <c r="K412" s="4" t="s">
        <v>1596</v>
      </c>
      <c r="L412" s="5">
        <v>5</v>
      </c>
      <c r="M412" s="3">
        <v>26</v>
      </c>
      <c r="N412" s="3">
        <v>26</v>
      </c>
      <c r="O412" s="2"/>
    </row>
    <row r="413" spans="1:15" ht="13">
      <c r="A413" s="3">
        <v>4</v>
      </c>
      <c r="B413" s="3">
        <v>2016</v>
      </c>
      <c r="C413" s="4" t="s">
        <v>1603</v>
      </c>
      <c r="D413" s="4" t="s">
        <v>25</v>
      </c>
      <c r="E413" s="4" t="s">
        <v>25</v>
      </c>
      <c r="F413" s="6" t="s">
        <v>1604</v>
      </c>
      <c r="G413" s="6" t="s">
        <v>1605</v>
      </c>
      <c r="H413" s="4" t="s">
        <v>1139</v>
      </c>
      <c r="I413" s="4" t="s">
        <v>1594</v>
      </c>
      <c r="J413" s="4" t="s">
        <v>1595</v>
      </c>
      <c r="K413" s="4" t="s">
        <v>1596</v>
      </c>
      <c r="L413" s="5">
        <v>5</v>
      </c>
      <c r="M413" s="3">
        <v>26</v>
      </c>
      <c r="N413" s="3">
        <v>26</v>
      </c>
      <c r="O413" s="2"/>
    </row>
    <row r="414" spans="1:15" ht="13">
      <c r="A414" s="3">
        <v>4</v>
      </c>
      <c r="B414" s="3">
        <v>2016</v>
      </c>
      <c r="C414" s="4" t="s">
        <v>1606</v>
      </c>
      <c r="D414" s="4" t="s">
        <v>34</v>
      </c>
      <c r="E414" s="4" t="s">
        <v>34</v>
      </c>
      <c r="F414" s="4" t="s">
        <v>1607</v>
      </c>
      <c r="G414" s="6" t="s">
        <v>1608</v>
      </c>
      <c r="H414" s="4" t="s">
        <v>1139</v>
      </c>
      <c r="I414" s="4" t="s">
        <v>1594</v>
      </c>
      <c r="J414" s="4" t="s">
        <v>1595</v>
      </c>
      <c r="K414" s="4" t="s">
        <v>1596</v>
      </c>
      <c r="L414" s="5">
        <v>10</v>
      </c>
      <c r="M414" s="3">
        <v>35</v>
      </c>
      <c r="N414" s="3">
        <v>46</v>
      </c>
      <c r="O414" s="2"/>
    </row>
    <row r="415" spans="1:15" ht="13">
      <c r="A415" s="3">
        <v>4</v>
      </c>
      <c r="B415" s="3">
        <v>2016</v>
      </c>
      <c r="C415" s="4" t="s">
        <v>1609</v>
      </c>
      <c r="D415" s="4" t="s">
        <v>64</v>
      </c>
      <c r="E415" s="4" t="s">
        <v>64</v>
      </c>
      <c r="F415" s="4" t="s">
        <v>1610</v>
      </c>
      <c r="G415" s="4" t="s">
        <v>1611</v>
      </c>
      <c r="H415" s="4" t="s">
        <v>1612</v>
      </c>
      <c r="I415" s="4" t="s">
        <v>1594</v>
      </c>
      <c r="J415" s="4" t="s">
        <v>1595</v>
      </c>
      <c r="K415" s="4" t="s">
        <v>1596</v>
      </c>
      <c r="L415" s="5">
        <v>10</v>
      </c>
      <c r="M415" s="3">
        <v>35</v>
      </c>
      <c r="N415" s="3">
        <v>8</v>
      </c>
      <c r="O415" s="2"/>
    </row>
    <row r="416" spans="1:15" ht="13">
      <c r="A416" s="3">
        <v>4</v>
      </c>
      <c r="B416" s="3">
        <v>2016</v>
      </c>
      <c r="C416" s="4" t="s">
        <v>1613</v>
      </c>
      <c r="D416" s="4" t="s">
        <v>38</v>
      </c>
      <c r="E416" s="4" t="s">
        <v>38</v>
      </c>
      <c r="F416" s="4" t="s">
        <v>1614</v>
      </c>
      <c r="G416" s="6" t="s">
        <v>1615</v>
      </c>
      <c r="H416" s="4" t="s">
        <v>1139</v>
      </c>
      <c r="I416" s="4" t="s">
        <v>1594</v>
      </c>
      <c r="J416" s="4" t="s">
        <v>1595</v>
      </c>
      <c r="K416" s="4" t="s">
        <v>1596</v>
      </c>
      <c r="L416" s="5">
        <v>10</v>
      </c>
      <c r="M416" s="3">
        <v>35</v>
      </c>
      <c r="N416" s="3">
        <v>27</v>
      </c>
      <c r="O416" s="2"/>
    </row>
    <row r="417" spans="1:15" ht="13">
      <c r="A417" s="3">
        <v>4</v>
      </c>
      <c r="B417" s="3">
        <v>2016</v>
      </c>
      <c r="C417" s="4" t="s">
        <v>1616</v>
      </c>
      <c r="D417" s="4" t="s">
        <v>42</v>
      </c>
      <c r="E417" s="4" t="s">
        <v>42</v>
      </c>
      <c r="F417" s="4" t="s">
        <v>1617</v>
      </c>
      <c r="G417" s="4" t="s">
        <v>1618</v>
      </c>
      <c r="H417" s="4" t="s">
        <v>286</v>
      </c>
      <c r="I417" s="4" t="s">
        <v>1594</v>
      </c>
      <c r="J417" s="4" t="s">
        <v>1595</v>
      </c>
      <c r="K417" s="4" t="s">
        <v>1596</v>
      </c>
      <c r="L417" s="5">
        <v>1</v>
      </c>
      <c r="M417" s="3">
        <v>30</v>
      </c>
      <c r="N417" s="3">
        <v>28</v>
      </c>
      <c r="O417" s="2"/>
    </row>
    <row r="418" spans="1:15" ht="13">
      <c r="A418" s="3">
        <v>4</v>
      </c>
      <c r="B418" s="3">
        <v>2016</v>
      </c>
      <c r="C418" s="4" t="s">
        <v>1619</v>
      </c>
      <c r="D418" s="4" t="s">
        <v>1069</v>
      </c>
      <c r="E418" s="4" t="s">
        <v>1069</v>
      </c>
      <c r="F418" s="4" t="s">
        <v>1620</v>
      </c>
      <c r="G418" s="4" t="s">
        <v>1621</v>
      </c>
      <c r="H418" s="4" t="s">
        <v>1622</v>
      </c>
      <c r="I418" s="4" t="s">
        <v>1623</v>
      </c>
      <c r="J418" s="4" t="s">
        <v>1624</v>
      </c>
      <c r="K418" s="4" t="s">
        <v>1625</v>
      </c>
      <c r="L418" s="5">
        <v>10</v>
      </c>
      <c r="M418" s="3">
        <v>35</v>
      </c>
      <c r="N418" s="3">
        <v>4</v>
      </c>
      <c r="O418" s="2"/>
    </row>
    <row r="419" spans="1:15" ht="13">
      <c r="A419" s="3">
        <v>4</v>
      </c>
      <c r="B419" s="3">
        <v>2016</v>
      </c>
      <c r="C419" s="4" t="s">
        <v>1626</v>
      </c>
      <c r="D419" s="4" t="s">
        <v>17</v>
      </c>
      <c r="E419" s="4" t="s">
        <v>17</v>
      </c>
      <c r="F419" s="4" t="s">
        <v>1627</v>
      </c>
      <c r="G419" s="4" t="s">
        <v>1628</v>
      </c>
      <c r="H419" s="4" t="s">
        <v>1629</v>
      </c>
      <c r="I419" s="4" t="s">
        <v>1623</v>
      </c>
      <c r="J419" s="4" t="s">
        <v>1624</v>
      </c>
      <c r="K419" s="4" t="s">
        <v>1625</v>
      </c>
      <c r="L419" s="5">
        <v>10</v>
      </c>
      <c r="M419" s="3">
        <v>35</v>
      </c>
      <c r="N419" s="3">
        <v>39</v>
      </c>
      <c r="O419" s="4" t="s">
        <v>88</v>
      </c>
    </row>
    <row r="420" spans="1:15" ht="13">
      <c r="A420" s="3">
        <v>4</v>
      </c>
      <c r="B420" s="3">
        <v>2016</v>
      </c>
      <c r="C420" s="4" t="s">
        <v>1630</v>
      </c>
      <c r="D420" s="4" t="s">
        <v>25</v>
      </c>
      <c r="E420" s="4" t="s">
        <v>25</v>
      </c>
      <c r="F420" s="4" t="s">
        <v>1631</v>
      </c>
      <c r="G420" s="6" t="s">
        <v>1632</v>
      </c>
      <c r="H420" s="4" t="s">
        <v>1633</v>
      </c>
      <c r="I420" s="4" t="s">
        <v>1623</v>
      </c>
      <c r="J420" s="4" t="s">
        <v>1624</v>
      </c>
      <c r="K420" s="4" t="s">
        <v>1625</v>
      </c>
      <c r="L420" s="5">
        <v>10</v>
      </c>
      <c r="M420" s="3">
        <v>35</v>
      </c>
      <c r="N420" s="3">
        <v>27</v>
      </c>
      <c r="O420" s="4" t="s">
        <v>88</v>
      </c>
    </row>
    <row r="421" spans="1:15" ht="13">
      <c r="A421" s="3">
        <v>4</v>
      </c>
      <c r="B421" s="3">
        <v>2016</v>
      </c>
      <c r="C421" s="4" t="s">
        <v>1634</v>
      </c>
      <c r="D421" s="4" t="s">
        <v>30</v>
      </c>
      <c r="E421" s="4" t="s">
        <v>30</v>
      </c>
      <c r="F421" s="4" t="s">
        <v>1635</v>
      </c>
      <c r="G421" s="4" t="s">
        <v>1636</v>
      </c>
      <c r="H421" s="4" t="s">
        <v>1629</v>
      </c>
      <c r="I421" s="4" t="s">
        <v>1623</v>
      </c>
      <c r="J421" s="4" t="s">
        <v>1624</v>
      </c>
      <c r="K421" s="4" t="s">
        <v>1625</v>
      </c>
      <c r="L421" s="5">
        <v>10</v>
      </c>
      <c r="M421" s="3">
        <v>35</v>
      </c>
      <c r="N421" s="3">
        <v>29</v>
      </c>
      <c r="O421" s="4" t="s">
        <v>88</v>
      </c>
    </row>
    <row r="422" spans="1:15" ht="13">
      <c r="A422" s="3">
        <v>4</v>
      </c>
      <c r="B422" s="3">
        <v>2016</v>
      </c>
      <c r="C422" s="4" t="s">
        <v>1637</v>
      </c>
      <c r="D422" s="4" t="s">
        <v>34</v>
      </c>
      <c r="E422" s="4" t="s">
        <v>34</v>
      </c>
      <c r="F422" s="4" t="s">
        <v>1638</v>
      </c>
      <c r="G422" s="6" t="s">
        <v>1639</v>
      </c>
      <c r="H422" s="4" t="s">
        <v>1633</v>
      </c>
      <c r="I422" s="4" t="s">
        <v>1623</v>
      </c>
      <c r="J422" s="4" t="s">
        <v>1624</v>
      </c>
      <c r="K422" s="4" t="s">
        <v>1625</v>
      </c>
      <c r="L422" s="5">
        <v>10</v>
      </c>
      <c r="M422" s="3">
        <v>35</v>
      </c>
      <c r="N422" s="3">
        <v>31</v>
      </c>
      <c r="O422" s="4" t="s">
        <v>88</v>
      </c>
    </row>
    <row r="423" spans="1:15" ht="13">
      <c r="A423" s="3">
        <v>4</v>
      </c>
      <c r="B423" s="3">
        <v>2016</v>
      </c>
      <c r="C423" s="4" t="s">
        <v>1640</v>
      </c>
      <c r="D423" s="4" t="s">
        <v>42</v>
      </c>
      <c r="E423" s="4" t="s">
        <v>42</v>
      </c>
      <c r="F423" s="4" t="s">
        <v>1641</v>
      </c>
      <c r="G423" s="4" t="s">
        <v>1642</v>
      </c>
      <c r="H423" s="4" t="s">
        <v>1643</v>
      </c>
      <c r="I423" s="4" t="s">
        <v>1623</v>
      </c>
      <c r="J423" s="4" t="s">
        <v>1624</v>
      </c>
      <c r="K423" s="4" t="s">
        <v>1625</v>
      </c>
      <c r="L423" s="5">
        <v>1</v>
      </c>
      <c r="M423" s="3">
        <v>35</v>
      </c>
      <c r="N423" s="3">
        <v>9</v>
      </c>
      <c r="O423" s="4" t="s">
        <v>88</v>
      </c>
    </row>
    <row r="424" spans="1:15" ht="13">
      <c r="A424" s="3">
        <v>4</v>
      </c>
      <c r="B424" s="3">
        <v>2016</v>
      </c>
      <c r="C424" s="4" t="s">
        <v>1644</v>
      </c>
      <c r="D424" s="4" t="s">
        <v>17</v>
      </c>
      <c r="E424" s="4" t="s">
        <v>17</v>
      </c>
      <c r="F424" s="4" t="s">
        <v>1645</v>
      </c>
      <c r="G424" s="4" t="s">
        <v>1646</v>
      </c>
      <c r="H424" s="4" t="s">
        <v>488</v>
      </c>
      <c r="I424" s="4" t="s">
        <v>1647</v>
      </c>
      <c r="J424" s="4" t="s">
        <v>1648</v>
      </c>
      <c r="K424" s="4" t="s">
        <v>1649</v>
      </c>
      <c r="L424" s="5">
        <v>10</v>
      </c>
      <c r="M424" s="3">
        <v>35</v>
      </c>
      <c r="N424" s="3">
        <v>38</v>
      </c>
      <c r="O424" s="2"/>
    </row>
    <row r="425" spans="1:15" ht="13">
      <c r="A425" s="3">
        <v>4</v>
      </c>
      <c r="B425" s="3">
        <v>2016</v>
      </c>
      <c r="C425" s="4" t="s">
        <v>1650</v>
      </c>
      <c r="D425" s="4" t="s">
        <v>25</v>
      </c>
      <c r="E425" s="4" t="s">
        <v>25</v>
      </c>
      <c r="F425" s="4" t="s">
        <v>1651</v>
      </c>
      <c r="G425" s="6" t="s">
        <v>1652</v>
      </c>
      <c r="H425" s="4" t="s">
        <v>495</v>
      </c>
      <c r="I425" s="4" t="s">
        <v>1647</v>
      </c>
      <c r="J425" s="4" t="s">
        <v>1648</v>
      </c>
      <c r="K425" s="4" t="s">
        <v>1649</v>
      </c>
      <c r="L425" s="5">
        <v>10</v>
      </c>
      <c r="M425" s="3">
        <v>35</v>
      </c>
      <c r="N425" s="3">
        <v>36</v>
      </c>
      <c r="O425" s="2"/>
    </row>
    <row r="426" spans="1:15" ht="13">
      <c r="A426" s="3">
        <v>4</v>
      </c>
      <c r="B426" s="3">
        <v>2016</v>
      </c>
      <c r="C426" s="4" t="s">
        <v>1653</v>
      </c>
      <c r="D426" s="4" t="s">
        <v>30</v>
      </c>
      <c r="E426" s="4" t="s">
        <v>30</v>
      </c>
      <c r="F426" s="4" t="s">
        <v>1654</v>
      </c>
      <c r="G426" s="4" t="s">
        <v>1655</v>
      </c>
      <c r="H426" s="4" t="s">
        <v>488</v>
      </c>
      <c r="I426" s="4" t="s">
        <v>1647</v>
      </c>
      <c r="J426" s="4" t="s">
        <v>1648</v>
      </c>
      <c r="K426" s="4" t="s">
        <v>1649</v>
      </c>
      <c r="L426" s="5">
        <v>10</v>
      </c>
      <c r="M426" s="3">
        <v>35</v>
      </c>
      <c r="N426" s="3">
        <v>35</v>
      </c>
      <c r="O426" s="2"/>
    </row>
    <row r="427" spans="1:15" ht="13">
      <c r="A427" s="3">
        <v>4</v>
      </c>
      <c r="B427" s="3">
        <v>2016</v>
      </c>
      <c r="C427" s="4" t="s">
        <v>1656</v>
      </c>
      <c r="D427" s="4" t="s">
        <v>64</v>
      </c>
      <c r="E427" s="4" t="s">
        <v>64</v>
      </c>
      <c r="F427" s="4" t="s">
        <v>1657</v>
      </c>
      <c r="G427" s="4" t="s">
        <v>1658</v>
      </c>
      <c r="H427" s="4" t="s">
        <v>488</v>
      </c>
      <c r="I427" s="4" t="s">
        <v>1647</v>
      </c>
      <c r="J427" s="4" t="s">
        <v>1648</v>
      </c>
      <c r="K427" s="4" t="s">
        <v>1649</v>
      </c>
      <c r="L427" s="5">
        <v>10</v>
      </c>
      <c r="M427" s="3">
        <v>35</v>
      </c>
      <c r="N427" s="3">
        <v>37</v>
      </c>
      <c r="O427" s="2"/>
    </row>
    <row r="428" spans="1:15" ht="13">
      <c r="A428" s="3">
        <v>4</v>
      </c>
      <c r="B428" s="3">
        <v>2016</v>
      </c>
      <c r="C428" s="4" t="s">
        <v>1659</v>
      </c>
      <c r="D428" s="4" t="s">
        <v>38</v>
      </c>
      <c r="E428" s="4" t="s">
        <v>38</v>
      </c>
      <c r="F428" s="4" t="s">
        <v>1660</v>
      </c>
      <c r="G428" s="6" t="s">
        <v>1661</v>
      </c>
      <c r="H428" s="4" t="s">
        <v>488</v>
      </c>
      <c r="I428" s="4" t="s">
        <v>1647</v>
      </c>
      <c r="J428" s="4" t="s">
        <v>1648</v>
      </c>
      <c r="K428" s="4" t="s">
        <v>1649</v>
      </c>
      <c r="L428" s="5">
        <v>10</v>
      </c>
      <c r="M428" s="3">
        <v>35</v>
      </c>
      <c r="N428" s="3">
        <v>30</v>
      </c>
      <c r="O428" s="2"/>
    </row>
    <row r="429" spans="1:15" ht="13">
      <c r="A429" s="3">
        <v>4</v>
      </c>
      <c r="B429" s="3">
        <v>2016</v>
      </c>
      <c r="C429" s="4" t="s">
        <v>1662</v>
      </c>
      <c r="D429" s="4" t="s">
        <v>42</v>
      </c>
      <c r="E429" s="4" t="s">
        <v>42</v>
      </c>
      <c r="F429" s="4" t="s">
        <v>1663</v>
      </c>
      <c r="G429" s="4" t="s">
        <v>1664</v>
      </c>
      <c r="H429" s="4" t="s">
        <v>286</v>
      </c>
      <c r="I429" s="4" t="s">
        <v>1647</v>
      </c>
      <c r="J429" s="4" t="s">
        <v>1648</v>
      </c>
      <c r="K429" s="4" t="s">
        <v>1649</v>
      </c>
      <c r="L429" s="5">
        <v>1</v>
      </c>
      <c r="M429" s="3">
        <v>30</v>
      </c>
      <c r="N429" s="3">
        <v>28</v>
      </c>
      <c r="O429" s="2"/>
    </row>
    <row r="430" spans="1:15" ht="13">
      <c r="A430" s="3">
        <v>4</v>
      </c>
      <c r="B430" s="3">
        <v>2016</v>
      </c>
      <c r="C430" s="4" t="s">
        <v>1665</v>
      </c>
      <c r="D430" s="4" t="s">
        <v>17</v>
      </c>
      <c r="E430" s="4" t="s">
        <v>17</v>
      </c>
      <c r="F430" s="4" t="s">
        <v>1666</v>
      </c>
      <c r="G430" s="4" t="s">
        <v>1667</v>
      </c>
      <c r="H430" s="4" t="s">
        <v>1668</v>
      </c>
      <c r="I430" s="4" t="s">
        <v>1669</v>
      </c>
      <c r="J430" s="4" t="s">
        <v>1670</v>
      </c>
      <c r="K430" s="4" t="s">
        <v>1671</v>
      </c>
      <c r="L430" s="5">
        <v>10</v>
      </c>
      <c r="M430" s="3">
        <v>15</v>
      </c>
      <c r="N430" s="3">
        <v>9</v>
      </c>
      <c r="O430" s="2"/>
    </row>
    <row r="431" spans="1:15" ht="13">
      <c r="A431" s="3">
        <v>4</v>
      </c>
      <c r="B431" s="3">
        <v>2016</v>
      </c>
      <c r="C431" s="4" t="s">
        <v>1672</v>
      </c>
      <c r="D431" s="4" t="s">
        <v>25</v>
      </c>
      <c r="E431" s="4" t="s">
        <v>25</v>
      </c>
      <c r="F431" s="4" t="s">
        <v>1673</v>
      </c>
      <c r="G431" s="6" t="s">
        <v>1674</v>
      </c>
      <c r="H431" s="4" t="s">
        <v>1668</v>
      </c>
      <c r="I431" s="4" t="s">
        <v>1669</v>
      </c>
      <c r="J431" s="4" t="s">
        <v>1670</v>
      </c>
      <c r="K431" s="4" t="s">
        <v>1671</v>
      </c>
      <c r="L431" s="5">
        <v>10</v>
      </c>
      <c r="M431" s="3">
        <v>15</v>
      </c>
      <c r="N431" s="3">
        <v>9</v>
      </c>
      <c r="O431" s="2"/>
    </row>
    <row r="432" spans="1:15" ht="13">
      <c r="A432" s="3">
        <v>4</v>
      </c>
      <c r="B432" s="3">
        <v>2016</v>
      </c>
      <c r="C432" s="4" t="s">
        <v>1675</v>
      </c>
      <c r="D432" s="4" t="s">
        <v>30</v>
      </c>
      <c r="E432" s="4" t="s">
        <v>30</v>
      </c>
      <c r="F432" s="4" t="s">
        <v>1676</v>
      </c>
      <c r="G432" s="4" t="s">
        <v>1677</v>
      </c>
      <c r="H432" s="4" t="s">
        <v>1678</v>
      </c>
      <c r="I432" s="4" t="s">
        <v>1669</v>
      </c>
      <c r="J432" s="4" t="s">
        <v>1670</v>
      </c>
      <c r="K432" s="4" t="s">
        <v>1671</v>
      </c>
      <c r="L432" s="5">
        <v>10</v>
      </c>
      <c r="M432" s="3">
        <v>28</v>
      </c>
      <c r="N432" s="3">
        <v>23</v>
      </c>
      <c r="O432" s="2"/>
    </row>
    <row r="433" spans="1:15" ht="13">
      <c r="A433" s="3">
        <v>4</v>
      </c>
      <c r="B433" s="3">
        <v>2016</v>
      </c>
      <c r="C433" s="4" t="s">
        <v>1679</v>
      </c>
      <c r="D433" s="4" t="s">
        <v>64</v>
      </c>
      <c r="E433" s="4" t="s">
        <v>64</v>
      </c>
      <c r="F433" s="4" t="s">
        <v>1680</v>
      </c>
      <c r="G433" s="4" t="s">
        <v>1681</v>
      </c>
      <c r="H433" s="4" t="s">
        <v>115</v>
      </c>
      <c r="I433" s="4" t="s">
        <v>1669</v>
      </c>
      <c r="J433" s="4" t="s">
        <v>1670</v>
      </c>
      <c r="K433" s="4" t="s">
        <v>1671</v>
      </c>
      <c r="L433" s="5">
        <v>10</v>
      </c>
      <c r="M433" s="3">
        <v>35</v>
      </c>
      <c r="N433" s="3">
        <v>34</v>
      </c>
      <c r="O433" s="2"/>
    </row>
    <row r="434" spans="1:15" ht="13">
      <c r="A434" s="3">
        <v>4</v>
      </c>
      <c r="B434" s="3">
        <v>2016</v>
      </c>
      <c r="C434" s="4" t="s">
        <v>1682</v>
      </c>
      <c r="D434" s="4" t="s">
        <v>38</v>
      </c>
      <c r="E434" s="4" t="s">
        <v>38</v>
      </c>
      <c r="F434" s="4" t="s">
        <v>1683</v>
      </c>
      <c r="G434" s="6" t="s">
        <v>1684</v>
      </c>
      <c r="H434" s="4" t="s">
        <v>115</v>
      </c>
      <c r="I434" s="4" t="s">
        <v>1669</v>
      </c>
      <c r="J434" s="4" t="s">
        <v>1670</v>
      </c>
      <c r="K434" s="4" t="s">
        <v>1671</v>
      </c>
      <c r="L434" s="5">
        <v>10</v>
      </c>
      <c r="M434" s="3">
        <v>35</v>
      </c>
      <c r="N434" s="3">
        <v>33</v>
      </c>
      <c r="O434" s="2"/>
    </row>
    <row r="435" spans="1:15" ht="13">
      <c r="A435" s="3">
        <v>4</v>
      </c>
      <c r="B435" s="3">
        <v>2016</v>
      </c>
      <c r="C435" s="4" t="s">
        <v>1685</v>
      </c>
      <c r="D435" s="4" t="s">
        <v>42</v>
      </c>
      <c r="E435" s="4" t="s">
        <v>42</v>
      </c>
      <c r="F435" s="4" t="s">
        <v>1686</v>
      </c>
      <c r="G435" s="4" t="s">
        <v>1687</v>
      </c>
      <c r="H435" s="4" t="s">
        <v>1688</v>
      </c>
      <c r="I435" s="4" t="s">
        <v>1669</v>
      </c>
      <c r="J435" s="4" t="s">
        <v>1670</v>
      </c>
      <c r="K435" s="4" t="s">
        <v>1671</v>
      </c>
      <c r="L435" s="5">
        <v>1</v>
      </c>
      <c r="M435" s="3">
        <v>30</v>
      </c>
      <c r="N435" s="3">
        <v>1</v>
      </c>
      <c r="O435" s="2"/>
    </row>
    <row r="436" spans="1:15" ht="13">
      <c r="A436" s="3">
        <v>4</v>
      </c>
      <c r="B436" s="3">
        <v>2016</v>
      </c>
      <c r="C436" s="4" t="s">
        <v>1689</v>
      </c>
      <c r="D436" s="4" t="s">
        <v>17</v>
      </c>
      <c r="E436" s="4" t="s">
        <v>17</v>
      </c>
      <c r="F436" s="4" t="s">
        <v>1690</v>
      </c>
      <c r="G436" s="4" t="s">
        <v>1691</v>
      </c>
      <c r="H436" s="4" t="s">
        <v>1692</v>
      </c>
      <c r="I436" s="4" t="s">
        <v>1693</v>
      </c>
      <c r="J436" s="4" t="s">
        <v>1694</v>
      </c>
      <c r="K436" s="4" t="s">
        <v>1695</v>
      </c>
      <c r="L436" s="5">
        <v>10</v>
      </c>
      <c r="M436" s="3">
        <v>15</v>
      </c>
      <c r="N436" s="3">
        <v>8</v>
      </c>
      <c r="O436" s="2"/>
    </row>
    <row r="437" spans="1:15" ht="13">
      <c r="A437" s="3">
        <v>4</v>
      </c>
      <c r="B437" s="3">
        <v>2016</v>
      </c>
      <c r="C437" s="4" t="s">
        <v>1696</v>
      </c>
      <c r="D437" s="4" t="s">
        <v>25</v>
      </c>
      <c r="E437" s="4" t="s">
        <v>25</v>
      </c>
      <c r="F437" s="4" t="s">
        <v>1697</v>
      </c>
      <c r="G437" s="6" t="s">
        <v>1698</v>
      </c>
      <c r="H437" s="4" t="s">
        <v>1692</v>
      </c>
      <c r="I437" s="4" t="s">
        <v>1693</v>
      </c>
      <c r="J437" s="4" t="s">
        <v>1694</v>
      </c>
      <c r="K437" s="4" t="s">
        <v>1695</v>
      </c>
      <c r="L437" s="5">
        <v>10</v>
      </c>
      <c r="M437" s="3">
        <v>15</v>
      </c>
      <c r="N437" s="3">
        <v>8</v>
      </c>
      <c r="O437" s="2"/>
    </row>
    <row r="438" spans="1:15" ht="13">
      <c r="A438" s="3">
        <v>4</v>
      </c>
      <c r="B438" s="3">
        <v>2016</v>
      </c>
      <c r="C438" s="4" t="s">
        <v>1699</v>
      </c>
      <c r="D438" s="4" t="s">
        <v>30</v>
      </c>
      <c r="E438" s="4" t="s">
        <v>30</v>
      </c>
      <c r="F438" s="4" t="s">
        <v>1700</v>
      </c>
      <c r="G438" s="4" t="s">
        <v>1701</v>
      </c>
      <c r="H438" s="4" t="s">
        <v>1692</v>
      </c>
      <c r="I438" s="4" t="s">
        <v>1693</v>
      </c>
      <c r="J438" s="4" t="s">
        <v>1694</v>
      </c>
      <c r="K438" s="4" t="s">
        <v>1695</v>
      </c>
      <c r="L438" s="5">
        <v>10</v>
      </c>
      <c r="M438" s="3">
        <v>15</v>
      </c>
      <c r="N438" s="3">
        <v>9</v>
      </c>
      <c r="O438" s="2"/>
    </row>
    <row r="439" spans="1:15" ht="13">
      <c r="A439" s="3">
        <v>4</v>
      </c>
      <c r="B439" s="3">
        <v>2016</v>
      </c>
      <c r="C439" s="4" t="s">
        <v>1702</v>
      </c>
      <c r="D439" s="4" t="s">
        <v>34</v>
      </c>
      <c r="E439" s="4" t="s">
        <v>34</v>
      </c>
      <c r="F439" s="4" t="s">
        <v>1703</v>
      </c>
      <c r="G439" s="6" t="s">
        <v>1704</v>
      </c>
      <c r="H439" s="4" t="s">
        <v>1692</v>
      </c>
      <c r="I439" s="4" t="s">
        <v>1693</v>
      </c>
      <c r="J439" s="4" t="s">
        <v>1694</v>
      </c>
      <c r="K439" s="4" t="s">
        <v>1695</v>
      </c>
      <c r="L439" s="5">
        <v>10</v>
      </c>
      <c r="M439" s="3">
        <v>15</v>
      </c>
      <c r="N439" s="3">
        <v>9</v>
      </c>
      <c r="O439" s="2"/>
    </row>
    <row r="440" spans="1:15" ht="13">
      <c r="A440" s="3">
        <v>4</v>
      </c>
      <c r="B440" s="3">
        <v>2016</v>
      </c>
      <c r="C440" s="4" t="s">
        <v>1705</v>
      </c>
      <c r="D440" s="4" t="s">
        <v>38</v>
      </c>
      <c r="E440" s="4" t="s">
        <v>38</v>
      </c>
      <c r="F440" s="4" t="s">
        <v>1706</v>
      </c>
      <c r="G440" s="6" t="s">
        <v>1707</v>
      </c>
      <c r="H440" s="4" t="s">
        <v>115</v>
      </c>
      <c r="I440" s="4" t="s">
        <v>1693</v>
      </c>
      <c r="J440" s="4" t="s">
        <v>1694</v>
      </c>
      <c r="K440" s="4" t="s">
        <v>1695</v>
      </c>
      <c r="L440" s="5">
        <v>10</v>
      </c>
      <c r="M440" s="3">
        <v>35</v>
      </c>
      <c r="N440" s="3">
        <v>34</v>
      </c>
      <c r="O440" s="2"/>
    </row>
    <row r="441" spans="1:15" ht="13">
      <c r="A441" s="3">
        <v>4</v>
      </c>
      <c r="B441" s="3">
        <v>2016</v>
      </c>
      <c r="C441" s="4" t="s">
        <v>1708</v>
      </c>
      <c r="D441" s="4" t="s">
        <v>42</v>
      </c>
      <c r="E441" s="4" t="s">
        <v>42</v>
      </c>
      <c r="F441" s="4" t="s">
        <v>1709</v>
      </c>
      <c r="G441" s="4" t="s">
        <v>1710</v>
      </c>
      <c r="H441" s="4" t="s">
        <v>45</v>
      </c>
      <c r="I441" s="4" t="s">
        <v>1693</v>
      </c>
      <c r="J441" s="4" t="s">
        <v>1694</v>
      </c>
      <c r="K441" s="4" t="s">
        <v>1695</v>
      </c>
      <c r="L441" s="5">
        <v>1</v>
      </c>
      <c r="M441" s="3">
        <v>35</v>
      </c>
      <c r="N441" s="3">
        <v>26</v>
      </c>
      <c r="O441" s="4" t="s">
        <v>47</v>
      </c>
    </row>
    <row r="442" spans="1:15" ht="13">
      <c r="A442" s="3">
        <v>4</v>
      </c>
      <c r="B442" s="3">
        <v>2016</v>
      </c>
      <c r="C442" s="4" t="s">
        <v>1711</v>
      </c>
      <c r="D442" s="4" t="s">
        <v>17</v>
      </c>
      <c r="E442" s="4" t="s">
        <v>17</v>
      </c>
      <c r="F442" s="4" t="s">
        <v>1712</v>
      </c>
      <c r="G442" s="4" t="s">
        <v>1713</v>
      </c>
      <c r="H442" s="4" t="s">
        <v>1714</v>
      </c>
      <c r="I442" s="4" t="s">
        <v>1715</v>
      </c>
      <c r="J442" s="4" t="s">
        <v>1716</v>
      </c>
      <c r="K442" s="4" t="s">
        <v>1717</v>
      </c>
      <c r="L442" s="5">
        <v>10</v>
      </c>
      <c r="M442" s="3">
        <v>35</v>
      </c>
      <c r="N442" s="3">
        <v>21</v>
      </c>
      <c r="O442" s="2"/>
    </row>
    <row r="443" spans="1:15" ht="13">
      <c r="A443" s="3">
        <v>4</v>
      </c>
      <c r="B443" s="3">
        <v>2016</v>
      </c>
      <c r="C443" s="4" t="s">
        <v>1718</v>
      </c>
      <c r="D443" s="4" t="s">
        <v>17</v>
      </c>
      <c r="E443" s="4" t="s">
        <v>17</v>
      </c>
      <c r="F443" s="4" t="s">
        <v>1719</v>
      </c>
      <c r="G443" s="4" t="s">
        <v>1720</v>
      </c>
      <c r="H443" s="4" t="s">
        <v>1721</v>
      </c>
      <c r="I443" s="4" t="s">
        <v>1722</v>
      </c>
      <c r="J443" s="4" t="s">
        <v>1723</v>
      </c>
      <c r="K443" s="4" t="s">
        <v>30</v>
      </c>
      <c r="L443" s="5">
        <v>5</v>
      </c>
      <c r="M443" s="3">
        <v>35</v>
      </c>
      <c r="N443" s="3">
        <v>35</v>
      </c>
      <c r="O443" s="2"/>
    </row>
    <row r="444" spans="1:15" ht="13">
      <c r="A444" s="3">
        <v>4</v>
      </c>
      <c r="B444" s="3">
        <v>2016</v>
      </c>
      <c r="C444" s="4" t="s">
        <v>1724</v>
      </c>
      <c r="D444" s="4" t="s">
        <v>17</v>
      </c>
      <c r="E444" s="4" t="s">
        <v>17</v>
      </c>
      <c r="F444" s="6" t="s">
        <v>1725</v>
      </c>
      <c r="G444" s="4" t="s">
        <v>1726</v>
      </c>
      <c r="H444" s="4" t="s">
        <v>1721</v>
      </c>
      <c r="I444" s="4" t="s">
        <v>1722</v>
      </c>
      <c r="J444" s="4" t="s">
        <v>1723</v>
      </c>
      <c r="K444" s="4" t="s">
        <v>30</v>
      </c>
      <c r="L444" s="5">
        <v>5</v>
      </c>
      <c r="M444" s="3">
        <v>35</v>
      </c>
      <c r="N444" s="3">
        <v>32</v>
      </c>
      <c r="O444" s="2"/>
    </row>
    <row r="445" spans="1:15" ht="13">
      <c r="A445" s="3">
        <v>4</v>
      </c>
      <c r="B445" s="3">
        <v>2016</v>
      </c>
      <c r="C445" s="4" t="s">
        <v>1727</v>
      </c>
      <c r="D445" s="4" t="s">
        <v>30</v>
      </c>
      <c r="E445" s="4" t="s">
        <v>30</v>
      </c>
      <c r="F445" s="4" t="s">
        <v>1728</v>
      </c>
      <c r="G445" s="4" t="s">
        <v>1729</v>
      </c>
      <c r="H445" s="4" t="s">
        <v>1721</v>
      </c>
      <c r="I445" s="4" t="s">
        <v>1722</v>
      </c>
      <c r="J445" s="4" t="s">
        <v>1723</v>
      </c>
      <c r="K445" s="4" t="s">
        <v>30</v>
      </c>
      <c r="L445" s="5">
        <v>5</v>
      </c>
      <c r="M445" s="3">
        <v>35</v>
      </c>
      <c r="N445" s="3">
        <v>29</v>
      </c>
      <c r="O445" s="2"/>
    </row>
    <row r="446" spans="1:15" ht="13">
      <c r="A446" s="3">
        <v>4</v>
      </c>
      <c r="B446" s="3">
        <v>2016</v>
      </c>
      <c r="C446" s="4" t="s">
        <v>1730</v>
      </c>
      <c r="D446" s="4" t="s">
        <v>30</v>
      </c>
      <c r="E446" s="4" t="s">
        <v>30</v>
      </c>
      <c r="F446" s="6" t="s">
        <v>1731</v>
      </c>
      <c r="G446" s="4" t="s">
        <v>1732</v>
      </c>
      <c r="H446" s="4" t="s">
        <v>1733</v>
      </c>
      <c r="I446" s="4" t="s">
        <v>1722</v>
      </c>
      <c r="J446" s="4" t="s">
        <v>1723</v>
      </c>
      <c r="K446" s="4" t="s">
        <v>30</v>
      </c>
      <c r="L446" s="5">
        <v>5</v>
      </c>
      <c r="M446" s="3">
        <v>35</v>
      </c>
      <c r="N446" s="3">
        <v>35</v>
      </c>
      <c r="O446" s="2"/>
    </row>
    <row r="447" spans="1:15" ht="13">
      <c r="A447" s="3">
        <v>4</v>
      </c>
      <c r="B447" s="3">
        <v>2016</v>
      </c>
      <c r="C447" s="4" t="s">
        <v>1734</v>
      </c>
      <c r="D447" s="4" t="s">
        <v>34</v>
      </c>
      <c r="E447" s="4" t="s">
        <v>34</v>
      </c>
      <c r="F447" s="6" t="s">
        <v>1735</v>
      </c>
      <c r="G447" s="6" t="s">
        <v>1736</v>
      </c>
      <c r="H447" s="4" t="s">
        <v>1721</v>
      </c>
      <c r="I447" s="4" t="s">
        <v>1722</v>
      </c>
      <c r="J447" s="4" t="s">
        <v>1723</v>
      </c>
      <c r="K447" s="4" t="s">
        <v>30</v>
      </c>
      <c r="L447" s="5">
        <v>5</v>
      </c>
      <c r="M447" s="3">
        <v>35</v>
      </c>
      <c r="N447" s="3">
        <v>35</v>
      </c>
      <c r="O447" s="2"/>
    </row>
    <row r="448" spans="1:15" ht="13">
      <c r="A448" s="3">
        <v>4</v>
      </c>
      <c r="B448" s="3">
        <v>2016</v>
      </c>
      <c r="C448" s="4" t="s">
        <v>1737</v>
      </c>
      <c r="D448" s="4" t="s">
        <v>34</v>
      </c>
      <c r="E448" s="4" t="s">
        <v>34</v>
      </c>
      <c r="F448" s="4" t="s">
        <v>1738</v>
      </c>
      <c r="G448" s="6" t="s">
        <v>1739</v>
      </c>
      <c r="H448" s="4" t="s">
        <v>1721</v>
      </c>
      <c r="I448" s="4" t="s">
        <v>1722</v>
      </c>
      <c r="J448" s="4" t="s">
        <v>1723</v>
      </c>
      <c r="K448" s="4" t="s">
        <v>30</v>
      </c>
      <c r="L448" s="5">
        <v>5</v>
      </c>
      <c r="M448" s="3">
        <v>35</v>
      </c>
      <c r="N448" s="3">
        <v>35</v>
      </c>
      <c r="O448" s="2"/>
    </row>
    <row r="449" spans="1:15" ht="13">
      <c r="A449" s="3">
        <v>4</v>
      </c>
      <c r="B449" s="3">
        <v>2016</v>
      </c>
      <c r="C449" s="4" t="s">
        <v>1740</v>
      </c>
      <c r="D449" s="4" t="s">
        <v>64</v>
      </c>
      <c r="E449" s="4" t="s">
        <v>64</v>
      </c>
      <c r="F449" s="6" t="s">
        <v>1741</v>
      </c>
      <c r="G449" s="4" t="s">
        <v>1742</v>
      </c>
      <c r="H449" s="4" t="s">
        <v>1721</v>
      </c>
      <c r="I449" s="4" t="s">
        <v>1722</v>
      </c>
      <c r="J449" s="4" t="s">
        <v>1723</v>
      </c>
      <c r="K449" s="4" t="s">
        <v>30</v>
      </c>
      <c r="L449" s="5">
        <v>5</v>
      </c>
      <c r="M449" s="3">
        <v>35</v>
      </c>
      <c r="N449" s="3">
        <v>17</v>
      </c>
      <c r="O449" s="2"/>
    </row>
    <row r="450" spans="1:15" ht="13">
      <c r="A450" s="3">
        <v>4</v>
      </c>
      <c r="B450" s="3">
        <v>2016</v>
      </c>
      <c r="C450" s="4" t="s">
        <v>1743</v>
      </c>
      <c r="D450" s="4" t="s">
        <v>64</v>
      </c>
      <c r="E450" s="4" t="s">
        <v>64</v>
      </c>
      <c r="F450" s="4" t="s">
        <v>1744</v>
      </c>
      <c r="G450" s="4" t="s">
        <v>1745</v>
      </c>
      <c r="H450" s="4" t="s">
        <v>1721</v>
      </c>
      <c r="I450" s="4" t="s">
        <v>1722</v>
      </c>
      <c r="J450" s="4" t="s">
        <v>1723</v>
      </c>
      <c r="K450" s="4" t="s">
        <v>30</v>
      </c>
      <c r="L450" s="5">
        <v>5</v>
      </c>
      <c r="M450" s="3">
        <v>35</v>
      </c>
      <c r="N450" s="3">
        <v>16</v>
      </c>
      <c r="O450" s="2"/>
    </row>
    <row r="451" spans="1:15" ht="13">
      <c r="A451" s="3">
        <v>4</v>
      </c>
      <c r="B451" s="3">
        <v>2016</v>
      </c>
      <c r="C451" s="4" t="s">
        <v>1746</v>
      </c>
      <c r="D451" s="4" t="s">
        <v>38</v>
      </c>
      <c r="E451" s="4" t="s">
        <v>38</v>
      </c>
      <c r="F451" s="6" t="s">
        <v>1747</v>
      </c>
      <c r="G451" s="6" t="s">
        <v>1748</v>
      </c>
      <c r="H451" s="4" t="s">
        <v>1721</v>
      </c>
      <c r="I451" s="4" t="s">
        <v>1722</v>
      </c>
      <c r="J451" s="4" t="s">
        <v>1723</v>
      </c>
      <c r="K451" s="4" t="s">
        <v>30</v>
      </c>
      <c r="L451" s="5">
        <v>5</v>
      </c>
      <c r="M451" s="3">
        <v>35</v>
      </c>
      <c r="N451" s="3">
        <v>32</v>
      </c>
      <c r="O451" s="2"/>
    </row>
    <row r="452" spans="1:15" ht="13">
      <c r="A452" s="3">
        <v>4</v>
      </c>
      <c r="B452" s="3">
        <v>2016</v>
      </c>
      <c r="C452" s="4" t="s">
        <v>1749</v>
      </c>
      <c r="D452" s="4" t="s">
        <v>38</v>
      </c>
      <c r="E452" s="4" t="s">
        <v>38</v>
      </c>
      <c r="F452" s="4" t="s">
        <v>1750</v>
      </c>
      <c r="G452" s="6" t="s">
        <v>1751</v>
      </c>
      <c r="H452" s="4" t="s">
        <v>1721</v>
      </c>
      <c r="I452" s="4" t="s">
        <v>1722</v>
      </c>
      <c r="J452" s="4" t="s">
        <v>1723</v>
      </c>
      <c r="K452" s="4" t="s">
        <v>30</v>
      </c>
      <c r="L452" s="5">
        <v>5</v>
      </c>
      <c r="M452" s="3">
        <v>35</v>
      </c>
      <c r="N452" s="3">
        <v>32</v>
      </c>
      <c r="O452" s="2"/>
    </row>
    <row r="453" spans="1:15" ht="13">
      <c r="A453" s="3">
        <v>4</v>
      </c>
      <c r="B453" s="3">
        <v>2016</v>
      </c>
      <c r="C453" s="4" t="s">
        <v>1752</v>
      </c>
      <c r="D453" s="4" t="s">
        <v>42</v>
      </c>
      <c r="E453" s="4" t="s">
        <v>42</v>
      </c>
      <c r="F453" s="4" t="s">
        <v>1753</v>
      </c>
      <c r="G453" s="4" t="s">
        <v>1754</v>
      </c>
      <c r="H453" s="4" t="s">
        <v>1755</v>
      </c>
      <c r="I453" s="4" t="s">
        <v>1722</v>
      </c>
      <c r="J453" s="4" t="s">
        <v>1723</v>
      </c>
      <c r="K453" s="4" t="s">
        <v>30</v>
      </c>
      <c r="L453" s="5">
        <v>1</v>
      </c>
      <c r="M453" s="3">
        <v>36</v>
      </c>
      <c r="N453" s="3">
        <v>36</v>
      </c>
      <c r="O453" s="4" t="s">
        <v>209</v>
      </c>
    </row>
    <row r="454" spans="1:15" ht="13">
      <c r="A454" s="3">
        <v>4</v>
      </c>
      <c r="B454" s="3">
        <v>2016</v>
      </c>
      <c r="C454" s="4" t="s">
        <v>1756</v>
      </c>
      <c r="D454" s="4" t="s">
        <v>1094</v>
      </c>
      <c r="E454" s="4" t="s">
        <v>1094</v>
      </c>
      <c r="F454" s="4" t="s">
        <v>1757</v>
      </c>
      <c r="G454" s="4" t="s">
        <v>1758</v>
      </c>
      <c r="H454" s="4" t="s">
        <v>1759</v>
      </c>
      <c r="I454" s="4" t="s">
        <v>1760</v>
      </c>
      <c r="J454" s="4" t="s">
        <v>1761</v>
      </c>
      <c r="K454" s="4" t="s">
        <v>1717</v>
      </c>
      <c r="L454" s="5">
        <v>10</v>
      </c>
      <c r="M454" s="3">
        <v>35</v>
      </c>
      <c r="N454" s="3">
        <v>4</v>
      </c>
      <c r="O454" s="2"/>
    </row>
    <row r="455" spans="1:15" ht="13">
      <c r="A455" s="3">
        <v>4</v>
      </c>
      <c r="B455" s="3">
        <v>2016</v>
      </c>
      <c r="C455" s="4" t="s">
        <v>1762</v>
      </c>
      <c r="D455" s="4" t="s">
        <v>25</v>
      </c>
      <c r="E455" s="4" t="s">
        <v>25</v>
      </c>
      <c r="F455" s="4" t="s">
        <v>1763</v>
      </c>
      <c r="G455" s="6" t="s">
        <v>1764</v>
      </c>
      <c r="H455" s="4" t="s">
        <v>1765</v>
      </c>
      <c r="I455" s="4" t="s">
        <v>1766</v>
      </c>
      <c r="J455" s="4" t="s">
        <v>1767</v>
      </c>
      <c r="K455" s="4" t="s">
        <v>1768</v>
      </c>
      <c r="L455" s="5">
        <v>5</v>
      </c>
      <c r="M455" s="3">
        <v>20</v>
      </c>
      <c r="N455" s="3">
        <v>10</v>
      </c>
      <c r="O455" s="2"/>
    </row>
    <row r="456" spans="1:15" ht="13">
      <c r="A456" s="3">
        <v>4</v>
      </c>
      <c r="B456" s="3">
        <v>2016</v>
      </c>
      <c r="C456" s="4" t="s">
        <v>1769</v>
      </c>
      <c r="D456" s="4" t="s">
        <v>25</v>
      </c>
      <c r="E456" s="4" t="s">
        <v>25</v>
      </c>
      <c r="F456" s="6" t="s">
        <v>1770</v>
      </c>
      <c r="G456" s="6" t="s">
        <v>1771</v>
      </c>
      <c r="H456" s="4" t="s">
        <v>1772</v>
      </c>
      <c r="I456" s="4" t="s">
        <v>1766</v>
      </c>
      <c r="J456" s="4" t="s">
        <v>1767</v>
      </c>
      <c r="K456" s="4" t="s">
        <v>1768</v>
      </c>
      <c r="L456" s="5">
        <v>5</v>
      </c>
      <c r="M456" s="3">
        <v>20</v>
      </c>
      <c r="N456" s="3">
        <v>10</v>
      </c>
      <c r="O456" s="2"/>
    </row>
    <row r="457" spans="1:15" ht="13">
      <c r="A457" s="3">
        <v>4</v>
      </c>
      <c r="B457" s="3">
        <v>2016</v>
      </c>
      <c r="C457" s="4" t="s">
        <v>1773</v>
      </c>
      <c r="D457" s="4" t="s">
        <v>42</v>
      </c>
      <c r="E457" s="4" t="s">
        <v>42</v>
      </c>
      <c r="F457" s="4" t="s">
        <v>1774</v>
      </c>
      <c r="G457" s="4" t="s">
        <v>1775</v>
      </c>
      <c r="H457" s="4" t="s">
        <v>286</v>
      </c>
      <c r="I457" s="4" t="s">
        <v>1766</v>
      </c>
      <c r="J457" s="4" t="s">
        <v>1767</v>
      </c>
      <c r="K457" s="4" t="s">
        <v>1768</v>
      </c>
      <c r="L457" s="5">
        <v>1</v>
      </c>
      <c r="M457" s="3">
        <v>30</v>
      </c>
      <c r="N457" s="3">
        <v>29</v>
      </c>
      <c r="O457" s="2"/>
    </row>
    <row r="458" spans="1:15" ht="13">
      <c r="A458" s="3">
        <v>4</v>
      </c>
      <c r="B458" s="3">
        <v>2016</v>
      </c>
      <c r="C458" s="4" t="s">
        <v>1776</v>
      </c>
      <c r="D458" s="4" t="s">
        <v>17</v>
      </c>
      <c r="E458" s="4" t="s">
        <v>17</v>
      </c>
      <c r="F458" s="4" t="s">
        <v>1777</v>
      </c>
      <c r="G458" s="4" t="s">
        <v>1778</v>
      </c>
      <c r="H458" s="4" t="s">
        <v>672</v>
      </c>
      <c r="I458" s="4" t="s">
        <v>1779</v>
      </c>
      <c r="J458" s="4" t="s">
        <v>1780</v>
      </c>
      <c r="K458" s="4" t="s">
        <v>1781</v>
      </c>
      <c r="L458" s="5">
        <v>10</v>
      </c>
      <c r="M458" s="3">
        <v>35</v>
      </c>
      <c r="N458" s="3">
        <v>24</v>
      </c>
      <c r="O458" s="4" t="s">
        <v>362</v>
      </c>
    </row>
    <row r="459" spans="1:15" ht="13">
      <c r="A459" s="3">
        <v>4</v>
      </c>
      <c r="B459" s="3">
        <v>2016</v>
      </c>
      <c r="C459" s="4" t="s">
        <v>1782</v>
      </c>
      <c r="D459" s="4" t="s">
        <v>25</v>
      </c>
      <c r="E459" s="4" t="s">
        <v>25</v>
      </c>
      <c r="F459" s="4" t="s">
        <v>1783</v>
      </c>
      <c r="G459" s="6" t="s">
        <v>1784</v>
      </c>
      <c r="H459" s="4" t="s">
        <v>71</v>
      </c>
      <c r="I459" s="4" t="s">
        <v>1779</v>
      </c>
      <c r="J459" s="4" t="s">
        <v>1780</v>
      </c>
      <c r="K459" s="4" t="s">
        <v>1781</v>
      </c>
      <c r="L459" s="5">
        <v>10</v>
      </c>
      <c r="M459" s="3">
        <v>35</v>
      </c>
      <c r="N459" s="3">
        <v>20</v>
      </c>
      <c r="O459" s="4" t="s">
        <v>209</v>
      </c>
    </row>
    <row r="460" spans="1:15" ht="13">
      <c r="A460" s="3">
        <v>4</v>
      </c>
      <c r="B460" s="3">
        <v>2016</v>
      </c>
      <c r="C460" s="4" t="s">
        <v>1785</v>
      </c>
      <c r="D460" s="4" t="s">
        <v>30</v>
      </c>
      <c r="E460" s="4" t="s">
        <v>30</v>
      </c>
      <c r="F460" s="4" t="s">
        <v>1786</v>
      </c>
      <c r="G460" s="4" t="s">
        <v>1787</v>
      </c>
      <c r="H460" s="4" t="s">
        <v>71</v>
      </c>
      <c r="I460" s="4" t="s">
        <v>1779</v>
      </c>
      <c r="J460" s="4" t="s">
        <v>1780</v>
      </c>
      <c r="K460" s="4" t="s">
        <v>1781</v>
      </c>
      <c r="L460" s="5">
        <v>10</v>
      </c>
      <c r="M460" s="3">
        <v>35</v>
      </c>
      <c r="N460" s="3">
        <v>34</v>
      </c>
      <c r="O460" s="2"/>
    </row>
    <row r="461" spans="1:15" ht="13">
      <c r="A461" s="3">
        <v>4</v>
      </c>
      <c r="B461" s="3">
        <v>2016</v>
      </c>
      <c r="C461" s="4" t="s">
        <v>1788</v>
      </c>
      <c r="D461" s="4" t="s">
        <v>34</v>
      </c>
      <c r="E461" s="4" t="s">
        <v>34</v>
      </c>
      <c r="F461" s="4" t="s">
        <v>1789</v>
      </c>
      <c r="G461" s="6" t="s">
        <v>1790</v>
      </c>
      <c r="H461" s="4" t="s">
        <v>71</v>
      </c>
      <c r="I461" s="4" t="s">
        <v>1779</v>
      </c>
      <c r="J461" s="4" t="s">
        <v>1780</v>
      </c>
      <c r="K461" s="4" t="s">
        <v>1781</v>
      </c>
      <c r="L461" s="5">
        <v>10</v>
      </c>
      <c r="M461" s="3">
        <v>35</v>
      </c>
      <c r="N461" s="3">
        <v>38</v>
      </c>
      <c r="O461" s="4" t="s">
        <v>362</v>
      </c>
    </row>
    <row r="462" spans="1:15" ht="13">
      <c r="A462" s="3">
        <v>4</v>
      </c>
      <c r="B462" s="3">
        <v>2016</v>
      </c>
      <c r="C462" s="4" t="s">
        <v>1791</v>
      </c>
      <c r="D462" s="4" t="s">
        <v>38</v>
      </c>
      <c r="E462" s="4" t="s">
        <v>38</v>
      </c>
      <c r="F462" s="4" t="s">
        <v>1792</v>
      </c>
      <c r="G462" s="6" t="s">
        <v>1793</v>
      </c>
      <c r="H462" s="4" t="s">
        <v>679</v>
      </c>
      <c r="I462" s="4" t="s">
        <v>1779</v>
      </c>
      <c r="J462" s="4" t="s">
        <v>1780</v>
      </c>
      <c r="K462" s="4" t="s">
        <v>1781</v>
      </c>
      <c r="L462" s="5">
        <v>10</v>
      </c>
      <c r="M462" s="3">
        <v>35</v>
      </c>
      <c r="N462" s="3">
        <v>31</v>
      </c>
      <c r="O462" s="2"/>
    </row>
    <row r="463" spans="1:15" ht="13">
      <c r="A463" s="3">
        <v>4</v>
      </c>
      <c r="B463" s="3">
        <v>2016</v>
      </c>
      <c r="C463" s="4" t="s">
        <v>1794</v>
      </c>
      <c r="D463" s="4" t="s">
        <v>42</v>
      </c>
      <c r="E463" s="4" t="s">
        <v>42</v>
      </c>
      <c r="F463" s="4" t="s">
        <v>1795</v>
      </c>
      <c r="G463" s="4" t="s">
        <v>1796</v>
      </c>
      <c r="H463" s="4" t="s">
        <v>1504</v>
      </c>
      <c r="I463" s="4" t="s">
        <v>1779</v>
      </c>
      <c r="J463" s="4" t="s">
        <v>1780</v>
      </c>
      <c r="K463" s="4" t="s">
        <v>1781</v>
      </c>
      <c r="L463" s="5">
        <v>1</v>
      </c>
      <c r="M463" s="3">
        <v>38</v>
      </c>
      <c r="N463" s="3">
        <v>38</v>
      </c>
      <c r="O463" s="4" t="s">
        <v>362</v>
      </c>
    </row>
    <row r="464" spans="1:15" ht="13">
      <c r="A464" s="3">
        <v>4</v>
      </c>
      <c r="B464" s="3">
        <v>2016</v>
      </c>
      <c r="C464" s="4" t="s">
        <v>1797</v>
      </c>
      <c r="D464" s="4" t="s">
        <v>17</v>
      </c>
      <c r="E464" s="4" t="s">
        <v>17</v>
      </c>
      <c r="F464" s="4" t="s">
        <v>1798</v>
      </c>
      <c r="G464" s="4" t="s">
        <v>1799</v>
      </c>
      <c r="H464" s="4" t="s">
        <v>1006</v>
      </c>
      <c r="I464" s="4" t="s">
        <v>1800</v>
      </c>
      <c r="J464" s="4" t="s">
        <v>1801</v>
      </c>
      <c r="K464" s="4" t="s">
        <v>1802</v>
      </c>
      <c r="L464" s="5">
        <v>10</v>
      </c>
      <c r="M464" s="3">
        <v>35</v>
      </c>
      <c r="N464" s="3">
        <v>36</v>
      </c>
      <c r="O464" s="2"/>
    </row>
    <row r="465" spans="1:15" ht="13">
      <c r="A465" s="3">
        <v>4</v>
      </c>
      <c r="B465" s="3">
        <v>2016</v>
      </c>
      <c r="C465" s="4" t="s">
        <v>1803</v>
      </c>
      <c r="D465" s="4" t="s">
        <v>25</v>
      </c>
      <c r="E465" s="4" t="s">
        <v>25</v>
      </c>
      <c r="F465" s="4" t="s">
        <v>1804</v>
      </c>
      <c r="G465" s="6" t="s">
        <v>1805</v>
      </c>
      <c r="H465" s="4" t="s">
        <v>1806</v>
      </c>
      <c r="I465" s="4" t="s">
        <v>1800</v>
      </c>
      <c r="J465" s="4" t="s">
        <v>1801</v>
      </c>
      <c r="K465" s="4" t="s">
        <v>1802</v>
      </c>
      <c r="L465" s="5">
        <v>10</v>
      </c>
      <c r="M465" s="3">
        <v>35</v>
      </c>
      <c r="N465" s="3">
        <v>36</v>
      </c>
      <c r="O465" s="4" t="s">
        <v>209</v>
      </c>
    </row>
    <row r="466" spans="1:15" ht="13">
      <c r="A466" s="3">
        <v>4</v>
      </c>
      <c r="B466" s="3">
        <v>2016</v>
      </c>
      <c r="C466" s="4" t="s">
        <v>1807</v>
      </c>
      <c r="D466" s="4" t="s">
        <v>30</v>
      </c>
      <c r="E466" s="4" t="s">
        <v>30</v>
      </c>
      <c r="F466" s="6" t="s">
        <v>1808</v>
      </c>
      <c r="G466" s="4" t="s">
        <v>1809</v>
      </c>
      <c r="H466" s="4" t="s">
        <v>505</v>
      </c>
      <c r="I466" s="4" t="s">
        <v>1800</v>
      </c>
      <c r="J466" s="4" t="s">
        <v>1801</v>
      </c>
      <c r="K466" s="4" t="s">
        <v>1802</v>
      </c>
      <c r="L466" s="5">
        <v>5</v>
      </c>
      <c r="M466" s="3">
        <v>35</v>
      </c>
      <c r="N466" s="3">
        <v>34</v>
      </c>
      <c r="O466" s="2"/>
    </row>
    <row r="467" spans="1:15" ht="13">
      <c r="A467" s="3">
        <v>4</v>
      </c>
      <c r="B467" s="3">
        <v>2016</v>
      </c>
      <c r="C467" s="4" t="s">
        <v>1810</v>
      </c>
      <c r="D467" s="4" t="s">
        <v>30</v>
      </c>
      <c r="E467" s="4" t="s">
        <v>30</v>
      </c>
      <c r="F467" s="4" t="s">
        <v>1811</v>
      </c>
      <c r="G467" s="4" t="s">
        <v>1812</v>
      </c>
      <c r="H467" s="4" t="s">
        <v>505</v>
      </c>
      <c r="I467" s="4" t="s">
        <v>1800</v>
      </c>
      <c r="J467" s="4" t="s">
        <v>1801</v>
      </c>
      <c r="K467" s="4" t="s">
        <v>1802</v>
      </c>
      <c r="L467" s="5">
        <v>5</v>
      </c>
      <c r="M467" s="3">
        <v>35</v>
      </c>
      <c r="N467" s="3">
        <v>34</v>
      </c>
      <c r="O467" s="2"/>
    </row>
    <row r="468" spans="1:15" ht="13">
      <c r="A468" s="3">
        <v>4</v>
      </c>
      <c r="B468" s="3">
        <v>2016</v>
      </c>
      <c r="C468" s="4" t="s">
        <v>1813</v>
      </c>
      <c r="D468" s="4" t="s">
        <v>34</v>
      </c>
      <c r="E468" s="4" t="s">
        <v>34</v>
      </c>
      <c r="F468" s="4" t="s">
        <v>1814</v>
      </c>
      <c r="G468" s="6" t="s">
        <v>1815</v>
      </c>
      <c r="H468" s="4" t="s">
        <v>1806</v>
      </c>
      <c r="I468" s="4" t="s">
        <v>1800</v>
      </c>
      <c r="J468" s="4" t="s">
        <v>1801</v>
      </c>
      <c r="K468" s="4" t="s">
        <v>1802</v>
      </c>
      <c r="L468" s="5">
        <v>10</v>
      </c>
      <c r="M468" s="3">
        <v>35</v>
      </c>
      <c r="N468" s="3">
        <v>34</v>
      </c>
      <c r="O468" s="4" t="s">
        <v>209</v>
      </c>
    </row>
    <row r="469" spans="1:15" ht="13">
      <c r="A469" s="3">
        <v>4</v>
      </c>
      <c r="B469" s="3">
        <v>2016</v>
      </c>
      <c r="C469" s="4" t="s">
        <v>1816</v>
      </c>
      <c r="D469" s="4" t="s">
        <v>38</v>
      </c>
      <c r="E469" s="4" t="s">
        <v>38</v>
      </c>
      <c r="F469" s="6" t="s">
        <v>1817</v>
      </c>
      <c r="G469" s="6" t="s">
        <v>1818</v>
      </c>
      <c r="H469" s="4" t="s">
        <v>505</v>
      </c>
      <c r="I469" s="4" t="s">
        <v>1800</v>
      </c>
      <c r="J469" s="4" t="s">
        <v>1801</v>
      </c>
      <c r="K469" s="4" t="s">
        <v>1802</v>
      </c>
      <c r="L469" s="5">
        <v>5</v>
      </c>
      <c r="M469" s="3">
        <v>35</v>
      </c>
      <c r="N469" s="3">
        <v>35</v>
      </c>
      <c r="O469" s="2"/>
    </row>
    <row r="470" spans="1:15" ht="13">
      <c r="A470" s="3">
        <v>4</v>
      </c>
      <c r="B470" s="3">
        <v>2016</v>
      </c>
      <c r="C470" s="4" t="s">
        <v>1819</v>
      </c>
      <c r="D470" s="4" t="s">
        <v>38</v>
      </c>
      <c r="E470" s="4" t="s">
        <v>38</v>
      </c>
      <c r="F470" s="4" t="s">
        <v>1820</v>
      </c>
      <c r="G470" s="6" t="s">
        <v>1821</v>
      </c>
      <c r="H470" s="4" t="s">
        <v>505</v>
      </c>
      <c r="I470" s="4" t="s">
        <v>1800</v>
      </c>
      <c r="J470" s="4" t="s">
        <v>1801</v>
      </c>
      <c r="K470" s="4" t="s">
        <v>1802</v>
      </c>
      <c r="L470" s="5">
        <v>5</v>
      </c>
      <c r="M470" s="3">
        <v>35</v>
      </c>
      <c r="N470" s="3">
        <v>34</v>
      </c>
      <c r="O470" s="2"/>
    </row>
    <row r="471" spans="1:15" ht="13">
      <c r="A471" s="3">
        <v>4</v>
      </c>
      <c r="B471" s="3">
        <v>2016</v>
      </c>
      <c r="C471" s="4" t="s">
        <v>1822</v>
      </c>
      <c r="D471" s="4" t="s">
        <v>42</v>
      </c>
      <c r="E471" s="4" t="s">
        <v>42</v>
      </c>
      <c r="F471" s="4" t="s">
        <v>1823</v>
      </c>
      <c r="G471" s="4" t="s">
        <v>1824</v>
      </c>
      <c r="H471" s="4" t="s">
        <v>983</v>
      </c>
      <c r="I471" s="4" t="s">
        <v>1800</v>
      </c>
      <c r="J471" s="4" t="s">
        <v>1801</v>
      </c>
      <c r="K471" s="4" t="s">
        <v>1802</v>
      </c>
      <c r="L471" s="5">
        <v>1</v>
      </c>
      <c r="M471" s="3">
        <v>35</v>
      </c>
      <c r="N471" s="3">
        <v>35</v>
      </c>
      <c r="O471" s="4" t="s">
        <v>209</v>
      </c>
    </row>
    <row r="472" spans="1:15" ht="13">
      <c r="A472" s="3">
        <v>4</v>
      </c>
      <c r="B472" s="3">
        <v>2016</v>
      </c>
      <c r="C472" s="4" t="s">
        <v>1825</v>
      </c>
      <c r="D472" s="4" t="s">
        <v>17</v>
      </c>
      <c r="E472" s="4" t="s">
        <v>17</v>
      </c>
      <c r="F472" s="4" t="s">
        <v>1826</v>
      </c>
      <c r="G472" s="4" t="s">
        <v>1827</v>
      </c>
      <c r="H472" s="4" t="s">
        <v>51</v>
      </c>
      <c r="I472" s="4" t="s">
        <v>1828</v>
      </c>
      <c r="J472" s="4" t="s">
        <v>1829</v>
      </c>
      <c r="K472" s="4" t="s">
        <v>1830</v>
      </c>
      <c r="L472" s="5">
        <v>10</v>
      </c>
      <c r="M472" s="3">
        <v>35</v>
      </c>
      <c r="N472" s="3">
        <v>27</v>
      </c>
      <c r="O472" s="4" t="s">
        <v>209</v>
      </c>
    </row>
    <row r="473" spans="1:15" ht="13">
      <c r="A473" s="3">
        <v>4</v>
      </c>
      <c r="B473" s="3">
        <v>2016</v>
      </c>
      <c r="C473" s="4" t="s">
        <v>1831</v>
      </c>
      <c r="D473" s="4" t="s">
        <v>25</v>
      </c>
      <c r="E473" s="4" t="s">
        <v>25</v>
      </c>
      <c r="F473" s="4" t="s">
        <v>1832</v>
      </c>
      <c r="G473" s="6" t="s">
        <v>1833</v>
      </c>
      <c r="H473" s="4" t="s">
        <v>51</v>
      </c>
      <c r="I473" s="4" t="s">
        <v>1828</v>
      </c>
      <c r="J473" s="4" t="s">
        <v>1829</v>
      </c>
      <c r="K473" s="4" t="s">
        <v>1830</v>
      </c>
      <c r="L473" s="5">
        <v>10</v>
      </c>
      <c r="M473" s="3">
        <v>35</v>
      </c>
      <c r="N473" s="3">
        <v>31</v>
      </c>
      <c r="O473" s="4" t="s">
        <v>125</v>
      </c>
    </row>
    <row r="474" spans="1:15" ht="13">
      <c r="A474" s="3">
        <v>4</v>
      </c>
      <c r="B474" s="3">
        <v>2016</v>
      </c>
      <c r="C474" s="4" t="s">
        <v>1834</v>
      </c>
      <c r="D474" s="4" t="s">
        <v>64</v>
      </c>
      <c r="E474" s="4" t="s">
        <v>64</v>
      </c>
      <c r="F474" s="4" t="s">
        <v>1835</v>
      </c>
      <c r="G474" s="4" t="s">
        <v>1836</v>
      </c>
      <c r="H474" s="4" t="s">
        <v>672</v>
      </c>
      <c r="I474" s="4" t="s">
        <v>1828</v>
      </c>
      <c r="J474" s="4" t="s">
        <v>1829</v>
      </c>
      <c r="K474" s="4" t="s">
        <v>1830</v>
      </c>
      <c r="L474" s="5">
        <v>10</v>
      </c>
      <c r="M474" s="3">
        <v>35</v>
      </c>
      <c r="N474" s="3">
        <v>33</v>
      </c>
      <c r="O474" s="4" t="s">
        <v>125</v>
      </c>
    </row>
    <row r="475" spans="1:15" ht="13">
      <c r="A475" s="3">
        <v>4</v>
      </c>
      <c r="B475" s="3">
        <v>2016</v>
      </c>
      <c r="C475" s="4" t="s">
        <v>1837</v>
      </c>
      <c r="D475" s="4" t="s">
        <v>38</v>
      </c>
      <c r="E475" s="4" t="s">
        <v>38</v>
      </c>
      <c r="F475" s="4" t="s">
        <v>1838</v>
      </c>
      <c r="G475" s="6" t="s">
        <v>1839</v>
      </c>
      <c r="H475" s="4" t="s">
        <v>672</v>
      </c>
      <c r="I475" s="4" t="s">
        <v>1828</v>
      </c>
      <c r="J475" s="4" t="s">
        <v>1829</v>
      </c>
      <c r="K475" s="4" t="s">
        <v>1830</v>
      </c>
      <c r="L475" s="5">
        <v>10</v>
      </c>
      <c r="M475" s="3">
        <v>35</v>
      </c>
      <c r="N475" s="3">
        <v>33</v>
      </c>
      <c r="O475" s="4" t="s">
        <v>209</v>
      </c>
    </row>
    <row r="476" spans="1:15" ht="13">
      <c r="A476" s="3">
        <v>4</v>
      </c>
      <c r="B476" s="3">
        <v>2016</v>
      </c>
      <c r="C476" s="4" t="s">
        <v>1840</v>
      </c>
      <c r="D476" s="4" t="s">
        <v>42</v>
      </c>
      <c r="E476" s="4" t="s">
        <v>42</v>
      </c>
      <c r="F476" s="4" t="s">
        <v>1841</v>
      </c>
      <c r="G476" s="4" t="s">
        <v>1842</v>
      </c>
      <c r="H476" s="4" t="s">
        <v>1755</v>
      </c>
      <c r="I476" s="4" t="s">
        <v>1828</v>
      </c>
      <c r="J476" s="4" t="s">
        <v>1829</v>
      </c>
      <c r="K476" s="4" t="s">
        <v>1830</v>
      </c>
      <c r="L476" s="5">
        <v>1</v>
      </c>
      <c r="M476" s="3">
        <v>36</v>
      </c>
      <c r="N476" s="3">
        <v>37</v>
      </c>
      <c r="O476" s="4" t="s">
        <v>209</v>
      </c>
    </row>
    <row r="477" spans="1:15" ht="13">
      <c r="A477" s="3">
        <v>4</v>
      </c>
      <c r="B477" s="3">
        <v>2016</v>
      </c>
      <c r="C477" s="4" t="s">
        <v>1843</v>
      </c>
      <c r="D477" s="4" t="s">
        <v>25</v>
      </c>
      <c r="E477" s="4" t="s">
        <v>25</v>
      </c>
      <c r="F477" s="4" t="s">
        <v>1844</v>
      </c>
      <c r="G477" s="6" t="s">
        <v>1845</v>
      </c>
      <c r="H477" s="4" t="s">
        <v>115</v>
      </c>
      <c r="I477" s="4" t="s">
        <v>1846</v>
      </c>
      <c r="J477" s="4" t="s">
        <v>1847</v>
      </c>
      <c r="K477" s="4" t="s">
        <v>158</v>
      </c>
      <c r="L477" s="5">
        <v>10</v>
      </c>
      <c r="M477" s="3">
        <v>35</v>
      </c>
      <c r="N477" s="3">
        <v>35</v>
      </c>
      <c r="O477" s="2"/>
    </row>
    <row r="478" spans="1:15" ht="13">
      <c r="A478" s="3">
        <v>4</v>
      </c>
      <c r="B478" s="3">
        <v>2016</v>
      </c>
      <c r="C478" s="4" t="s">
        <v>1848</v>
      </c>
      <c r="D478" s="4" t="s">
        <v>30</v>
      </c>
      <c r="E478" s="4" t="s">
        <v>30</v>
      </c>
      <c r="F478" s="4" t="s">
        <v>1849</v>
      </c>
      <c r="G478" s="4" t="s">
        <v>1850</v>
      </c>
      <c r="H478" s="4" t="s">
        <v>672</v>
      </c>
      <c r="I478" s="4" t="s">
        <v>1846</v>
      </c>
      <c r="J478" s="4" t="s">
        <v>1847</v>
      </c>
      <c r="K478" s="4" t="s">
        <v>158</v>
      </c>
      <c r="L478" s="5">
        <v>10</v>
      </c>
      <c r="M478" s="3">
        <v>35</v>
      </c>
      <c r="N478" s="3">
        <v>36</v>
      </c>
      <c r="O478" s="2"/>
    </row>
    <row r="479" spans="1:15" ht="13">
      <c r="A479" s="3">
        <v>4</v>
      </c>
      <c r="B479" s="3">
        <v>2016</v>
      </c>
      <c r="C479" s="4" t="s">
        <v>1851</v>
      </c>
      <c r="D479" s="4" t="s">
        <v>34</v>
      </c>
      <c r="E479" s="4" t="s">
        <v>34</v>
      </c>
      <c r="F479" s="4" t="s">
        <v>1852</v>
      </c>
      <c r="G479" s="6" t="s">
        <v>1853</v>
      </c>
      <c r="H479" s="4" t="s">
        <v>115</v>
      </c>
      <c r="I479" s="4" t="s">
        <v>1846</v>
      </c>
      <c r="J479" s="4" t="s">
        <v>1847</v>
      </c>
      <c r="K479" s="4" t="s">
        <v>158</v>
      </c>
      <c r="L479" s="5">
        <v>10</v>
      </c>
      <c r="M479" s="3">
        <v>35</v>
      </c>
      <c r="N479" s="3">
        <v>35</v>
      </c>
      <c r="O479" s="2"/>
    </row>
    <row r="480" spans="1:15" ht="13">
      <c r="A480" s="3">
        <v>4</v>
      </c>
      <c r="B480" s="3">
        <v>2016</v>
      </c>
      <c r="C480" s="4" t="s">
        <v>1854</v>
      </c>
      <c r="D480" s="4" t="s">
        <v>64</v>
      </c>
      <c r="E480" s="4" t="s">
        <v>64</v>
      </c>
      <c r="F480" s="4" t="s">
        <v>1855</v>
      </c>
      <c r="G480" s="4" t="s">
        <v>1856</v>
      </c>
      <c r="H480" s="4" t="s">
        <v>672</v>
      </c>
      <c r="I480" s="4" t="s">
        <v>1846</v>
      </c>
      <c r="J480" s="4" t="s">
        <v>1847</v>
      </c>
      <c r="K480" s="4" t="s">
        <v>158</v>
      </c>
      <c r="L480" s="5">
        <v>10</v>
      </c>
      <c r="M480" s="3">
        <v>35</v>
      </c>
      <c r="N480" s="3">
        <v>33</v>
      </c>
      <c r="O480" s="2"/>
    </row>
    <row r="481" spans="1:15" ht="13">
      <c r="A481" s="3">
        <v>4</v>
      </c>
      <c r="B481" s="3">
        <v>2016</v>
      </c>
      <c r="C481" s="4" t="s">
        <v>1857</v>
      </c>
      <c r="D481" s="4" t="s">
        <v>38</v>
      </c>
      <c r="E481" s="4" t="s">
        <v>38</v>
      </c>
      <c r="F481" s="4" t="s">
        <v>1858</v>
      </c>
      <c r="G481" s="6" t="s">
        <v>1859</v>
      </c>
      <c r="H481" s="4" t="s">
        <v>115</v>
      </c>
      <c r="I481" s="4" t="s">
        <v>1846</v>
      </c>
      <c r="J481" s="4" t="s">
        <v>1847</v>
      </c>
      <c r="K481" s="4" t="s">
        <v>158</v>
      </c>
      <c r="L481" s="5">
        <v>10</v>
      </c>
      <c r="M481" s="3">
        <v>35</v>
      </c>
      <c r="N481" s="3">
        <v>34</v>
      </c>
      <c r="O481" s="2"/>
    </row>
    <row r="482" spans="1:15" ht="13">
      <c r="A482" s="3">
        <v>4</v>
      </c>
      <c r="B482" s="3">
        <v>2016</v>
      </c>
      <c r="C482" s="4" t="s">
        <v>1860</v>
      </c>
      <c r="D482" s="4" t="s">
        <v>42</v>
      </c>
      <c r="E482" s="4" t="s">
        <v>42</v>
      </c>
      <c r="F482" s="4" t="s">
        <v>1861</v>
      </c>
      <c r="G482" s="4" t="s">
        <v>1862</v>
      </c>
      <c r="H482" s="4" t="s">
        <v>286</v>
      </c>
      <c r="I482" s="4" t="s">
        <v>1846</v>
      </c>
      <c r="J482" s="4" t="s">
        <v>1847</v>
      </c>
      <c r="K482" s="4" t="s">
        <v>158</v>
      </c>
      <c r="L482" s="5">
        <v>1</v>
      </c>
      <c r="M482" s="3">
        <v>30</v>
      </c>
      <c r="N482" s="3">
        <v>28</v>
      </c>
      <c r="O482" s="2"/>
    </row>
    <row r="483" spans="1:15" ht="13">
      <c r="A483" s="3">
        <v>4</v>
      </c>
      <c r="B483" s="3">
        <v>2016</v>
      </c>
      <c r="C483" s="4" t="s">
        <v>1863</v>
      </c>
      <c r="D483" s="4" t="s">
        <v>17</v>
      </c>
      <c r="E483" s="4" t="s">
        <v>17</v>
      </c>
      <c r="F483" s="4" t="s">
        <v>1864</v>
      </c>
      <c r="G483" s="4" t="s">
        <v>1865</v>
      </c>
      <c r="H483" s="4" t="s">
        <v>1866</v>
      </c>
      <c r="I483" s="4" t="s">
        <v>1867</v>
      </c>
      <c r="J483" s="4" t="s">
        <v>1868</v>
      </c>
      <c r="K483" s="4" t="s">
        <v>1869</v>
      </c>
      <c r="L483" s="5">
        <v>10</v>
      </c>
      <c r="M483" s="3">
        <v>35</v>
      </c>
      <c r="N483" s="3">
        <v>32</v>
      </c>
      <c r="O483" s="2"/>
    </row>
    <row r="484" spans="1:15" ht="13">
      <c r="A484" s="3">
        <v>4</v>
      </c>
      <c r="B484" s="3">
        <v>2016</v>
      </c>
      <c r="C484" s="4" t="s">
        <v>1870</v>
      </c>
      <c r="D484" s="4" t="s">
        <v>25</v>
      </c>
      <c r="E484" s="4" t="s">
        <v>25</v>
      </c>
      <c r="F484" s="4" t="s">
        <v>1871</v>
      </c>
      <c r="G484" s="6" t="s">
        <v>1872</v>
      </c>
      <c r="H484" s="4" t="s">
        <v>1866</v>
      </c>
      <c r="I484" s="4" t="s">
        <v>1867</v>
      </c>
      <c r="J484" s="4" t="s">
        <v>1868</v>
      </c>
      <c r="K484" s="4" t="s">
        <v>1869</v>
      </c>
      <c r="L484" s="5">
        <v>10</v>
      </c>
      <c r="M484" s="3">
        <v>35</v>
      </c>
      <c r="N484" s="3">
        <v>29</v>
      </c>
      <c r="O484" s="2"/>
    </row>
    <row r="485" spans="1:15" ht="13">
      <c r="A485" s="3">
        <v>4</v>
      </c>
      <c r="B485" s="3">
        <v>2016</v>
      </c>
      <c r="C485" s="4" t="s">
        <v>1873</v>
      </c>
      <c r="D485" s="4" t="s">
        <v>30</v>
      </c>
      <c r="E485" s="4" t="s">
        <v>30</v>
      </c>
      <c r="F485" s="4" t="s">
        <v>1874</v>
      </c>
      <c r="G485" s="4" t="s">
        <v>1875</v>
      </c>
      <c r="H485" s="4" t="s">
        <v>1876</v>
      </c>
      <c r="I485" s="4" t="s">
        <v>1867</v>
      </c>
      <c r="J485" s="4" t="s">
        <v>1868</v>
      </c>
      <c r="K485" s="4" t="s">
        <v>1869</v>
      </c>
      <c r="L485" s="5">
        <v>10</v>
      </c>
      <c r="M485" s="3">
        <v>35</v>
      </c>
      <c r="N485" s="3">
        <v>33</v>
      </c>
      <c r="O485" s="2"/>
    </row>
    <row r="486" spans="1:15" ht="13">
      <c r="A486" s="3">
        <v>4</v>
      </c>
      <c r="B486" s="3">
        <v>2016</v>
      </c>
      <c r="C486" s="4" t="s">
        <v>1877</v>
      </c>
      <c r="D486" s="4" t="s">
        <v>64</v>
      </c>
      <c r="E486" s="4" t="s">
        <v>64</v>
      </c>
      <c r="F486" s="4" t="s">
        <v>1878</v>
      </c>
      <c r="G486" s="4" t="s">
        <v>1879</v>
      </c>
      <c r="H486" s="4" t="s">
        <v>1876</v>
      </c>
      <c r="I486" s="4" t="s">
        <v>1867</v>
      </c>
      <c r="J486" s="4" t="s">
        <v>1868</v>
      </c>
      <c r="K486" s="4" t="s">
        <v>1869</v>
      </c>
      <c r="L486" s="5">
        <v>10</v>
      </c>
      <c r="M486" s="3">
        <v>35</v>
      </c>
      <c r="N486" s="3">
        <v>30</v>
      </c>
      <c r="O486" s="2"/>
    </row>
    <row r="487" spans="1:15" ht="13">
      <c r="A487" s="3">
        <v>4</v>
      </c>
      <c r="B487" s="3">
        <v>2016</v>
      </c>
      <c r="C487" s="4" t="s">
        <v>1880</v>
      </c>
      <c r="D487" s="4" t="s">
        <v>38</v>
      </c>
      <c r="E487" s="4" t="s">
        <v>38</v>
      </c>
      <c r="F487" s="4" t="s">
        <v>1881</v>
      </c>
      <c r="G487" s="6" t="s">
        <v>1882</v>
      </c>
      <c r="H487" s="4" t="s">
        <v>1217</v>
      </c>
      <c r="I487" s="4" t="s">
        <v>1867</v>
      </c>
      <c r="J487" s="4" t="s">
        <v>1868</v>
      </c>
      <c r="K487" s="4" t="s">
        <v>1869</v>
      </c>
      <c r="L487" s="5">
        <v>10</v>
      </c>
      <c r="M487" s="3">
        <v>35</v>
      </c>
      <c r="N487" s="3">
        <v>34</v>
      </c>
      <c r="O487" s="4" t="s">
        <v>67</v>
      </c>
    </row>
    <row r="488" spans="1:15" ht="13">
      <c r="A488" s="3">
        <v>4</v>
      </c>
      <c r="B488" s="3">
        <v>2016</v>
      </c>
      <c r="C488" s="4" t="s">
        <v>1883</v>
      </c>
      <c r="D488" s="4" t="s">
        <v>42</v>
      </c>
      <c r="E488" s="4" t="s">
        <v>42</v>
      </c>
      <c r="F488" s="4" t="s">
        <v>1884</v>
      </c>
      <c r="G488" s="4" t="s">
        <v>1885</v>
      </c>
      <c r="H488" s="4" t="s">
        <v>1042</v>
      </c>
      <c r="I488" s="4" t="s">
        <v>1867</v>
      </c>
      <c r="J488" s="4" t="s">
        <v>1868</v>
      </c>
      <c r="K488" s="4" t="s">
        <v>1869</v>
      </c>
      <c r="L488" s="5">
        <v>1</v>
      </c>
      <c r="M488" s="3">
        <v>35</v>
      </c>
      <c r="N488" s="3">
        <v>24</v>
      </c>
      <c r="O488" s="4" t="s">
        <v>67</v>
      </c>
    </row>
    <row r="489" spans="1:15" ht="13">
      <c r="A489" s="3">
        <v>4</v>
      </c>
      <c r="B489" s="3">
        <v>2016</v>
      </c>
      <c r="C489" s="4" t="s">
        <v>1886</v>
      </c>
      <c r="D489" s="4" t="s">
        <v>25</v>
      </c>
      <c r="E489" s="4" t="s">
        <v>25</v>
      </c>
      <c r="F489" s="4" t="s">
        <v>1887</v>
      </c>
      <c r="G489" s="6" t="s">
        <v>1888</v>
      </c>
      <c r="H489" s="4" t="s">
        <v>1889</v>
      </c>
      <c r="I489" s="4" t="s">
        <v>1890</v>
      </c>
      <c r="J489" s="4" t="s">
        <v>1891</v>
      </c>
      <c r="K489" s="4" t="s">
        <v>42</v>
      </c>
      <c r="L489" s="5">
        <v>10</v>
      </c>
      <c r="M489" s="3">
        <v>35</v>
      </c>
      <c r="N489" s="3">
        <v>23</v>
      </c>
      <c r="O489" s="2"/>
    </row>
    <row r="490" spans="1:15" ht="13">
      <c r="A490" s="3">
        <v>4</v>
      </c>
      <c r="B490" s="3">
        <v>2016</v>
      </c>
      <c r="C490" s="4" t="s">
        <v>1892</v>
      </c>
      <c r="D490" s="4" t="s">
        <v>30</v>
      </c>
      <c r="E490" s="4" t="s">
        <v>30</v>
      </c>
      <c r="F490" s="4" t="s">
        <v>1893</v>
      </c>
      <c r="G490" s="4" t="s">
        <v>1894</v>
      </c>
      <c r="H490" s="4" t="s">
        <v>1889</v>
      </c>
      <c r="I490" s="4" t="s">
        <v>1890</v>
      </c>
      <c r="J490" s="4" t="s">
        <v>1891</v>
      </c>
      <c r="K490" s="4" t="s">
        <v>42</v>
      </c>
      <c r="L490" s="5">
        <v>10</v>
      </c>
      <c r="M490" s="3">
        <v>35</v>
      </c>
      <c r="N490" s="3">
        <v>34</v>
      </c>
      <c r="O490" s="4" t="s">
        <v>47</v>
      </c>
    </row>
    <row r="491" spans="1:15" ht="13">
      <c r="A491" s="3">
        <v>4</v>
      </c>
      <c r="B491" s="3">
        <v>2016</v>
      </c>
      <c r="C491" s="4" t="s">
        <v>1895</v>
      </c>
      <c r="D491" s="4" t="s">
        <v>34</v>
      </c>
      <c r="E491" s="4" t="s">
        <v>34</v>
      </c>
      <c r="F491" s="4" t="s">
        <v>1896</v>
      </c>
      <c r="G491" s="6" t="s">
        <v>1897</v>
      </c>
      <c r="H491" s="4" t="s">
        <v>965</v>
      </c>
      <c r="I491" s="4" t="s">
        <v>1890</v>
      </c>
      <c r="J491" s="4" t="s">
        <v>1891</v>
      </c>
      <c r="K491" s="4" t="s">
        <v>42</v>
      </c>
      <c r="L491" s="5">
        <v>10</v>
      </c>
      <c r="M491" s="3">
        <v>35</v>
      </c>
      <c r="N491" s="3">
        <v>32</v>
      </c>
      <c r="O491" s="4" t="s">
        <v>58</v>
      </c>
    </row>
    <row r="492" spans="1:15" ht="13">
      <c r="A492" s="3">
        <v>4</v>
      </c>
      <c r="B492" s="3">
        <v>2016</v>
      </c>
      <c r="C492" s="4" t="s">
        <v>1898</v>
      </c>
      <c r="D492" s="4" t="s">
        <v>64</v>
      </c>
      <c r="E492" s="4" t="s">
        <v>64</v>
      </c>
      <c r="F492" s="4" t="s">
        <v>1899</v>
      </c>
      <c r="G492" s="4" t="s">
        <v>1900</v>
      </c>
      <c r="H492" s="4" t="s">
        <v>965</v>
      </c>
      <c r="I492" s="4" t="s">
        <v>1890</v>
      </c>
      <c r="J492" s="4" t="s">
        <v>1891</v>
      </c>
      <c r="K492" s="4" t="s">
        <v>42</v>
      </c>
      <c r="L492" s="5">
        <v>10</v>
      </c>
      <c r="M492" s="3">
        <v>35</v>
      </c>
      <c r="N492" s="3">
        <v>32</v>
      </c>
      <c r="O492" s="2"/>
    </row>
    <row r="493" spans="1:15" ht="13">
      <c r="A493" s="3">
        <v>4</v>
      </c>
      <c r="B493" s="3">
        <v>2016</v>
      </c>
      <c r="C493" s="4" t="s">
        <v>1901</v>
      </c>
      <c r="D493" s="4" t="s">
        <v>38</v>
      </c>
      <c r="E493" s="4" t="s">
        <v>38</v>
      </c>
      <c r="F493" s="4" t="s">
        <v>1902</v>
      </c>
      <c r="G493" s="6" t="s">
        <v>1903</v>
      </c>
      <c r="H493" s="4" t="s">
        <v>965</v>
      </c>
      <c r="I493" s="4" t="s">
        <v>1890</v>
      </c>
      <c r="J493" s="4" t="s">
        <v>1891</v>
      </c>
      <c r="K493" s="4" t="s">
        <v>42</v>
      </c>
      <c r="L493" s="5">
        <v>10</v>
      </c>
      <c r="M493" s="3">
        <v>35</v>
      </c>
      <c r="N493" s="3">
        <v>38</v>
      </c>
      <c r="O493" s="2"/>
    </row>
    <row r="494" spans="1:15" ht="13">
      <c r="A494" s="3">
        <v>4</v>
      </c>
      <c r="B494" s="3">
        <v>2016</v>
      </c>
      <c r="C494" s="4" t="s">
        <v>1904</v>
      </c>
      <c r="D494" s="4" t="s">
        <v>42</v>
      </c>
      <c r="E494" s="4" t="s">
        <v>42</v>
      </c>
      <c r="F494" s="4" t="s">
        <v>1905</v>
      </c>
      <c r="G494" s="4" t="s">
        <v>1906</v>
      </c>
      <c r="H494" s="4" t="s">
        <v>646</v>
      </c>
      <c r="I494" s="4" t="s">
        <v>1890</v>
      </c>
      <c r="J494" s="4" t="s">
        <v>1891</v>
      </c>
      <c r="K494" s="4" t="s">
        <v>42</v>
      </c>
      <c r="L494" s="5">
        <v>1</v>
      </c>
      <c r="M494" s="3">
        <v>35</v>
      </c>
      <c r="N494" s="3">
        <v>30</v>
      </c>
      <c r="O494" s="4" t="s">
        <v>47</v>
      </c>
    </row>
    <row r="495" spans="1:15" ht="13">
      <c r="A495" s="3">
        <v>4</v>
      </c>
      <c r="B495" s="3">
        <v>2016</v>
      </c>
      <c r="C495" s="4" t="s">
        <v>1907</v>
      </c>
      <c r="D495" s="4" t="s">
        <v>17</v>
      </c>
      <c r="E495" s="4" t="s">
        <v>17</v>
      </c>
      <c r="F495" s="4" t="s">
        <v>1908</v>
      </c>
      <c r="G495" s="4" t="s">
        <v>1909</v>
      </c>
      <c r="H495" s="4" t="s">
        <v>1910</v>
      </c>
      <c r="I495" s="4" t="s">
        <v>1911</v>
      </c>
      <c r="J495" s="4" t="s">
        <v>1912</v>
      </c>
      <c r="K495" s="4" t="s">
        <v>1768</v>
      </c>
      <c r="L495" s="5">
        <v>10</v>
      </c>
      <c r="M495" s="3">
        <v>20</v>
      </c>
      <c r="N495" s="3">
        <v>14</v>
      </c>
      <c r="O495" s="2"/>
    </row>
    <row r="496" spans="1:15" ht="13">
      <c r="A496" s="3">
        <v>4</v>
      </c>
      <c r="B496" s="3">
        <v>2016</v>
      </c>
      <c r="C496" s="4" t="s">
        <v>1913</v>
      </c>
      <c r="D496" s="4" t="s">
        <v>30</v>
      </c>
      <c r="E496" s="4" t="s">
        <v>30</v>
      </c>
      <c r="F496" s="4" t="s">
        <v>1914</v>
      </c>
      <c r="G496" s="4" t="s">
        <v>1915</v>
      </c>
      <c r="H496" s="4" t="s">
        <v>1916</v>
      </c>
      <c r="I496" s="4" t="s">
        <v>1911</v>
      </c>
      <c r="J496" s="4" t="s">
        <v>1912</v>
      </c>
      <c r="K496" s="4" t="s">
        <v>1768</v>
      </c>
      <c r="L496" s="5">
        <v>10</v>
      </c>
      <c r="M496" s="3">
        <v>20</v>
      </c>
      <c r="N496" s="3">
        <v>10</v>
      </c>
      <c r="O496" s="2"/>
    </row>
    <row r="497" spans="1:15" ht="13">
      <c r="A497" s="3">
        <v>4</v>
      </c>
      <c r="B497" s="3">
        <v>2016</v>
      </c>
      <c r="C497" s="4" t="s">
        <v>1917</v>
      </c>
      <c r="D497" s="4" t="s">
        <v>158</v>
      </c>
      <c r="E497" s="4" t="s">
        <v>158</v>
      </c>
      <c r="F497" s="4" t="s">
        <v>1918</v>
      </c>
      <c r="G497" s="4" t="s">
        <v>1919</v>
      </c>
      <c r="H497" s="4" t="s">
        <v>1920</v>
      </c>
      <c r="I497" s="4" t="s">
        <v>1911</v>
      </c>
      <c r="J497" s="4" t="s">
        <v>1912</v>
      </c>
      <c r="K497" s="4" t="s">
        <v>162</v>
      </c>
      <c r="L497" s="5">
        <v>0</v>
      </c>
      <c r="M497" s="3">
        <v>20</v>
      </c>
      <c r="N497" s="3">
        <v>10</v>
      </c>
      <c r="O497" s="2"/>
    </row>
    <row r="498" spans="1:15" ht="13">
      <c r="A498" s="3">
        <v>4</v>
      </c>
      <c r="B498" s="3">
        <v>2016</v>
      </c>
      <c r="C498" s="4" t="s">
        <v>1921</v>
      </c>
      <c r="D498" s="4" t="s">
        <v>17</v>
      </c>
      <c r="E498" s="4" t="s">
        <v>17</v>
      </c>
      <c r="F498" s="4" t="s">
        <v>1922</v>
      </c>
      <c r="G498" s="4" t="s">
        <v>1923</v>
      </c>
      <c r="H498" s="4" t="s">
        <v>176</v>
      </c>
      <c r="I498" s="4" t="s">
        <v>1924</v>
      </c>
      <c r="J498" s="4" t="s">
        <v>1925</v>
      </c>
      <c r="K498" s="4" t="s">
        <v>273</v>
      </c>
      <c r="L498" s="5">
        <v>10</v>
      </c>
      <c r="M498" s="3">
        <v>35</v>
      </c>
      <c r="N498" s="3">
        <v>33</v>
      </c>
      <c r="O498" s="2"/>
    </row>
    <row r="499" spans="1:15" ht="13">
      <c r="A499" s="3">
        <v>4</v>
      </c>
      <c r="B499" s="3">
        <v>2016</v>
      </c>
      <c r="C499" s="4" t="s">
        <v>1926</v>
      </c>
      <c r="D499" s="4" t="s">
        <v>30</v>
      </c>
      <c r="E499" s="4" t="s">
        <v>30</v>
      </c>
      <c r="F499" s="4" t="s">
        <v>1927</v>
      </c>
      <c r="G499" s="4" t="s">
        <v>1928</v>
      </c>
      <c r="H499" s="4" t="s">
        <v>1929</v>
      </c>
      <c r="I499" s="4" t="s">
        <v>1924</v>
      </c>
      <c r="J499" s="4" t="s">
        <v>1925</v>
      </c>
      <c r="K499" s="4" t="s">
        <v>1930</v>
      </c>
      <c r="L499" s="5">
        <v>10</v>
      </c>
      <c r="M499" s="3">
        <v>35</v>
      </c>
      <c r="N499" s="3">
        <v>14</v>
      </c>
      <c r="O499" s="2"/>
    </row>
    <row r="500" spans="1:15" ht="13">
      <c r="A500" s="3">
        <v>4</v>
      </c>
      <c r="B500" s="3">
        <v>2016</v>
      </c>
      <c r="C500" s="4" t="s">
        <v>1931</v>
      </c>
      <c r="D500" s="4" t="s">
        <v>64</v>
      </c>
      <c r="E500" s="4" t="s">
        <v>64</v>
      </c>
      <c r="F500" s="4" t="s">
        <v>1932</v>
      </c>
      <c r="G500" s="4" t="s">
        <v>1933</v>
      </c>
      <c r="H500" s="4" t="s">
        <v>176</v>
      </c>
      <c r="I500" s="4" t="s">
        <v>1924</v>
      </c>
      <c r="J500" s="4" t="s">
        <v>1925</v>
      </c>
      <c r="K500" s="4" t="s">
        <v>273</v>
      </c>
      <c r="L500" s="5">
        <v>10</v>
      </c>
      <c r="M500" s="3">
        <v>35</v>
      </c>
      <c r="N500" s="3">
        <v>33</v>
      </c>
      <c r="O500" s="2"/>
    </row>
    <row r="501" spans="1:15" ht="13">
      <c r="A501" s="3">
        <v>4</v>
      </c>
      <c r="B501" s="3">
        <v>2016</v>
      </c>
      <c r="C501" s="4" t="s">
        <v>1934</v>
      </c>
      <c r="D501" s="4" t="s">
        <v>30</v>
      </c>
      <c r="E501" s="4" t="s">
        <v>30</v>
      </c>
      <c r="F501" s="4" t="s">
        <v>1935</v>
      </c>
      <c r="G501" s="4" t="s">
        <v>1936</v>
      </c>
      <c r="H501" s="4" t="s">
        <v>1937</v>
      </c>
      <c r="I501" s="4" t="s">
        <v>1938</v>
      </c>
      <c r="J501" s="4" t="s">
        <v>1939</v>
      </c>
      <c r="K501" s="4" t="s">
        <v>1940</v>
      </c>
      <c r="L501" s="5">
        <v>10</v>
      </c>
      <c r="M501" s="3">
        <v>35</v>
      </c>
      <c r="N501" s="3">
        <v>37</v>
      </c>
      <c r="O501" s="4" t="s">
        <v>362</v>
      </c>
    </row>
    <row r="502" spans="1:15" ht="13">
      <c r="A502" s="3">
        <v>4</v>
      </c>
      <c r="B502" s="3">
        <v>2016</v>
      </c>
      <c r="C502" s="4" t="s">
        <v>1941</v>
      </c>
      <c r="D502" s="4" t="s">
        <v>34</v>
      </c>
      <c r="E502" s="4" t="s">
        <v>34</v>
      </c>
      <c r="F502" s="4" t="s">
        <v>1942</v>
      </c>
      <c r="G502" s="6" t="s">
        <v>1943</v>
      </c>
      <c r="H502" s="4" t="s">
        <v>1944</v>
      </c>
      <c r="I502" s="4" t="s">
        <v>1938</v>
      </c>
      <c r="J502" s="4" t="s">
        <v>1939</v>
      </c>
      <c r="K502" s="4" t="s">
        <v>1940</v>
      </c>
      <c r="L502" s="5">
        <v>10</v>
      </c>
      <c r="M502" s="3">
        <v>35</v>
      </c>
      <c r="N502" s="3">
        <v>30</v>
      </c>
      <c r="O502" s="4" t="s">
        <v>362</v>
      </c>
    </row>
    <row r="503" spans="1:15" ht="13">
      <c r="A503" s="3">
        <v>4</v>
      </c>
      <c r="B503" s="3">
        <v>2016</v>
      </c>
      <c r="C503" s="4" t="s">
        <v>1945</v>
      </c>
      <c r="D503" s="4" t="s">
        <v>64</v>
      </c>
      <c r="E503" s="4" t="s">
        <v>64</v>
      </c>
      <c r="F503" s="4" t="s">
        <v>1946</v>
      </c>
      <c r="G503" s="4" t="s">
        <v>1947</v>
      </c>
      <c r="H503" s="4" t="s">
        <v>1937</v>
      </c>
      <c r="I503" s="4" t="s">
        <v>1938</v>
      </c>
      <c r="J503" s="4" t="s">
        <v>1939</v>
      </c>
      <c r="K503" s="4" t="s">
        <v>1940</v>
      </c>
      <c r="L503" s="5">
        <v>10</v>
      </c>
      <c r="M503" s="3">
        <v>35</v>
      </c>
      <c r="N503" s="3">
        <v>35</v>
      </c>
      <c r="O503" s="4" t="s">
        <v>362</v>
      </c>
    </row>
    <row r="504" spans="1:15" ht="13">
      <c r="A504" s="3">
        <v>4</v>
      </c>
      <c r="B504" s="3">
        <v>2016</v>
      </c>
      <c r="C504" s="4" t="s">
        <v>1948</v>
      </c>
      <c r="D504" s="4" t="s">
        <v>38</v>
      </c>
      <c r="E504" s="4" t="s">
        <v>38</v>
      </c>
      <c r="F504" s="4" t="s">
        <v>1949</v>
      </c>
      <c r="G504" s="6" t="s">
        <v>1950</v>
      </c>
      <c r="H504" s="4" t="s">
        <v>1944</v>
      </c>
      <c r="I504" s="4" t="s">
        <v>1938</v>
      </c>
      <c r="J504" s="4" t="s">
        <v>1939</v>
      </c>
      <c r="K504" s="4" t="s">
        <v>1940</v>
      </c>
      <c r="L504" s="5">
        <v>10</v>
      </c>
      <c r="M504" s="3">
        <v>35</v>
      </c>
      <c r="N504" s="3">
        <v>29</v>
      </c>
      <c r="O504" s="4" t="s">
        <v>362</v>
      </c>
    </row>
    <row r="505" spans="1:15" ht="13">
      <c r="A505" s="3">
        <v>4</v>
      </c>
      <c r="B505" s="3">
        <v>2016</v>
      </c>
      <c r="C505" s="4" t="s">
        <v>1951</v>
      </c>
      <c r="D505" s="4" t="s">
        <v>17</v>
      </c>
      <c r="E505" s="4" t="s">
        <v>17</v>
      </c>
      <c r="F505" s="4" t="s">
        <v>1952</v>
      </c>
      <c r="G505" s="4" t="s">
        <v>1953</v>
      </c>
      <c r="H505" s="4" t="s">
        <v>672</v>
      </c>
      <c r="I505" s="4" t="s">
        <v>1954</v>
      </c>
      <c r="J505" s="4" t="s">
        <v>1955</v>
      </c>
      <c r="K505" s="4" t="s">
        <v>1956</v>
      </c>
      <c r="L505" s="5">
        <v>10</v>
      </c>
      <c r="M505" s="3">
        <v>35</v>
      </c>
      <c r="N505" s="3">
        <v>25</v>
      </c>
      <c r="O505" s="2"/>
    </row>
    <row r="506" spans="1:15" ht="13">
      <c r="A506" s="3">
        <v>4</v>
      </c>
      <c r="B506" s="3">
        <v>2016</v>
      </c>
      <c r="C506" s="4" t="s">
        <v>1957</v>
      </c>
      <c r="D506" s="4" t="s">
        <v>25</v>
      </c>
      <c r="E506" s="4" t="s">
        <v>25</v>
      </c>
      <c r="F506" s="4" t="s">
        <v>1958</v>
      </c>
      <c r="G506" s="6" t="s">
        <v>1959</v>
      </c>
      <c r="H506" s="4" t="s">
        <v>672</v>
      </c>
      <c r="I506" s="4" t="s">
        <v>1954</v>
      </c>
      <c r="J506" s="4" t="s">
        <v>1955</v>
      </c>
      <c r="K506" s="4" t="s">
        <v>1956</v>
      </c>
      <c r="L506" s="5">
        <v>10</v>
      </c>
      <c r="M506" s="3">
        <v>35</v>
      </c>
      <c r="N506" s="3">
        <v>30</v>
      </c>
      <c r="O506" s="2"/>
    </row>
    <row r="507" spans="1:15" ht="13">
      <c r="A507" s="3">
        <v>4</v>
      </c>
      <c r="B507" s="3">
        <v>2016</v>
      </c>
      <c r="C507" s="4" t="s">
        <v>1960</v>
      </c>
      <c r="D507" s="4" t="s">
        <v>30</v>
      </c>
      <c r="E507" s="4" t="s">
        <v>30</v>
      </c>
      <c r="F507" s="4" t="s">
        <v>1961</v>
      </c>
      <c r="G507" s="4" t="s">
        <v>1962</v>
      </c>
      <c r="H507" s="4" t="s">
        <v>51</v>
      </c>
      <c r="I507" s="4" t="s">
        <v>1954</v>
      </c>
      <c r="J507" s="4" t="s">
        <v>1955</v>
      </c>
      <c r="K507" s="4" t="s">
        <v>1956</v>
      </c>
      <c r="L507" s="5">
        <v>10</v>
      </c>
      <c r="M507" s="3">
        <v>35</v>
      </c>
      <c r="N507" s="3">
        <v>33</v>
      </c>
      <c r="O507" s="4" t="s">
        <v>362</v>
      </c>
    </row>
    <row r="508" spans="1:15" ht="13">
      <c r="A508" s="3">
        <v>4</v>
      </c>
      <c r="B508" s="3">
        <v>2016</v>
      </c>
      <c r="C508" s="4" t="s">
        <v>1963</v>
      </c>
      <c r="D508" s="4" t="s">
        <v>34</v>
      </c>
      <c r="E508" s="4" t="s">
        <v>34</v>
      </c>
      <c r="F508" s="4" t="s">
        <v>1964</v>
      </c>
      <c r="G508" s="6" t="s">
        <v>1965</v>
      </c>
      <c r="H508" s="4" t="s">
        <v>672</v>
      </c>
      <c r="I508" s="4" t="s">
        <v>1954</v>
      </c>
      <c r="J508" s="4" t="s">
        <v>1955</v>
      </c>
      <c r="K508" s="4" t="s">
        <v>1956</v>
      </c>
      <c r="L508" s="5">
        <v>10</v>
      </c>
      <c r="M508" s="3">
        <v>35</v>
      </c>
      <c r="N508" s="3">
        <v>37</v>
      </c>
      <c r="O508" s="4" t="s">
        <v>67</v>
      </c>
    </row>
    <row r="509" spans="1:15" ht="13">
      <c r="A509" s="3">
        <v>4</v>
      </c>
      <c r="B509" s="3">
        <v>2016</v>
      </c>
      <c r="C509" s="4" t="s">
        <v>1966</v>
      </c>
      <c r="D509" s="4" t="s">
        <v>38</v>
      </c>
      <c r="E509" s="4" t="s">
        <v>38</v>
      </c>
      <c r="F509" s="4" t="s">
        <v>1967</v>
      </c>
      <c r="G509" s="6" t="s">
        <v>1968</v>
      </c>
      <c r="H509" s="4" t="s">
        <v>51</v>
      </c>
      <c r="I509" s="4" t="s">
        <v>1954</v>
      </c>
      <c r="J509" s="4" t="s">
        <v>1955</v>
      </c>
      <c r="K509" s="4" t="s">
        <v>1956</v>
      </c>
      <c r="L509" s="5">
        <v>10</v>
      </c>
      <c r="M509" s="3">
        <v>35</v>
      </c>
      <c r="N509" s="3">
        <v>38</v>
      </c>
      <c r="O509" s="2"/>
    </row>
    <row r="510" spans="1:15" ht="13">
      <c r="A510" s="3">
        <v>4</v>
      </c>
      <c r="B510" s="3">
        <v>2016</v>
      </c>
      <c r="C510" s="4" t="s">
        <v>1969</v>
      </c>
      <c r="D510" s="4" t="s">
        <v>42</v>
      </c>
      <c r="E510" s="4" t="s">
        <v>42</v>
      </c>
      <c r="F510" s="4" t="s">
        <v>1970</v>
      </c>
      <c r="G510" s="4" t="s">
        <v>1971</v>
      </c>
      <c r="H510" s="4" t="s">
        <v>1042</v>
      </c>
      <c r="I510" s="4" t="s">
        <v>1954</v>
      </c>
      <c r="J510" s="4" t="s">
        <v>1955</v>
      </c>
      <c r="K510" s="4" t="s">
        <v>1956</v>
      </c>
      <c r="L510" s="5">
        <v>1</v>
      </c>
      <c r="M510" s="3">
        <v>35</v>
      </c>
      <c r="N510" s="3">
        <v>25</v>
      </c>
      <c r="O510" s="4" t="s">
        <v>67</v>
      </c>
    </row>
    <row r="511" spans="1:15" ht="13">
      <c r="A511" s="3">
        <v>4</v>
      </c>
      <c r="B511" s="3">
        <v>2016</v>
      </c>
      <c r="C511" s="4" t="s">
        <v>1972</v>
      </c>
      <c r="D511" s="4" t="s">
        <v>17</v>
      </c>
      <c r="E511" s="4" t="s">
        <v>17</v>
      </c>
      <c r="F511" s="4" t="s">
        <v>1973</v>
      </c>
      <c r="G511" s="4" t="s">
        <v>1974</v>
      </c>
      <c r="H511" s="4" t="s">
        <v>1975</v>
      </c>
      <c r="I511" s="4" t="s">
        <v>1976</v>
      </c>
      <c r="J511" s="4" t="s">
        <v>1977</v>
      </c>
      <c r="K511" s="4" t="s">
        <v>1978</v>
      </c>
      <c r="L511" s="5">
        <v>10</v>
      </c>
      <c r="M511" s="3">
        <v>20</v>
      </c>
      <c r="N511" s="3">
        <v>21</v>
      </c>
      <c r="O511" s="2"/>
    </row>
    <row r="512" spans="1:15" ht="13">
      <c r="A512" s="3">
        <v>4</v>
      </c>
      <c r="B512" s="3">
        <v>2016</v>
      </c>
      <c r="C512" s="4" t="s">
        <v>1979</v>
      </c>
      <c r="D512" s="4" t="s">
        <v>25</v>
      </c>
      <c r="E512" s="4" t="s">
        <v>25</v>
      </c>
      <c r="F512" s="4" t="s">
        <v>1980</v>
      </c>
      <c r="G512" s="6" t="s">
        <v>1981</v>
      </c>
      <c r="H512" s="4" t="s">
        <v>1982</v>
      </c>
      <c r="I512" s="4" t="s">
        <v>1976</v>
      </c>
      <c r="J512" s="4" t="s">
        <v>1977</v>
      </c>
      <c r="K512" s="4" t="s">
        <v>1978</v>
      </c>
      <c r="L512" s="5">
        <v>10</v>
      </c>
      <c r="M512" s="3">
        <v>20</v>
      </c>
      <c r="N512" s="3">
        <v>17</v>
      </c>
      <c r="O512" s="2"/>
    </row>
    <row r="513" spans="1:15" ht="13">
      <c r="A513" s="3">
        <v>4</v>
      </c>
      <c r="B513" s="3">
        <v>2016</v>
      </c>
      <c r="C513" s="4" t="s">
        <v>1983</v>
      </c>
      <c r="D513" s="4" t="s">
        <v>30</v>
      </c>
      <c r="E513" s="4" t="s">
        <v>30</v>
      </c>
      <c r="F513" s="4" t="s">
        <v>1984</v>
      </c>
      <c r="G513" s="4" t="s">
        <v>1985</v>
      </c>
      <c r="H513" s="4" t="s">
        <v>1986</v>
      </c>
      <c r="I513" s="4" t="s">
        <v>1976</v>
      </c>
      <c r="J513" s="4" t="s">
        <v>1977</v>
      </c>
      <c r="K513" s="4" t="s">
        <v>1978</v>
      </c>
      <c r="L513" s="5">
        <v>10</v>
      </c>
      <c r="M513" s="3">
        <v>20</v>
      </c>
      <c r="N513" s="3">
        <v>8</v>
      </c>
      <c r="O513" s="2"/>
    </row>
    <row r="514" spans="1:15" ht="13">
      <c r="A514" s="3">
        <v>4</v>
      </c>
      <c r="B514" s="3">
        <v>2016</v>
      </c>
      <c r="C514" s="4" t="s">
        <v>1987</v>
      </c>
      <c r="D514" s="4" t="s">
        <v>34</v>
      </c>
      <c r="E514" s="4" t="s">
        <v>34</v>
      </c>
      <c r="F514" s="4" t="s">
        <v>1988</v>
      </c>
      <c r="G514" s="6" t="s">
        <v>1989</v>
      </c>
      <c r="H514" s="4" t="s">
        <v>1990</v>
      </c>
      <c r="I514" s="4" t="s">
        <v>1976</v>
      </c>
      <c r="J514" s="4" t="s">
        <v>1977</v>
      </c>
      <c r="K514" s="4" t="s">
        <v>1978</v>
      </c>
      <c r="L514" s="5">
        <v>10</v>
      </c>
      <c r="M514" s="3">
        <v>20</v>
      </c>
      <c r="N514" s="3">
        <v>19</v>
      </c>
      <c r="O514" s="2"/>
    </row>
    <row r="515" spans="1:15" ht="13">
      <c r="A515" s="3">
        <v>4</v>
      </c>
      <c r="B515" s="3">
        <v>2016</v>
      </c>
      <c r="C515" s="4" t="s">
        <v>1991</v>
      </c>
      <c r="D515" s="4" t="s">
        <v>158</v>
      </c>
      <c r="E515" s="4" t="s">
        <v>158</v>
      </c>
      <c r="F515" s="4" t="s">
        <v>1992</v>
      </c>
      <c r="G515" s="4" t="s">
        <v>1993</v>
      </c>
      <c r="H515" s="4" t="s">
        <v>1994</v>
      </c>
      <c r="I515" s="4" t="s">
        <v>1976</v>
      </c>
      <c r="J515" s="4" t="s">
        <v>1977</v>
      </c>
      <c r="K515" s="4" t="s">
        <v>162</v>
      </c>
      <c r="L515" s="5">
        <v>0</v>
      </c>
      <c r="M515" s="3">
        <v>20</v>
      </c>
      <c r="N515" s="3">
        <v>11</v>
      </c>
      <c r="O515" s="2"/>
    </row>
    <row r="516" spans="1:15" ht="13">
      <c r="A516" s="3">
        <v>4</v>
      </c>
      <c r="B516" s="3">
        <v>2016</v>
      </c>
      <c r="C516" s="4" t="s">
        <v>1995</v>
      </c>
      <c r="D516" s="4" t="s">
        <v>17</v>
      </c>
      <c r="E516" s="4" t="s">
        <v>17</v>
      </c>
      <c r="F516" s="4" t="s">
        <v>1996</v>
      </c>
      <c r="G516" s="4" t="s">
        <v>1997</v>
      </c>
      <c r="H516" s="4" t="s">
        <v>1998</v>
      </c>
      <c r="I516" s="4" t="s">
        <v>1999</v>
      </c>
      <c r="J516" s="4" t="s">
        <v>2000</v>
      </c>
      <c r="K516" s="4" t="s">
        <v>2001</v>
      </c>
      <c r="L516" s="5">
        <v>10</v>
      </c>
      <c r="M516" s="3">
        <v>22</v>
      </c>
      <c r="N516" s="3">
        <v>13</v>
      </c>
      <c r="O516" s="2"/>
    </row>
    <row r="517" spans="1:15" ht="13">
      <c r="A517" s="3">
        <v>4</v>
      </c>
      <c r="B517" s="3">
        <v>2016</v>
      </c>
      <c r="C517" s="4" t="s">
        <v>2002</v>
      </c>
      <c r="D517" s="4" t="s">
        <v>30</v>
      </c>
      <c r="E517" s="4" t="s">
        <v>30</v>
      </c>
      <c r="F517" s="4" t="s">
        <v>2003</v>
      </c>
      <c r="G517" s="4" t="s">
        <v>2004</v>
      </c>
      <c r="H517" s="4" t="s">
        <v>2005</v>
      </c>
      <c r="I517" s="4" t="s">
        <v>1999</v>
      </c>
      <c r="J517" s="4" t="s">
        <v>2000</v>
      </c>
      <c r="K517" s="4" t="s">
        <v>2001</v>
      </c>
      <c r="L517" s="5">
        <v>5</v>
      </c>
      <c r="M517" s="3">
        <v>35</v>
      </c>
      <c r="N517" s="3">
        <v>27</v>
      </c>
      <c r="O517" s="4" t="s">
        <v>125</v>
      </c>
    </row>
    <row r="518" spans="1:15" ht="13">
      <c r="A518" s="3">
        <v>4</v>
      </c>
      <c r="B518" s="3">
        <v>2016</v>
      </c>
      <c r="C518" s="4" t="s">
        <v>2006</v>
      </c>
      <c r="D518" s="4" t="s">
        <v>38</v>
      </c>
      <c r="E518" s="4" t="s">
        <v>38</v>
      </c>
      <c r="F518" s="4" t="s">
        <v>2007</v>
      </c>
      <c r="G518" s="6" t="s">
        <v>2008</v>
      </c>
      <c r="H518" s="4" t="s">
        <v>2009</v>
      </c>
      <c r="I518" s="4" t="s">
        <v>2010</v>
      </c>
      <c r="J518" s="4" t="s">
        <v>2011</v>
      </c>
      <c r="K518" s="4" t="s">
        <v>2012</v>
      </c>
      <c r="L518" s="5">
        <v>10</v>
      </c>
      <c r="M518" s="3">
        <v>10</v>
      </c>
      <c r="N518" s="3">
        <v>1</v>
      </c>
      <c r="O518" s="2"/>
    </row>
    <row r="519" spans="1:15" ht="13">
      <c r="A519" s="3">
        <v>4</v>
      </c>
      <c r="B519" s="3">
        <v>2016</v>
      </c>
      <c r="C519" s="4" t="s">
        <v>2013</v>
      </c>
      <c r="D519" s="4" t="s">
        <v>158</v>
      </c>
      <c r="E519" s="4" t="s">
        <v>158</v>
      </c>
      <c r="F519" s="4" t="s">
        <v>2014</v>
      </c>
      <c r="G519" s="4" t="s">
        <v>2015</v>
      </c>
      <c r="H519" s="4" t="s">
        <v>2016</v>
      </c>
      <c r="I519" s="4" t="s">
        <v>2010</v>
      </c>
      <c r="J519" s="4" t="s">
        <v>2011</v>
      </c>
      <c r="K519" s="4" t="s">
        <v>162</v>
      </c>
      <c r="L519" s="5">
        <v>0</v>
      </c>
      <c r="M519" s="3">
        <v>10</v>
      </c>
      <c r="N519" s="3">
        <v>5</v>
      </c>
      <c r="O519" s="2"/>
    </row>
    <row r="520" spans="1:15" ht="13">
      <c r="A520" s="3">
        <v>4</v>
      </c>
      <c r="B520" s="3">
        <v>2016</v>
      </c>
      <c r="C520" s="4" t="s">
        <v>2017</v>
      </c>
      <c r="D520" s="4" t="s">
        <v>1069</v>
      </c>
      <c r="E520" s="4" t="s">
        <v>1069</v>
      </c>
      <c r="F520" s="4" t="s">
        <v>2018</v>
      </c>
      <c r="G520" s="6" t="s">
        <v>2019</v>
      </c>
      <c r="H520" s="4" t="s">
        <v>2020</v>
      </c>
      <c r="I520" s="4" t="s">
        <v>2021</v>
      </c>
      <c r="J520" s="4" t="s">
        <v>2022</v>
      </c>
      <c r="K520" s="4" t="s">
        <v>23</v>
      </c>
      <c r="L520" s="5">
        <v>10</v>
      </c>
      <c r="M520" s="3">
        <v>50</v>
      </c>
      <c r="N520" s="3">
        <v>45</v>
      </c>
      <c r="O520" s="2"/>
    </row>
    <row r="521" spans="1:15" ht="13">
      <c r="A521" s="3">
        <v>4</v>
      </c>
      <c r="B521" s="3">
        <v>2016</v>
      </c>
      <c r="C521" s="4" t="s">
        <v>2023</v>
      </c>
      <c r="D521" s="4" t="s">
        <v>17</v>
      </c>
      <c r="E521" s="4" t="s">
        <v>17</v>
      </c>
      <c r="F521" s="4" t="s">
        <v>2024</v>
      </c>
      <c r="G521" s="4" t="s">
        <v>2025</v>
      </c>
      <c r="H521" s="4" t="s">
        <v>956</v>
      </c>
      <c r="I521" s="4" t="s">
        <v>2021</v>
      </c>
      <c r="J521" s="4" t="s">
        <v>2022</v>
      </c>
      <c r="K521" s="4" t="s">
        <v>2026</v>
      </c>
      <c r="L521" s="5">
        <v>5</v>
      </c>
      <c r="M521" s="3">
        <v>35</v>
      </c>
      <c r="N521" s="3">
        <v>30</v>
      </c>
      <c r="O521" s="2"/>
    </row>
    <row r="522" spans="1:15" ht="13">
      <c r="A522" s="3">
        <v>4</v>
      </c>
      <c r="B522" s="3">
        <v>2016</v>
      </c>
      <c r="C522" s="4" t="s">
        <v>2027</v>
      </c>
      <c r="D522" s="4" t="s">
        <v>17</v>
      </c>
      <c r="E522" s="4" t="s">
        <v>17</v>
      </c>
      <c r="F522" s="6" t="s">
        <v>2028</v>
      </c>
      <c r="G522" s="4" t="s">
        <v>2029</v>
      </c>
      <c r="H522" s="4" t="s">
        <v>1721</v>
      </c>
      <c r="I522" s="4" t="s">
        <v>2021</v>
      </c>
      <c r="J522" s="4" t="s">
        <v>2022</v>
      </c>
      <c r="K522" s="4" t="s">
        <v>2026</v>
      </c>
      <c r="L522" s="5">
        <v>5</v>
      </c>
      <c r="M522" s="3">
        <v>35</v>
      </c>
      <c r="N522" s="3">
        <v>30</v>
      </c>
      <c r="O522" s="2"/>
    </row>
    <row r="523" spans="1:15" ht="13">
      <c r="A523" s="3">
        <v>4</v>
      </c>
      <c r="B523" s="3">
        <v>2016</v>
      </c>
      <c r="C523" s="4" t="s">
        <v>2030</v>
      </c>
      <c r="D523" s="4" t="s">
        <v>25</v>
      </c>
      <c r="E523" s="4" t="s">
        <v>25</v>
      </c>
      <c r="F523" s="4" t="s">
        <v>2031</v>
      </c>
      <c r="G523" s="6" t="s">
        <v>2032</v>
      </c>
      <c r="H523" s="4" t="s">
        <v>28</v>
      </c>
      <c r="I523" s="4" t="s">
        <v>2021</v>
      </c>
      <c r="J523" s="4" t="s">
        <v>2022</v>
      </c>
      <c r="K523" s="4" t="s">
        <v>23</v>
      </c>
      <c r="L523" s="5">
        <v>10</v>
      </c>
      <c r="M523" s="3">
        <v>45</v>
      </c>
      <c r="N523" s="3">
        <v>44</v>
      </c>
      <c r="O523" s="2"/>
    </row>
    <row r="524" spans="1:15" ht="13">
      <c r="A524" s="3">
        <v>4</v>
      </c>
      <c r="B524" s="3">
        <v>2016</v>
      </c>
      <c r="C524" s="4" t="s">
        <v>2033</v>
      </c>
      <c r="D524" s="4" t="s">
        <v>30</v>
      </c>
      <c r="E524" s="4" t="s">
        <v>30</v>
      </c>
      <c r="F524" s="4" t="s">
        <v>2034</v>
      </c>
      <c r="G524" s="4" t="s">
        <v>2035</v>
      </c>
      <c r="H524" s="4" t="s">
        <v>956</v>
      </c>
      <c r="I524" s="4" t="s">
        <v>2021</v>
      </c>
      <c r="J524" s="4" t="s">
        <v>2022</v>
      </c>
      <c r="K524" s="4" t="s">
        <v>2026</v>
      </c>
      <c r="L524" s="5">
        <v>5</v>
      </c>
      <c r="M524" s="3">
        <v>35</v>
      </c>
      <c r="N524" s="3">
        <v>35</v>
      </c>
      <c r="O524" s="2"/>
    </row>
    <row r="525" spans="1:15" ht="13">
      <c r="A525" s="3">
        <v>4</v>
      </c>
      <c r="B525" s="3">
        <v>2016</v>
      </c>
      <c r="C525" s="4" t="s">
        <v>2036</v>
      </c>
      <c r="D525" s="4" t="s">
        <v>30</v>
      </c>
      <c r="E525" s="4" t="s">
        <v>30</v>
      </c>
      <c r="F525" s="6" t="s">
        <v>2037</v>
      </c>
      <c r="G525" s="4" t="s">
        <v>2038</v>
      </c>
      <c r="H525" s="4" t="s">
        <v>1721</v>
      </c>
      <c r="I525" s="4" t="s">
        <v>2021</v>
      </c>
      <c r="J525" s="4" t="s">
        <v>2022</v>
      </c>
      <c r="K525" s="4" t="s">
        <v>2026</v>
      </c>
      <c r="L525" s="5">
        <v>5</v>
      </c>
      <c r="M525" s="3">
        <v>35</v>
      </c>
      <c r="N525" s="3">
        <v>36</v>
      </c>
      <c r="O525" s="2"/>
    </row>
    <row r="526" spans="1:15" ht="13">
      <c r="A526" s="3">
        <v>4</v>
      </c>
      <c r="B526" s="3">
        <v>2016</v>
      </c>
      <c r="C526" s="4" t="s">
        <v>2039</v>
      </c>
      <c r="D526" s="4" t="s">
        <v>38</v>
      </c>
      <c r="E526" s="4" t="s">
        <v>38</v>
      </c>
      <c r="F526" s="4" t="s">
        <v>2040</v>
      </c>
      <c r="G526" s="6" t="s">
        <v>2041</v>
      </c>
      <c r="H526" s="4" t="s">
        <v>2042</v>
      </c>
      <c r="I526" s="4" t="s">
        <v>2021</v>
      </c>
      <c r="J526" s="4" t="s">
        <v>2022</v>
      </c>
      <c r="K526" s="4" t="s">
        <v>23</v>
      </c>
      <c r="L526" s="5">
        <v>10</v>
      </c>
      <c r="M526" s="3">
        <v>45</v>
      </c>
      <c r="N526" s="3">
        <v>0</v>
      </c>
      <c r="O526" s="2"/>
    </row>
    <row r="527" spans="1:15" ht="13">
      <c r="A527" s="3">
        <v>4</v>
      </c>
      <c r="B527" s="3">
        <v>2016</v>
      </c>
      <c r="C527" s="4" t="s">
        <v>2043</v>
      </c>
      <c r="D527" s="4" t="s">
        <v>42</v>
      </c>
      <c r="E527" s="4" t="s">
        <v>42</v>
      </c>
      <c r="F527" s="4" t="s">
        <v>2044</v>
      </c>
      <c r="G527" s="4" t="s">
        <v>2045</v>
      </c>
      <c r="H527" s="4" t="s">
        <v>286</v>
      </c>
      <c r="I527" s="4" t="s">
        <v>2021</v>
      </c>
      <c r="J527" s="4" t="s">
        <v>2022</v>
      </c>
      <c r="K527" s="4" t="s">
        <v>2026</v>
      </c>
      <c r="L527" s="5">
        <v>1</v>
      </c>
      <c r="M527" s="3">
        <v>30</v>
      </c>
      <c r="N527" s="3">
        <v>28</v>
      </c>
      <c r="O527" s="2"/>
    </row>
    <row r="528" spans="1:15" ht="13">
      <c r="A528" s="3">
        <v>4</v>
      </c>
      <c r="B528" s="3">
        <v>2016</v>
      </c>
      <c r="C528" s="4" t="s">
        <v>2046</v>
      </c>
      <c r="D528" s="4" t="s">
        <v>17</v>
      </c>
      <c r="E528" s="4" t="s">
        <v>17</v>
      </c>
      <c r="F528" s="4" t="s">
        <v>2047</v>
      </c>
      <c r="G528" s="4" t="s">
        <v>2048</v>
      </c>
      <c r="H528" s="4" t="s">
        <v>28</v>
      </c>
      <c r="I528" s="4" t="s">
        <v>2049</v>
      </c>
      <c r="J528" s="4" t="s">
        <v>2050</v>
      </c>
      <c r="K528" s="4" t="s">
        <v>23</v>
      </c>
      <c r="L528" s="5">
        <v>10</v>
      </c>
      <c r="M528" s="3">
        <v>45</v>
      </c>
      <c r="N528" s="3">
        <v>35</v>
      </c>
      <c r="O528" s="2"/>
    </row>
    <row r="529" spans="1:15" ht="13">
      <c r="A529" s="3">
        <v>4</v>
      </c>
      <c r="B529" s="3">
        <v>2016</v>
      </c>
      <c r="C529" s="4" t="s">
        <v>2051</v>
      </c>
      <c r="D529" s="4" t="s">
        <v>30</v>
      </c>
      <c r="E529" s="4" t="s">
        <v>30</v>
      </c>
      <c r="F529" s="4" t="s">
        <v>2052</v>
      </c>
      <c r="G529" s="4" t="s">
        <v>2053</v>
      </c>
      <c r="H529" s="4" t="s">
        <v>28</v>
      </c>
      <c r="I529" s="4" t="s">
        <v>2049</v>
      </c>
      <c r="J529" s="4" t="s">
        <v>2050</v>
      </c>
      <c r="K529" s="4" t="s">
        <v>23</v>
      </c>
      <c r="L529" s="5">
        <v>10</v>
      </c>
      <c r="M529" s="3">
        <v>45</v>
      </c>
      <c r="N529" s="3">
        <v>44</v>
      </c>
      <c r="O529" s="2"/>
    </row>
    <row r="530" spans="1:15" ht="13">
      <c r="A530" s="3">
        <v>4</v>
      </c>
      <c r="B530" s="3">
        <v>2016</v>
      </c>
      <c r="C530" s="4" t="s">
        <v>2054</v>
      </c>
      <c r="D530" s="4" t="s">
        <v>34</v>
      </c>
      <c r="E530" s="4" t="s">
        <v>34</v>
      </c>
      <c r="F530" s="4" t="s">
        <v>2055</v>
      </c>
      <c r="G530" s="6" t="s">
        <v>2056</v>
      </c>
      <c r="H530" s="4" t="s">
        <v>28</v>
      </c>
      <c r="I530" s="4" t="s">
        <v>2049</v>
      </c>
      <c r="J530" s="4" t="s">
        <v>2050</v>
      </c>
      <c r="K530" s="4" t="s">
        <v>23</v>
      </c>
      <c r="L530" s="5">
        <v>10</v>
      </c>
      <c r="M530" s="3">
        <v>45</v>
      </c>
      <c r="N530" s="3">
        <v>43</v>
      </c>
      <c r="O530" s="2"/>
    </row>
    <row r="531" spans="1:15" ht="13">
      <c r="A531" s="3">
        <v>4</v>
      </c>
      <c r="B531" s="3">
        <v>2016</v>
      </c>
      <c r="C531" s="4" t="s">
        <v>2057</v>
      </c>
      <c r="D531" s="4" t="s">
        <v>64</v>
      </c>
      <c r="E531" s="4" t="s">
        <v>64</v>
      </c>
      <c r="F531" s="4" t="s">
        <v>2058</v>
      </c>
      <c r="G531" s="4" t="s">
        <v>2059</v>
      </c>
      <c r="H531" s="4" t="s">
        <v>20</v>
      </c>
      <c r="I531" s="4" t="s">
        <v>2049</v>
      </c>
      <c r="J531" s="4" t="s">
        <v>2050</v>
      </c>
      <c r="K531" s="4" t="s">
        <v>23</v>
      </c>
      <c r="L531" s="5">
        <v>10</v>
      </c>
      <c r="M531" s="3">
        <v>45</v>
      </c>
      <c r="N531" s="3">
        <v>44</v>
      </c>
      <c r="O531" s="2"/>
    </row>
    <row r="532" spans="1:15" ht="13">
      <c r="A532" s="3">
        <v>4</v>
      </c>
      <c r="B532" s="3">
        <v>2016</v>
      </c>
      <c r="C532" s="4" t="s">
        <v>2060</v>
      </c>
      <c r="D532" s="4" t="s">
        <v>38</v>
      </c>
      <c r="E532" s="4" t="s">
        <v>38</v>
      </c>
      <c r="F532" s="4" t="s">
        <v>2061</v>
      </c>
      <c r="G532" s="6" t="s">
        <v>2062</v>
      </c>
      <c r="H532" s="4" t="s">
        <v>20</v>
      </c>
      <c r="I532" s="4" t="s">
        <v>2049</v>
      </c>
      <c r="J532" s="4" t="s">
        <v>2050</v>
      </c>
      <c r="K532" s="4" t="s">
        <v>23</v>
      </c>
      <c r="L532" s="5">
        <v>10</v>
      </c>
      <c r="M532" s="3">
        <v>45</v>
      </c>
      <c r="N532" s="3">
        <v>40</v>
      </c>
      <c r="O532" s="2"/>
    </row>
    <row r="533" spans="1:15" ht="13">
      <c r="A533" s="3">
        <v>4</v>
      </c>
      <c r="B533" s="3">
        <v>2016</v>
      </c>
      <c r="C533" s="4" t="s">
        <v>2063</v>
      </c>
      <c r="D533" s="4" t="s">
        <v>42</v>
      </c>
      <c r="E533" s="4" t="s">
        <v>42</v>
      </c>
      <c r="F533" s="4" t="s">
        <v>2064</v>
      </c>
      <c r="G533" s="4" t="s">
        <v>2065</v>
      </c>
      <c r="H533" s="4" t="s">
        <v>286</v>
      </c>
      <c r="I533" s="4" t="s">
        <v>2049</v>
      </c>
      <c r="J533" s="4" t="s">
        <v>2050</v>
      </c>
      <c r="K533" s="4" t="s">
        <v>699</v>
      </c>
      <c r="L533" s="5">
        <v>1</v>
      </c>
      <c r="M533" s="3">
        <v>30</v>
      </c>
      <c r="N533" s="3">
        <v>29</v>
      </c>
      <c r="O533" s="2"/>
    </row>
    <row r="534" spans="1:15" ht="13">
      <c r="A534" s="3">
        <v>4</v>
      </c>
      <c r="B534" s="3">
        <v>2016</v>
      </c>
      <c r="C534" s="4" t="s">
        <v>2066</v>
      </c>
      <c r="D534" s="4" t="s">
        <v>38</v>
      </c>
      <c r="E534" s="4" t="s">
        <v>38</v>
      </c>
      <c r="F534" s="4" t="s">
        <v>2067</v>
      </c>
      <c r="G534" s="6" t="s">
        <v>2068</v>
      </c>
      <c r="H534" s="4" t="s">
        <v>2069</v>
      </c>
      <c r="I534" s="4" t="s">
        <v>2070</v>
      </c>
      <c r="J534" s="4" t="s">
        <v>2071</v>
      </c>
      <c r="K534" s="4" t="s">
        <v>1768</v>
      </c>
      <c r="L534" s="5">
        <v>10</v>
      </c>
      <c r="M534" s="3">
        <v>28</v>
      </c>
      <c r="N534" s="3">
        <v>24</v>
      </c>
      <c r="O534" s="2"/>
    </row>
    <row r="535" spans="1:15" ht="13">
      <c r="A535" s="3">
        <v>4</v>
      </c>
      <c r="B535" s="3">
        <v>2016</v>
      </c>
      <c r="C535" s="4" t="s">
        <v>2072</v>
      </c>
      <c r="D535" s="4" t="s">
        <v>17</v>
      </c>
      <c r="E535" s="4" t="s">
        <v>17</v>
      </c>
      <c r="F535" s="4" t="s">
        <v>2073</v>
      </c>
      <c r="G535" s="4" t="s">
        <v>2074</v>
      </c>
      <c r="H535" s="4" t="s">
        <v>2075</v>
      </c>
      <c r="I535" s="4" t="s">
        <v>2076</v>
      </c>
      <c r="J535" s="4" t="s">
        <v>2077</v>
      </c>
      <c r="K535" s="4" t="s">
        <v>2078</v>
      </c>
      <c r="L535" s="5">
        <v>10</v>
      </c>
      <c r="M535" s="3">
        <v>35</v>
      </c>
      <c r="N535" s="3">
        <v>3</v>
      </c>
      <c r="O535" s="2"/>
    </row>
    <row r="536" spans="1:15" ht="13">
      <c r="A536" s="3">
        <v>4</v>
      </c>
      <c r="B536" s="3">
        <v>2016</v>
      </c>
      <c r="C536" s="4" t="s">
        <v>2079</v>
      </c>
      <c r="D536" s="4" t="s">
        <v>25</v>
      </c>
      <c r="E536" s="4" t="s">
        <v>25</v>
      </c>
      <c r="F536" s="4" t="s">
        <v>2080</v>
      </c>
      <c r="G536" s="6" t="s">
        <v>2081</v>
      </c>
      <c r="H536" s="4" t="s">
        <v>2075</v>
      </c>
      <c r="I536" s="4" t="s">
        <v>2076</v>
      </c>
      <c r="J536" s="4" t="s">
        <v>2077</v>
      </c>
      <c r="K536" s="4" t="s">
        <v>2078</v>
      </c>
      <c r="L536" s="5">
        <v>10</v>
      </c>
      <c r="M536" s="3">
        <v>35</v>
      </c>
      <c r="N536" s="3">
        <v>2</v>
      </c>
      <c r="O536" s="2"/>
    </row>
    <row r="537" spans="1:15" ht="13">
      <c r="A537" s="3">
        <v>4</v>
      </c>
      <c r="B537" s="3">
        <v>2016</v>
      </c>
      <c r="C537" s="4" t="s">
        <v>2082</v>
      </c>
      <c r="D537" s="4" t="s">
        <v>30</v>
      </c>
      <c r="E537" s="4" t="s">
        <v>30</v>
      </c>
      <c r="F537" s="4" t="s">
        <v>2083</v>
      </c>
      <c r="G537" s="4" t="s">
        <v>2084</v>
      </c>
      <c r="H537" s="4" t="s">
        <v>2075</v>
      </c>
      <c r="I537" s="4" t="s">
        <v>2076</v>
      </c>
      <c r="J537" s="4" t="s">
        <v>2077</v>
      </c>
      <c r="K537" s="4" t="s">
        <v>2078</v>
      </c>
      <c r="L537" s="5">
        <v>10</v>
      </c>
      <c r="M537" s="3">
        <v>35</v>
      </c>
      <c r="N537" s="3">
        <v>2</v>
      </c>
      <c r="O537" s="2"/>
    </row>
    <row r="538" spans="1:15" ht="13">
      <c r="A538" s="3">
        <v>4</v>
      </c>
      <c r="B538" s="3">
        <v>2016</v>
      </c>
      <c r="C538" s="4" t="s">
        <v>2085</v>
      </c>
      <c r="D538" s="4" t="s">
        <v>34</v>
      </c>
      <c r="E538" s="4" t="s">
        <v>34</v>
      </c>
      <c r="F538" s="4" t="s">
        <v>2086</v>
      </c>
      <c r="G538" s="6" t="s">
        <v>2087</v>
      </c>
      <c r="H538" s="4" t="s">
        <v>2075</v>
      </c>
      <c r="I538" s="4" t="s">
        <v>2076</v>
      </c>
      <c r="J538" s="4" t="s">
        <v>2077</v>
      </c>
      <c r="K538" s="4" t="s">
        <v>2078</v>
      </c>
      <c r="L538" s="5">
        <v>10</v>
      </c>
      <c r="M538" s="3">
        <v>35</v>
      </c>
      <c r="N538" s="3">
        <v>2</v>
      </c>
      <c r="O538" s="2"/>
    </row>
    <row r="539" spans="1:15" ht="13">
      <c r="A539" s="3">
        <v>4</v>
      </c>
      <c r="B539" s="3">
        <v>2016</v>
      </c>
      <c r="C539" s="4" t="s">
        <v>2088</v>
      </c>
      <c r="D539" s="4" t="s">
        <v>64</v>
      </c>
      <c r="E539" s="4" t="s">
        <v>64</v>
      </c>
      <c r="F539" s="4" t="s">
        <v>2089</v>
      </c>
      <c r="G539" s="4" t="s">
        <v>2090</v>
      </c>
      <c r="H539" s="4" t="s">
        <v>2091</v>
      </c>
      <c r="I539" s="4" t="s">
        <v>2076</v>
      </c>
      <c r="J539" s="4" t="s">
        <v>2077</v>
      </c>
      <c r="K539" s="4" t="s">
        <v>2078</v>
      </c>
      <c r="L539" s="5">
        <v>10</v>
      </c>
      <c r="M539" s="3">
        <v>35</v>
      </c>
      <c r="N539" s="3">
        <v>4</v>
      </c>
      <c r="O539" s="2"/>
    </row>
    <row r="540" spans="1:15" ht="13">
      <c r="A540" s="3">
        <v>4</v>
      </c>
      <c r="B540" s="3">
        <v>2016</v>
      </c>
      <c r="C540" s="4" t="s">
        <v>2092</v>
      </c>
      <c r="D540" s="4" t="s">
        <v>42</v>
      </c>
      <c r="E540" s="4" t="s">
        <v>42</v>
      </c>
      <c r="F540" s="4" t="s">
        <v>2093</v>
      </c>
      <c r="G540" s="4" t="s">
        <v>2094</v>
      </c>
      <c r="H540" s="4" t="s">
        <v>286</v>
      </c>
      <c r="I540" s="4" t="s">
        <v>2076</v>
      </c>
      <c r="J540" s="4" t="s">
        <v>2077</v>
      </c>
      <c r="K540" s="4" t="s">
        <v>2095</v>
      </c>
      <c r="L540" s="5">
        <v>1</v>
      </c>
      <c r="M540" s="3">
        <v>30</v>
      </c>
      <c r="N540" s="3">
        <v>28</v>
      </c>
      <c r="O540" s="2"/>
    </row>
    <row r="541" spans="1:15" ht="13">
      <c r="A541" s="3">
        <v>4</v>
      </c>
      <c r="B541" s="3">
        <v>2016</v>
      </c>
      <c r="C541" s="4" t="s">
        <v>2096</v>
      </c>
      <c r="D541" s="4" t="s">
        <v>17</v>
      </c>
      <c r="E541" s="4" t="s">
        <v>17</v>
      </c>
      <c r="F541" s="4" t="s">
        <v>2097</v>
      </c>
      <c r="G541" s="4" t="s">
        <v>2098</v>
      </c>
      <c r="H541" s="4" t="s">
        <v>811</v>
      </c>
      <c r="I541" s="4" t="s">
        <v>2099</v>
      </c>
      <c r="J541" s="4" t="s">
        <v>2100</v>
      </c>
      <c r="K541" s="4" t="s">
        <v>1406</v>
      </c>
      <c r="L541" s="5">
        <v>10</v>
      </c>
      <c r="M541" s="3">
        <v>35</v>
      </c>
      <c r="N541" s="3">
        <v>1</v>
      </c>
      <c r="O541" s="2"/>
    </row>
    <row r="542" spans="1:15" ht="13">
      <c r="A542" s="3">
        <v>4</v>
      </c>
      <c r="B542" s="3">
        <v>2016</v>
      </c>
      <c r="C542" s="4" t="s">
        <v>2101</v>
      </c>
      <c r="D542" s="4" t="s">
        <v>25</v>
      </c>
      <c r="E542" s="4" t="s">
        <v>25</v>
      </c>
      <c r="F542" s="4" t="s">
        <v>2102</v>
      </c>
      <c r="G542" s="6" t="s">
        <v>2103</v>
      </c>
      <c r="H542" s="4" t="s">
        <v>811</v>
      </c>
      <c r="I542" s="4" t="s">
        <v>2099</v>
      </c>
      <c r="J542" s="4" t="s">
        <v>2100</v>
      </c>
      <c r="K542" s="4" t="s">
        <v>1406</v>
      </c>
      <c r="L542" s="5">
        <v>10</v>
      </c>
      <c r="M542" s="3">
        <v>35</v>
      </c>
      <c r="N542" s="3">
        <v>6</v>
      </c>
      <c r="O542" s="2"/>
    </row>
    <row r="543" spans="1:15" ht="13">
      <c r="A543" s="3">
        <v>4</v>
      </c>
      <c r="B543" s="3">
        <v>2016</v>
      </c>
      <c r="C543" s="4" t="s">
        <v>2104</v>
      </c>
      <c r="D543" s="4" t="s">
        <v>30</v>
      </c>
      <c r="E543" s="4" t="s">
        <v>30</v>
      </c>
      <c r="F543" s="4" t="s">
        <v>2105</v>
      </c>
      <c r="G543" s="4" t="s">
        <v>2106</v>
      </c>
      <c r="H543" s="4" t="s">
        <v>811</v>
      </c>
      <c r="I543" s="4" t="s">
        <v>2099</v>
      </c>
      <c r="J543" s="4" t="s">
        <v>2100</v>
      </c>
      <c r="K543" s="4" t="s">
        <v>1406</v>
      </c>
      <c r="L543" s="5">
        <v>10</v>
      </c>
      <c r="M543" s="3">
        <v>35</v>
      </c>
      <c r="N543" s="3">
        <v>3</v>
      </c>
      <c r="O543" s="2"/>
    </row>
    <row r="544" spans="1:15" ht="13">
      <c r="A544" s="3">
        <v>4</v>
      </c>
      <c r="B544" s="3">
        <v>2016</v>
      </c>
      <c r="C544" s="4" t="s">
        <v>2107</v>
      </c>
      <c r="D544" s="4" t="s">
        <v>34</v>
      </c>
      <c r="E544" s="4" t="s">
        <v>34</v>
      </c>
      <c r="F544" s="4" t="s">
        <v>2108</v>
      </c>
      <c r="G544" s="6" t="s">
        <v>2109</v>
      </c>
      <c r="H544" s="4" t="s">
        <v>811</v>
      </c>
      <c r="I544" s="4" t="s">
        <v>2099</v>
      </c>
      <c r="J544" s="4" t="s">
        <v>2100</v>
      </c>
      <c r="K544" s="4" t="s">
        <v>1406</v>
      </c>
      <c r="L544" s="5">
        <v>10</v>
      </c>
      <c r="M544" s="3">
        <v>35</v>
      </c>
      <c r="N544" s="3">
        <v>1</v>
      </c>
      <c r="O544" s="2"/>
    </row>
    <row r="545" spans="1:15" ht="13">
      <c r="A545" s="3">
        <v>4</v>
      </c>
      <c r="B545" s="3">
        <v>2016</v>
      </c>
      <c r="C545" s="4" t="s">
        <v>2110</v>
      </c>
      <c r="D545" s="4" t="s">
        <v>38</v>
      </c>
      <c r="E545" s="4" t="s">
        <v>38</v>
      </c>
      <c r="F545" s="4" t="s">
        <v>2111</v>
      </c>
      <c r="G545" s="6" t="s">
        <v>2112</v>
      </c>
      <c r="H545" s="4" t="s">
        <v>811</v>
      </c>
      <c r="I545" s="4" t="s">
        <v>2099</v>
      </c>
      <c r="J545" s="4" t="s">
        <v>2100</v>
      </c>
      <c r="K545" s="4" t="s">
        <v>1406</v>
      </c>
      <c r="L545" s="5">
        <v>10</v>
      </c>
      <c r="M545" s="3">
        <v>35</v>
      </c>
      <c r="N545" s="3">
        <v>1</v>
      </c>
      <c r="O545" s="2"/>
    </row>
    <row r="546" spans="1:15" ht="13">
      <c r="A546" s="3">
        <v>4</v>
      </c>
      <c r="B546" s="3">
        <v>2016</v>
      </c>
      <c r="C546" s="4" t="s">
        <v>2113</v>
      </c>
      <c r="D546" s="4" t="s">
        <v>42</v>
      </c>
      <c r="E546" s="4" t="s">
        <v>42</v>
      </c>
      <c r="F546" s="4" t="s">
        <v>2114</v>
      </c>
      <c r="G546" s="4" t="s">
        <v>2115</v>
      </c>
      <c r="H546" s="4" t="s">
        <v>156</v>
      </c>
      <c r="I546" s="4" t="s">
        <v>2099</v>
      </c>
      <c r="J546" s="4" t="s">
        <v>2100</v>
      </c>
      <c r="K546" s="4" t="s">
        <v>1406</v>
      </c>
      <c r="L546" s="5">
        <v>1</v>
      </c>
      <c r="M546" s="3">
        <v>10</v>
      </c>
      <c r="N546" s="3">
        <v>0</v>
      </c>
      <c r="O546" s="2"/>
    </row>
    <row r="547" spans="1:15" ht="13">
      <c r="A547" s="3">
        <v>4</v>
      </c>
      <c r="B547" s="3">
        <v>2016</v>
      </c>
      <c r="C547" s="4" t="s">
        <v>2116</v>
      </c>
      <c r="D547" s="4" t="s">
        <v>158</v>
      </c>
      <c r="E547" s="4" t="s">
        <v>158</v>
      </c>
      <c r="F547" s="4" t="s">
        <v>2117</v>
      </c>
      <c r="G547" s="4" t="s">
        <v>2118</v>
      </c>
      <c r="H547" s="4" t="s">
        <v>2119</v>
      </c>
      <c r="I547" s="4" t="s">
        <v>2099</v>
      </c>
      <c r="J547" s="4" t="s">
        <v>2100</v>
      </c>
      <c r="K547" s="4" t="s">
        <v>162</v>
      </c>
      <c r="L547" s="5">
        <v>0</v>
      </c>
      <c r="M547" s="3">
        <v>30</v>
      </c>
      <c r="N547" s="3">
        <v>24</v>
      </c>
      <c r="O547" s="2"/>
    </row>
    <row r="548" spans="1:15" ht="13">
      <c r="A548" s="3">
        <v>4</v>
      </c>
      <c r="B548" s="3">
        <v>2016</v>
      </c>
      <c r="C548" s="4" t="s">
        <v>2120</v>
      </c>
      <c r="D548" s="4" t="s">
        <v>17</v>
      </c>
      <c r="E548" s="4" t="s">
        <v>17</v>
      </c>
      <c r="F548" s="4" t="s">
        <v>2121</v>
      </c>
      <c r="G548" s="4" t="s">
        <v>2122</v>
      </c>
      <c r="H548" s="4" t="s">
        <v>1139</v>
      </c>
      <c r="I548" s="4" t="s">
        <v>2123</v>
      </c>
      <c r="J548" s="4" t="s">
        <v>2124</v>
      </c>
      <c r="K548" s="4" t="s">
        <v>2125</v>
      </c>
      <c r="L548" s="5">
        <v>10</v>
      </c>
      <c r="M548" s="3">
        <v>35</v>
      </c>
      <c r="N548" s="3">
        <v>31</v>
      </c>
      <c r="O548" s="2"/>
    </row>
    <row r="549" spans="1:15" ht="13">
      <c r="A549" s="3">
        <v>4</v>
      </c>
      <c r="B549" s="3">
        <v>2016</v>
      </c>
      <c r="C549" s="4" t="s">
        <v>2126</v>
      </c>
      <c r="D549" s="4" t="s">
        <v>25</v>
      </c>
      <c r="E549" s="4" t="s">
        <v>25</v>
      </c>
      <c r="F549" s="4" t="s">
        <v>2127</v>
      </c>
      <c r="G549" s="6" t="s">
        <v>2128</v>
      </c>
      <c r="H549" s="4" t="s">
        <v>176</v>
      </c>
      <c r="I549" s="4" t="s">
        <v>2123</v>
      </c>
      <c r="J549" s="4" t="s">
        <v>2124</v>
      </c>
      <c r="K549" s="4" t="s">
        <v>2125</v>
      </c>
      <c r="L549" s="5">
        <v>10</v>
      </c>
      <c r="M549" s="3">
        <v>35</v>
      </c>
      <c r="N549" s="3">
        <v>35</v>
      </c>
      <c r="O549" s="2"/>
    </row>
    <row r="550" spans="1:15" ht="13">
      <c r="A550" s="3">
        <v>4</v>
      </c>
      <c r="B550" s="3">
        <v>2016</v>
      </c>
      <c r="C550" s="4" t="s">
        <v>2129</v>
      </c>
      <c r="D550" s="4" t="s">
        <v>30</v>
      </c>
      <c r="E550" s="4" t="s">
        <v>30</v>
      </c>
      <c r="F550" s="4" t="s">
        <v>2130</v>
      </c>
      <c r="G550" s="4" t="s">
        <v>2131</v>
      </c>
      <c r="H550" s="4" t="s">
        <v>2132</v>
      </c>
      <c r="I550" s="4" t="s">
        <v>2123</v>
      </c>
      <c r="J550" s="4" t="s">
        <v>2124</v>
      </c>
      <c r="K550" s="4" t="s">
        <v>2125</v>
      </c>
      <c r="L550" s="5">
        <v>10</v>
      </c>
      <c r="M550" s="3">
        <v>35</v>
      </c>
      <c r="N550" s="3">
        <v>34</v>
      </c>
      <c r="O550" s="2"/>
    </row>
    <row r="551" spans="1:15" ht="13">
      <c r="A551" s="3">
        <v>4</v>
      </c>
      <c r="B551" s="3">
        <v>2016</v>
      </c>
      <c r="C551" s="4" t="s">
        <v>2133</v>
      </c>
      <c r="D551" s="4" t="s">
        <v>64</v>
      </c>
      <c r="E551" s="4" t="s">
        <v>64</v>
      </c>
      <c r="F551" s="4" t="s">
        <v>2134</v>
      </c>
      <c r="G551" s="4" t="s">
        <v>2135</v>
      </c>
      <c r="H551" s="4" t="s">
        <v>2132</v>
      </c>
      <c r="I551" s="4" t="s">
        <v>2123</v>
      </c>
      <c r="J551" s="4" t="s">
        <v>2124</v>
      </c>
      <c r="K551" s="4" t="s">
        <v>2125</v>
      </c>
      <c r="L551" s="5">
        <v>10</v>
      </c>
      <c r="M551" s="3">
        <v>35</v>
      </c>
      <c r="N551" s="3">
        <v>34</v>
      </c>
      <c r="O551" s="2"/>
    </row>
    <row r="552" spans="1:15" ht="13">
      <c r="A552" s="3">
        <v>4</v>
      </c>
      <c r="B552" s="3">
        <v>2016</v>
      </c>
      <c r="C552" s="4" t="s">
        <v>2136</v>
      </c>
      <c r="D552" s="4" t="s">
        <v>38</v>
      </c>
      <c r="E552" s="4" t="s">
        <v>38</v>
      </c>
      <c r="F552" s="4" t="s">
        <v>2137</v>
      </c>
      <c r="G552" s="6" t="s">
        <v>2138</v>
      </c>
      <c r="H552" s="4" t="s">
        <v>166</v>
      </c>
      <c r="I552" s="4" t="s">
        <v>2123</v>
      </c>
      <c r="J552" s="4" t="s">
        <v>2124</v>
      </c>
      <c r="K552" s="4" t="s">
        <v>2125</v>
      </c>
      <c r="L552" s="5">
        <v>10</v>
      </c>
      <c r="M552" s="3">
        <v>35</v>
      </c>
      <c r="N552" s="3">
        <v>34</v>
      </c>
      <c r="O552" s="2"/>
    </row>
    <row r="553" spans="1:15" ht="13">
      <c r="A553" s="3">
        <v>4</v>
      </c>
      <c r="B553" s="3">
        <v>2016</v>
      </c>
      <c r="C553" s="4" t="s">
        <v>2139</v>
      </c>
      <c r="D553" s="4" t="s">
        <v>42</v>
      </c>
      <c r="E553" s="4" t="s">
        <v>42</v>
      </c>
      <c r="F553" s="4" t="s">
        <v>2140</v>
      </c>
      <c r="G553" s="4" t="s">
        <v>2141</v>
      </c>
      <c r="H553" s="4" t="s">
        <v>807</v>
      </c>
      <c r="I553" s="4" t="s">
        <v>2123</v>
      </c>
      <c r="J553" s="4" t="s">
        <v>2124</v>
      </c>
      <c r="K553" s="4" t="s">
        <v>2125</v>
      </c>
      <c r="L553" s="5">
        <v>1</v>
      </c>
      <c r="M553" s="3">
        <v>35</v>
      </c>
      <c r="N553" s="3">
        <v>34</v>
      </c>
      <c r="O553" s="4" t="s">
        <v>125</v>
      </c>
    </row>
    <row r="554" spans="1:15" ht="13">
      <c r="A554" s="3">
        <v>4</v>
      </c>
      <c r="B554" s="3">
        <v>2016</v>
      </c>
      <c r="C554" s="4" t="s">
        <v>2142</v>
      </c>
      <c r="D554" s="4" t="s">
        <v>17</v>
      </c>
      <c r="E554" s="4" t="s">
        <v>17</v>
      </c>
      <c r="F554" s="4" t="s">
        <v>2143</v>
      </c>
      <c r="G554" s="4" t="s">
        <v>2144</v>
      </c>
      <c r="H554" s="4" t="s">
        <v>201</v>
      </c>
      <c r="I554" s="4" t="s">
        <v>2145</v>
      </c>
      <c r="J554" s="4" t="s">
        <v>2146</v>
      </c>
      <c r="K554" s="4" t="s">
        <v>2147</v>
      </c>
      <c r="L554" s="5">
        <v>10</v>
      </c>
      <c r="M554" s="3">
        <v>35</v>
      </c>
      <c r="N554" s="3">
        <v>30</v>
      </c>
      <c r="O554" s="4" t="s">
        <v>88</v>
      </c>
    </row>
    <row r="555" spans="1:15" ht="13">
      <c r="A555" s="3">
        <v>4</v>
      </c>
      <c r="B555" s="3">
        <v>2016</v>
      </c>
      <c r="C555" s="4" t="s">
        <v>2148</v>
      </c>
      <c r="D555" s="4" t="s">
        <v>30</v>
      </c>
      <c r="E555" s="4" t="s">
        <v>30</v>
      </c>
      <c r="F555" s="4" t="s">
        <v>2149</v>
      </c>
      <c r="G555" s="4" t="s">
        <v>2150</v>
      </c>
      <c r="H555" s="4" t="s">
        <v>358</v>
      </c>
      <c r="I555" s="4" t="s">
        <v>2145</v>
      </c>
      <c r="J555" s="4" t="s">
        <v>2146</v>
      </c>
      <c r="K555" s="4" t="s">
        <v>2147</v>
      </c>
      <c r="L555" s="5">
        <v>10</v>
      </c>
      <c r="M555" s="3">
        <v>35</v>
      </c>
      <c r="N555" s="3">
        <v>27</v>
      </c>
      <c r="O555" s="4" t="s">
        <v>67</v>
      </c>
    </row>
    <row r="556" spans="1:15" ht="13">
      <c r="A556" s="3">
        <v>4</v>
      </c>
      <c r="B556" s="3">
        <v>2016</v>
      </c>
      <c r="C556" s="4" t="s">
        <v>2151</v>
      </c>
      <c r="D556" s="4" t="s">
        <v>34</v>
      </c>
      <c r="E556" s="4" t="s">
        <v>34</v>
      </c>
      <c r="F556" s="4" t="s">
        <v>2152</v>
      </c>
      <c r="G556" s="6" t="s">
        <v>2153</v>
      </c>
      <c r="H556" s="4" t="s">
        <v>358</v>
      </c>
      <c r="I556" s="4" t="s">
        <v>2145</v>
      </c>
      <c r="J556" s="4" t="s">
        <v>2146</v>
      </c>
      <c r="K556" s="4" t="s">
        <v>2147</v>
      </c>
      <c r="L556" s="5">
        <v>10</v>
      </c>
      <c r="M556" s="3">
        <v>35</v>
      </c>
      <c r="N556" s="3">
        <v>36</v>
      </c>
      <c r="O556" s="4" t="s">
        <v>88</v>
      </c>
    </row>
    <row r="557" spans="1:15" ht="13">
      <c r="A557" s="3">
        <v>4</v>
      </c>
      <c r="B557" s="3">
        <v>2016</v>
      </c>
      <c r="C557" s="4" t="s">
        <v>2154</v>
      </c>
      <c r="D557" s="4" t="s">
        <v>64</v>
      </c>
      <c r="E557" s="4" t="s">
        <v>64</v>
      </c>
      <c r="F557" s="4" t="s">
        <v>2155</v>
      </c>
      <c r="G557" s="4" t="s">
        <v>2156</v>
      </c>
      <c r="H557" s="4" t="s">
        <v>358</v>
      </c>
      <c r="I557" s="4" t="s">
        <v>2145</v>
      </c>
      <c r="J557" s="4" t="s">
        <v>2146</v>
      </c>
      <c r="K557" s="4" t="s">
        <v>2147</v>
      </c>
      <c r="L557" s="5">
        <v>10</v>
      </c>
      <c r="M557" s="3">
        <v>35</v>
      </c>
      <c r="N557" s="3">
        <v>29</v>
      </c>
      <c r="O557" s="4" t="s">
        <v>58</v>
      </c>
    </row>
    <row r="558" spans="1:15" ht="13">
      <c r="A558" s="3">
        <v>4</v>
      </c>
      <c r="B558" s="3">
        <v>2016</v>
      </c>
      <c r="C558" s="4" t="s">
        <v>2157</v>
      </c>
      <c r="D558" s="4" t="s">
        <v>38</v>
      </c>
      <c r="E558" s="4" t="s">
        <v>38</v>
      </c>
      <c r="F558" s="4" t="s">
        <v>2158</v>
      </c>
      <c r="G558" s="6" t="s">
        <v>2159</v>
      </c>
      <c r="H558" s="4" t="s">
        <v>358</v>
      </c>
      <c r="I558" s="4" t="s">
        <v>2145</v>
      </c>
      <c r="J558" s="4" t="s">
        <v>2146</v>
      </c>
      <c r="K558" s="4" t="s">
        <v>2147</v>
      </c>
      <c r="L558" s="5">
        <v>10</v>
      </c>
      <c r="M558" s="3">
        <v>35</v>
      </c>
      <c r="N558" s="3">
        <v>32</v>
      </c>
      <c r="O558" s="2"/>
    </row>
    <row r="559" spans="1:15" ht="13">
      <c r="A559" s="3">
        <v>4</v>
      </c>
      <c r="B559" s="3">
        <v>2016</v>
      </c>
      <c r="C559" s="4" t="s">
        <v>2160</v>
      </c>
      <c r="D559" s="4" t="s">
        <v>42</v>
      </c>
      <c r="E559" s="4" t="s">
        <v>42</v>
      </c>
      <c r="F559" s="4" t="s">
        <v>2161</v>
      </c>
      <c r="G559" s="4" t="s">
        <v>2162</v>
      </c>
      <c r="H559" s="4" t="s">
        <v>1590</v>
      </c>
      <c r="I559" s="4" t="s">
        <v>2145</v>
      </c>
      <c r="J559" s="4" t="s">
        <v>2146</v>
      </c>
      <c r="K559" s="4" t="s">
        <v>2147</v>
      </c>
      <c r="L559" s="5">
        <v>1</v>
      </c>
      <c r="M559" s="3">
        <v>35</v>
      </c>
      <c r="N559" s="3">
        <v>34</v>
      </c>
      <c r="O559" s="4" t="s">
        <v>88</v>
      </c>
    </row>
    <row r="560" spans="1:15" ht="13">
      <c r="A560" s="9">
        <v>42156</v>
      </c>
      <c r="B560" s="8"/>
      <c r="C560" s="8"/>
      <c r="D560" s="8"/>
      <c r="E560" s="8"/>
      <c r="F560" s="10" t="s">
        <v>2163</v>
      </c>
      <c r="G560" s="8"/>
      <c r="H560" s="8"/>
      <c r="I560" s="8"/>
      <c r="J560" s="8"/>
      <c r="K560" s="11">
        <v>0.57657407000000005</v>
      </c>
      <c r="L560" s="8"/>
      <c r="M560" s="8"/>
      <c r="N560" s="8"/>
      <c r="O560" s="8"/>
    </row>
  </sheetData>
  <mergeCells count="4">
    <mergeCell ref="A1:O1"/>
    <mergeCell ref="A560:E560"/>
    <mergeCell ref="F560:J560"/>
    <mergeCell ref="K560:O56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9"/>
  <sheetViews>
    <sheetView tabSelected="1" topLeftCell="A126" workbookViewId="0">
      <selection activeCell="B151" sqref="B151"/>
    </sheetView>
  </sheetViews>
  <sheetFormatPr baseColWidth="10" defaultRowHeight="21" customHeight="1" x14ac:dyDescent="0"/>
  <cols>
    <col min="1" max="1" width="8.5" customWidth="1"/>
    <col min="2" max="2" width="6.33203125" bestFit="1" customWidth="1"/>
    <col min="3" max="3" width="5.83203125" bestFit="1" customWidth="1"/>
    <col min="4" max="4" width="6.6640625" bestFit="1" customWidth="1"/>
    <col min="5" max="5" width="28.1640625" bestFit="1" customWidth="1"/>
    <col min="6" max="6" width="15.83203125" bestFit="1" customWidth="1"/>
    <col min="7" max="7" width="7.1640625" bestFit="1" customWidth="1"/>
    <col min="8" max="8" width="5.83203125" bestFit="1" customWidth="1"/>
    <col min="9" max="9" width="8.1640625" bestFit="1" customWidth="1"/>
    <col min="10" max="10" width="35.1640625" bestFit="1" customWidth="1"/>
  </cols>
  <sheetData>
    <row r="1" spans="1:10" ht="21" hidden="1" customHeight="1"/>
    <row r="2" spans="1:10" s="13" customFormat="1" ht="21" customHeight="1">
      <c r="B2" s="13" t="str">
        <f>LOWER(SUBSTITUTE(TRIM(Page1_1!C2),"Course/Sec","id"))</f>
        <v>id</v>
      </c>
      <c r="C2" s="13" t="s">
        <v>2164</v>
      </c>
      <c r="D2" s="13" t="str">
        <f>SUBSTITUTE(Page1_1!D2,"Start","period")</f>
        <v>period</v>
      </c>
      <c r="E2" s="13" t="str">
        <f>SUBSTITUTE(Page1_1!H2,"Course Name", "courseName")</f>
        <v>courseName</v>
      </c>
      <c r="F2" s="13" t="str">
        <f>SUBSTITUTE(Page1_1!I2,"Staff Name", "staffName")</f>
        <v>staffName</v>
      </c>
      <c r="G2" s="13" t="str">
        <f>SUBSTITUTE(Page1_1!J2,"Staff ID", "staffId")</f>
        <v>staffId</v>
      </c>
      <c r="H2" s="13" t="str">
        <f>LOWER(SUBSTITUTE(Page1_1!K2," ", "_"))</f>
        <v>room</v>
      </c>
      <c r="I2" s="13" t="str">
        <f>LOWER(SUBSTITUTE(Page1_1!M2,"Max", "capacity"))</f>
        <v>capacity</v>
      </c>
      <c r="J2" s="13" t="str">
        <f>LOWER(SUBSTITUTE(Page1_1!O2,"House Team Name - MS", "academy"))</f>
        <v>academy</v>
      </c>
    </row>
    <row r="3" spans="1:10" ht="21" customHeight="1">
      <c r="A3" t="str">
        <f>SUBSTITUTE(Page1_1!C3," ","")</f>
        <v>4600--1</v>
      </c>
      <c r="B3" s="12" t="str">
        <f>LEFT(A3,FIND("--",A3)-1)</f>
        <v>4600</v>
      </c>
      <c r="C3">
        <f>VALUE(RIGHT(A3,LEN(A3)-FIND("--",A3) - 1))</f>
        <v>1</v>
      </c>
      <c r="D3">
        <f>VALUE(TRIM(Page1_1!D3))</f>
        <v>1</v>
      </c>
      <c r="E3" t="str">
        <f>Page1_1!H3</f>
        <v>Physical Education 2</v>
      </c>
      <c r="F3" t="str">
        <f>Page1_1!I3</f>
        <v>Akiyama B</v>
      </c>
      <c r="G3">
        <f>VALUE(TRIM(Page1_1!J3))</f>
        <v>420</v>
      </c>
      <c r="H3" t="str">
        <f>TRIM(Page1_1!K3)</f>
        <v>GYM</v>
      </c>
      <c r="I3">
        <f>Page1_1!M3</f>
        <v>45</v>
      </c>
      <c r="J3" t="str">
        <f>TEXT(Page1_1!O3,"")</f>
        <v/>
      </c>
    </row>
    <row r="4" spans="1:10" ht="21" customHeight="1">
      <c r="A4" t="str">
        <f>SUBSTITUTE(Page1_1!C4," ","")</f>
        <v>4500--4</v>
      </c>
      <c r="B4" t="str">
        <f t="shared" ref="B2:B67" si="0">LEFT(A4,FIND("--",A4)-1)</f>
        <v>4500</v>
      </c>
      <c r="C4">
        <f>VALUE(RIGHT(A4,LEN(A4)-FIND("--",A4) - 1))</f>
        <v>4</v>
      </c>
      <c r="D4">
        <f>VALUE(TRIM(Page1_1!D4))</f>
        <v>2</v>
      </c>
      <c r="E4" t="str">
        <f>Page1_1!H4</f>
        <v>Physical Education 1</v>
      </c>
      <c r="F4" t="str">
        <f>Page1_1!I4</f>
        <v>Akiyama B</v>
      </c>
      <c r="G4">
        <f>VALUE(TRIM(Page1_1!J4))</f>
        <v>420</v>
      </c>
      <c r="H4" t="str">
        <f>TRIM(Page1_1!K4)</f>
        <v>GYM</v>
      </c>
      <c r="I4">
        <f>Page1_1!M4</f>
        <v>45</v>
      </c>
      <c r="J4" t="str">
        <f>TEXT(Page1_1!O4,"")</f>
        <v/>
      </c>
    </row>
    <row r="5" spans="1:10" ht="21" customHeight="1">
      <c r="A5" t="str">
        <f>SUBSTITUTE(Page1_1!C5," ","")</f>
        <v>4600--4</v>
      </c>
      <c r="B5" t="str">
        <f t="shared" si="0"/>
        <v>4600</v>
      </c>
      <c r="C5">
        <f t="shared" ref="C5:C68" si="1">VALUE(RIGHT(A5,LEN(A5)-FIND("--",A5) - 1))</f>
        <v>4</v>
      </c>
      <c r="D5">
        <f>VALUE(TRIM(Page1_1!D5))</f>
        <v>3</v>
      </c>
      <c r="E5" t="str">
        <f>Page1_1!H5</f>
        <v>Physical Education 2</v>
      </c>
      <c r="F5" t="str">
        <f>Page1_1!I5</f>
        <v>Akiyama B</v>
      </c>
      <c r="G5">
        <f>VALUE(TRIM(Page1_1!J5))</f>
        <v>420</v>
      </c>
      <c r="H5" t="str">
        <f>TRIM(Page1_1!K5)</f>
        <v>GYM</v>
      </c>
      <c r="I5">
        <f>Page1_1!M5</f>
        <v>45</v>
      </c>
      <c r="J5" t="str">
        <f>TEXT(Page1_1!O5,"")</f>
        <v/>
      </c>
    </row>
    <row r="6" spans="1:10" ht="21" customHeight="1">
      <c r="A6" t="str">
        <f>SUBSTITUTE(Page1_1!C6," ","")</f>
        <v>4500--8</v>
      </c>
      <c r="B6" s="12" t="str">
        <f t="shared" si="0"/>
        <v>4500</v>
      </c>
      <c r="C6">
        <f t="shared" si="1"/>
        <v>8</v>
      </c>
      <c r="D6">
        <f>VALUE(TRIM(Page1_1!D6))</f>
        <v>4</v>
      </c>
      <c r="E6" t="str">
        <f>Page1_1!H6</f>
        <v>Physical Education 1</v>
      </c>
      <c r="F6" t="str">
        <f>Page1_1!I6</f>
        <v>Akiyama B</v>
      </c>
      <c r="G6">
        <f>VALUE(TRIM(Page1_1!J6))</f>
        <v>420</v>
      </c>
      <c r="H6" t="str">
        <f>TRIM(Page1_1!K6)</f>
        <v>GYM</v>
      </c>
      <c r="I6">
        <f>Page1_1!M6</f>
        <v>45</v>
      </c>
      <c r="J6" t="str">
        <f>TEXT(Page1_1!O6,"")</f>
        <v/>
      </c>
    </row>
    <row r="7" spans="1:10" ht="21" customHeight="1">
      <c r="A7" t="str">
        <f>SUBSTITUTE(Page1_1!C7," ","")</f>
        <v>4500--13</v>
      </c>
      <c r="B7" t="str">
        <f t="shared" si="0"/>
        <v>4500</v>
      </c>
      <c r="C7">
        <f t="shared" si="1"/>
        <v>13</v>
      </c>
      <c r="D7">
        <f>VALUE(TRIM(Page1_1!D7))</f>
        <v>6</v>
      </c>
      <c r="E7" t="str">
        <f>Page1_1!H7</f>
        <v>Physical Education 1</v>
      </c>
      <c r="F7" t="str">
        <f>Page1_1!I7</f>
        <v>Akiyama B</v>
      </c>
      <c r="G7">
        <f>VALUE(TRIM(Page1_1!J7))</f>
        <v>420</v>
      </c>
      <c r="H7" t="str">
        <f>TRIM(Page1_1!K7)</f>
        <v>GYM</v>
      </c>
      <c r="I7">
        <f>Page1_1!M7</f>
        <v>45</v>
      </c>
      <c r="J7" t="str">
        <f>TEXT(Page1_1!O7,"")</f>
        <v/>
      </c>
    </row>
    <row r="8" spans="1:10" ht="21" customHeight="1">
      <c r="A8" t="str">
        <f>SUBSTITUTE(Page1_1!C8," ","")</f>
        <v>9251--19</v>
      </c>
      <c r="B8" t="str">
        <f t="shared" si="0"/>
        <v>9251</v>
      </c>
      <c r="C8">
        <f t="shared" si="1"/>
        <v>19</v>
      </c>
      <c r="D8">
        <f>VALUE(TRIM(Page1_1!D8))</f>
        <v>7</v>
      </c>
      <c r="E8" t="str">
        <f>Page1_1!H8</f>
        <v>Advisory ECHO 11</v>
      </c>
      <c r="F8" t="str">
        <f>Page1_1!I8</f>
        <v>Akiyama B</v>
      </c>
      <c r="G8">
        <f>VALUE(TRIM(Page1_1!J8))</f>
        <v>420</v>
      </c>
      <c r="H8" t="str">
        <f>TRIM(Page1_1!K8)</f>
        <v>D09</v>
      </c>
      <c r="I8">
        <f>Page1_1!M8</f>
        <v>35</v>
      </c>
      <c r="J8" t="str">
        <f>TEXT(Page1_1!O8,"")</f>
        <v>ECHO Leadership Academy</v>
      </c>
    </row>
    <row r="9" spans="1:10" ht="21" customHeight="1">
      <c r="A9" t="str">
        <f>SUBSTITUTE(Page1_1!C9," ","")</f>
        <v>1330--3</v>
      </c>
      <c r="B9" t="str">
        <f t="shared" si="0"/>
        <v>1330</v>
      </c>
      <c r="C9">
        <f t="shared" si="1"/>
        <v>3</v>
      </c>
      <c r="D9">
        <f>VALUE(TRIM(Page1_1!D9))</f>
        <v>2</v>
      </c>
      <c r="E9" t="str">
        <f>Page1_1!H9</f>
        <v>English 3/ American Lit</v>
      </c>
      <c r="F9" t="str">
        <f>Page1_1!I9</f>
        <v>Alaga Randy</v>
      </c>
      <c r="G9">
        <f>VALUE(TRIM(Page1_1!J9))</f>
        <v>425</v>
      </c>
      <c r="H9" t="str">
        <f>TRIM(Page1_1!K9)</f>
        <v>404</v>
      </c>
      <c r="I9">
        <f>Page1_1!M9</f>
        <v>35</v>
      </c>
      <c r="J9" t="str">
        <f>TEXT(Page1_1!O9,"")</f>
        <v/>
      </c>
    </row>
    <row r="10" spans="1:10" ht="21" customHeight="1">
      <c r="A10" t="str">
        <f>SUBSTITUTE(Page1_1!C10," ","")</f>
        <v>1330--7</v>
      </c>
      <c r="B10" t="str">
        <f t="shared" si="0"/>
        <v>1330</v>
      </c>
      <c r="C10">
        <f t="shared" si="1"/>
        <v>7</v>
      </c>
      <c r="D10">
        <f>VALUE(TRIM(Page1_1!D10))</f>
        <v>3</v>
      </c>
      <c r="E10" t="str">
        <f>Page1_1!H10</f>
        <v>English 3/ American Lit</v>
      </c>
      <c r="F10" t="str">
        <f>Page1_1!I10</f>
        <v>Alaga Randy</v>
      </c>
      <c r="G10">
        <f>VALUE(TRIM(Page1_1!J10))</f>
        <v>425</v>
      </c>
      <c r="H10" t="str">
        <f>TRIM(Page1_1!K10)</f>
        <v>404</v>
      </c>
      <c r="I10">
        <f>Page1_1!M10</f>
        <v>35</v>
      </c>
      <c r="J10" t="str">
        <f>TEXT(Page1_1!O10,"")</f>
        <v>Mosaic - Living through the Arts</v>
      </c>
    </row>
    <row r="11" spans="1:10" ht="21" customHeight="1">
      <c r="A11" t="str">
        <f>SUBSTITUTE(Page1_1!C11," ","")</f>
        <v>1810--1</v>
      </c>
      <c r="B11" t="str">
        <f t="shared" si="0"/>
        <v>1810</v>
      </c>
      <c r="C11">
        <f t="shared" si="1"/>
        <v>1</v>
      </c>
      <c r="D11">
        <f>VALUE(TRIM(Page1_1!D11))</f>
        <v>4</v>
      </c>
      <c r="E11" t="str">
        <f>Page1_1!H11</f>
        <v>AP English Literature &amp; Compos</v>
      </c>
      <c r="F11" t="str">
        <f>Page1_1!I11</f>
        <v>Alaga Randy</v>
      </c>
      <c r="G11">
        <f>VALUE(TRIM(Page1_1!J11))</f>
        <v>425</v>
      </c>
      <c r="H11" t="str">
        <f>TRIM(Page1_1!K11)</f>
        <v>404</v>
      </c>
      <c r="I11">
        <f>Page1_1!M11</f>
        <v>35</v>
      </c>
      <c r="J11" t="str">
        <f>TEXT(Page1_1!O11,"")</f>
        <v/>
      </c>
    </row>
    <row r="12" spans="1:10" ht="21" customHeight="1">
      <c r="A12" t="str">
        <f>SUBSTITUTE(Page1_1!C12," ","")</f>
        <v>1330--10</v>
      </c>
      <c r="B12" t="str">
        <f t="shared" si="0"/>
        <v>1330</v>
      </c>
      <c r="C12">
        <f t="shared" si="1"/>
        <v>10</v>
      </c>
      <c r="D12">
        <f>VALUE(TRIM(Page1_1!D12))</f>
        <v>5</v>
      </c>
      <c r="E12" t="str">
        <f>Page1_1!H12</f>
        <v>English 3/ American Lit</v>
      </c>
      <c r="F12" t="str">
        <f>Page1_1!I12</f>
        <v>Alaga Randy</v>
      </c>
      <c r="G12">
        <f>VALUE(TRIM(Page1_1!J12))</f>
        <v>425</v>
      </c>
      <c r="H12" t="str">
        <f>TRIM(Page1_1!K12)</f>
        <v>404</v>
      </c>
      <c r="I12">
        <f>Page1_1!M12</f>
        <v>35</v>
      </c>
      <c r="J12" t="str">
        <f>TEXT(Page1_1!O12,"")</f>
        <v>Environmental Science and Natural Resources</v>
      </c>
    </row>
    <row r="13" spans="1:10" ht="21" customHeight="1">
      <c r="A13" t="str">
        <f>SUBSTITUTE(Page1_1!C13," ","")</f>
        <v>1560--10</v>
      </c>
      <c r="B13" t="str">
        <f t="shared" si="0"/>
        <v>1560</v>
      </c>
      <c r="C13">
        <f t="shared" si="1"/>
        <v>10</v>
      </c>
      <c r="D13">
        <f>VALUE(TRIM(Page1_1!D13))</f>
        <v>6</v>
      </c>
      <c r="E13" t="str">
        <f>Page1_1!H13</f>
        <v>English 4/ World Lit</v>
      </c>
      <c r="F13" t="str">
        <f>Page1_1!I13</f>
        <v>Alaga Randy</v>
      </c>
      <c r="G13">
        <f>VALUE(TRIM(Page1_1!J13))</f>
        <v>425</v>
      </c>
      <c r="H13" t="str">
        <f>TRIM(Page1_1!K13)</f>
        <v>404</v>
      </c>
      <c r="I13">
        <f>Page1_1!M13</f>
        <v>35</v>
      </c>
      <c r="J13" t="str">
        <f>TEXT(Page1_1!O13,"")</f>
        <v>Mosaic - Living through the Arts</v>
      </c>
    </row>
    <row r="14" spans="1:10" ht="21" customHeight="1">
      <c r="A14" t="str">
        <f>SUBSTITUTE(Page1_1!C14," ","")</f>
        <v>9251--46</v>
      </c>
      <c r="B14" t="str">
        <f t="shared" si="0"/>
        <v>9251</v>
      </c>
      <c r="C14">
        <f t="shared" si="1"/>
        <v>46</v>
      </c>
      <c r="D14">
        <f>VALUE(TRIM(Page1_1!D14))</f>
        <v>7</v>
      </c>
      <c r="E14" t="str">
        <f>Page1_1!H14</f>
        <v>Advisory MOSAIC 11</v>
      </c>
      <c r="F14" t="str">
        <f>Page1_1!I14</f>
        <v>Alaga Randy</v>
      </c>
      <c r="G14">
        <f>VALUE(TRIM(Page1_1!J14))</f>
        <v>425</v>
      </c>
      <c r="H14" t="str">
        <f>TRIM(Page1_1!K14)</f>
        <v>404</v>
      </c>
      <c r="I14">
        <f>Page1_1!M14</f>
        <v>35</v>
      </c>
      <c r="J14" t="str">
        <f>TEXT(Page1_1!O14,"")</f>
        <v>Mosaic - Living through the Arts</v>
      </c>
    </row>
    <row r="15" spans="1:10" ht="21" customHeight="1">
      <c r="A15" t="str">
        <f>SUBSTITUTE(Page1_1!C15," ","")</f>
        <v>6360--1</v>
      </c>
      <c r="B15" t="str">
        <f t="shared" si="0"/>
        <v>6360</v>
      </c>
      <c r="C15">
        <f t="shared" si="1"/>
        <v>1</v>
      </c>
      <c r="D15">
        <f>VALUE(TRIM(Page1_1!D15))</f>
        <v>1</v>
      </c>
      <c r="E15" t="str">
        <f>Page1_1!H15</f>
        <v>Guitar</v>
      </c>
      <c r="F15" t="str">
        <f>Page1_1!I15</f>
        <v>Allert, Kip</v>
      </c>
      <c r="G15">
        <f>VALUE(TRIM(Page1_1!J15))</f>
        <v>650</v>
      </c>
      <c r="H15" t="str">
        <f>TRIM(Page1_1!K15)</f>
        <v>201</v>
      </c>
      <c r="I15">
        <f>Page1_1!M15</f>
        <v>35</v>
      </c>
      <c r="J15" t="str">
        <f>TEXT(Page1_1!O15,"")</f>
        <v/>
      </c>
    </row>
    <row r="16" spans="1:10" ht="21" customHeight="1">
      <c r="A16" t="str">
        <f>SUBSTITUTE(Page1_1!C16," ","")</f>
        <v>6072--1</v>
      </c>
      <c r="B16" t="str">
        <f t="shared" si="0"/>
        <v>6072</v>
      </c>
      <c r="C16">
        <f t="shared" si="1"/>
        <v>1</v>
      </c>
      <c r="D16">
        <f>VALUE(TRIM(Page1_1!D16))</f>
        <v>2</v>
      </c>
      <c r="E16" t="str">
        <f>Page1_1!H16</f>
        <v>Digital Media Arts</v>
      </c>
      <c r="F16" t="str">
        <f>Page1_1!I16</f>
        <v>Allert, Kip</v>
      </c>
      <c r="G16">
        <f>VALUE(TRIM(Page1_1!J16))</f>
        <v>650</v>
      </c>
      <c r="H16" t="str">
        <f>TRIM(Page1_1!K16)</f>
        <v>129</v>
      </c>
      <c r="I16">
        <f>Page1_1!M16</f>
        <v>35</v>
      </c>
      <c r="J16" t="str">
        <f>TEXT(Page1_1!O16,"")</f>
        <v>Video Academy</v>
      </c>
    </row>
    <row r="17" spans="1:10" ht="21" customHeight="1">
      <c r="A17" t="str">
        <f>SUBSTITUTE(Page1_1!C17," ","")</f>
        <v>6072--2</v>
      </c>
      <c r="B17" t="str">
        <f t="shared" si="0"/>
        <v>6072</v>
      </c>
      <c r="C17">
        <f t="shared" si="1"/>
        <v>2</v>
      </c>
      <c r="D17">
        <f>VALUE(TRIM(Page1_1!D17))</f>
        <v>4</v>
      </c>
      <c r="E17" t="str">
        <f>Page1_1!H17</f>
        <v>Digital Media Arts</v>
      </c>
      <c r="F17" t="str">
        <f>Page1_1!I17</f>
        <v>Allert, Kip</v>
      </c>
      <c r="G17">
        <f>VALUE(TRIM(Page1_1!J17))</f>
        <v>650</v>
      </c>
      <c r="H17" t="str">
        <f>TRIM(Page1_1!K17)</f>
        <v>129</v>
      </c>
      <c r="I17">
        <f>Page1_1!M17</f>
        <v>35</v>
      </c>
      <c r="J17" t="str">
        <f>TEXT(Page1_1!O17,"")</f>
        <v>Video Academy</v>
      </c>
    </row>
    <row r="18" spans="1:10" ht="21" customHeight="1">
      <c r="A18" t="str">
        <f>SUBSTITUTE(Page1_1!C18," ","")</f>
        <v>1065--2</v>
      </c>
      <c r="B18" t="str">
        <f t="shared" si="0"/>
        <v>1065</v>
      </c>
      <c r="C18">
        <f t="shared" si="1"/>
        <v>2</v>
      </c>
      <c r="D18">
        <f>VALUE(TRIM(Page1_1!D18))</f>
        <v>5</v>
      </c>
      <c r="E18" t="str">
        <f>Page1_1!H18</f>
        <v>Beginning English Reading 3</v>
      </c>
      <c r="F18" t="str">
        <f>Page1_1!I18</f>
        <v>Allert, Kip</v>
      </c>
      <c r="G18">
        <f>VALUE(TRIM(Page1_1!J18))</f>
        <v>650</v>
      </c>
      <c r="H18" t="str">
        <f>TRIM(Page1_1!K18)</f>
        <v>B16</v>
      </c>
      <c r="I18">
        <f>Page1_1!M18</f>
        <v>35</v>
      </c>
      <c r="J18" t="str">
        <f>TEXT(Page1_1!O18,"")</f>
        <v/>
      </c>
    </row>
    <row r="19" spans="1:10" ht="21" customHeight="1">
      <c r="A19" t="str">
        <f>SUBSTITUTE(Page1_1!C19," ","")</f>
        <v>6210--1</v>
      </c>
      <c r="B19" t="str">
        <f t="shared" si="0"/>
        <v>6210</v>
      </c>
      <c r="C19">
        <f t="shared" si="1"/>
        <v>1</v>
      </c>
      <c r="D19">
        <f>VALUE(TRIM(Page1_1!D19))</f>
        <v>6</v>
      </c>
      <c r="E19" t="str">
        <f>Page1_1!H19</f>
        <v>Theater Arts 1</v>
      </c>
      <c r="F19" t="str">
        <f>Page1_1!I19</f>
        <v>Allert, Kip</v>
      </c>
      <c r="G19">
        <f>VALUE(TRIM(Page1_1!J19))</f>
        <v>650</v>
      </c>
      <c r="H19" t="str">
        <f>TRIM(Page1_1!K19)</f>
        <v>201</v>
      </c>
      <c r="I19">
        <f>Page1_1!M19</f>
        <v>35</v>
      </c>
      <c r="J19" t="str">
        <f>TEXT(Page1_1!O19,"")</f>
        <v/>
      </c>
    </row>
    <row r="20" spans="1:10" ht="21" customHeight="1">
      <c r="A20" t="str">
        <f>SUBSTITUTE(Page1_1!C20," ","")</f>
        <v>9251--30</v>
      </c>
      <c r="B20" t="str">
        <f t="shared" si="0"/>
        <v>9251</v>
      </c>
      <c r="C20">
        <f t="shared" si="1"/>
        <v>30</v>
      </c>
      <c r="D20">
        <f>VALUE(TRIM(Page1_1!D20))</f>
        <v>7</v>
      </c>
      <c r="E20" t="str">
        <f>Page1_1!H20</f>
        <v>Advisory VIDEO 10</v>
      </c>
      <c r="F20" t="str">
        <f>Page1_1!I20</f>
        <v>Allert, Kip</v>
      </c>
      <c r="G20">
        <f>VALUE(TRIM(Page1_1!J20))</f>
        <v>650</v>
      </c>
      <c r="H20" t="str">
        <f>TRIM(Page1_1!K20)</f>
        <v>201</v>
      </c>
      <c r="I20">
        <f>Page1_1!M20</f>
        <v>38</v>
      </c>
      <c r="J20" t="str">
        <f>TEXT(Page1_1!O20,"")</f>
        <v>Video Academy</v>
      </c>
    </row>
    <row r="21" spans="1:10" ht="21" customHeight="1">
      <c r="A21" t="str">
        <f>SUBSTITUTE(Page1_1!C21," ","")</f>
        <v>1120--1</v>
      </c>
      <c r="B21" t="str">
        <f t="shared" si="0"/>
        <v>1120</v>
      </c>
      <c r="C21">
        <f t="shared" si="1"/>
        <v>1</v>
      </c>
      <c r="D21">
        <f>VALUE(TRIM(Page1_1!D21))</f>
        <v>1</v>
      </c>
      <c r="E21" t="str">
        <f>Page1_1!H21</f>
        <v>English 1 SDAIE</v>
      </c>
      <c r="F21" t="str">
        <f>Page1_1!I21</f>
        <v>Ashwell, Erin</v>
      </c>
      <c r="G21">
        <f>VALUE(TRIM(Page1_1!J21))</f>
        <v>11506</v>
      </c>
      <c r="H21" t="str">
        <f>TRIM(Page1_1!K21)</f>
        <v>51</v>
      </c>
      <c r="I21">
        <f>Page1_1!M21</f>
        <v>28</v>
      </c>
      <c r="J21" t="str">
        <f>TEXT(Page1_1!O21,"")</f>
        <v/>
      </c>
    </row>
    <row r="22" spans="1:10" ht="21" customHeight="1">
      <c r="A22" t="str">
        <f>SUBSTITUTE(Page1_1!C22," ","")</f>
        <v>1130--5</v>
      </c>
      <c r="B22" t="str">
        <f t="shared" si="0"/>
        <v>1130</v>
      </c>
      <c r="C22">
        <f t="shared" si="1"/>
        <v>5</v>
      </c>
      <c r="D22">
        <f>VALUE(TRIM(Page1_1!D22))</f>
        <v>2</v>
      </c>
      <c r="E22" t="str">
        <f>Page1_1!H22</f>
        <v>English 1</v>
      </c>
      <c r="F22" t="str">
        <f>Page1_1!I22</f>
        <v>Ashwell, Erin</v>
      </c>
      <c r="G22">
        <f>VALUE(TRIM(Page1_1!J22))</f>
        <v>11506</v>
      </c>
      <c r="H22" t="str">
        <f>TRIM(Page1_1!K22)</f>
        <v>51</v>
      </c>
      <c r="I22">
        <f>Page1_1!M22</f>
        <v>35</v>
      </c>
      <c r="J22" t="str">
        <f>TEXT(Page1_1!O22,"")</f>
        <v/>
      </c>
    </row>
    <row r="23" spans="1:10" ht="21" customHeight="1">
      <c r="A23" t="str">
        <f>SUBSTITUTE(Page1_1!C23," ","")</f>
        <v>1560--4</v>
      </c>
      <c r="B23" t="str">
        <f t="shared" si="0"/>
        <v>1560</v>
      </c>
      <c r="C23">
        <f t="shared" si="1"/>
        <v>4</v>
      </c>
      <c r="D23">
        <f>VALUE(TRIM(Page1_1!D23))</f>
        <v>3</v>
      </c>
      <c r="E23" t="str">
        <f>Page1_1!H23</f>
        <v>English 4/ World Lit</v>
      </c>
      <c r="F23" t="str">
        <f>Page1_1!I23</f>
        <v>Ashwell, Erin</v>
      </c>
      <c r="G23">
        <f>VALUE(TRIM(Page1_1!J23))</f>
        <v>11506</v>
      </c>
      <c r="H23" t="str">
        <f>TRIM(Page1_1!K23)</f>
        <v>51</v>
      </c>
      <c r="I23">
        <f>Page1_1!M23</f>
        <v>35</v>
      </c>
      <c r="J23" t="str">
        <f>TEXT(Page1_1!O23,"")</f>
        <v>ECHO Leadership Academy</v>
      </c>
    </row>
    <row r="24" spans="1:10" ht="21" customHeight="1">
      <c r="A24" t="str">
        <f>SUBSTITUTE(Page1_1!C24," ","")</f>
        <v>1130--9</v>
      </c>
      <c r="B24" t="str">
        <f t="shared" si="0"/>
        <v>1130</v>
      </c>
      <c r="C24">
        <f t="shared" si="1"/>
        <v>9</v>
      </c>
      <c r="D24">
        <f>VALUE(TRIM(Page1_1!D24))</f>
        <v>5</v>
      </c>
      <c r="E24" t="str">
        <f>Page1_1!H24</f>
        <v>English 1</v>
      </c>
      <c r="F24" t="str">
        <f>Page1_1!I24</f>
        <v>Ashwell, Erin</v>
      </c>
      <c r="G24">
        <f>VALUE(TRIM(Page1_1!J24))</f>
        <v>11506</v>
      </c>
      <c r="H24" t="str">
        <f>TRIM(Page1_1!K24)</f>
        <v>51</v>
      </c>
      <c r="I24">
        <f>Page1_1!M24</f>
        <v>35</v>
      </c>
      <c r="J24" t="str">
        <f>TEXT(Page1_1!O24,"")</f>
        <v/>
      </c>
    </row>
    <row r="25" spans="1:10" ht="21" customHeight="1">
      <c r="A25" t="str">
        <f>SUBSTITUTE(Page1_1!C25," ","")</f>
        <v>1560--9</v>
      </c>
      <c r="B25" t="str">
        <f t="shared" si="0"/>
        <v>1560</v>
      </c>
      <c r="C25">
        <f t="shared" si="1"/>
        <v>9</v>
      </c>
      <c r="D25">
        <f>VALUE(TRIM(Page1_1!D25))</f>
        <v>6</v>
      </c>
      <c r="E25" t="str">
        <f>Page1_1!H25</f>
        <v>English 4/ World Lit</v>
      </c>
      <c r="F25" t="str">
        <f>Page1_1!I25</f>
        <v>Ashwell, Erin</v>
      </c>
      <c r="G25">
        <f>VALUE(TRIM(Page1_1!J25))</f>
        <v>11506</v>
      </c>
      <c r="H25" t="str">
        <f>TRIM(Page1_1!K25)</f>
        <v>51</v>
      </c>
      <c r="I25">
        <f>Page1_1!M25</f>
        <v>35</v>
      </c>
      <c r="J25" t="str">
        <f>TEXT(Page1_1!O25,"")</f>
        <v>Engineering and Technology</v>
      </c>
    </row>
    <row r="26" spans="1:10" ht="21" customHeight="1">
      <c r="A26" t="str">
        <f>SUBSTITUTE(Page1_1!C26," ","")</f>
        <v>9235--1</v>
      </c>
      <c r="B26" t="str">
        <f t="shared" si="0"/>
        <v>9235</v>
      </c>
      <c r="C26">
        <f t="shared" si="1"/>
        <v>1</v>
      </c>
      <c r="D26">
        <f>VALUE(TRIM(Page1_1!D26))</f>
        <v>7</v>
      </c>
      <c r="E26" t="str">
        <f>Page1_1!H26</f>
        <v>Advisory Linkcrew</v>
      </c>
      <c r="F26" t="str">
        <f>Page1_1!I26</f>
        <v>Ashwell, Erin</v>
      </c>
      <c r="G26">
        <f>VALUE(TRIM(Page1_1!J26))</f>
        <v>11506</v>
      </c>
      <c r="H26" t="str">
        <f>TRIM(Page1_1!K26)</f>
        <v>51</v>
      </c>
      <c r="I26">
        <f>Page1_1!M26</f>
        <v>35</v>
      </c>
      <c r="J26" t="str">
        <f>TEXT(Page1_1!O26,"")</f>
        <v/>
      </c>
    </row>
    <row r="27" spans="1:10" ht="21" customHeight="1">
      <c r="A27" t="str">
        <f>SUBSTITUTE(Page1_1!C27," ","")</f>
        <v>8633--2</v>
      </c>
      <c r="B27" t="str">
        <f t="shared" si="0"/>
        <v>8633</v>
      </c>
      <c r="C27">
        <f t="shared" si="1"/>
        <v>2</v>
      </c>
      <c r="D27">
        <f>VALUE(TRIM(Page1_1!D27))</f>
        <v>1</v>
      </c>
      <c r="E27" t="str">
        <f>Page1_1!H27</f>
        <v>Life Skills English</v>
      </c>
      <c r="F27" t="str">
        <f>Page1_1!I27</f>
        <v>Atiee-Mason, Paula</v>
      </c>
      <c r="G27">
        <f>VALUE(TRIM(Page1_1!J27))</f>
        <v>11443</v>
      </c>
      <c r="H27" t="str">
        <f>TRIM(Page1_1!K27)</f>
        <v>307</v>
      </c>
      <c r="I27">
        <f>Page1_1!M27</f>
        <v>20</v>
      </c>
      <c r="J27" t="str">
        <f>TEXT(Page1_1!O27,"")</f>
        <v/>
      </c>
    </row>
    <row r="28" spans="1:10" ht="21" customHeight="1">
      <c r="A28" t="str">
        <f>SUBSTITUTE(Page1_1!C28," ","")</f>
        <v>8635--2</v>
      </c>
      <c r="B28" t="str">
        <f t="shared" si="0"/>
        <v>8635</v>
      </c>
      <c r="C28">
        <f t="shared" si="1"/>
        <v>2</v>
      </c>
      <c r="D28">
        <f>VALUE(TRIM(Page1_1!D28))</f>
        <v>2</v>
      </c>
      <c r="E28" t="str">
        <f>Page1_1!H28</f>
        <v>Life Skills Math</v>
      </c>
      <c r="F28" t="str">
        <f>Page1_1!I28</f>
        <v>Atiee-Mason, Paula</v>
      </c>
      <c r="G28">
        <f>VALUE(TRIM(Page1_1!J28))</f>
        <v>11443</v>
      </c>
      <c r="H28" t="str">
        <f>TRIM(Page1_1!K28)</f>
        <v>307</v>
      </c>
      <c r="I28">
        <f>Page1_1!M28</f>
        <v>20</v>
      </c>
      <c r="J28" t="str">
        <f>TEXT(Page1_1!O28,"")</f>
        <v/>
      </c>
    </row>
    <row r="29" spans="1:10" ht="21" customHeight="1">
      <c r="A29" t="str">
        <f>SUBSTITUTE(Page1_1!C29," ","")</f>
        <v>8681--2</v>
      </c>
      <c r="B29" t="str">
        <f t="shared" si="0"/>
        <v>8681</v>
      </c>
      <c r="C29">
        <f t="shared" si="1"/>
        <v>2</v>
      </c>
      <c r="D29">
        <f>VALUE(TRIM(Page1_1!D29))</f>
        <v>3</v>
      </c>
      <c r="E29" t="str">
        <f>Page1_1!H29</f>
        <v>LS Vocational Ed</v>
      </c>
      <c r="F29" t="str">
        <f>Page1_1!I29</f>
        <v>Atiee-Mason, Paula</v>
      </c>
      <c r="G29">
        <f>VALUE(TRIM(Page1_1!J29))</f>
        <v>11443</v>
      </c>
      <c r="H29" t="str">
        <f>TRIM(Page1_1!K29)</f>
        <v>307</v>
      </c>
      <c r="I29">
        <f>Page1_1!M29</f>
        <v>20</v>
      </c>
      <c r="J29" t="str">
        <f>TEXT(Page1_1!O29,"")</f>
        <v/>
      </c>
    </row>
    <row r="30" spans="1:10" ht="21" customHeight="1">
      <c r="A30" t="str">
        <f>SUBSTITUTE(Page1_1!C30," ","")</f>
        <v>8687--2</v>
      </c>
      <c r="B30" t="str">
        <f t="shared" si="0"/>
        <v>8687</v>
      </c>
      <c r="C30">
        <f t="shared" si="1"/>
        <v>2</v>
      </c>
      <c r="D30">
        <f>VALUE(TRIM(Page1_1!D30))</f>
        <v>4</v>
      </c>
      <c r="E30" t="str">
        <f>Page1_1!H30</f>
        <v>LS Home &amp; Life Management</v>
      </c>
      <c r="F30" t="str">
        <f>Page1_1!I30</f>
        <v>Atiee-Mason, Paula</v>
      </c>
      <c r="G30">
        <f>VALUE(TRIM(Page1_1!J30))</f>
        <v>11443</v>
      </c>
      <c r="H30" t="str">
        <f>TRIM(Page1_1!K30)</f>
        <v>307</v>
      </c>
      <c r="I30">
        <f>Page1_1!M30</f>
        <v>20</v>
      </c>
      <c r="J30" t="str">
        <f>TEXT(Page1_1!O30,"")</f>
        <v/>
      </c>
    </row>
    <row r="31" spans="1:10" ht="21" customHeight="1">
      <c r="A31" t="str">
        <f>SUBSTITUTE(Page1_1!C31," ","")</f>
        <v>8636--2</v>
      </c>
      <c r="B31" t="str">
        <f t="shared" si="0"/>
        <v>8636</v>
      </c>
      <c r="C31">
        <f t="shared" si="1"/>
        <v>2</v>
      </c>
      <c r="D31">
        <f>VALUE(TRIM(Page1_1!D31))</f>
        <v>5</v>
      </c>
      <c r="E31" t="str">
        <f>Page1_1!H31</f>
        <v>Life Skills Social Sci</v>
      </c>
      <c r="F31" t="str">
        <f>Page1_1!I31</f>
        <v>Atiee-Mason, Paula</v>
      </c>
      <c r="G31">
        <f>VALUE(TRIM(Page1_1!J31))</f>
        <v>11443</v>
      </c>
      <c r="H31" t="str">
        <f>TRIM(Page1_1!K31)</f>
        <v>307</v>
      </c>
      <c r="I31">
        <f>Page1_1!M31</f>
        <v>20</v>
      </c>
      <c r="J31" t="str">
        <f>TEXT(Page1_1!O31,"")</f>
        <v/>
      </c>
    </row>
    <row r="32" spans="1:10" ht="21" customHeight="1">
      <c r="A32" t="str">
        <f>SUBSTITUTE(Page1_1!C32," ","")</f>
        <v>9245--2</v>
      </c>
      <c r="B32" t="str">
        <f t="shared" si="0"/>
        <v>9245</v>
      </c>
      <c r="C32">
        <f t="shared" si="1"/>
        <v>2</v>
      </c>
      <c r="D32">
        <f>VALUE(TRIM(Page1_1!D32))</f>
        <v>7</v>
      </c>
      <c r="E32" t="str">
        <f>Page1_1!H32</f>
        <v>Advisory IEP</v>
      </c>
      <c r="F32" t="str">
        <f>Page1_1!I32</f>
        <v>Atiee-Mason, Paula</v>
      </c>
      <c r="G32">
        <f>VALUE(TRIM(Page1_1!J32))</f>
        <v>11443</v>
      </c>
      <c r="H32" t="str">
        <f>TRIM(Page1_1!K32)</f>
        <v>307</v>
      </c>
      <c r="I32">
        <f>Page1_1!M32</f>
        <v>28</v>
      </c>
      <c r="J32" t="str">
        <f>TEXT(Page1_1!O32,"")</f>
        <v/>
      </c>
    </row>
    <row r="33" spans="1:10" ht="21" customHeight="1">
      <c r="A33" t="str">
        <f>SUBSTITUTE(Page1_1!C33," ","")</f>
        <v>9692--13</v>
      </c>
      <c r="B33" t="str">
        <f t="shared" si="0"/>
        <v>9692</v>
      </c>
      <c r="C33">
        <f t="shared" si="1"/>
        <v>13</v>
      </c>
      <c r="D33">
        <f>VALUE(TRIM(Page1_1!D33))</f>
        <v>9</v>
      </c>
      <c r="E33" t="str">
        <f>Page1_1!H33</f>
        <v>Casemanager-Atiee-Mason</v>
      </c>
      <c r="F33" t="str">
        <f>Page1_1!I33</f>
        <v>Atiee-Mason, Paula</v>
      </c>
      <c r="G33">
        <f>VALUE(TRIM(Page1_1!J33))</f>
        <v>11443</v>
      </c>
      <c r="H33" t="str">
        <f>TRIM(Page1_1!K33)</f>
        <v>N/A</v>
      </c>
      <c r="I33">
        <f>Page1_1!M33</f>
        <v>20</v>
      </c>
      <c r="J33" t="str">
        <f>TEXT(Page1_1!O33,"")</f>
        <v/>
      </c>
    </row>
    <row r="34" spans="1:10" ht="21" customHeight="1">
      <c r="A34" t="str">
        <f>SUBSTITUTE(Page1_1!C34," ","")</f>
        <v>2610--2</v>
      </c>
      <c r="B34" t="str">
        <f t="shared" si="0"/>
        <v>2610</v>
      </c>
      <c r="C34">
        <f t="shared" si="1"/>
        <v>2</v>
      </c>
      <c r="D34">
        <f>VALUE(TRIM(Page1_1!D34))</f>
        <v>1</v>
      </c>
      <c r="E34" t="str">
        <f>Page1_1!H34</f>
        <v>Algebra 2</v>
      </c>
      <c r="F34" t="str">
        <f>Page1_1!I34</f>
        <v>Barrick Pablo</v>
      </c>
      <c r="G34">
        <f>VALUE(TRIM(Page1_1!J34))</f>
        <v>465</v>
      </c>
      <c r="H34" t="str">
        <f>TRIM(Page1_1!K34)</f>
        <v>B14</v>
      </c>
      <c r="I34">
        <f>Page1_1!M34</f>
        <v>35</v>
      </c>
      <c r="J34" t="str">
        <f>TEXT(Page1_1!O34,"")</f>
        <v/>
      </c>
    </row>
    <row r="35" spans="1:10" ht="21" customHeight="1">
      <c r="A35" t="str">
        <f>SUBSTITUTE(Page1_1!C35," ","")</f>
        <v>2610--6</v>
      </c>
      <c r="B35" t="str">
        <f t="shared" si="0"/>
        <v>2610</v>
      </c>
      <c r="C35">
        <f t="shared" si="1"/>
        <v>6</v>
      </c>
      <c r="D35">
        <f>VALUE(TRIM(Page1_1!D35))</f>
        <v>3</v>
      </c>
      <c r="E35" t="str">
        <f>Page1_1!H35</f>
        <v>Algebra 2</v>
      </c>
      <c r="F35" t="str">
        <f>Page1_1!I35</f>
        <v>Barrick Pablo</v>
      </c>
      <c r="G35">
        <f>VALUE(TRIM(Page1_1!J35))</f>
        <v>465</v>
      </c>
      <c r="H35" t="str">
        <f>TRIM(Page1_1!K35)</f>
        <v>B14</v>
      </c>
      <c r="I35">
        <f>Page1_1!M35</f>
        <v>35</v>
      </c>
      <c r="J35" t="str">
        <f>TEXT(Page1_1!O35,"")</f>
        <v/>
      </c>
    </row>
    <row r="36" spans="1:10" ht="21" customHeight="1">
      <c r="A36" t="str">
        <f>SUBSTITUTE(Page1_1!C36," ","")</f>
        <v>2416--2</v>
      </c>
      <c r="B36" t="str">
        <f t="shared" si="0"/>
        <v>2416</v>
      </c>
      <c r="C36">
        <f t="shared" si="1"/>
        <v>2</v>
      </c>
      <c r="D36">
        <f>VALUE(TRIM(Page1_1!D36))</f>
        <v>4</v>
      </c>
      <c r="E36" t="str">
        <f>Page1_1!H36</f>
        <v>Algebra 1</v>
      </c>
      <c r="F36" t="str">
        <f>Page1_1!I36</f>
        <v>Barrick Pablo</v>
      </c>
      <c r="G36">
        <f>VALUE(TRIM(Page1_1!J36))</f>
        <v>465</v>
      </c>
      <c r="H36" t="str">
        <f>TRIM(Page1_1!K36)</f>
        <v>B14</v>
      </c>
      <c r="I36">
        <f>Page1_1!M36</f>
        <v>35</v>
      </c>
      <c r="J36" t="str">
        <f>TEXT(Page1_1!O36,"")</f>
        <v/>
      </c>
    </row>
    <row r="37" spans="1:10" ht="21" customHeight="1">
      <c r="A37" t="str">
        <f>SUBSTITUTE(Page1_1!C37," ","")</f>
        <v>2821--1</v>
      </c>
      <c r="B37" t="str">
        <f t="shared" si="0"/>
        <v>2821</v>
      </c>
      <c r="C37">
        <f t="shared" si="1"/>
        <v>1</v>
      </c>
      <c r="D37">
        <f>VALUE(TRIM(Page1_1!D37))</f>
        <v>5</v>
      </c>
      <c r="E37" t="str">
        <f>Page1_1!H37</f>
        <v>Statistics</v>
      </c>
      <c r="F37" t="str">
        <f>Page1_1!I37</f>
        <v>Barrick Pablo</v>
      </c>
      <c r="G37">
        <f>VALUE(TRIM(Page1_1!J37))</f>
        <v>465</v>
      </c>
      <c r="H37" t="str">
        <f>TRIM(Page1_1!K37)</f>
        <v>B14</v>
      </c>
      <c r="I37">
        <f>Page1_1!M37</f>
        <v>35</v>
      </c>
      <c r="J37" t="str">
        <f>TEXT(Page1_1!O37,"")</f>
        <v/>
      </c>
    </row>
    <row r="38" spans="1:10" ht="21" customHeight="1">
      <c r="A38" t="str">
        <f>SUBSTITUTE(Page1_1!C38," ","")</f>
        <v>2416--3</v>
      </c>
      <c r="B38" t="str">
        <f t="shared" si="0"/>
        <v>2416</v>
      </c>
      <c r="C38">
        <f t="shared" si="1"/>
        <v>3</v>
      </c>
      <c r="D38">
        <f>VALUE(TRIM(Page1_1!D38))</f>
        <v>6</v>
      </c>
      <c r="E38" t="str">
        <f>Page1_1!H38</f>
        <v>Algebra 1</v>
      </c>
      <c r="F38" t="str">
        <f>Page1_1!I38</f>
        <v>Barrick Pablo</v>
      </c>
      <c r="G38">
        <f>VALUE(TRIM(Page1_1!J38))</f>
        <v>465</v>
      </c>
      <c r="H38" t="str">
        <f>TRIM(Page1_1!K38)</f>
        <v>B14</v>
      </c>
      <c r="I38">
        <f>Page1_1!M38</f>
        <v>35</v>
      </c>
      <c r="J38" t="str">
        <f>TEXT(Page1_1!O38,"")</f>
        <v/>
      </c>
    </row>
    <row r="39" spans="1:10" ht="21" customHeight="1">
      <c r="A39" t="str">
        <f>SUBSTITUTE(Page1_1!C39," ","")</f>
        <v>2416--3</v>
      </c>
      <c r="B39" t="str">
        <f t="shared" si="0"/>
        <v>2416</v>
      </c>
      <c r="C39">
        <f t="shared" si="1"/>
        <v>3</v>
      </c>
      <c r="D39">
        <f>VALUE(TRIM(Page1_1!D39))</f>
        <v>6</v>
      </c>
      <c r="E39" t="str">
        <f>Page1_1!H39</f>
        <v>Algebra 1</v>
      </c>
      <c r="F39" t="str">
        <f>Page1_1!I39</f>
        <v>Barrick Pablo</v>
      </c>
      <c r="G39">
        <f>VALUE(TRIM(Page1_1!J39))</f>
        <v>465</v>
      </c>
      <c r="H39" t="str">
        <f>TRIM(Page1_1!K39)</f>
        <v>B14</v>
      </c>
      <c r="I39">
        <f>Page1_1!M39</f>
        <v>35</v>
      </c>
      <c r="J39" t="str">
        <f>TEXT(Page1_1!O39,"")</f>
        <v/>
      </c>
    </row>
    <row r="40" spans="1:10" ht="21" customHeight="1">
      <c r="A40" t="str">
        <f>SUBSTITUTE(Page1_1!C40," ","")</f>
        <v>9251--39</v>
      </c>
      <c r="B40" t="str">
        <f t="shared" si="0"/>
        <v>9251</v>
      </c>
      <c r="C40">
        <f t="shared" si="1"/>
        <v>39</v>
      </c>
      <c r="D40">
        <f>VALUE(TRIM(Page1_1!D40))</f>
        <v>7</v>
      </c>
      <c r="E40" t="str">
        <f>Page1_1!H40</f>
        <v>Advisory ETEC 11</v>
      </c>
      <c r="F40" t="str">
        <f>Page1_1!I40</f>
        <v>Barrick Pablo</v>
      </c>
      <c r="G40">
        <f>VALUE(TRIM(Page1_1!J40))</f>
        <v>465</v>
      </c>
      <c r="H40" t="str">
        <f>TRIM(Page1_1!K40)</f>
        <v>B14</v>
      </c>
      <c r="I40">
        <f>Page1_1!M40</f>
        <v>35</v>
      </c>
      <c r="J40" t="str">
        <f>TEXT(Page1_1!O40,"")</f>
        <v>Engineering and Technology</v>
      </c>
    </row>
    <row r="41" spans="1:10" ht="21" customHeight="1">
      <c r="A41" t="str">
        <f>SUBSTITUTE(Page1_1!C41," ","")</f>
        <v>3221--1</v>
      </c>
      <c r="B41" t="str">
        <f t="shared" si="0"/>
        <v>3221</v>
      </c>
      <c r="C41">
        <f t="shared" si="1"/>
        <v>1</v>
      </c>
      <c r="D41">
        <f>VALUE(TRIM(Page1_1!D41))</f>
        <v>2</v>
      </c>
      <c r="E41" t="str">
        <f>Page1_1!H41</f>
        <v>Anatomy and Physiology</v>
      </c>
      <c r="F41" t="str">
        <f>Page1_1!I41</f>
        <v>Baumgart Sarah</v>
      </c>
      <c r="G41">
        <f>VALUE(TRIM(Page1_1!J41))</f>
        <v>473</v>
      </c>
      <c r="H41" t="str">
        <f>TRIM(Page1_1!K41)</f>
        <v>314</v>
      </c>
      <c r="I41">
        <f>Page1_1!M41</f>
        <v>35</v>
      </c>
      <c r="J41" t="str">
        <f>TEXT(Page1_1!O41,"")</f>
        <v/>
      </c>
    </row>
    <row r="42" spans="1:10" ht="21" customHeight="1">
      <c r="A42" t="str">
        <f>SUBSTITUTE(Page1_1!C42," ","")</f>
        <v>3210--6</v>
      </c>
      <c r="B42" t="str">
        <f t="shared" si="0"/>
        <v>3210</v>
      </c>
      <c r="C42">
        <f t="shared" si="1"/>
        <v>6</v>
      </c>
      <c r="D42">
        <f>VALUE(TRIM(Page1_1!D42))</f>
        <v>3</v>
      </c>
      <c r="E42" t="str">
        <f>Page1_1!H42</f>
        <v>Biology</v>
      </c>
      <c r="F42" t="str">
        <f>Page1_1!I42</f>
        <v>Baumgart Sarah</v>
      </c>
      <c r="G42">
        <f>VALUE(TRIM(Page1_1!J42))</f>
        <v>473</v>
      </c>
      <c r="H42" t="str">
        <f>TRIM(Page1_1!K42)</f>
        <v>314</v>
      </c>
      <c r="I42">
        <f>Page1_1!M42</f>
        <v>35</v>
      </c>
      <c r="J42" t="str">
        <f>TEXT(Page1_1!O42,"")</f>
        <v/>
      </c>
    </row>
    <row r="43" spans="1:10" ht="21" customHeight="1">
      <c r="A43" t="str">
        <f>SUBSTITUTE(Page1_1!C43," ","")</f>
        <v>3610--9</v>
      </c>
      <c r="B43" t="str">
        <f t="shared" si="0"/>
        <v>3610</v>
      </c>
      <c r="C43">
        <f t="shared" si="1"/>
        <v>9</v>
      </c>
      <c r="D43">
        <f>VALUE(TRIM(Page1_1!D43))</f>
        <v>4</v>
      </c>
      <c r="E43" t="str">
        <f>Page1_1!H43</f>
        <v>Integrated Science 1</v>
      </c>
      <c r="F43" t="str">
        <f>Page1_1!I43</f>
        <v>Baumgart Sarah</v>
      </c>
      <c r="G43">
        <f>VALUE(TRIM(Page1_1!J43))</f>
        <v>473</v>
      </c>
      <c r="H43" t="str">
        <f>TRIM(Page1_1!K43)</f>
        <v>314</v>
      </c>
      <c r="I43">
        <f>Page1_1!M43</f>
        <v>35</v>
      </c>
      <c r="J43" t="str">
        <f>TEXT(Page1_1!O43,"")</f>
        <v/>
      </c>
    </row>
    <row r="44" spans="1:10" ht="21" customHeight="1">
      <c r="A44" t="str">
        <f>SUBSTITUTE(Page1_1!C44," ","")</f>
        <v>3210--11</v>
      </c>
      <c r="B44" t="str">
        <f t="shared" si="0"/>
        <v>3210</v>
      </c>
      <c r="C44">
        <f t="shared" si="1"/>
        <v>11</v>
      </c>
      <c r="D44">
        <f>VALUE(TRIM(Page1_1!D44))</f>
        <v>5</v>
      </c>
      <c r="E44" t="str">
        <f>Page1_1!H44</f>
        <v>Biology</v>
      </c>
      <c r="F44" t="str">
        <f>Page1_1!I44</f>
        <v>Baumgart Sarah</v>
      </c>
      <c r="G44">
        <f>VALUE(TRIM(Page1_1!J44))</f>
        <v>473</v>
      </c>
      <c r="H44" t="str">
        <f>TRIM(Page1_1!K44)</f>
        <v>314</v>
      </c>
      <c r="I44">
        <f>Page1_1!M44</f>
        <v>35</v>
      </c>
      <c r="J44" t="str">
        <f>TEXT(Page1_1!O44,"")</f>
        <v>Health Academy</v>
      </c>
    </row>
    <row r="45" spans="1:10" ht="21" customHeight="1">
      <c r="A45" t="str">
        <f>SUBSTITUTE(Page1_1!C45," ","")</f>
        <v>3610--11</v>
      </c>
      <c r="B45" t="str">
        <f t="shared" si="0"/>
        <v>3610</v>
      </c>
      <c r="C45">
        <f t="shared" si="1"/>
        <v>11</v>
      </c>
      <c r="D45">
        <f>VALUE(TRIM(Page1_1!D45))</f>
        <v>6</v>
      </c>
      <c r="E45" t="str">
        <f>Page1_1!H45</f>
        <v>Integrated Science 1</v>
      </c>
      <c r="F45" t="str">
        <f>Page1_1!I45</f>
        <v>Baumgart Sarah</v>
      </c>
      <c r="G45">
        <f>VALUE(TRIM(Page1_1!J45))</f>
        <v>473</v>
      </c>
      <c r="H45" t="str">
        <f>TRIM(Page1_1!K45)</f>
        <v>314</v>
      </c>
      <c r="I45">
        <f>Page1_1!M45</f>
        <v>35</v>
      </c>
      <c r="J45" t="str">
        <f>TEXT(Page1_1!O45,"")</f>
        <v/>
      </c>
    </row>
    <row r="46" spans="1:10" ht="21" customHeight="1">
      <c r="A46" t="str">
        <f>SUBSTITUTE(Page1_1!C46," ","")</f>
        <v>9251--12</v>
      </c>
      <c r="B46" t="str">
        <f t="shared" si="0"/>
        <v>9251</v>
      </c>
      <c r="C46">
        <f t="shared" si="1"/>
        <v>12</v>
      </c>
      <c r="D46">
        <f>VALUE(TRIM(Page1_1!D46))</f>
        <v>7</v>
      </c>
      <c r="E46" t="str">
        <f>Page1_1!H46</f>
        <v>Advisory HEALTH 12</v>
      </c>
      <c r="F46" t="str">
        <f>Page1_1!I46</f>
        <v>Baumgart Sarah</v>
      </c>
      <c r="G46">
        <f>VALUE(TRIM(Page1_1!J46))</f>
        <v>473</v>
      </c>
      <c r="H46" t="str">
        <f>TRIM(Page1_1!K46)</f>
        <v>314</v>
      </c>
      <c r="I46">
        <f>Page1_1!M46</f>
        <v>35</v>
      </c>
      <c r="J46" t="str">
        <f>TEXT(Page1_1!O46,"")</f>
        <v>Health Academy</v>
      </c>
    </row>
    <row r="47" spans="1:10" ht="21" customHeight="1">
      <c r="A47" t="str">
        <f>SUBSTITUTE(Page1_1!C47," ","")</f>
        <v>8633--1</v>
      </c>
      <c r="B47" t="str">
        <f t="shared" si="0"/>
        <v>8633</v>
      </c>
      <c r="C47">
        <f t="shared" si="1"/>
        <v>1</v>
      </c>
      <c r="D47">
        <f>VALUE(TRIM(Page1_1!D47))</f>
        <v>1</v>
      </c>
      <c r="E47" t="str">
        <f>Page1_1!H47</f>
        <v>Life Skills English</v>
      </c>
      <c r="F47" t="str">
        <f>Page1_1!I47</f>
        <v>Bishop, Connie</v>
      </c>
      <c r="G47">
        <f>VALUE(TRIM(Page1_1!J47))</f>
        <v>6110</v>
      </c>
      <c r="H47" t="str">
        <f>TRIM(Page1_1!K47)</f>
        <v>306</v>
      </c>
      <c r="I47">
        <f>Page1_1!M47</f>
        <v>20</v>
      </c>
      <c r="J47" t="str">
        <f>TEXT(Page1_1!O47,"")</f>
        <v/>
      </c>
    </row>
    <row r="48" spans="1:10" ht="21" customHeight="1">
      <c r="A48" t="str">
        <f>SUBSTITUTE(Page1_1!C48," ","")</f>
        <v>8635--1</v>
      </c>
      <c r="B48" t="str">
        <f t="shared" si="0"/>
        <v>8635</v>
      </c>
      <c r="C48">
        <f t="shared" si="1"/>
        <v>1</v>
      </c>
      <c r="D48">
        <f>VALUE(TRIM(Page1_1!D48))</f>
        <v>2</v>
      </c>
      <c r="E48" t="str">
        <f>Page1_1!H48</f>
        <v>Life Skills Math</v>
      </c>
      <c r="F48" t="str">
        <f>Page1_1!I48</f>
        <v>Bishop, Connie</v>
      </c>
      <c r="G48">
        <f>VALUE(TRIM(Page1_1!J48))</f>
        <v>6110</v>
      </c>
      <c r="H48" t="str">
        <f>TRIM(Page1_1!K48)</f>
        <v>306</v>
      </c>
      <c r="I48">
        <f>Page1_1!M48</f>
        <v>20</v>
      </c>
      <c r="J48" t="str">
        <f>TEXT(Page1_1!O48,"")</f>
        <v/>
      </c>
    </row>
    <row r="49" spans="1:10" ht="21" customHeight="1">
      <c r="A49" t="str">
        <f>SUBSTITUTE(Page1_1!C49," ","")</f>
        <v>8681--1</v>
      </c>
      <c r="B49" t="str">
        <f t="shared" si="0"/>
        <v>8681</v>
      </c>
      <c r="C49">
        <f t="shared" si="1"/>
        <v>1</v>
      </c>
      <c r="D49">
        <f>VALUE(TRIM(Page1_1!D49))</f>
        <v>3</v>
      </c>
      <c r="E49" t="str">
        <f>Page1_1!H49</f>
        <v>LS Vocational Ed</v>
      </c>
      <c r="F49" t="str">
        <f>Page1_1!I49</f>
        <v>Bishop, Connie</v>
      </c>
      <c r="G49">
        <f>VALUE(TRIM(Page1_1!J49))</f>
        <v>6110</v>
      </c>
      <c r="H49" t="str">
        <f>TRIM(Page1_1!K49)</f>
        <v>306</v>
      </c>
      <c r="I49">
        <f>Page1_1!M49</f>
        <v>20</v>
      </c>
      <c r="J49" t="str">
        <f>TEXT(Page1_1!O49,"")</f>
        <v/>
      </c>
    </row>
    <row r="50" spans="1:10" ht="21" customHeight="1">
      <c r="A50" t="str">
        <f>SUBSTITUTE(Page1_1!C50," ","")</f>
        <v>8687--1</v>
      </c>
      <c r="B50" t="str">
        <f t="shared" si="0"/>
        <v>8687</v>
      </c>
      <c r="C50">
        <f t="shared" si="1"/>
        <v>1</v>
      </c>
      <c r="D50">
        <f>VALUE(TRIM(Page1_1!D50))</f>
        <v>4</v>
      </c>
      <c r="E50" t="str">
        <f>Page1_1!H50</f>
        <v>LS Home &amp; Life Management</v>
      </c>
      <c r="F50" t="str">
        <f>Page1_1!I50</f>
        <v>Bishop, Connie</v>
      </c>
      <c r="G50">
        <f>VALUE(TRIM(Page1_1!J50))</f>
        <v>6110</v>
      </c>
      <c r="H50" t="str">
        <f>TRIM(Page1_1!K50)</f>
        <v>306</v>
      </c>
      <c r="I50">
        <f>Page1_1!M50</f>
        <v>20</v>
      </c>
      <c r="J50" t="str">
        <f>TEXT(Page1_1!O50,"")</f>
        <v/>
      </c>
    </row>
    <row r="51" spans="1:10" ht="21" customHeight="1">
      <c r="A51" t="str">
        <f>SUBSTITUTE(Page1_1!C51," ","")</f>
        <v>8636--1</v>
      </c>
      <c r="B51" t="str">
        <f t="shared" si="0"/>
        <v>8636</v>
      </c>
      <c r="C51">
        <f t="shared" si="1"/>
        <v>1</v>
      </c>
      <c r="D51">
        <f>VALUE(TRIM(Page1_1!D51))</f>
        <v>5</v>
      </c>
      <c r="E51" t="str">
        <f>Page1_1!H51</f>
        <v>Life Skills Social Sci</v>
      </c>
      <c r="F51" t="str">
        <f>Page1_1!I51</f>
        <v>Bishop, Connie</v>
      </c>
      <c r="G51">
        <f>VALUE(TRIM(Page1_1!J51))</f>
        <v>6110</v>
      </c>
      <c r="H51" t="str">
        <f>TRIM(Page1_1!K51)</f>
        <v>306</v>
      </c>
      <c r="I51">
        <f>Page1_1!M51</f>
        <v>20</v>
      </c>
      <c r="J51" t="str">
        <f>TEXT(Page1_1!O51,"")</f>
        <v/>
      </c>
    </row>
    <row r="52" spans="1:10" ht="21" customHeight="1">
      <c r="A52" t="str">
        <f>SUBSTITUTE(Page1_1!C52," ","")</f>
        <v>9245--1</v>
      </c>
      <c r="B52" t="str">
        <f t="shared" si="0"/>
        <v>9245</v>
      </c>
      <c r="C52">
        <f t="shared" si="1"/>
        <v>1</v>
      </c>
      <c r="D52">
        <f>VALUE(TRIM(Page1_1!D52))</f>
        <v>7</v>
      </c>
      <c r="E52" t="str">
        <f>Page1_1!H52</f>
        <v>Advisory IEP</v>
      </c>
      <c r="F52" t="str">
        <f>Page1_1!I52</f>
        <v>Bishop, Connie</v>
      </c>
      <c r="G52">
        <f>VALUE(TRIM(Page1_1!J52))</f>
        <v>6110</v>
      </c>
      <c r="H52" t="str">
        <f>TRIM(Page1_1!K52)</f>
        <v>306</v>
      </c>
      <c r="I52">
        <f>Page1_1!M52</f>
        <v>28</v>
      </c>
      <c r="J52" t="str">
        <f>TEXT(Page1_1!O52,"")</f>
        <v/>
      </c>
    </row>
    <row r="53" spans="1:10" ht="21" customHeight="1">
      <c r="A53" t="str">
        <f>SUBSTITUTE(Page1_1!C53," ","")</f>
        <v>9692--12</v>
      </c>
      <c r="B53" t="str">
        <f t="shared" si="0"/>
        <v>9692</v>
      </c>
      <c r="C53">
        <f t="shared" si="1"/>
        <v>12</v>
      </c>
      <c r="D53">
        <f>VALUE(TRIM(Page1_1!D53))</f>
        <v>9</v>
      </c>
      <c r="E53" t="str">
        <f>Page1_1!H53</f>
        <v>Casemanager-Bishop</v>
      </c>
      <c r="F53" t="str">
        <f>Page1_1!I53</f>
        <v>Bishop, Connie</v>
      </c>
      <c r="G53">
        <f>VALUE(TRIM(Page1_1!J53))</f>
        <v>6110</v>
      </c>
      <c r="H53" t="str">
        <f>TRIM(Page1_1!K53)</f>
        <v>N/A</v>
      </c>
      <c r="I53">
        <f>Page1_1!M53</f>
        <v>20</v>
      </c>
      <c r="J53" t="str">
        <f>TEXT(Page1_1!O53,"")</f>
        <v/>
      </c>
    </row>
    <row r="54" spans="1:10" ht="21" customHeight="1">
      <c r="A54" t="str">
        <f>SUBSTITUTE(Page1_1!C54," ","")</f>
        <v>2710--1</v>
      </c>
      <c r="B54" t="str">
        <f t="shared" si="0"/>
        <v>2710</v>
      </c>
      <c r="C54">
        <f t="shared" si="1"/>
        <v>1</v>
      </c>
      <c r="D54">
        <f>VALUE(TRIM(Page1_1!D54))</f>
        <v>2</v>
      </c>
      <c r="E54" t="str">
        <f>Page1_1!H54</f>
        <v>Pre-Calculus</v>
      </c>
      <c r="F54" t="str">
        <f>Page1_1!I54</f>
        <v>Blanco Norman</v>
      </c>
      <c r="G54">
        <f>VALUE(TRIM(Page1_1!J54))</f>
        <v>485</v>
      </c>
      <c r="H54" t="str">
        <f>TRIM(Page1_1!K54)</f>
        <v>B13</v>
      </c>
      <c r="I54">
        <f>Page1_1!M54</f>
        <v>35</v>
      </c>
      <c r="J54" t="str">
        <f>TEXT(Page1_1!O54,"")</f>
        <v/>
      </c>
    </row>
    <row r="55" spans="1:10" ht="21" customHeight="1">
      <c r="A55" t="str">
        <f>SUBSTITUTE(Page1_1!C55," ","")</f>
        <v>2410--7</v>
      </c>
      <c r="B55" t="str">
        <f t="shared" si="0"/>
        <v>2410</v>
      </c>
      <c r="C55">
        <f t="shared" si="1"/>
        <v>7</v>
      </c>
      <c r="D55">
        <f>VALUE(TRIM(Page1_1!D55))</f>
        <v>3</v>
      </c>
      <c r="E55" t="str">
        <f>Page1_1!H55</f>
        <v>Algebra 1</v>
      </c>
      <c r="F55" t="str">
        <f>Page1_1!I55</f>
        <v>Blanco Norman</v>
      </c>
      <c r="G55">
        <f>VALUE(TRIM(Page1_1!J55))</f>
        <v>485</v>
      </c>
      <c r="H55" t="str">
        <f>TRIM(Page1_1!K55)</f>
        <v>B13</v>
      </c>
      <c r="I55">
        <f>Page1_1!M55</f>
        <v>35</v>
      </c>
      <c r="J55" t="str">
        <f>TEXT(Page1_1!O55,"")</f>
        <v/>
      </c>
    </row>
    <row r="56" spans="1:10" ht="21" customHeight="1">
      <c r="A56" t="str">
        <f>SUBSTITUTE(Page1_1!C56," ","")</f>
        <v>2610--7</v>
      </c>
      <c r="B56" t="str">
        <f t="shared" si="0"/>
        <v>2610</v>
      </c>
      <c r="C56">
        <f t="shared" si="1"/>
        <v>7</v>
      </c>
      <c r="D56">
        <f>VALUE(TRIM(Page1_1!D56))</f>
        <v>4</v>
      </c>
      <c r="E56" t="str">
        <f>Page1_1!H56</f>
        <v>Algebra 2</v>
      </c>
      <c r="F56" t="str">
        <f>Page1_1!I56</f>
        <v>Blanco Norman</v>
      </c>
      <c r="G56">
        <f>VALUE(TRIM(Page1_1!J56))</f>
        <v>485</v>
      </c>
      <c r="H56" t="str">
        <f>TRIM(Page1_1!K56)</f>
        <v>B13</v>
      </c>
      <c r="I56">
        <f>Page1_1!M56</f>
        <v>35</v>
      </c>
      <c r="J56" t="str">
        <f>TEXT(Page1_1!O56,"")</f>
        <v/>
      </c>
    </row>
    <row r="57" spans="1:10" ht="21" customHeight="1">
      <c r="A57" t="str">
        <f>SUBSTITUTE(Page1_1!C57," ","")</f>
        <v>2610--8</v>
      </c>
      <c r="B57" t="str">
        <f t="shared" si="0"/>
        <v>2610</v>
      </c>
      <c r="C57">
        <f t="shared" si="1"/>
        <v>8</v>
      </c>
      <c r="D57">
        <f>VALUE(TRIM(Page1_1!D57))</f>
        <v>5</v>
      </c>
      <c r="E57" t="str">
        <f>Page1_1!H57</f>
        <v>Algebra 2</v>
      </c>
      <c r="F57" t="str">
        <f>Page1_1!I57</f>
        <v>Blanco Norman</v>
      </c>
      <c r="G57">
        <f>VALUE(TRIM(Page1_1!J57))</f>
        <v>485</v>
      </c>
      <c r="H57" t="str">
        <f>TRIM(Page1_1!K57)</f>
        <v>B13</v>
      </c>
      <c r="I57">
        <f>Page1_1!M57</f>
        <v>35</v>
      </c>
      <c r="J57" t="str">
        <f>TEXT(Page1_1!O57,"")</f>
        <v/>
      </c>
    </row>
    <row r="58" spans="1:10" ht="21" customHeight="1">
      <c r="A58" t="str">
        <f>SUBSTITUTE(Page1_1!C58," ","")</f>
        <v>2710--4</v>
      </c>
      <c r="B58" t="str">
        <f t="shared" si="0"/>
        <v>2710</v>
      </c>
      <c r="C58">
        <f t="shared" si="1"/>
        <v>4</v>
      </c>
      <c r="D58">
        <f>VALUE(TRIM(Page1_1!D58))</f>
        <v>6</v>
      </c>
      <c r="E58" t="str">
        <f>Page1_1!H58</f>
        <v>Pre-Calculus</v>
      </c>
      <c r="F58" t="str">
        <f>Page1_1!I58</f>
        <v>Blanco Norman</v>
      </c>
      <c r="G58">
        <f>VALUE(TRIM(Page1_1!J58))</f>
        <v>485</v>
      </c>
      <c r="H58" t="str">
        <f>TRIM(Page1_1!K58)</f>
        <v>B13</v>
      </c>
      <c r="I58">
        <f>Page1_1!M58</f>
        <v>35</v>
      </c>
      <c r="J58" t="str">
        <f>TEXT(Page1_1!O58,"")</f>
        <v/>
      </c>
    </row>
    <row r="59" spans="1:10" ht="21" customHeight="1">
      <c r="A59" t="str">
        <f>SUBSTITUTE(Page1_1!C59," ","")</f>
        <v>9251--37</v>
      </c>
      <c r="B59" t="str">
        <f t="shared" si="0"/>
        <v>9251</v>
      </c>
      <c r="C59">
        <f t="shared" si="1"/>
        <v>37</v>
      </c>
      <c r="D59">
        <f>VALUE(TRIM(Page1_1!D59))</f>
        <v>7</v>
      </c>
      <c r="E59" t="str">
        <f>Page1_1!H59</f>
        <v>Advisory ETEC 10</v>
      </c>
      <c r="F59" t="str">
        <f>Page1_1!I59</f>
        <v>Blanco Norman</v>
      </c>
      <c r="G59">
        <f>VALUE(TRIM(Page1_1!J59))</f>
        <v>485</v>
      </c>
      <c r="H59" t="str">
        <f>TRIM(Page1_1!K59)</f>
        <v>B13</v>
      </c>
      <c r="I59">
        <f>Page1_1!M59</f>
        <v>38</v>
      </c>
      <c r="J59" t="str">
        <f>TEXT(Page1_1!O59,"")</f>
        <v>Engineering and Technology</v>
      </c>
    </row>
    <row r="60" spans="1:10" ht="21" customHeight="1">
      <c r="A60" t="str">
        <f>SUBSTITUTE(Page1_1!C60," ","")</f>
        <v>4500--3</v>
      </c>
      <c r="B60" t="str">
        <f t="shared" si="0"/>
        <v>4500</v>
      </c>
      <c r="C60">
        <f t="shared" si="1"/>
        <v>3</v>
      </c>
      <c r="D60">
        <f>VALUE(TRIM(Page1_1!D60))</f>
        <v>1</v>
      </c>
      <c r="E60" t="str">
        <f>Page1_1!H60</f>
        <v>Physical Education 1</v>
      </c>
      <c r="F60" t="str">
        <f>Page1_1!I60</f>
        <v>Blum Michael</v>
      </c>
      <c r="G60">
        <f>VALUE(TRIM(Page1_1!J60))</f>
        <v>490</v>
      </c>
      <c r="H60" t="str">
        <f>TRIM(Page1_1!K60)</f>
        <v>GYM</v>
      </c>
      <c r="I60">
        <f>Page1_1!M60</f>
        <v>45</v>
      </c>
      <c r="J60" t="str">
        <f>TEXT(Page1_1!O60,"")</f>
        <v/>
      </c>
    </row>
    <row r="61" spans="1:10" ht="21" customHeight="1">
      <c r="A61" t="str">
        <f>SUBSTITUTE(Page1_1!C61," ","")</f>
        <v>3610--3</v>
      </c>
      <c r="B61" t="str">
        <f t="shared" si="0"/>
        <v>3610</v>
      </c>
      <c r="C61">
        <f t="shared" si="1"/>
        <v>3</v>
      </c>
      <c r="D61">
        <f>VALUE(TRIM(Page1_1!D61))</f>
        <v>2</v>
      </c>
      <c r="E61" t="str">
        <f>Page1_1!H61</f>
        <v>Integrated Science 1</v>
      </c>
      <c r="F61" t="str">
        <f>Page1_1!I61</f>
        <v>Blum Michael</v>
      </c>
      <c r="G61">
        <f>VALUE(TRIM(Page1_1!J61))</f>
        <v>490</v>
      </c>
      <c r="H61" t="str">
        <f>TRIM(Page1_1!K61)</f>
        <v>130</v>
      </c>
      <c r="I61">
        <f>Page1_1!M61</f>
        <v>35</v>
      </c>
      <c r="J61" t="str">
        <f>TEXT(Page1_1!O61,"")</f>
        <v/>
      </c>
    </row>
    <row r="62" spans="1:10" ht="21" customHeight="1">
      <c r="A62" t="str">
        <f>SUBSTITUTE(Page1_1!C62," ","")</f>
        <v>4500--6</v>
      </c>
      <c r="B62" t="str">
        <f t="shared" si="0"/>
        <v>4500</v>
      </c>
      <c r="C62">
        <f t="shared" si="1"/>
        <v>6</v>
      </c>
      <c r="D62">
        <f>VALUE(TRIM(Page1_1!D62))</f>
        <v>3</v>
      </c>
      <c r="E62" t="str">
        <f>Page1_1!H62</f>
        <v>Physical Education 1</v>
      </c>
      <c r="F62" t="str">
        <f>Page1_1!I62</f>
        <v>Blum Michael</v>
      </c>
      <c r="G62">
        <f>VALUE(TRIM(Page1_1!J62))</f>
        <v>490</v>
      </c>
      <c r="H62" t="str">
        <f>TRIM(Page1_1!K62)</f>
        <v>GYM</v>
      </c>
      <c r="I62">
        <f>Page1_1!M62</f>
        <v>45</v>
      </c>
      <c r="J62" t="str">
        <f>TEXT(Page1_1!O62,"")</f>
        <v/>
      </c>
    </row>
    <row r="63" spans="1:10" ht="21" customHeight="1">
      <c r="A63" t="str">
        <f>SUBSTITUTE(Page1_1!C63," ","")</f>
        <v>4500--11</v>
      </c>
      <c r="B63" t="str">
        <f t="shared" si="0"/>
        <v>4500</v>
      </c>
      <c r="C63">
        <f t="shared" si="1"/>
        <v>11</v>
      </c>
      <c r="D63">
        <f>VALUE(TRIM(Page1_1!D63))</f>
        <v>5</v>
      </c>
      <c r="E63" t="str">
        <f>Page1_1!H63</f>
        <v>Physical Education 1</v>
      </c>
      <c r="F63" t="str">
        <f>Page1_1!I63</f>
        <v>Blum Michael</v>
      </c>
      <c r="G63">
        <f>VALUE(TRIM(Page1_1!J63))</f>
        <v>490</v>
      </c>
      <c r="H63" t="str">
        <f>TRIM(Page1_1!K63)</f>
        <v>GYM</v>
      </c>
      <c r="I63">
        <f>Page1_1!M63</f>
        <v>45</v>
      </c>
      <c r="J63" t="str">
        <f>TEXT(Page1_1!O63,"")</f>
        <v/>
      </c>
    </row>
    <row r="64" spans="1:10" ht="21" customHeight="1">
      <c r="A64" t="str">
        <f>SUBSTITUTE(Page1_1!C64," ","")</f>
        <v>3610--12</v>
      </c>
      <c r="B64" t="str">
        <f t="shared" si="0"/>
        <v>3610</v>
      </c>
      <c r="C64">
        <f t="shared" si="1"/>
        <v>12</v>
      </c>
      <c r="D64">
        <f>VALUE(TRIM(Page1_1!D64))</f>
        <v>6</v>
      </c>
      <c r="E64" t="str">
        <f>Page1_1!H64</f>
        <v>Integrated Science 1</v>
      </c>
      <c r="F64" t="str">
        <f>Page1_1!I64</f>
        <v>Blum Michael</v>
      </c>
      <c r="G64">
        <f>VALUE(TRIM(Page1_1!J64))</f>
        <v>490</v>
      </c>
      <c r="H64" t="str">
        <f>TRIM(Page1_1!K64)</f>
        <v>130</v>
      </c>
      <c r="I64">
        <f>Page1_1!M64</f>
        <v>35</v>
      </c>
      <c r="J64" t="str">
        <f>TEXT(Page1_1!O64,"")</f>
        <v/>
      </c>
    </row>
    <row r="65" spans="1:10" ht="21" customHeight="1">
      <c r="A65" t="str">
        <f>SUBSTITUTE(Page1_1!C65," ","")</f>
        <v>9240--1</v>
      </c>
      <c r="B65" t="str">
        <f t="shared" si="0"/>
        <v>9240</v>
      </c>
      <c r="C65">
        <f t="shared" si="1"/>
        <v>1</v>
      </c>
      <c r="D65">
        <f>VALUE(TRIM(Page1_1!D65))</f>
        <v>7</v>
      </c>
      <c r="E65" t="str">
        <f>Page1_1!H65</f>
        <v>Advisory 9th</v>
      </c>
      <c r="F65" t="str">
        <f>Page1_1!I65</f>
        <v>Blum Michael</v>
      </c>
      <c r="G65">
        <f>VALUE(TRIM(Page1_1!J65))</f>
        <v>490</v>
      </c>
      <c r="H65" t="str">
        <f>TRIM(Page1_1!K65)</f>
        <v>130</v>
      </c>
      <c r="I65">
        <f>Page1_1!M65</f>
        <v>30</v>
      </c>
      <c r="J65" t="str">
        <f>TEXT(Page1_1!O65,"")</f>
        <v/>
      </c>
    </row>
    <row r="66" spans="1:10" ht="21" customHeight="1">
      <c r="A66" t="str">
        <f>SUBSTITUTE(Page1_1!C66," ","")</f>
        <v>3610--1</v>
      </c>
      <c r="B66" t="str">
        <f t="shared" si="0"/>
        <v>3610</v>
      </c>
      <c r="C66">
        <f t="shared" si="1"/>
        <v>1</v>
      </c>
      <c r="D66">
        <f>VALUE(TRIM(Page1_1!D66))</f>
        <v>1</v>
      </c>
      <c r="E66" t="str">
        <f>Page1_1!H66</f>
        <v>Integrated Science 1</v>
      </c>
      <c r="F66" t="str">
        <f>Page1_1!I66</f>
        <v>Brown, Don</v>
      </c>
      <c r="G66">
        <f>VALUE(TRIM(Page1_1!J66))</f>
        <v>1175</v>
      </c>
      <c r="H66" t="str">
        <f>TRIM(Page1_1!K66)</f>
        <v>402</v>
      </c>
      <c r="I66">
        <f>Page1_1!M66</f>
        <v>35</v>
      </c>
      <c r="J66" t="str">
        <f>TEXT(Page1_1!O66,"")</f>
        <v/>
      </c>
    </row>
    <row r="67" spans="1:10" ht="21" customHeight="1">
      <c r="A67" t="str">
        <f>SUBSTITUTE(Page1_1!C67," ","")</f>
        <v>9079--1</v>
      </c>
      <c r="B67" t="str">
        <f t="shared" si="0"/>
        <v>9079</v>
      </c>
      <c r="C67">
        <f t="shared" si="1"/>
        <v>1</v>
      </c>
      <c r="D67">
        <f>VALUE(TRIM(Page1_1!D67))</f>
        <v>2</v>
      </c>
      <c r="E67" t="str">
        <f>Page1_1!H67</f>
        <v>AVID 9</v>
      </c>
      <c r="F67" t="str">
        <f>Page1_1!I67</f>
        <v>Brown, Don</v>
      </c>
      <c r="G67">
        <f>VALUE(TRIM(Page1_1!J67))</f>
        <v>1175</v>
      </c>
      <c r="H67" t="str">
        <f>TRIM(Page1_1!K67)</f>
        <v>402</v>
      </c>
      <c r="I67">
        <f>Page1_1!M67</f>
        <v>35</v>
      </c>
      <c r="J67" t="str">
        <f>TEXT(Page1_1!O67,"")</f>
        <v/>
      </c>
    </row>
    <row r="68" spans="1:10" ht="21" customHeight="1">
      <c r="A68" t="str">
        <f>SUBSTITUTE(Page1_1!C68," ","")</f>
        <v>3610--6</v>
      </c>
      <c r="B68" t="str">
        <f t="shared" ref="B68:B131" si="2">LEFT(A68,FIND("--",A68)-1)</f>
        <v>3610</v>
      </c>
      <c r="C68">
        <f t="shared" si="1"/>
        <v>6</v>
      </c>
      <c r="D68">
        <f>VALUE(TRIM(Page1_1!D68))</f>
        <v>3</v>
      </c>
      <c r="E68" t="str">
        <f>Page1_1!H68</f>
        <v>Integrated Science 1</v>
      </c>
      <c r="F68" t="str">
        <f>Page1_1!I68</f>
        <v>Brown, Don</v>
      </c>
      <c r="G68">
        <f>VALUE(TRIM(Page1_1!J68))</f>
        <v>1175</v>
      </c>
      <c r="H68" t="str">
        <f>TRIM(Page1_1!K68)</f>
        <v>402</v>
      </c>
      <c r="I68">
        <f>Page1_1!M68</f>
        <v>35</v>
      </c>
      <c r="J68" t="str">
        <f>TEXT(Page1_1!O68,"")</f>
        <v/>
      </c>
    </row>
    <row r="69" spans="1:10" ht="21" customHeight="1">
      <c r="A69" t="str">
        <f>SUBSTITUTE(Page1_1!C69," ","")</f>
        <v>3610--7</v>
      </c>
      <c r="B69" t="str">
        <f t="shared" si="2"/>
        <v>3610</v>
      </c>
      <c r="C69">
        <f t="shared" ref="C69:C132" si="3">VALUE(RIGHT(A69,LEN(A69)-FIND("--",A69) - 1))</f>
        <v>7</v>
      </c>
      <c r="D69">
        <f>VALUE(TRIM(Page1_1!D69))</f>
        <v>4</v>
      </c>
      <c r="E69" t="str">
        <f>Page1_1!H69</f>
        <v>Integrated Science 1</v>
      </c>
      <c r="F69" t="str">
        <f>Page1_1!I69</f>
        <v>Brown, Don</v>
      </c>
      <c r="G69">
        <f>VALUE(TRIM(Page1_1!J69))</f>
        <v>1175</v>
      </c>
      <c r="H69" t="str">
        <f>TRIM(Page1_1!K69)</f>
        <v>402</v>
      </c>
      <c r="I69">
        <f>Page1_1!M69</f>
        <v>35</v>
      </c>
      <c r="J69" t="str">
        <f>TEXT(Page1_1!O69,"")</f>
        <v/>
      </c>
    </row>
    <row r="70" spans="1:10" ht="21" customHeight="1">
      <c r="A70" t="str">
        <f>SUBSTITUTE(Page1_1!C70," ","")</f>
        <v>3610--10</v>
      </c>
      <c r="B70" t="str">
        <f t="shared" si="2"/>
        <v>3610</v>
      </c>
      <c r="C70">
        <f t="shared" si="3"/>
        <v>10</v>
      </c>
      <c r="D70">
        <f>VALUE(TRIM(Page1_1!D70))</f>
        <v>5</v>
      </c>
      <c r="E70" t="str">
        <f>Page1_1!H70</f>
        <v>Integrated Science 1</v>
      </c>
      <c r="F70" t="str">
        <f>Page1_1!I70</f>
        <v>Brown, Don</v>
      </c>
      <c r="G70">
        <f>VALUE(TRIM(Page1_1!J70))</f>
        <v>1175</v>
      </c>
      <c r="H70" t="str">
        <f>TRIM(Page1_1!K70)</f>
        <v>402</v>
      </c>
      <c r="I70">
        <f>Page1_1!M70</f>
        <v>35</v>
      </c>
      <c r="J70" t="str">
        <f>TEXT(Page1_1!O70,"")</f>
        <v/>
      </c>
    </row>
    <row r="71" spans="1:10" ht="21" customHeight="1">
      <c r="A71" t="str">
        <f>SUBSTITUTE(Page1_1!C71," ","")</f>
        <v>9240--2</v>
      </c>
      <c r="B71" t="str">
        <f t="shared" si="2"/>
        <v>9240</v>
      </c>
      <c r="C71">
        <f t="shared" si="3"/>
        <v>2</v>
      </c>
      <c r="D71">
        <f>VALUE(TRIM(Page1_1!D71))</f>
        <v>7</v>
      </c>
      <c r="E71" t="str">
        <f>Page1_1!H71</f>
        <v>Advisory 9th</v>
      </c>
      <c r="F71" t="str">
        <f>Page1_1!I71</f>
        <v>Brown, Don</v>
      </c>
      <c r="G71">
        <f>VALUE(TRIM(Page1_1!J71))</f>
        <v>1175</v>
      </c>
      <c r="H71" t="str">
        <f>TRIM(Page1_1!K71)</f>
        <v>402</v>
      </c>
      <c r="I71">
        <f>Page1_1!M71</f>
        <v>30</v>
      </c>
      <c r="J71" t="str">
        <f>TEXT(Page1_1!O71,"")</f>
        <v/>
      </c>
    </row>
    <row r="72" spans="1:10" ht="21" customHeight="1">
      <c r="A72" t="str">
        <f>SUBSTITUTE(Page1_1!C72," ","")</f>
        <v>6080--1</v>
      </c>
      <c r="B72" t="str">
        <f t="shared" si="2"/>
        <v>6080</v>
      </c>
      <c r="C72">
        <f t="shared" si="3"/>
        <v>1</v>
      </c>
      <c r="D72">
        <f>VALUE(TRIM(Page1_1!D72))</f>
        <v>1</v>
      </c>
      <c r="E72" t="str">
        <f>Page1_1!H72</f>
        <v>ROP Graphic Design</v>
      </c>
      <c r="F72" t="str">
        <f>Page1_1!I72</f>
        <v>Brown, Golden</v>
      </c>
      <c r="G72">
        <f>VALUE(TRIM(Page1_1!J72))</f>
        <v>4002</v>
      </c>
      <c r="H72" t="str">
        <f>TRIM(Page1_1!K72)</f>
        <v>605</v>
      </c>
      <c r="I72">
        <f>Page1_1!M72</f>
        <v>35</v>
      </c>
      <c r="J72" t="str">
        <f>TEXT(Page1_1!O72,"")</f>
        <v>Mosaic - Living through the Arts</v>
      </c>
    </row>
    <row r="73" spans="1:10" ht="21" customHeight="1">
      <c r="A73" t="str">
        <f>SUBSTITUTE(Page1_1!C73," ","")</f>
        <v>6115--1</v>
      </c>
      <c r="B73" t="str">
        <f t="shared" si="2"/>
        <v>6115</v>
      </c>
      <c r="C73">
        <f t="shared" si="3"/>
        <v>1</v>
      </c>
      <c r="D73">
        <f>VALUE(TRIM(Page1_1!D73))</f>
        <v>2</v>
      </c>
      <c r="E73" t="str">
        <f>Page1_1!H73</f>
        <v>ROP Digital Photo</v>
      </c>
      <c r="F73" t="str">
        <f>Page1_1!I73</f>
        <v>Brown, Golden</v>
      </c>
      <c r="G73">
        <f>VALUE(TRIM(Page1_1!J73))</f>
        <v>4002</v>
      </c>
      <c r="H73" t="str">
        <f>TRIM(Page1_1!K73)</f>
        <v>605</v>
      </c>
      <c r="I73">
        <f>Page1_1!M73</f>
        <v>35</v>
      </c>
      <c r="J73" t="str">
        <f>TEXT(Page1_1!O73,"")</f>
        <v/>
      </c>
    </row>
    <row r="74" spans="1:10" ht="21" customHeight="1">
      <c r="A74" t="str">
        <f>SUBSTITUTE(Page1_1!C74," ","")</f>
        <v>6115--2</v>
      </c>
      <c r="B74" t="str">
        <f t="shared" si="2"/>
        <v>6115</v>
      </c>
      <c r="C74">
        <f t="shared" si="3"/>
        <v>2</v>
      </c>
      <c r="D74">
        <f>VALUE(TRIM(Page1_1!D74))</f>
        <v>3</v>
      </c>
      <c r="E74" t="str">
        <f>Page1_1!H74</f>
        <v>ROP Digital Photo</v>
      </c>
      <c r="F74" t="str">
        <f>Page1_1!I74</f>
        <v>Brown, Golden</v>
      </c>
      <c r="G74">
        <f>VALUE(TRIM(Page1_1!J74))</f>
        <v>4002</v>
      </c>
      <c r="H74" t="str">
        <f>TRIM(Page1_1!K74)</f>
        <v>605</v>
      </c>
      <c r="I74">
        <f>Page1_1!M74</f>
        <v>35</v>
      </c>
      <c r="J74" t="str">
        <f>TEXT(Page1_1!O74,"")</f>
        <v/>
      </c>
    </row>
    <row r="75" spans="1:10" ht="21" customHeight="1">
      <c r="A75" t="str">
        <f>SUBSTITUTE(Page1_1!C75," ","")</f>
        <v>6080--2</v>
      </c>
      <c r="B75" t="str">
        <f t="shared" si="2"/>
        <v>6080</v>
      </c>
      <c r="C75">
        <f t="shared" si="3"/>
        <v>2</v>
      </c>
      <c r="D75">
        <f>VALUE(TRIM(Page1_1!D75))</f>
        <v>5</v>
      </c>
      <c r="E75" t="str">
        <f>Page1_1!H75</f>
        <v>ROP Graphic Design</v>
      </c>
      <c r="F75" t="str">
        <f>Page1_1!I75</f>
        <v>Brown, Golden</v>
      </c>
      <c r="G75">
        <f>VALUE(TRIM(Page1_1!J75))</f>
        <v>4002</v>
      </c>
      <c r="H75" t="str">
        <f>TRIM(Page1_1!K75)</f>
        <v>605</v>
      </c>
      <c r="I75">
        <f>Page1_1!M75</f>
        <v>35</v>
      </c>
      <c r="J75" t="str">
        <f>TEXT(Page1_1!O75,"")</f>
        <v/>
      </c>
    </row>
    <row r="76" spans="1:10" ht="21" customHeight="1">
      <c r="A76" t="str">
        <f>SUBSTITUTE(Page1_1!C76," ","")</f>
        <v>6120--2</v>
      </c>
      <c r="B76" t="str">
        <f t="shared" si="2"/>
        <v>6120</v>
      </c>
      <c r="C76">
        <f t="shared" si="3"/>
        <v>2</v>
      </c>
      <c r="D76">
        <f>VALUE(TRIM(Page1_1!D76))</f>
        <v>6</v>
      </c>
      <c r="E76" t="str">
        <f>Page1_1!H76</f>
        <v>Digital Photography</v>
      </c>
      <c r="F76" t="str">
        <f>Page1_1!I76</f>
        <v>Brown, Golden</v>
      </c>
      <c r="G76">
        <f>VALUE(TRIM(Page1_1!J76))</f>
        <v>4002</v>
      </c>
      <c r="H76" t="str">
        <f>TRIM(Page1_1!K76)</f>
        <v>605</v>
      </c>
      <c r="I76">
        <f>Page1_1!M76</f>
        <v>35</v>
      </c>
      <c r="J76" t="str">
        <f>TEXT(Page1_1!O76,"")</f>
        <v/>
      </c>
    </row>
    <row r="77" spans="1:10" ht="21" customHeight="1">
      <c r="A77" t="str">
        <f>SUBSTITUTE(Page1_1!C77," ","")</f>
        <v>9251--44</v>
      </c>
      <c r="B77" t="str">
        <f t="shared" si="2"/>
        <v>9251</v>
      </c>
      <c r="C77">
        <f t="shared" si="3"/>
        <v>44</v>
      </c>
      <c r="D77">
        <f>VALUE(TRIM(Page1_1!D77))</f>
        <v>7</v>
      </c>
      <c r="E77" t="str">
        <f>Page1_1!H77</f>
        <v>Advisory MOSAIC 10</v>
      </c>
      <c r="F77" t="str">
        <f>Page1_1!I77</f>
        <v>Brown, Golden</v>
      </c>
      <c r="G77">
        <f>VALUE(TRIM(Page1_1!J77))</f>
        <v>4002</v>
      </c>
      <c r="H77" t="str">
        <f>TRIM(Page1_1!K77)</f>
        <v>605</v>
      </c>
      <c r="I77">
        <f>Page1_1!M77</f>
        <v>35</v>
      </c>
      <c r="J77" t="str">
        <f>TEXT(Page1_1!O77,"")</f>
        <v>Mosaic - Living through the Arts</v>
      </c>
    </row>
    <row r="78" spans="1:10" ht="21" customHeight="1">
      <c r="A78" t="str">
        <f>SUBSTITUTE(Page1_1!C78," ","")</f>
        <v>3510--1</v>
      </c>
      <c r="B78" t="str">
        <f t="shared" si="2"/>
        <v>3510</v>
      </c>
      <c r="C78">
        <f t="shared" si="3"/>
        <v>1</v>
      </c>
      <c r="D78">
        <f>VALUE(TRIM(Page1_1!D78))</f>
        <v>2</v>
      </c>
      <c r="E78" t="str">
        <f>Page1_1!H78</f>
        <v>Physics</v>
      </c>
      <c r="F78" t="str">
        <f>Page1_1!I78</f>
        <v>Buchter S</v>
      </c>
      <c r="G78">
        <f>VALUE(TRIM(Page1_1!J78))</f>
        <v>4100</v>
      </c>
      <c r="H78" t="str">
        <f>TRIM(Page1_1!K78)</f>
        <v>302</v>
      </c>
      <c r="I78">
        <f>Page1_1!M78</f>
        <v>35</v>
      </c>
      <c r="J78" t="str">
        <f>TEXT(Page1_1!O78,"")</f>
        <v/>
      </c>
    </row>
    <row r="79" spans="1:10" ht="21" customHeight="1">
      <c r="A79" t="str">
        <f>SUBSTITUTE(Page1_1!C79," ","")</f>
        <v>3510--2</v>
      </c>
      <c r="B79" t="str">
        <f t="shared" si="2"/>
        <v>3510</v>
      </c>
      <c r="C79">
        <f t="shared" si="3"/>
        <v>2</v>
      </c>
      <c r="D79">
        <f>VALUE(TRIM(Page1_1!D79))</f>
        <v>3</v>
      </c>
      <c r="E79" t="str">
        <f>Page1_1!H79</f>
        <v>Physics</v>
      </c>
      <c r="F79" t="str">
        <f>Page1_1!I79</f>
        <v>Buchter S</v>
      </c>
      <c r="G79">
        <f>VALUE(TRIM(Page1_1!J79))</f>
        <v>4100</v>
      </c>
      <c r="H79" t="str">
        <f>TRIM(Page1_1!K79)</f>
        <v>302</v>
      </c>
      <c r="I79">
        <f>Page1_1!M79</f>
        <v>35</v>
      </c>
      <c r="J79" t="str">
        <f>TEXT(Page1_1!O79,"")</f>
        <v/>
      </c>
    </row>
    <row r="80" spans="1:10" ht="21" customHeight="1">
      <c r="A80" t="str">
        <f>SUBSTITUTE(Page1_1!C80," ","")</f>
        <v>3510--3</v>
      </c>
      <c r="B80" t="str">
        <f t="shared" si="2"/>
        <v>3510</v>
      </c>
      <c r="C80">
        <f t="shared" si="3"/>
        <v>3</v>
      </c>
      <c r="D80">
        <f>VALUE(TRIM(Page1_1!D80))</f>
        <v>4</v>
      </c>
      <c r="E80" t="str">
        <f>Page1_1!H80</f>
        <v>Physics</v>
      </c>
      <c r="F80" t="str">
        <f>Page1_1!I80</f>
        <v>Buchter S</v>
      </c>
      <c r="G80">
        <f>VALUE(TRIM(Page1_1!J80))</f>
        <v>4100</v>
      </c>
      <c r="H80" t="str">
        <f>TRIM(Page1_1!K80)</f>
        <v>302</v>
      </c>
      <c r="I80">
        <f>Page1_1!M80</f>
        <v>35</v>
      </c>
      <c r="J80" t="str">
        <f>TEXT(Page1_1!O80,"")</f>
        <v/>
      </c>
    </row>
    <row r="81" spans="1:10" ht="21" customHeight="1">
      <c r="A81" t="str">
        <f>SUBSTITUTE(Page1_1!C81," ","")</f>
        <v>5114--1</v>
      </c>
      <c r="B81" t="str">
        <f t="shared" si="2"/>
        <v>5114</v>
      </c>
      <c r="C81">
        <f t="shared" si="3"/>
        <v>1</v>
      </c>
      <c r="D81">
        <f>VALUE(TRIM(Page1_1!D81))</f>
        <v>5</v>
      </c>
      <c r="E81" t="str">
        <f>Page1_1!H81</f>
        <v>Principles of Engineering POE</v>
      </c>
      <c r="F81" t="str">
        <f>Page1_1!I81</f>
        <v>Buchter S</v>
      </c>
      <c r="G81">
        <f>VALUE(TRIM(Page1_1!J81))</f>
        <v>4100</v>
      </c>
      <c r="H81" t="str">
        <f>TRIM(Page1_1!K81)</f>
        <v>703</v>
      </c>
      <c r="I81">
        <f>Page1_1!M81</f>
        <v>35</v>
      </c>
      <c r="J81" t="str">
        <f>TEXT(Page1_1!O81,"")</f>
        <v>Engineering and Technology</v>
      </c>
    </row>
    <row r="82" spans="1:10" ht="21" customHeight="1">
      <c r="A82" t="str">
        <f>SUBSTITUTE(Page1_1!C82," ","")</f>
        <v>9251--38</v>
      </c>
      <c r="B82" t="str">
        <f t="shared" si="2"/>
        <v>9251</v>
      </c>
      <c r="C82">
        <f t="shared" si="3"/>
        <v>38</v>
      </c>
      <c r="D82">
        <f>VALUE(TRIM(Page1_1!D82))</f>
        <v>7</v>
      </c>
      <c r="E82" t="str">
        <f>Page1_1!H82</f>
        <v>Advisory ETEC 10</v>
      </c>
      <c r="F82" t="str">
        <f>Page1_1!I82</f>
        <v>Buchter S</v>
      </c>
      <c r="G82">
        <f>VALUE(TRIM(Page1_1!J82))</f>
        <v>4100</v>
      </c>
      <c r="H82" t="str">
        <f>TRIM(Page1_1!K82)</f>
        <v>302</v>
      </c>
      <c r="I82">
        <f>Page1_1!M82</f>
        <v>38</v>
      </c>
      <c r="J82" t="str">
        <f>TEXT(Page1_1!O82,"")</f>
        <v>Engineering and Technology</v>
      </c>
    </row>
    <row r="83" spans="1:10" ht="21" customHeight="1">
      <c r="A83" t="str">
        <f>SUBSTITUTE(Page1_1!C83," ","")</f>
        <v>3310--1</v>
      </c>
      <c r="B83" t="str">
        <f t="shared" si="2"/>
        <v>3310</v>
      </c>
      <c r="C83">
        <f t="shared" si="3"/>
        <v>1</v>
      </c>
      <c r="D83">
        <f>VALUE(TRIM(Page1_1!D83))</f>
        <v>1</v>
      </c>
      <c r="E83" t="str">
        <f>Page1_1!H83</f>
        <v>Chemistry</v>
      </c>
      <c r="F83" t="str">
        <f>Page1_1!I83</f>
        <v>Callahan W</v>
      </c>
      <c r="G83">
        <f>VALUE(TRIM(Page1_1!J83))</f>
        <v>4115</v>
      </c>
      <c r="H83" t="str">
        <f>TRIM(Page1_1!K83)</f>
        <v>313</v>
      </c>
      <c r="I83">
        <f>Page1_1!M83</f>
        <v>35</v>
      </c>
      <c r="J83" t="str">
        <f>TEXT(Page1_1!O83,"")</f>
        <v>Business and Technology Academy</v>
      </c>
    </row>
    <row r="84" spans="1:10" ht="21" customHeight="1">
      <c r="A84" t="str">
        <f>SUBSTITUTE(Page1_1!C84," ","")</f>
        <v>3210--4</v>
      </c>
      <c r="B84" t="str">
        <f t="shared" si="2"/>
        <v>3210</v>
      </c>
      <c r="C84">
        <f t="shared" si="3"/>
        <v>4</v>
      </c>
      <c r="D84">
        <f>VALUE(TRIM(Page1_1!D84))</f>
        <v>2</v>
      </c>
      <c r="E84" t="str">
        <f>Page1_1!H84</f>
        <v>Biology</v>
      </c>
      <c r="F84" t="str">
        <f>Page1_1!I84</f>
        <v>Callahan W</v>
      </c>
      <c r="G84">
        <f>VALUE(TRIM(Page1_1!J84))</f>
        <v>4115</v>
      </c>
      <c r="H84" t="str">
        <f>TRIM(Page1_1!K84)</f>
        <v>313</v>
      </c>
      <c r="I84">
        <f>Page1_1!M84</f>
        <v>35</v>
      </c>
      <c r="J84" t="str">
        <f>TEXT(Page1_1!O84,"")</f>
        <v>Business and Technology Academy</v>
      </c>
    </row>
    <row r="85" spans="1:10" ht="21" customHeight="1">
      <c r="A85" t="str">
        <f>SUBSTITUTE(Page1_1!C85," ","")</f>
        <v>3210--12</v>
      </c>
      <c r="B85" t="str">
        <f t="shared" si="2"/>
        <v>3210</v>
      </c>
      <c r="C85">
        <f t="shared" si="3"/>
        <v>12</v>
      </c>
      <c r="D85">
        <f>VALUE(TRIM(Page1_1!D85))</f>
        <v>5</v>
      </c>
      <c r="E85" t="str">
        <f>Page1_1!H85</f>
        <v>Biology</v>
      </c>
      <c r="F85" t="str">
        <f>Page1_1!I85</f>
        <v>Callahan W</v>
      </c>
      <c r="G85">
        <f>VALUE(TRIM(Page1_1!J85))</f>
        <v>4115</v>
      </c>
      <c r="H85" t="str">
        <f>TRIM(Page1_1!K85)</f>
        <v>313</v>
      </c>
      <c r="I85">
        <f>Page1_1!M85</f>
        <v>35</v>
      </c>
      <c r="J85" t="str">
        <f>TEXT(Page1_1!O85,"")</f>
        <v>ECHO Leadership Academy</v>
      </c>
    </row>
    <row r="86" spans="1:10" ht="21" customHeight="1">
      <c r="A86" t="str">
        <f>SUBSTITUTE(Page1_1!C86," ","")</f>
        <v>3310--9</v>
      </c>
      <c r="B86" t="str">
        <f t="shared" si="2"/>
        <v>3310</v>
      </c>
      <c r="C86">
        <f t="shared" si="3"/>
        <v>9</v>
      </c>
      <c r="D86">
        <f>VALUE(TRIM(Page1_1!D86))</f>
        <v>6</v>
      </c>
      <c r="E86" t="str">
        <f>Page1_1!H86</f>
        <v>Chemistry</v>
      </c>
      <c r="F86" t="str">
        <f>Page1_1!I86</f>
        <v>Callahan W</v>
      </c>
      <c r="G86">
        <f>VALUE(TRIM(Page1_1!J86))</f>
        <v>4115</v>
      </c>
      <c r="H86" t="str">
        <f>TRIM(Page1_1!K86)</f>
        <v>313</v>
      </c>
      <c r="I86">
        <f>Page1_1!M86</f>
        <v>35</v>
      </c>
      <c r="J86" t="str">
        <f>TEXT(Page1_1!O86,"")</f>
        <v>ECHO Leadership Academy</v>
      </c>
    </row>
    <row r="87" spans="1:10" ht="21" customHeight="1">
      <c r="A87" t="str">
        <f>SUBSTITUTE(Page1_1!C87," ","")</f>
        <v>9251--5</v>
      </c>
      <c r="B87" t="str">
        <f t="shared" si="2"/>
        <v>9251</v>
      </c>
      <c r="C87">
        <f t="shared" si="3"/>
        <v>5</v>
      </c>
      <c r="D87">
        <f>VALUE(TRIM(Page1_1!D87))</f>
        <v>7</v>
      </c>
      <c r="E87" t="str">
        <f>Page1_1!H87</f>
        <v>Advisory BATA 12</v>
      </c>
      <c r="F87" t="str">
        <f>Page1_1!I87</f>
        <v>Callahan W</v>
      </c>
      <c r="G87">
        <f>VALUE(TRIM(Page1_1!J87))</f>
        <v>4115</v>
      </c>
      <c r="H87" t="str">
        <f>TRIM(Page1_1!K87)</f>
        <v>313</v>
      </c>
      <c r="I87">
        <f>Page1_1!M87</f>
        <v>35</v>
      </c>
      <c r="J87" t="str">
        <f>TEXT(Page1_1!O87,"")</f>
        <v>Business and Technology Academy</v>
      </c>
    </row>
    <row r="88" spans="1:10" ht="21" customHeight="1">
      <c r="A88" t="str">
        <f>SUBSTITUTE(Page1_1!C88," ","")</f>
        <v>6020--1</v>
      </c>
      <c r="B88" t="str">
        <f t="shared" si="2"/>
        <v>6020</v>
      </c>
      <c r="C88">
        <f t="shared" si="3"/>
        <v>1</v>
      </c>
      <c r="D88">
        <f>VALUE(TRIM(Page1_1!D88))</f>
        <v>1</v>
      </c>
      <c r="E88" t="str">
        <f>Page1_1!H88</f>
        <v>Draw/Paint</v>
      </c>
      <c r="F88" t="str">
        <f>Page1_1!I88</f>
        <v>Carr A</v>
      </c>
      <c r="G88">
        <f>VALUE(TRIM(Page1_1!J88))</f>
        <v>4135</v>
      </c>
      <c r="H88" t="str">
        <f>TRIM(Page1_1!K88)</f>
        <v>606</v>
      </c>
      <c r="I88">
        <f>Page1_1!M88</f>
        <v>35</v>
      </c>
      <c r="J88" t="str">
        <f>TEXT(Page1_1!O88,"")</f>
        <v>Mosaic - Living through the Arts</v>
      </c>
    </row>
    <row r="89" spans="1:10" ht="21" customHeight="1">
      <c r="A89" t="str">
        <f>SUBSTITUTE(Page1_1!C89," ","")</f>
        <v>6010--2</v>
      </c>
      <c r="B89" t="str">
        <f t="shared" si="2"/>
        <v>6010</v>
      </c>
      <c r="C89">
        <f t="shared" si="3"/>
        <v>2</v>
      </c>
      <c r="D89">
        <f>VALUE(TRIM(Page1_1!D89))</f>
        <v>3</v>
      </c>
      <c r="E89" t="str">
        <f>Page1_1!H89</f>
        <v>Art 1</v>
      </c>
      <c r="F89" t="str">
        <f>Page1_1!I89</f>
        <v>Carr A</v>
      </c>
      <c r="G89">
        <f>VALUE(TRIM(Page1_1!J89))</f>
        <v>4135</v>
      </c>
      <c r="H89" t="str">
        <f>TRIM(Page1_1!K89)</f>
        <v>606</v>
      </c>
      <c r="I89">
        <f>Page1_1!M89</f>
        <v>35</v>
      </c>
      <c r="J89" t="str">
        <f>TEXT(Page1_1!O89,"")</f>
        <v/>
      </c>
    </row>
    <row r="90" spans="1:10" ht="21" customHeight="1">
      <c r="A90" t="str">
        <f>SUBSTITUTE(Page1_1!C90," ","")</f>
        <v>6010--3</v>
      </c>
      <c r="B90" t="str">
        <f t="shared" si="2"/>
        <v>6010</v>
      </c>
      <c r="C90">
        <f t="shared" si="3"/>
        <v>3</v>
      </c>
      <c r="D90">
        <f>VALUE(TRIM(Page1_1!D90))</f>
        <v>4</v>
      </c>
      <c r="E90" t="str">
        <f>Page1_1!H90</f>
        <v>Art 1</v>
      </c>
      <c r="F90" t="str">
        <f>Page1_1!I90</f>
        <v>Carr A</v>
      </c>
      <c r="G90">
        <f>VALUE(TRIM(Page1_1!J90))</f>
        <v>4135</v>
      </c>
      <c r="H90" t="str">
        <f>TRIM(Page1_1!K90)</f>
        <v>606</v>
      </c>
      <c r="I90">
        <f>Page1_1!M90</f>
        <v>35</v>
      </c>
      <c r="J90" t="str">
        <f>TEXT(Page1_1!O90,"")</f>
        <v/>
      </c>
    </row>
    <row r="91" spans="1:10" ht="21" customHeight="1">
      <c r="A91" t="str">
        <f>SUBSTITUTE(Page1_1!C91," ","")</f>
        <v>6010--4</v>
      </c>
      <c r="B91" t="str">
        <f t="shared" si="2"/>
        <v>6010</v>
      </c>
      <c r="C91">
        <f t="shared" si="3"/>
        <v>4</v>
      </c>
      <c r="D91">
        <f>VALUE(TRIM(Page1_1!D91))</f>
        <v>5</v>
      </c>
      <c r="E91" t="str">
        <f>Page1_1!H91</f>
        <v>Art 1</v>
      </c>
      <c r="F91" t="str">
        <f>Page1_1!I91</f>
        <v>Carr A</v>
      </c>
      <c r="G91">
        <f>VALUE(TRIM(Page1_1!J91))</f>
        <v>4135</v>
      </c>
      <c r="H91" t="str">
        <f>TRIM(Page1_1!K91)</f>
        <v>606</v>
      </c>
      <c r="I91">
        <f>Page1_1!M91</f>
        <v>35</v>
      </c>
      <c r="J91" t="str">
        <f>TEXT(Page1_1!O91,"")</f>
        <v/>
      </c>
    </row>
    <row r="92" spans="1:10" ht="21" customHeight="1">
      <c r="A92" t="str">
        <f>SUBSTITUTE(Page1_1!C92," ","")</f>
        <v>6020--2</v>
      </c>
      <c r="B92" t="str">
        <f t="shared" si="2"/>
        <v>6020</v>
      </c>
      <c r="C92">
        <f t="shared" si="3"/>
        <v>2</v>
      </c>
      <c r="D92">
        <f>VALUE(TRIM(Page1_1!D92))</f>
        <v>6</v>
      </c>
      <c r="E92" t="str">
        <f>Page1_1!H92</f>
        <v>Draw/Paint</v>
      </c>
      <c r="F92" t="str">
        <f>Page1_1!I92</f>
        <v>Carr A</v>
      </c>
      <c r="G92">
        <f>VALUE(TRIM(Page1_1!J92))</f>
        <v>4135</v>
      </c>
      <c r="H92" t="str">
        <f>TRIM(Page1_1!K92)</f>
        <v>606</v>
      </c>
      <c r="I92">
        <f>Page1_1!M92</f>
        <v>35</v>
      </c>
      <c r="J92" t="str">
        <f>TEXT(Page1_1!O92,"")</f>
        <v>Mosaic - Living through the Arts</v>
      </c>
    </row>
    <row r="93" spans="1:10" ht="21" customHeight="1">
      <c r="A93" t="str">
        <f>SUBSTITUTE(Page1_1!C93," ","")</f>
        <v>9251--48</v>
      </c>
      <c r="B93" t="str">
        <f t="shared" si="2"/>
        <v>9251</v>
      </c>
      <c r="C93">
        <f t="shared" si="3"/>
        <v>48</v>
      </c>
      <c r="D93">
        <f>VALUE(TRIM(Page1_1!D93))</f>
        <v>7</v>
      </c>
      <c r="E93" t="str">
        <f>Page1_1!H93</f>
        <v>Advisory MOSAIC 12</v>
      </c>
      <c r="F93" t="str">
        <f>Page1_1!I93</f>
        <v>Carr A</v>
      </c>
      <c r="G93">
        <f>VALUE(TRIM(Page1_1!J93))</f>
        <v>4135</v>
      </c>
      <c r="H93" t="str">
        <f>TRIM(Page1_1!K93)</f>
        <v>606</v>
      </c>
      <c r="I93">
        <f>Page1_1!M93</f>
        <v>35</v>
      </c>
      <c r="J93" t="str">
        <f>TEXT(Page1_1!O93,"")</f>
        <v>Mosaic - Living through the Arts</v>
      </c>
    </row>
    <row r="94" spans="1:10" ht="21" customHeight="1">
      <c r="A94" t="str">
        <f>SUBSTITUTE(Page1_1!C94," ","")</f>
        <v>8241--1</v>
      </c>
      <c r="B94" t="str">
        <f t="shared" si="2"/>
        <v>8241</v>
      </c>
      <c r="C94">
        <f t="shared" si="3"/>
        <v>1</v>
      </c>
      <c r="D94">
        <f>VALUE(TRIM(Page1_1!D94))</f>
        <v>2</v>
      </c>
      <c r="E94" t="str">
        <f>Page1_1!H94</f>
        <v>Algebra A-C (M)</v>
      </c>
      <c r="F94" t="str">
        <f>Page1_1!I94</f>
        <v>Castro, Suncere</v>
      </c>
      <c r="G94">
        <f>VALUE(TRIM(Page1_1!J94))</f>
        <v>4389</v>
      </c>
      <c r="H94" t="str">
        <f>TRIM(Page1_1!K94)</f>
        <v>603</v>
      </c>
      <c r="I94">
        <f>Page1_1!M94</f>
        <v>25</v>
      </c>
      <c r="J94" t="str">
        <f>TEXT(Page1_1!O94,"")</f>
        <v/>
      </c>
    </row>
    <row r="95" spans="1:10" ht="21" customHeight="1">
      <c r="A95" t="str">
        <f>SUBSTITUTE(Page1_1!C95," ","")</f>
        <v>9294--1</v>
      </c>
      <c r="B95" t="str">
        <f t="shared" si="2"/>
        <v>9294</v>
      </c>
      <c r="C95">
        <f t="shared" si="3"/>
        <v>1</v>
      </c>
      <c r="D95">
        <f>VALUE(TRIM(Page1_1!D95))</f>
        <v>3</v>
      </c>
      <c r="E95" t="str">
        <f>Page1_1!H95</f>
        <v>CAHSEE Tutorial Math</v>
      </c>
      <c r="F95" t="str">
        <f>Page1_1!I95</f>
        <v>Castro, Suncere</v>
      </c>
      <c r="G95">
        <f>VALUE(TRIM(Page1_1!J95))</f>
        <v>4389</v>
      </c>
      <c r="H95" t="str">
        <f>TRIM(Page1_1!K95)</f>
        <v>603</v>
      </c>
      <c r="I95">
        <f>Page1_1!M95</f>
        <v>35</v>
      </c>
      <c r="J95" t="str">
        <f>TEXT(Page1_1!O95,"")</f>
        <v/>
      </c>
    </row>
    <row r="96" spans="1:10" ht="21" customHeight="1">
      <c r="A96" t="str">
        <f>SUBSTITUTE(Page1_1!C96," ","")</f>
        <v>8357--1</v>
      </c>
      <c r="B96" t="str">
        <f t="shared" si="2"/>
        <v>8357</v>
      </c>
      <c r="C96">
        <f t="shared" si="3"/>
        <v>1</v>
      </c>
      <c r="D96">
        <f>VALUE(TRIM(Page1_1!D96))</f>
        <v>4</v>
      </c>
      <c r="E96" t="str">
        <f>Page1_1!H96</f>
        <v>World History (M)</v>
      </c>
      <c r="F96" t="str">
        <f>Page1_1!I96</f>
        <v>Castro, Suncere</v>
      </c>
      <c r="G96">
        <f>VALUE(TRIM(Page1_1!J96))</f>
        <v>4389</v>
      </c>
      <c r="H96" t="str">
        <f>TRIM(Page1_1!K96)</f>
        <v>603</v>
      </c>
      <c r="I96">
        <f>Page1_1!M96</f>
        <v>20</v>
      </c>
      <c r="J96" t="str">
        <f>TEXT(Page1_1!O96,"")</f>
        <v/>
      </c>
    </row>
    <row r="97" spans="1:10" ht="21" customHeight="1">
      <c r="A97" t="str">
        <f>SUBSTITUTE(Page1_1!C97," ","")</f>
        <v>8358--1</v>
      </c>
      <c r="B97" t="str">
        <f t="shared" si="2"/>
        <v>8358</v>
      </c>
      <c r="C97">
        <f t="shared" si="3"/>
        <v>1</v>
      </c>
      <c r="D97">
        <f>VALUE(TRIM(Page1_1!D97))</f>
        <v>6</v>
      </c>
      <c r="E97" t="str">
        <f>Page1_1!H97</f>
        <v>US History (M)</v>
      </c>
      <c r="F97" t="str">
        <f>Page1_1!I97</f>
        <v>Castro, Suncere</v>
      </c>
      <c r="G97">
        <f>VALUE(TRIM(Page1_1!J97))</f>
        <v>4389</v>
      </c>
      <c r="H97" t="str">
        <f>TRIM(Page1_1!K97)</f>
        <v>603</v>
      </c>
      <c r="I97">
        <f>Page1_1!M97</f>
        <v>35</v>
      </c>
      <c r="J97" t="str">
        <f>TEXT(Page1_1!O97,"")</f>
        <v/>
      </c>
    </row>
    <row r="98" spans="1:10" ht="21" customHeight="1">
      <c r="A98" t="str">
        <f>SUBSTITUTE(Page1_1!C98," ","")</f>
        <v>9240--3</v>
      </c>
      <c r="B98" t="str">
        <f t="shared" si="2"/>
        <v>9240</v>
      </c>
      <c r="C98">
        <f t="shared" si="3"/>
        <v>3</v>
      </c>
      <c r="D98">
        <f>VALUE(TRIM(Page1_1!D98))</f>
        <v>7</v>
      </c>
      <c r="E98" t="str">
        <f>Page1_1!H98</f>
        <v>Advisory 9th</v>
      </c>
      <c r="F98" t="str">
        <f>Page1_1!I98</f>
        <v>Castro, Suncere</v>
      </c>
      <c r="G98">
        <f>VALUE(TRIM(Page1_1!J98))</f>
        <v>4389</v>
      </c>
      <c r="H98" t="str">
        <f>TRIM(Page1_1!K98)</f>
        <v>603</v>
      </c>
      <c r="I98">
        <f>Page1_1!M98</f>
        <v>30</v>
      </c>
      <c r="J98" t="str">
        <f>TEXT(Page1_1!O98,"")</f>
        <v/>
      </c>
    </row>
    <row r="99" spans="1:10" ht="21" customHeight="1">
      <c r="A99" t="str">
        <f>SUBSTITUTE(Page1_1!C99," ","")</f>
        <v>9692--9</v>
      </c>
      <c r="B99" t="str">
        <f t="shared" si="2"/>
        <v>9692</v>
      </c>
      <c r="C99">
        <f t="shared" si="3"/>
        <v>9</v>
      </c>
      <c r="D99">
        <f>VALUE(TRIM(Page1_1!D99))</f>
        <v>9</v>
      </c>
      <c r="E99" t="str">
        <f>Page1_1!H99</f>
        <v>Casemanager-S Castro</v>
      </c>
      <c r="F99" t="str">
        <f>Page1_1!I99</f>
        <v>Castro, Suncere</v>
      </c>
      <c r="G99">
        <f>VALUE(TRIM(Page1_1!J99))</f>
        <v>4389</v>
      </c>
      <c r="H99" t="str">
        <f>TRIM(Page1_1!K99)</f>
        <v>N/A</v>
      </c>
      <c r="I99">
        <f>Page1_1!M99</f>
        <v>20</v>
      </c>
      <c r="J99" t="str">
        <f>TEXT(Page1_1!O99,"")</f>
        <v/>
      </c>
    </row>
    <row r="100" spans="1:10" ht="21" customHeight="1">
      <c r="A100" t="str">
        <f>SUBSTITUTE(Page1_1!C100," ","")</f>
        <v>3251--1</v>
      </c>
      <c r="B100" t="str">
        <f t="shared" si="2"/>
        <v>3251</v>
      </c>
      <c r="C100">
        <f t="shared" si="3"/>
        <v>1</v>
      </c>
      <c r="D100">
        <f>VALUE(TRIM(Page1_1!D100))</f>
        <v>1</v>
      </c>
      <c r="E100" t="str">
        <f>Page1_1!H100</f>
        <v>Marine Biology</v>
      </c>
      <c r="F100" t="str">
        <f>Page1_1!I100</f>
        <v>Ciandro S</v>
      </c>
      <c r="G100">
        <f>VALUE(TRIM(Page1_1!J100))</f>
        <v>4165</v>
      </c>
      <c r="H100" t="str">
        <f>TRIM(Page1_1!K100)</f>
        <v>304</v>
      </c>
      <c r="I100">
        <f>Page1_1!M100</f>
        <v>35</v>
      </c>
      <c r="J100" t="str">
        <f>TEXT(Page1_1!O100,"")</f>
        <v/>
      </c>
    </row>
    <row r="101" spans="1:10" ht="21" customHeight="1">
      <c r="A101" t="str">
        <f>SUBSTITUTE(Page1_1!C101," ","")</f>
        <v>3251--2</v>
      </c>
      <c r="B101" t="str">
        <f t="shared" si="2"/>
        <v>3251</v>
      </c>
      <c r="C101">
        <f t="shared" si="3"/>
        <v>2</v>
      </c>
      <c r="D101">
        <f>VALUE(TRIM(Page1_1!D101))</f>
        <v>2</v>
      </c>
      <c r="E101" t="str">
        <f>Page1_1!H101</f>
        <v>Marine Biology</v>
      </c>
      <c r="F101" t="str">
        <f>Page1_1!I101</f>
        <v>Ciandro S</v>
      </c>
      <c r="G101">
        <f>VALUE(TRIM(Page1_1!J101))</f>
        <v>4165</v>
      </c>
      <c r="H101" t="str">
        <f>TRIM(Page1_1!K101)</f>
        <v>304</v>
      </c>
      <c r="I101">
        <f>Page1_1!M101</f>
        <v>35</v>
      </c>
      <c r="J101" t="str">
        <f>TEXT(Page1_1!O101,"")</f>
        <v/>
      </c>
    </row>
    <row r="102" spans="1:10" ht="21" customHeight="1">
      <c r="A102" t="str">
        <f>SUBSTITUTE(Page1_1!C102," ","")</f>
        <v>3251--3</v>
      </c>
      <c r="B102" t="str">
        <f t="shared" si="2"/>
        <v>3251</v>
      </c>
      <c r="C102">
        <f t="shared" si="3"/>
        <v>3</v>
      </c>
      <c r="D102">
        <f>VALUE(TRIM(Page1_1!D102))</f>
        <v>4</v>
      </c>
      <c r="E102" t="str">
        <f>Page1_1!H102</f>
        <v>Marine Biology</v>
      </c>
      <c r="F102" t="str">
        <f>Page1_1!I102</f>
        <v>Ciandro S</v>
      </c>
      <c r="G102">
        <f>VALUE(TRIM(Page1_1!J102))</f>
        <v>4165</v>
      </c>
      <c r="H102" t="str">
        <f>TRIM(Page1_1!K102)</f>
        <v>304</v>
      </c>
      <c r="I102">
        <f>Page1_1!M102</f>
        <v>35</v>
      </c>
      <c r="J102" t="str">
        <f>TEXT(Page1_1!O102,"")</f>
        <v>Environmental Science and Natural Resources</v>
      </c>
    </row>
    <row r="103" spans="1:10" ht="21" customHeight="1">
      <c r="A103" t="str">
        <f>SUBSTITUTE(Page1_1!C103," ","")</f>
        <v>3251--4</v>
      </c>
      <c r="B103" t="str">
        <f t="shared" si="2"/>
        <v>3251</v>
      </c>
      <c r="C103">
        <f t="shared" si="3"/>
        <v>4</v>
      </c>
      <c r="D103">
        <f>VALUE(TRIM(Page1_1!D103))</f>
        <v>5</v>
      </c>
      <c r="E103" t="str">
        <f>Page1_1!H103</f>
        <v>Marine Biology</v>
      </c>
      <c r="F103" t="str">
        <f>Page1_1!I103</f>
        <v>Ciandro S</v>
      </c>
      <c r="G103">
        <f>VALUE(TRIM(Page1_1!J103))</f>
        <v>4165</v>
      </c>
      <c r="H103" t="str">
        <f>TRIM(Page1_1!K103)</f>
        <v>304</v>
      </c>
      <c r="I103">
        <f>Page1_1!M103</f>
        <v>35</v>
      </c>
      <c r="J103" t="str">
        <f>TEXT(Page1_1!O103,"")</f>
        <v/>
      </c>
    </row>
    <row r="104" spans="1:10" ht="21" customHeight="1">
      <c r="A104" t="str">
        <f>SUBSTITUTE(Page1_1!C104," ","")</f>
        <v>3252--1</v>
      </c>
      <c r="B104" t="str">
        <f t="shared" si="2"/>
        <v>3252</v>
      </c>
      <c r="C104">
        <f t="shared" si="3"/>
        <v>1</v>
      </c>
      <c r="D104">
        <f>VALUE(TRIM(Page1_1!D104))</f>
        <v>6</v>
      </c>
      <c r="E104" t="str">
        <f>Page1_1!H104</f>
        <v>Marine Biology WATCH</v>
      </c>
      <c r="F104" t="str">
        <f>Page1_1!I104</f>
        <v>Ciandro S</v>
      </c>
      <c r="G104">
        <f>VALUE(TRIM(Page1_1!J104))</f>
        <v>4165</v>
      </c>
      <c r="H104" t="str">
        <f>TRIM(Page1_1!K104)</f>
        <v>304</v>
      </c>
      <c r="I104">
        <f>Page1_1!M104</f>
        <v>35</v>
      </c>
      <c r="J104" t="str">
        <f>TEXT(Page1_1!O104,"")</f>
        <v/>
      </c>
    </row>
    <row r="105" spans="1:10" ht="21" customHeight="1">
      <c r="A105" t="str">
        <f>SUBSTITUTE(Page1_1!C105," ","")</f>
        <v>9251--27</v>
      </c>
      <c r="B105" t="str">
        <f t="shared" si="2"/>
        <v>9251</v>
      </c>
      <c r="C105">
        <f t="shared" si="3"/>
        <v>27</v>
      </c>
      <c r="D105">
        <f>VALUE(TRIM(Page1_1!D105))</f>
        <v>7</v>
      </c>
      <c r="E105" t="str">
        <f>Page1_1!H105</f>
        <v>Advisory ESNR 11</v>
      </c>
      <c r="F105" t="str">
        <f>Page1_1!I105</f>
        <v>Ciandro S</v>
      </c>
      <c r="G105">
        <f>VALUE(TRIM(Page1_1!J105))</f>
        <v>4165</v>
      </c>
      <c r="H105" t="str">
        <f>TRIM(Page1_1!K105)</f>
        <v>304</v>
      </c>
      <c r="I105">
        <f>Page1_1!M105</f>
        <v>35</v>
      </c>
      <c r="J105" t="str">
        <f>TEXT(Page1_1!O105,"")</f>
        <v>Environmental Science and Natural Resources</v>
      </c>
    </row>
    <row r="106" spans="1:10" ht="21" customHeight="1">
      <c r="A106" t="str">
        <f>SUBSTITUTE(Page1_1!C106," ","")</f>
        <v>5153--1</v>
      </c>
      <c r="B106" t="str">
        <f t="shared" si="2"/>
        <v>5153</v>
      </c>
      <c r="C106">
        <f t="shared" si="3"/>
        <v>1</v>
      </c>
      <c r="D106">
        <f>VALUE(TRIM(Page1_1!D106))</f>
        <v>1</v>
      </c>
      <c r="E106" t="str">
        <f>Page1_1!H106</f>
        <v>ROP Green Construction</v>
      </c>
      <c r="F106" t="str">
        <f>Page1_1!I106</f>
        <v>Clark, Evan</v>
      </c>
      <c r="G106">
        <f>VALUE(TRIM(Page1_1!J106))</f>
        <v>5233</v>
      </c>
      <c r="H106" t="str">
        <f>TRIM(Page1_1!K106)</f>
        <v>702</v>
      </c>
      <c r="I106">
        <f>Page1_1!M106</f>
        <v>35</v>
      </c>
      <c r="J106" t="str">
        <f>TEXT(Page1_1!O106,"")</f>
        <v>Engineering and Technology</v>
      </c>
    </row>
    <row r="107" spans="1:10" ht="21" customHeight="1">
      <c r="A107" t="str">
        <f>SUBSTITUTE(Page1_1!C107," ","")</f>
        <v>5150--1</v>
      </c>
      <c r="B107" t="str">
        <f t="shared" si="2"/>
        <v>5150</v>
      </c>
      <c r="C107">
        <f t="shared" si="3"/>
        <v>1</v>
      </c>
      <c r="D107">
        <f>VALUE(TRIM(Page1_1!D107))</f>
        <v>2</v>
      </c>
      <c r="E107" t="str">
        <f>Page1_1!H107</f>
        <v>ROP Construction Technology</v>
      </c>
      <c r="F107" t="str">
        <f>Page1_1!I107</f>
        <v>Clark, Evan</v>
      </c>
      <c r="G107">
        <f>VALUE(TRIM(Page1_1!J107))</f>
        <v>5233</v>
      </c>
      <c r="H107" t="str">
        <f>TRIM(Page1_1!K107)</f>
        <v>702</v>
      </c>
      <c r="I107">
        <f>Page1_1!M107</f>
        <v>35</v>
      </c>
      <c r="J107" t="str">
        <f>TEXT(Page1_1!O107,"")</f>
        <v/>
      </c>
    </row>
    <row r="108" spans="1:10" ht="21" customHeight="1">
      <c r="A108" t="str">
        <f>SUBSTITUTE(Page1_1!C108," ","")</f>
        <v>5150--1</v>
      </c>
      <c r="B108" t="str">
        <f t="shared" si="2"/>
        <v>5150</v>
      </c>
      <c r="C108">
        <f t="shared" si="3"/>
        <v>1</v>
      </c>
      <c r="D108">
        <f>VALUE(TRIM(Page1_1!D108))</f>
        <v>2</v>
      </c>
      <c r="E108" t="str">
        <f>Page1_1!H108</f>
        <v>ROP Construction Technology</v>
      </c>
      <c r="F108" t="str">
        <f>Page1_1!I108</f>
        <v>Clark, Evan</v>
      </c>
      <c r="G108">
        <f>VALUE(TRIM(Page1_1!J108))</f>
        <v>5233</v>
      </c>
      <c r="H108" t="str">
        <f>TRIM(Page1_1!K108)</f>
        <v>702</v>
      </c>
      <c r="I108">
        <f>Page1_1!M108</f>
        <v>35</v>
      </c>
      <c r="J108" t="str">
        <f>TEXT(Page1_1!O108,"")</f>
        <v/>
      </c>
    </row>
    <row r="109" spans="1:10" ht="21" customHeight="1">
      <c r="A109" t="str">
        <f>SUBSTITUTE(Page1_1!C109," ","")</f>
        <v>5110--2</v>
      </c>
      <c r="B109" t="str">
        <f t="shared" si="2"/>
        <v>5110</v>
      </c>
      <c r="C109">
        <f t="shared" si="3"/>
        <v>2</v>
      </c>
      <c r="D109">
        <f>VALUE(TRIM(Page1_1!D109))</f>
        <v>3</v>
      </c>
      <c r="E109" t="str">
        <f>Page1_1!H109</f>
        <v>ROP Engineering/ Ind Tech(wood)</v>
      </c>
      <c r="F109" t="str">
        <f>Page1_1!I109</f>
        <v>Clark, Evan</v>
      </c>
      <c r="G109">
        <f>VALUE(TRIM(Page1_1!J109))</f>
        <v>5233</v>
      </c>
      <c r="H109" t="str">
        <f>TRIM(Page1_1!K109)</f>
        <v>702</v>
      </c>
      <c r="I109">
        <f>Page1_1!M109</f>
        <v>35</v>
      </c>
      <c r="J109" t="str">
        <f>TEXT(Page1_1!O109,"")</f>
        <v>Engineering and Technology</v>
      </c>
    </row>
    <row r="110" spans="1:10" ht="21" customHeight="1">
      <c r="A110" t="str">
        <f>SUBSTITUTE(Page1_1!C110," ","")</f>
        <v>5150--2</v>
      </c>
      <c r="B110" t="str">
        <f t="shared" si="2"/>
        <v>5150</v>
      </c>
      <c r="C110">
        <f t="shared" si="3"/>
        <v>2</v>
      </c>
      <c r="D110">
        <f>VALUE(TRIM(Page1_1!D110))</f>
        <v>4</v>
      </c>
      <c r="E110" t="str">
        <f>Page1_1!H110</f>
        <v>ROP Construction Technology</v>
      </c>
      <c r="F110" t="str">
        <f>Page1_1!I110</f>
        <v>Clark, Evan</v>
      </c>
      <c r="G110">
        <f>VALUE(TRIM(Page1_1!J110))</f>
        <v>5233</v>
      </c>
      <c r="H110" t="str">
        <f>TRIM(Page1_1!K110)</f>
        <v>702</v>
      </c>
      <c r="I110">
        <f>Page1_1!M110</f>
        <v>35</v>
      </c>
      <c r="J110" t="str">
        <f>TEXT(Page1_1!O110,"")</f>
        <v/>
      </c>
    </row>
    <row r="111" spans="1:10" ht="21" customHeight="1">
      <c r="A111" t="str">
        <f>SUBSTITUTE(Page1_1!C111," ","")</f>
        <v>5118--1</v>
      </c>
      <c r="B111" t="str">
        <f t="shared" si="2"/>
        <v>5118</v>
      </c>
      <c r="C111">
        <f t="shared" si="3"/>
        <v>1</v>
      </c>
      <c r="D111">
        <f>VALUE(TRIM(Page1_1!D111))</f>
        <v>5</v>
      </c>
      <c r="E111" t="str">
        <f>Page1_1!H111</f>
        <v>Engineering Design &amp; Dev EDD</v>
      </c>
      <c r="F111" t="str">
        <f>Page1_1!I111</f>
        <v>Clark, Evan</v>
      </c>
      <c r="G111">
        <f>VALUE(TRIM(Page1_1!J111))</f>
        <v>5233</v>
      </c>
      <c r="H111" t="str">
        <f>TRIM(Page1_1!K111)</f>
        <v>702</v>
      </c>
      <c r="I111">
        <f>Page1_1!M111</f>
        <v>35</v>
      </c>
      <c r="J111" t="str">
        <f>TEXT(Page1_1!O111,"")</f>
        <v>Engineering and Technology</v>
      </c>
    </row>
    <row r="112" spans="1:10" ht="21" customHeight="1">
      <c r="A112" t="str">
        <f>SUBSTITUTE(Page1_1!C112," ","")</f>
        <v>5153--2</v>
      </c>
      <c r="B112" t="str">
        <f t="shared" si="2"/>
        <v>5153</v>
      </c>
      <c r="C112">
        <f t="shared" si="3"/>
        <v>2</v>
      </c>
      <c r="D112">
        <f>VALUE(TRIM(Page1_1!D112))</f>
        <v>6</v>
      </c>
      <c r="E112" t="str">
        <f>Page1_1!H112</f>
        <v>ROP Green Construction</v>
      </c>
      <c r="F112" t="str">
        <f>Page1_1!I112</f>
        <v>Clark, Evan</v>
      </c>
      <c r="G112">
        <f>VALUE(TRIM(Page1_1!J112))</f>
        <v>5233</v>
      </c>
      <c r="H112" t="str">
        <f>TRIM(Page1_1!K112)</f>
        <v>702</v>
      </c>
      <c r="I112">
        <f>Page1_1!M112</f>
        <v>35</v>
      </c>
      <c r="J112" t="str">
        <f>TEXT(Page1_1!O112,"")</f>
        <v/>
      </c>
    </row>
    <row r="113" spans="1:10" ht="21" customHeight="1">
      <c r="A113" t="str">
        <f>SUBSTITUTE(Page1_1!C113," ","")</f>
        <v>4410--1</v>
      </c>
      <c r="B113" t="str">
        <f t="shared" si="2"/>
        <v>4410</v>
      </c>
      <c r="C113">
        <f t="shared" si="3"/>
        <v>1</v>
      </c>
      <c r="D113">
        <f>VALUE(TRIM(Page1_1!D113))</f>
        <v>1</v>
      </c>
      <c r="E113" t="str">
        <f>Page1_1!H113</f>
        <v>AP Spanish Language</v>
      </c>
      <c r="F113" t="str">
        <f>Page1_1!I113</f>
        <v>Collazo A</v>
      </c>
      <c r="G113">
        <f>VALUE(TRIM(Page1_1!J113))</f>
        <v>4185</v>
      </c>
      <c r="H113" t="str">
        <f>TRIM(Page1_1!K113)</f>
        <v>407</v>
      </c>
      <c r="I113">
        <f>Page1_1!M113</f>
        <v>35</v>
      </c>
      <c r="J113" t="str">
        <f>TEXT(Page1_1!O113,"")</f>
        <v/>
      </c>
    </row>
    <row r="114" spans="1:10" ht="21" customHeight="1">
      <c r="A114" t="str">
        <f>SUBSTITUTE(Page1_1!C114," ","")</f>
        <v>4220--2</v>
      </c>
      <c r="B114" t="str">
        <f t="shared" si="2"/>
        <v>4220</v>
      </c>
      <c r="C114">
        <f t="shared" si="3"/>
        <v>2</v>
      </c>
      <c r="D114">
        <f>VALUE(TRIM(Page1_1!D114))</f>
        <v>2</v>
      </c>
      <c r="E114" t="str">
        <f>Page1_1!H114</f>
        <v>Spanish 2 SS</v>
      </c>
      <c r="F114" t="str">
        <f>Page1_1!I114</f>
        <v>Collazo A</v>
      </c>
      <c r="G114">
        <f>VALUE(TRIM(Page1_1!J114))</f>
        <v>4185</v>
      </c>
      <c r="H114" t="str">
        <f>TRIM(Page1_1!K114)</f>
        <v>407</v>
      </c>
      <c r="I114">
        <f>Page1_1!M114</f>
        <v>35</v>
      </c>
      <c r="J114" t="str">
        <f>TEXT(Page1_1!O114,"")</f>
        <v/>
      </c>
    </row>
    <row r="115" spans="1:10" ht="21" customHeight="1">
      <c r="A115" t="str">
        <f>SUBSTITUTE(Page1_1!C115," ","")</f>
        <v>4410--2</v>
      </c>
      <c r="B115" t="str">
        <f t="shared" si="2"/>
        <v>4410</v>
      </c>
      <c r="C115">
        <f t="shared" si="3"/>
        <v>2</v>
      </c>
      <c r="D115">
        <f>VALUE(TRIM(Page1_1!D115))</f>
        <v>3</v>
      </c>
      <c r="E115" t="str">
        <f>Page1_1!H115</f>
        <v>AP Spanish Language</v>
      </c>
      <c r="F115" t="str">
        <f>Page1_1!I115</f>
        <v>Collazo A</v>
      </c>
      <c r="G115">
        <f>VALUE(TRIM(Page1_1!J115))</f>
        <v>4185</v>
      </c>
      <c r="H115" t="str">
        <f>TRIM(Page1_1!K115)</f>
        <v>407</v>
      </c>
      <c r="I115">
        <f>Page1_1!M115</f>
        <v>35</v>
      </c>
      <c r="J115" t="str">
        <f>TEXT(Page1_1!O115,"")</f>
        <v/>
      </c>
    </row>
    <row r="116" spans="1:10" ht="21" customHeight="1">
      <c r="A116" t="str">
        <f>SUBSTITUTE(Page1_1!C116," ","")</f>
        <v>4210--5</v>
      </c>
      <c r="B116" t="str">
        <f t="shared" si="2"/>
        <v>4210</v>
      </c>
      <c r="C116">
        <f t="shared" si="3"/>
        <v>5</v>
      </c>
      <c r="D116">
        <f>VALUE(TRIM(Page1_1!D116))</f>
        <v>5</v>
      </c>
      <c r="E116" t="str">
        <f>Page1_1!H116</f>
        <v>Spanish 1 SS</v>
      </c>
      <c r="F116" t="str">
        <f>Page1_1!I116</f>
        <v>Collazo A</v>
      </c>
      <c r="G116">
        <f>VALUE(TRIM(Page1_1!J116))</f>
        <v>4185</v>
      </c>
      <c r="H116" t="str">
        <f>TRIM(Page1_1!K116)</f>
        <v>407</v>
      </c>
      <c r="I116">
        <f>Page1_1!M116</f>
        <v>35</v>
      </c>
      <c r="J116" t="str">
        <f>TEXT(Page1_1!O116,"")</f>
        <v/>
      </c>
    </row>
    <row r="117" spans="1:10" ht="21" customHeight="1">
      <c r="A117" t="str">
        <f>SUBSTITUTE(Page1_1!C117," ","")</f>
        <v>4220--6</v>
      </c>
      <c r="B117" t="str">
        <f t="shared" si="2"/>
        <v>4220</v>
      </c>
      <c r="C117">
        <f t="shared" si="3"/>
        <v>6</v>
      </c>
      <c r="D117">
        <f>VALUE(TRIM(Page1_1!D117))</f>
        <v>6</v>
      </c>
      <c r="E117" t="str">
        <f>Page1_1!H117</f>
        <v>Spanish 2 SS</v>
      </c>
      <c r="F117" t="str">
        <f>Page1_1!I117</f>
        <v>Collazo A</v>
      </c>
      <c r="G117">
        <f>VALUE(TRIM(Page1_1!J117))</f>
        <v>4185</v>
      </c>
      <c r="H117" t="str">
        <f>TRIM(Page1_1!K117)</f>
        <v>407</v>
      </c>
      <c r="I117">
        <f>Page1_1!M117</f>
        <v>35</v>
      </c>
      <c r="J117" t="str">
        <f>TEXT(Page1_1!O117,"")</f>
        <v/>
      </c>
    </row>
    <row r="118" spans="1:10" ht="21" customHeight="1">
      <c r="A118" t="str">
        <f>SUBSTITUTE(Page1_1!C118," ","")</f>
        <v>9240--4</v>
      </c>
      <c r="B118" t="str">
        <f t="shared" si="2"/>
        <v>9240</v>
      </c>
      <c r="C118">
        <f t="shared" si="3"/>
        <v>4</v>
      </c>
      <c r="D118">
        <f>VALUE(TRIM(Page1_1!D118))</f>
        <v>7</v>
      </c>
      <c r="E118" t="str">
        <f>Page1_1!H118</f>
        <v>Advisory 9th</v>
      </c>
      <c r="F118" t="str">
        <f>Page1_1!I118</f>
        <v>Collazo A</v>
      </c>
      <c r="G118">
        <f>VALUE(TRIM(Page1_1!J118))</f>
        <v>4185</v>
      </c>
      <c r="H118" t="str">
        <f>TRIM(Page1_1!K118)</f>
        <v>407</v>
      </c>
      <c r="I118">
        <f>Page1_1!M118</f>
        <v>30</v>
      </c>
      <c r="J118" t="str">
        <f>TEXT(Page1_1!O118,"")</f>
        <v/>
      </c>
    </row>
    <row r="119" spans="1:10" ht="21" customHeight="1">
      <c r="A119" t="str">
        <f>SUBSTITUTE(Page1_1!C119," ","")</f>
        <v>3910--1</v>
      </c>
      <c r="B119" t="str">
        <f t="shared" si="2"/>
        <v>3910</v>
      </c>
      <c r="C119">
        <f t="shared" si="3"/>
        <v>1</v>
      </c>
      <c r="D119">
        <f>VALUE(TRIM(Page1_1!D119))</f>
        <v>1</v>
      </c>
      <c r="E119" t="str">
        <f>Page1_1!H119</f>
        <v>Health</v>
      </c>
      <c r="F119" t="str">
        <f>Page1_1!I119</f>
        <v>Cornett R</v>
      </c>
      <c r="G119">
        <f>VALUE(TRIM(Page1_1!J119))</f>
        <v>4190</v>
      </c>
      <c r="H119" t="str">
        <f>TRIM(Page1_1!K119)</f>
        <v>128</v>
      </c>
      <c r="I119">
        <f>Page1_1!M119</f>
        <v>35</v>
      </c>
      <c r="J119" t="str">
        <f>TEXT(Page1_1!O119,"")</f>
        <v/>
      </c>
    </row>
    <row r="120" spans="1:10" ht="21" customHeight="1">
      <c r="A120" t="str">
        <f>SUBSTITUTE(Page1_1!C120," ","")</f>
        <v>5051--1</v>
      </c>
      <c r="B120" t="str">
        <f t="shared" si="2"/>
        <v>5051</v>
      </c>
      <c r="C120">
        <f t="shared" si="3"/>
        <v>1</v>
      </c>
      <c r="D120">
        <f>VALUE(TRIM(Page1_1!D120))</f>
        <v>1</v>
      </c>
      <c r="E120" t="str">
        <f>Page1_1!H120</f>
        <v>Intro Computers</v>
      </c>
      <c r="F120" t="str">
        <f>Page1_1!I120</f>
        <v>Cornett R</v>
      </c>
      <c r="G120">
        <f>VALUE(TRIM(Page1_1!J120))</f>
        <v>4190</v>
      </c>
      <c r="H120" t="str">
        <f>TRIM(Page1_1!K120)</f>
        <v>128</v>
      </c>
      <c r="I120">
        <f>Page1_1!M120</f>
        <v>35</v>
      </c>
      <c r="J120" t="str">
        <f>TEXT(Page1_1!O120,"")</f>
        <v/>
      </c>
    </row>
    <row r="121" spans="1:10" ht="21" customHeight="1">
      <c r="A121" t="str">
        <f>SUBSTITUTE(Page1_1!C121," ","")</f>
        <v>3910--4</v>
      </c>
      <c r="B121" t="str">
        <f t="shared" si="2"/>
        <v>3910</v>
      </c>
      <c r="C121">
        <f t="shared" si="3"/>
        <v>4</v>
      </c>
      <c r="D121">
        <f>VALUE(TRIM(Page1_1!D121))</f>
        <v>2</v>
      </c>
      <c r="E121" t="str">
        <f>Page1_1!H121</f>
        <v>Health</v>
      </c>
      <c r="F121" t="str">
        <f>Page1_1!I121</f>
        <v>Cornett R</v>
      </c>
      <c r="G121">
        <f>VALUE(TRIM(Page1_1!J121))</f>
        <v>4190</v>
      </c>
      <c r="H121" t="str">
        <f>TRIM(Page1_1!K121)</f>
        <v>128</v>
      </c>
      <c r="I121">
        <f>Page1_1!M121</f>
        <v>35</v>
      </c>
      <c r="J121" t="str">
        <f>TEXT(Page1_1!O121,"")</f>
        <v/>
      </c>
    </row>
    <row r="122" spans="1:10" ht="21" customHeight="1">
      <c r="A122" t="str">
        <f>SUBSTITUTE(Page1_1!C122," ","")</f>
        <v>3910--5</v>
      </c>
      <c r="B122" t="str">
        <f t="shared" si="2"/>
        <v>3910</v>
      </c>
      <c r="C122">
        <f t="shared" si="3"/>
        <v>5</v>
      </c>
      <c r="D122">
        <f>VALUE(TRIM(Page1_1!D122))</f>
        <v>2</v>
      </c>
      <c r="E122" t="str">
        <f>Page1_1!H122</f>
        <v>Health</v>
      </c>
      <c r="F122" t="str">
        <f>Page1_1!I122</f>
        <v>Cornett R</v>
      </c>
      <c r="G122">
        <f>VALUE(TRIM(Page1_1!J122))</f>
        <v>4190</v>
      </c>
      <c r="H122" t="str">
        <f>TRIM(Page1_1!K122)</f>
        <v>128</v>
      </c>
      <c r="I122">
        <f>Page1_1!M122</f>
        <v>35</v>
      </c>
      <c r="J122" t="str">
        <f>TEXT(Page1_1!O122,"")</f>
        <v/>
      </c>
    </row>
    <row r="123" spans="1:10" ht="21" customHeight="1">
      <c r="A123" t="str">
        <f>SUBSTITUTE(Page1_1!C123," ","")</f>
        <v>5051--6</v>
      </c>
      <c r="B123" t="str">
        <f t="shared" si="2"/>
        <v>5051</v>
      </c>
      <c r="C123">
        <f t="shared" si="3"/>
        <v>6</v>
      </c>
      <c r="D123">
        <f>VALUE(TRIM(Page1_1!D123))</f>
        <v>3</v>
      </c>
      <c r="E123" t="str">
        <f>Page1_1!H123</f>
        <v>Intro Computers</v>
      </c>
      <c r="F123" t="str">
        <f>Page1_1!I123</f>
        <v>Cornett R</v>
      </c>
      <c r="G123">
        <f>VALUE(TRIM(Page1_1!J123))</f>
        <v>4190</v>
      </c>
      <c r="H123" t="str">
        <f>TRIM(Page1_1!K123)</f>
        <v>128</v>
      </c>
      <c r="I123">
        <f>Page1_1!M123</f>
        <v>35</v>
      </c>
      <c r="J123" t="str">
        <f>TEXT(Page1_1!O123,"")</f>
        <v/>
      </c>
    </row>
    <row r="124" spans="1:10" ht="21" customHeight="1">
      <c r="A124" t="str">
        <f>SUBSTITUTE(Page1_1!C124," ","")</f>
        <v>5051--7</v>
      </c>
      <c r="B124" t="str">
        <f t="shared" si="2"/>
        <v>5051</v>
      </c>
      <c r="C124">
        <f t="shared" si="3"/>
        <v>7</v>
      </c>
      <c r="D124">
        <f>VALUE(TRIM(Page1_1!D124))</f>
        <v>3</v>
      </c>
      <c r="E124" t="str">
        <f>Page1_1!H124</f>
        <v>Intro Computers</v>
      </c>
      <c r="F124" t="str">
        <f>Page1_1!I124</f>
        <v>Cornett R</v>
      </c>
      <c r="G124">
        <f>VALUE(TRIM(Page1_1!J124))</f>
        <v>4190</v>
      </c>
      <c r="H124" t="str">
        <f>TRIM(Page1_1!K124)</f>
        <v>128</v>
      </c>
      <c r="I124">
        <f>Page1_1!M124</f>
        <v>35</v>
      </c>
      <c r="J124" t="str">
        <f>TEXT(Page1_1!O124,"")</f>
        <v/>
      </c>
    </row>
    <row r="125" spans="1:10" ht="21" customHeight="1">
      <c r="A125" t="str">
        <f>SUBSTITUTE(Page1_1!C125," ","")</f>
        <v>3910--10</v>
      </c>
      <c r="B125" t="str">
        <f t="shared" si="2"/>
        <v>3910</v>
      </c>
      <c r="C125">
        <f t="shared" si="3"/>
        <v>10</v>
      </c>
      <c r="D125">
        <f>VALUE(TRIM(Page1_1!D125))</f>
        <v>4</v>
      </c>
      <c r="E125" t="str">
        <f>Page1_1!H125</f>
        <v>Health</v>
      </c>
      <c r="F125" t="str">
        <f>Page1_1!I125</f>
        <v>Cornett R</v>
      </c>
      <c r="G125">
        <f>VALUE(TRIM(Page1_1!J125))</f>
        <v>4190</v>
      </c>
      <c r="H125" t="str">
        <f>TRIM(Page1_1!K125)</f>
        <v>128</v>
      </c>
      <c r="I125">
        <f>Page1_1!M125</f>
        <v>35</v>
      </c>
      <c r="J125" t="str">
        <f>TEXT(Page1_1!O125,"")</f>
        <v/>
      </c>
    </row>
    <row r="126" spans="1:10" ht="21" customHeight="1">
      <c r="A126" t="str">
        <f>SUBSTITUTE(Page1_1!C126," ","")</f>
        <v>5051--10</v>
      </c>
      <c r="B126" t="str">
        <f t="shared" si="2"/>
        <v>5051</v>
      </c>
      <c r="C126">
        <f t="shared" si="3"/>
        <v>10</v>
      </c>
      <c r="D126">
        <f>VALUE(TRIM(Page1_1!D126))</f>
        <v>4</v>
      </c>
      <c r="E126" t="str">
        <f>Page1_1!H126</f>
        <v>Intro Computers</v>
      </c>
      <c r="F126" t="str">
        <f>Page1_1!I126</f>
        <v>Cornett R</v>
      </c>
      <c r="G126">
        <f>VALUE(TRIM(Page1_1!J126))</f>
        <v>4190</v>
      </c>
      <c r="H126" t="str">
        <f>TRIM(Page1_1!K126)</f>
        <v>128</v>
      </c>
      <c r="I126">
        <f>Page1_1!M126</f>
        <v>35</v>
      </c>
      <c r="J126" t="str">
        <f>TEXT(Page1_1!O126,"")</f>
        <v/>
      </c>
    </row>
    <row r="127" spans="1:10" ht="21" customHeight="1">
      <c r="A127" t="str">
        <f>SUBSTITUTE(Page1_1!C127," ","")</f>
        <v>3910--11</v>
      </c>
      <c r="B127" t="str">
        <f t="shared" si="2"/>
        <v>3910</v>
      </c>
      <c r="C127">
        <f t="shared" si="3"/>
        <v>11</v>
      </c>
      <c r="D127">
        <f>VALUE(TRIM(Page1_1!D127))</f>
        <v>5</v>
      </c>
      <c r="E127" t="str">
        <f>Page1_1!H127</f>
        <v>Health</v>
      </c>
      <c r="F127" t="str">
        <f>Page1_1!I127</f>
        <v>Cornett R</v>
      </c>
      <c r="G127">
        <f>VALUE(TRIM(Page1_1!J127))</f>
        <v>4190</v>
      </c>
      <c r="H127" t="str">
        <f>TRIM(Page1_1!K127)</f>
        <v>128</v>
      </c>
      <c r="I127">
        <f>Page1_1!M127</f>
        <v>35</v>
      </c>
      <c r="J127" t="str">
        <f>TEXT(Page1_1!O127,"")</f>
        <v/>
      </c>
    </row>
    <row r="128" spans="1:10" ht="21" customHeight="1">
      <c r="A128" t="str">
        <f>SUBSTITUTE(Page1_1!C128," ","")</f>
        <v>5051--11</v>
      </c>
      <c r="B128" t="str">
        <f t="shared" si="2"/>
        <v>5051</v>
      </c>
      <c r="C128">
        <f t="shared" si="3"/>
        <v>11</v>
      </c>
      <c r="D128">
        <f>VALUE(TRIM(Page1_1!D128))</f>
        <v>5</v>
      </c>
      <c r="E128" t="str">
        <f>Page1_1!H128</f>
        <v>Intro Computers</v>
      </c>
      <c r="F128" t="str">
        <f>Page1_1!I128</f>
        <v>Cornett R</v>
      </c>
      <c r="G128">
        <f>VALUE(TRIM(Page1_1!J128))</f>
        <v>4190</v>
      </c>
      <c r="H128" t="str">
        <f>TRIM(Page1_1!K128)</f>
        <v>128</v>
      </c>
      <c r="I128">
        <f>Page1_1!M128</f>
        <v>35</v>
      </c>
      <c r="J128" t="str">
        <f>TEXT(Page1_1!O128,"")</f>
        <v/>
      </c>
    </row>
    <row r="129" spans="1:10" ht="21" customHeight="1">
      <c r="A129" t="str">
        <f>SUBSTITUTE(Page1_1!C129," ","")</f>
        <v>9240--5</v>
      </c>
      <c r="B129" t="str">
        <f t="shared" si="2"/>
        <v>9240</v>
      </c>
      <c r="C129">
        <f t="shared" si="3"/>
        <v>5</v>
      </c>
      <c r="D129">
        <f>VALUE(TRIM(Page1_1!D129))</f>
        <v>7</v>
      </c>
      <c r="E129" t="str">
        <f>Page1_1!H129</f>
        <v>Advisory 9th</v>
      </c>
      <c r="F129" t="str">
        <f>Page1_1!I129</f>
        <v>Cornett R</v>
      </c>
      <c r="G129">
        <f>VALUE(TRIM(Page1_1!J129))</f>
        <v>4190</v>
      </c>
      <c r="H129" t="str">
        <f>TRIM(Page1_1!K129)</f>
        <v>128</v>
      </c>
      <c r="I129">
        <f>Page1_1!M129</f>
        <v>30</v>
      </c>
      <c r="J129" t="str">
        <f>TEXT(Page1_1!O129,"")</f>
        <v/>
      </c>
    </row>
    <row r="130" spans="1:10" ht="21" customHeight="1">
      <c r="A130" t="str">
        <f>SUBSTITUTE(Page1_1!C130," ","")</f>
        <v>5511--1</v>
      </c>
      <c r="B130" t="str">
        <f t="shared" si="2"/>
        <v>5511</v>
      </c>
      <c r="C130">
        <f t="shared" si="3"/>
        <v>1</v>
      </c>
      <c r="D130">
        <f>VALUE(TRIM(Page1_1!D130))</f>
        <v>2</v>
      </c>
      <c r="E130" t="str">
        <f>Page1_1!H130</f>
        <v>ROP Medical Occupations</v>
      </c>
      <c r="F130" t="str">
        <f>Page1_1!I130</f>
        <v>Deverick, Lacey</v>
      </c>
      <c r="G130">
        <f>VALUE(TRIM(Page1_1!J130))</f>
        <v>43689</v>
      </c>
      <c r="H130" t="str">
        <f>TRIM(Page1_1!K130)</f>
        <v>902</v>
      </c>
      <c r="I130">
        <f>Page1_1!M130</f>
        <v>35</v>
      </c>
      <c r="J130" t="str">
        <f>TEXT(Page1_1!O130,"")</f>
        <v>Health Academy</v>
      </c>
    </row>
    <row r="131" spans="1:10" ht="21" customHeight="1">
      <c r="A131" t="str">
        <f>SUBSTITUTE(Page1_1!C131," ","")</f>
        <v>5511--2</v>
      </c>
      <c r="B131" t="str">
        <f t="shared" si="2"/>
        <v>5511</v>
      </c>
      <c r="C131">
        <f t="shared" si="3"/>
        <v>2</v>
      </c>
      <c r="D131">
        <f>VALUE(TRIM(Page1_1!D131))</f>
        <v>4</v>
      </c>
      <c r="E131" t="str">
        <f>Page1_1!H131</f>
        <v>ROP Medical Occupations</v>
      </c>
      <c r="F131" t="str">
        <f>Page1_1!I131</f>
        <v>Deverick, Lacey</v>
      </c>
      <c r="G131">
        <f>VALUE(TRIM(Page1_1!J131))</f>
        <v>43689</v>
      </c>
      <c r="H131" t="str">
        <f>TRIM(Page1_1!K131)</f>
        <v>902</v>
      </c>
      <c r="I131">
        <f>Page1_1!M131</f>
        <v>35</v>
      </c>
      <c r="J131" t="str">
        <f>TEXT(Page1_1!O131,"")</f>
        <v>Health Academy</v>
      </c>
    </row>
    <row r="132" spans="1:10" ht="21" customHeight="1">
      <c r="A132" t="str">
        <f>SUBSTITUTE(Page1_1!C132," ","")</f>
        <v>5512--1</v>
      </c>
      <c r="B132" t="str">
        <f t="shared" ref="B132:B195" si="4">LEFT(A132,FIND("--",A132)-1)</f>
        <v>5512</v>
      </c>
      <c r="C132">
        <f t="shared" si="3"/>
        <v>1</v>
      </c>
      <c r="D132">
        <f>VALUE(TRIM(Page1_1!D132))</f>
        <v>5</v>
      </c>
      <c r="E132" t="str">
        <f>Page1_1!H132</f>
        <v>ROP Medical Technology</v>
      </c>
      <c r="F132" t="str">
        <f>Page1_1!I132</f>
        <v>Deverick, Lacey</v>
      </c>
      <c r="G132">
        <f>VALUE(TRIM(Page1_1!J132))</f>
        <v>43689</v>
      </c>
      <c r="H132" t="str">
        <f>TRIM(Page1_1!K132)</f>
        <v>902</v>
      </c>
      <c r="I132">
        <f>Page1_1!M132</f>
        <v>35</v>
      </c>
      <c r="J132" t="str">
        <f>TEXT(Page1_1!O132,"")</f>
        <v>Health Academy</v>
      </c>
    </row>
    <row r="133" spans="1:10" ht="21" customHeight="1">
      <c r="A133" t="str">
        <f>SUBSTITUTE(Page1_1!C133," ","")</f>
        <v>5512--2</v>
      </c>
      <c r="B133" t="str">
        <f t="shared" si="4"/>
        <v>5512</v>
      </c>
      <c r="C133">
        <f t="shared" ref="C133:C196" si="5">VALUE(RIGHT(A133,LEN(A133)-FIND("--",A133) - 1))</f>
        <v>2</v>
      </c>
      <c r="D133">
        <f>VALUE(TRIM(Page1_1!D133))</f>
        <v>6</v>
      </c>
      <c r="E133" t="str">
        <f>Page1_1!H133</f>
        <v>ROP Medical Technology</v>
      </c>
      <c r="F133" t="str">
        <f>Page1_1!I133</f>
        <v>Deverick, Lacey</v>
      </c>
      <c r="G133">
        <f>VALUE(TRIM(Page1_1!J133))</f>
        <v>43689</v>
      </c>
      <c r="H133" t="str">
        <f>TRIM(Page1_1!K133)</f>
        <v>902</v>
      </c>
      <c r="I133">
        <f>Page1_1!M133</f>
        <v>35</v>
      </c>
      <c r="J133" t="str">
        <f>TEXT(Page1_1!O133,"")</f>
        <v>Health Academy</v>
      </c>
    </row>
    <row r="134" spans="1:10" ht="21" customHeight="1">
      <c r="A134" t="str">
        <f>SUBSTITUTE(Page1_1!C134," ","")</f>
        <v>4110--1</v>
      </c>
      <c r="B134" t="str">
        <f t="shared" si="4"/>
        <v>4110</v>
      </c>
      <c r="C134">
        <f t="shared" si="5"/>
        <v>1</v>
      </c>
      <c r="D134">
        <f>VALUE(TRIM(Page1_1!D134))</f>
        <v>1</v>
      </c>
      <c r="E134" t="str">
        <f>Page1_1!H134</f>
        <v>Spanish 1</v>
      </c>
      <c r="F134" t="str">
        <f>Page1_1!I134</f>
        <v>Diaz, Vicente</v>
      </c>
      <c r="G134">
        <f>VALUE(TRIM(Page1_1!J134))</f>
        <v>40875</v>
      </c>
      <c r="H134" t="str">
        <f>TRIM(Page1_1!K134)</f>
        <v>409</v>
      </c>
      <c r="I134">
        <f>Page1_1!M134</f>
        <v>35</v>
      </c>
      <c r="J134" t="str">
        <f>TEXT(Page1_1!O134,"")</f>
        <v/>
      </c>
    </row>
    <row r="135" spans="1:10" ht="21" customHeight="1">
      <c r="A135" t="str">
        <f>SUBSTITUTE(Page1_1!C135," ","")</f>
        <v>4110--2</v>
      </c>
      <c r="B135" t="str">
        <f t="shared" si="4"/>
        <v>4110</v>
      </c>
      <c r="C135">
        <f t="shared" si="5"/>
        <v>2</v>
      </c>
      <c r="D135">
        <f>VALUE(TRIM(Page1_1!D135))</f>
        <v>3</v>
      </c>
      <c r="E135" t="str">
        <f>Page1_1!H135</f>
        <v>Spanish 1</v>
      </c>
      <c r="F135" t="str">
        <f>Page1_1!I135</f>
        <v>Diaz, Vicente</v>
      </c>
      <c r="G135">
        <f>VALUE(TRIM(Page1_1!J135))</f>
        <v>40875</v>
      </c>
      <c r="H135" t="str">
        <f>TRIM(Page1_1!K135)</f>
        <v>409</v>
      </c>
      <c r="I135">
        <f>Page1_1!M135</f>
        <v>35</v>
      </c>
      <c r="J135" t="str">
        <f>TEXT(Page1_1!O135,"")</f>
        <v/>
      </c>
    </row>
    <row r="136" spans="1:10" ht="21" customHeight="1">
      <c r="A136" t="str">
        <f>SUBSTITUTE(Page1_1!C136," ","")</f>
        <v>4210--3</v>
      </c>
      <c r="B136" t="str">
        <f t="shared" si="4"/>
        <v>4210</v>
      </c>
      <c r="C136">
        <f t="shared" si="5"/>
        <v>3</v>
      </c>
      <c r="D136">
        <f>VALUE(TRIM(Page1_1!D136))</f>
        <v>4</v>
      </c>
      <c r="E136" t="str">
        <f>Page1_1!H136</f>
        <v>Spanish 1 SS</v>
      </c>
      <c r="F136" t="str">
        <f>Page1_1!I136</f>
        <v>Diaz, Vicente</v>
      </c>
      <c r="G136">
        <f>VALUE(TRIM(Page1_1!J136))</f>
        <v>40875</v>
      </c>
      <c r="H136" t="str">
        <f>TRIM(Page1_1!K136)</f>
        <v>409</v>
      </c>
      <c r="I136">
        <f>Page1_1!M136</f>
        <v>35</v>
      </c>
      <c r="J136" t="str">
        <f>TEXT(Page1_1!O136,"")</f>
        <v/>
      </c>
    </row>
    <row r="137" spans="1:10" ht="21" customHeight="1">
      <c r="A137" t="str">
        <f>SUBSTITUTE(Page1_1!C137," ","")</f>
        <v>4110--3</v>
      </c>
      <c r="B137" t="str">
        <f t="shared" si="4"/>
        <v>4110</v>
      </c>
      <c r="C137">
        <f t="shared" si="5"/>
        <v>3</v>
      </c>
      <c r="D137">
        <f>VALUE(TRIM(Page1_1!D137))</f>
        <v>5</v>
      </c>
      <c r="E137" t="str">
        <f>Page1_1!H137</f>
        <v>Spanish 1</v>
      </c>
      <c r="F137" t="str">
        <f>Page1_1!I137</f>
        <v>Diaz, Vicente</v>
      </c>
      <c r="G137">
        <f>VALUE(TRIM(Page1_1!J137))</f>
        <v>40875</v>
      </c>
      <c r="H137" t="str">
        <f>TRIM(Page1_1!K137)</f>
        <v>409</v>
      </c>
      <c r="I137">
        <f>Page1_1!M137</f>
        <v>35</v>
      </c>
      <c r="J137" t="str">
        <f>TEXT(Page1_1!O137,"")</f>
        <v/>
      </c>
    </row>
    <row r="138" spans="1:10" ht="21" customHeight="1">
      <c r="A138" t="str">
        <f>SUBSTITUTE(Page1_1!C138," ","")</f>
        <v>4210--6</v>
      </c>
      <c r="B138" t="str">
        <f t="shared" si="4"/>
        <v>4210</v>
      </c>
      <c r="C138">
        <f t="shared" si="5"/>
        <v>6</v>
      </c>
      <c r="D138">
        <f>VALUE(TRIM(Page1_1!D138))</f>
        <v>6</v>
      </c>
      <c r="E138" t="str">
        <f>Page1_1!H138</f>
        <v>Spanish 1 SS</v>
      </c>
      <c r="F138" t="str">
        <f>Page1_1!I138</f>
        <v>Diaz, Vicente</v>
      </c>
      <c r="G138">
        <f>VALUE(TRIM(Page1_1!J138))</f>
        <v>40875</v>
      </c>
      <c r="H138" t="str">
        <f>TRIM(Page1_1!K138)</f>
        <v>409</v>
      </c>
      <c r="I138">
        <f>Page1_1!M138</f>
        <v>35</v>
      </c>
      <c r="J138" t="str">
        <f>TEXT(Page1_1!O138,"")</f>
        <v/>
      </c>
    </row>
    <row r="139" spans="1:10" ht="21" customHeight="1">
      <c r="A139" t="str">
        <f>SUBSTITUTE(Page1_1!C139," ","")</f>
        <v>9240--6</v>
      </c>
      <c r="B139" t="str">
        <f t="shared" si="4"/>
        <v>9240</v>
      </c>
      <c r="C139">
        <f t="shared" si="5"/>
        <v>6</v>
      </c>
      <c r="D139">
        <f>VALUE(TRIM(Page1_1!D139))</f>
        <v>7</v>
      </c>
      <c r="E139" t="str">
        <f>Page1_1!H139</f>
        <v>Advisory 9th</v>
      </c>
      <c r="F139" t="str">
        <f>Page1_1!I139</f>
        <v>Diaz, Vicente</v>
      </c>
      <c r="G139">
        <f>VALUE(TRIM(Page1_1!J139))</f>
        <v>40875</v>
      </c>
      <c r="H139" t="str">
        <f>TRIM(Page1_1!K139)</f>
        <v>409</v>
      </c>
      <c r="I139">
        <f>Page1_1!M139</f>
        <v>30</v>
      </c>
      <c r="J139" t="str">
        <f>TEXT(Page1_1!O139,"")</f>
        <v/>
      </c>
    </row>
    <row r="140" spans="1:10" ht="21" customHeight="1">
      <c r="A140" t="str">
        <f>SUBSTITUTE(Page1_1!C140," ","")</f>
        <v>6015--1</v>
      </c>
      <c r="B140" t="str">
        <f t="shared" si="4"/>
        <v>6015</v>
      </c>
      <c r="C140">
        <f t="shared" si="5"/>
        <v>1</v>
      </c>
      <c r="D140">
        <f>VALUE(TRIM(Page1_1!D140))</f>
        <v>2</v>
      </c>
      <c r="E140" t="str">
        <f>Page1_1!H140</f>
        <v>Visual Arts</v>
      </c>
      <c r="F140" t="str">
        <f>Page1_1!I140</f>
        <v>Dickinson, Julianne</v>
      </c>
      <c r="G140">
        <f>VALUE(TRIM(Page1_1!J140))</f>
        <v>4296</v>
      </c>
      <c r="H140" t="str">
        <f>TRIM(Page1_1!K140)</f>
        <v>607</v>
      </c>
      <c r="I140">
        <f>Page1_1!M140</f>
        <v>35</v>
      </c>
      <c r="J140" t="str">
        <f>TEXT(Page1_1!O140,"")</f>
        <v>Mosaic - Living through the Arts</v>
      </c>
    </row>
    <row r="141" spans="1:10" ht="21" customHeight="1">
      <c r="A141" t="str">
        <f>SUBSTITUTE(Page1_1!C141," ","")</f>
        <v>1065--1</v>
      </c>
      <c r="B141" t="str">
        <f t="shared" si="4"/>
        <v>1065</v>
      </c>
      <c r="C141">
        <f t="shared" si="5"/>
        <v>1</v>
      </c>
      <c r="D141">
        <f>VALUE(TRIM(Page1_1!D141))</f>
        <v>3</v>
      </c>
      <c r="E141" t="str">
        <f>Page1_1!H141</f>
        <v>Beginning English Reading 3</v>
      </c>
      <c r="F141" t="str">
        <f>Page1_1!I141</f>
        <v>Dickinson, Julianne</v>
      </c>
      <c r="G141">
        <f>VALUE(TRIM(Page1_1!J141))</f>
        <v>4296</v>
      </c>
      <c r="H141" t="str">
        <f>TRIM(Page1_1!K141)</f>
        <v>B16</v>
      </c>
      <c r="I141">
        <f>Page1_1!M141</f>
        <v>35</v>
      </c>
      <c r="J141" t="str">
        <f>TEXT(Page1_1!O141,"")</f>
        <v/>
      </c>
    </row>
    <row r="142" spans="1:10" ht="21" customHeight="1">
      <c r="A142" t="str">
        <f>SUBSTITUTE(Page1_1!C142," ","")</f>
        <v>6015--2</v>
      </c>
      <c r="B142" t="str">
        <f t="shared" si="4"/>
        <v>6015</v>
      </c>
      <c r="C142">
        <f t="shared" si="5"/>
        <v>2</v>
      </c>
      <c r="D142">
        <f>VALUE(TRIM(Page1_1!D142))</f>
        <v>4</v>
      </c>
      <c r="E142" t="str">
        <f>Page1_1!H142</f>
        <v>Visual Arts</v>
      </c>
      <c r="F142" t="str">
        <f>Page1_1!I142</f>
        <v>Dickinson, Julianne</v>
      </c>
      <c r="G142">
        <f>VALUE(TRIM(Page1_1!J142))</f>
        <v>4296</v>
      </c>
      <c r="H142" t="str">
        <f>TRIM(Page1_1!K142)</f>
        <v>607</v>
      </c>
      <c r="I142">
        <f>Page1_1!M142</f>
        <v>35</v>
      </c>
      <c r="J142" t="str">
        <f>TEXT(Page1_1!O142,"")</f>
        <v>Mosaic - Living through the Arts</v>
      </c>
    </row>
    <row r="143" spans="1:10" ht="21" customHeight="1">
      <c r="A143" t="str">
        <f>SUBSTITUTE(Page1_1!C143," ","")</f>
        <v>9280--1</v>
      </c>
      <c r="B143" t="str">
        <f t="shared" si="4"/>
        <v>9280</v>
      </c>
      <c r="C143">
        <f t="shared" si="5"/>
        <v>1</v>
      </c>
      <c r="D143">
        <f>VALUE(TRIM(Page1_1!D143))</f>
        <v>5</v>
      </c>
      <c r="E143" t="str">
        <f>Page1_1!H143</f>
        <v>IS  Program</v>
      </c>
      <c r="F143" t="str">
        <f>Page1_1!I143</f>
        <v>Dickinson, Julianne</v>
      </c>
      <c r="G143">
        <f>VALUE(TRIM(Page1_1!J143))</f>
        <v>4296</v>
      </c>
      <c r="H143" t="str">
        <f>TRIM(Page1_1!K143)</f>
        <v>607</v>
      </c>
      <c r="I143">
        <f>Page1_1!M143</f>
        <v>35</v>
      </c>
      <c r="J143" t="str">
        <f>TEXT(Page1_1!O143,"")</f>
        <v/>
      </c>
    </row>
    <row r="144" spans="1:10" ht="21" customHeight="1">
      <c r="A144" t="str">
        <f>SUBSTITUTE(Page1_1!C144," ","")</f>
        <v>6015--3</v>
      </c>
      <c r="B144" t="str">
        <f t="shared" si="4"/>
        <v>6015</v>
      </c>
      <c r="C144">
        <f t="shared" si="5"/>
        <v>3</v>
      </c>
      <c r="D144">
        <f>VALUE(TRIM(Page1_1!D144))</f>
        <v>6</v>
      </c>
      <c r="E144" t="str">
        <f>Page1_1!H144</f>
        <v>Visual Arts</v>
      </c>
      <c r="F144" t="str">
        <f>Page1_1!I144</f>
        <v>Dickinson, Julianne</v>
      </c>
      <c r="G144">
        <f>VALUE(TRIM(Page1_1!J144))</f>
        <v>4296</v>
      </c>
      <c r="H144" t="str">
        <f>TRIM(Page1_1!K144)</f>
        <v>607</v>
      </c>
      <c r="I144">
        <f>Page1_1!M144</f>
        <v>35</v>
      </c>
      <c r="J144" t="str">
        <f>TEXT(Page1_1!O144,"")</f>
        <v/>
      </c>
    </row>
    <row r="145" spans="1:10" ht="21" customHeight="1">
      <c r="A145" t="str">
        <f>SUBSTITUTE(Page1_1!C145," ","")</f>
        <v>9251--47</v>
      </c>
      <c r="B145" t="str">
        <f t="shared" si="4"/>
        <v>9251</v>
      </c>
      <c r="C145">
        <f t="shared" si="5"/>
        <v>47</v>
      </c>
      <c r="D145">
        <f>VALUE(TRIM(Page1_1!D145))</f>
        <v>7</v>
      </c>
      <c r="E145" t="str">
        <f>Page1_1!H145</f>
        <v>Advisory MOSAIC 11</v>
      </c>
      <c r="F145" t="str">
        <f>Page1_1!I145</f>
        <v>Dickinson, Julianne</v>
      </c>
      <c r="G145">
        <f>VALUE(TRIM(Page1_1!J145))</f>
        <v>4296</v>
      </c>
      <c r="H145" t="str">
        <f>TRIM(Page1_1!K145)</f>
        <v>607</v>
      </c>
      <c r="I145">
        <f>Page1_1!M145</f>
        <v>35</v>
      </c>
      <c r="J145" t="str">
        <f>TEXT(Page1_1!O145,"")</f>
        <v>Mosaic - Living through the Arts</v>
      </c>
    </row>
    <row r="146" spans="1:10" ht="21" customHeight="1">
      <c r="A146" t="str">
        <f>SUBSTITUTE(Page1_1!C146," ","")</f>
        <v>1130--2</v>
      </c>
      <c r="B146" t="str">
        <f t="shared" si="4"/>
        <v>1130</v>
      </c>
      <c r="C146">
        <f t="shared" si="5"/>
        <v>2</v>
      </c>
      <c r="D146">
        <f>VALUE(TRIM(Page1_1!D146))</f>
        <v>1</v>
      </c>
      <c r="E146" t="str">
        <f>Page1_1!H146</f>
        <v>English 1</v>
      </c>
      <c r="F146" t="str">
        <f>Page1_1!I146</f>
        <v>Donovan, Linda</v>
      </c>
      <c r="G146">
        <f>VALUE(TRIM(Page1_1!J146))</f>
        <v>4288</v>
      </c>
      <c r="H146" t="str">
        <f>TRIM(Page1_1!K146)</f>
        <v>58</v>
      </c>
      <c r="I146">
        <f>Page1_1!M146</f>
        <v>35</v>
      </c>
      <c r="J146" t="str">
        <f>TEXT(Page1_1!O146,"")</f>
        <v/>
      </c>
    </row>
    <row r="147" spans="1:10" ht="21" customHeight="1">
      <c r="A147" t="str">
        <f>SUBSTITUTE(Page1_1!C147," ","")</f>
        <v>1330--5</v>
      </c>
      <c r="B147" t="str">
        <f t="shared" si="4"/>
        <v>1330</v>
      </c>
      <c r="C147">
        <f t="shared" si="5"/>
        <v>5</v>
      </c>
      <c r="D147">
        <f>VALUE(TRIM(Page1_1!D147))</f>
        <v>3</v>
      </c>
      <c r="E147" t="str">
        <f>Page1_1!H147</f>
        <v>English 3/ American Lit</v>
      </c>
      <c r="F147" t="str">
        <f>Page1_1!I147</f>
        <v>Donovan, Linda</v>
      </c>
      <c r="G147">
        <f>VALUE(TRIM(Page1_1!J147))</f>
        <v>4288</v>
      </c>
      <c r="H147" t="str">
        <f>TRIM(Page1_1!K147)</f>
        <v>58</v>
      </c>
      <c r="I147">
        <f>Page1_1!M147</f>
        <v>35</v>
      </c>
      <c r="J147" t="str">
        <f>TEXT(Page1_1!O147,"")</f>
        <v>Video Academy</v>
      </c>
    </row>
    <row r="148" spans="1:10" ht="21" customHeight="1">
      <c r="A148" t="str">
        <f>SUBSTITUTE(Page1_1!C148," ","")</f>
        <v>1330--8</v>
      </c>
      <c r="B148" t="str">
        <f t="shared" si="4"/>
        <v>1330</v>
      </c>
      <c r="C148">
        <f t="shared" si="5"/>
        <v>8</v>
      </c>
      <c r="D148">
        <f>VALUE(TRIM(Page1_1!D148))</f>
        <v>4</v>
      </c>
      <c r="E148" t="str">
        <f>Page1_1!H148</f>
        <v>English 3/ American Lit</v>
      </c>
      <c r="F148" t="str">
        <f>Page1_1!I148</f>
        <v>Donovan, Linda</v>
      </c>
      <c r="G148">
        <f>VALUE(TRIM(Page1_1!J148))</f>
        <v>4288</v>
      </c>
      <c r="H148" t="str">
        <f>TRIM(Page1_1!K148)</f>
        <v>58</v>
      </c>
      <c r="I148">
        <f>Page1_1!M148</f>
        <v>35</v>
      </c>
      <c r="J148" t="str">
        <f>TEXT(Page1_1!O148,"")</f>
        <v/>
      </c>
    </row>
    <row r="149" spans="1:10" ht="21" customHeight="1">
      <c r="A149" t="str">
        <f>SUBSTITUTE(Page1_1!C149," ","")</f>
        <v>1330--9</v>
      </c>
      <c r="B149" t="str">
        <f t="shared" si="4"/>
        <v>1330</v>
      </c>
      <c r="C149">
        <f t="shared" si="5"/>
        <v>9</v>
      </c>
      <c r="D149">
        <f>VALUE(TRIM(Page1_1!D149))</f>
        <v>5</v>
      </c>
      <c r="E149" t="str">
        <f>Page1_1!H149</f>
        <v>English 3/ American Lit</v>
      </c>
      <c r="F149" t="str">
        <f>Page1_1!I149</f>
        <v>Donovan, Linda</v>
      </c>
      <c r="G149">
        <f>VALUE(TRIM(Page1_1!J149))</f>
        <v>4288</v>
      </c>
      <c r="H149" t="str">
        <f>TRIM(Page1_1!K149)</f>
        <v>58</v>
      </c>
      <c r="I149">
        <f>Page1_1!M149</f>
        <v>35</v>
      </c>
      <c r="J149" t="str">
        <f>TEXT(Page1_1!O149,"")</f>
        <v/>
      </c>
    </row>
    <row r="150" spans="1:10" ht="21" customHeight="1">
      <c r="A150" t="str">
        <f>SUBSTITUTE(Page1_1!C150," ","")</f>
        <v>1130--11</v>
      </c>
      <c r="B150" t="str">
        <f t="shared" si="4"/>
        <v>1130</v>
      </c>
      <c r="C150">
        <f t="shared" si="5"/>
        <v>11</v>
      </c>
      <c r="D150">
        <f>VALUE(TRIM(Page1_1!D150))</f>
        <v>6</v>
      </c>
      <c r="E150" t="str">
        <f>Page1_1!H150</f>
        <v>English 1</v>
      </c>
      <c r="F150" t="str">
        <f>Page1_1!I150</f>
        <v>Donovan, Linda</v>
      </c>
      <c r="G150">
        <f>VALUE(TRIM(Page1_1!J150))</f>
        <v>4288</v>
      </c>
      <c r="H150" t="str">
        <f>TRIM(Page1_1!K150)</f>
        <v>58</v>
      </c>
      <c r="I150">
        <f>Page1_1!M150</f>
        <v>35</v>
      </c>
      <c r="J150" t="str">
        <f>TEXT(Page1_1!O150,"")</f>
        <v/>
      </c>
    </row>
    <row r="151" spans="1:10" ht="21" customHeight="1">
      <c r="A151" t="str">
        <f>SUBSTITUTE(Page1_1!C151," ","")</f>
        <v>9251--35</v>
      </c>
      <c r="B151" t="str">
        <f t="shared" si="4"/>
        <v>9251</v>
      </c>
      <c r="C151">
        <f t="shared" si="5"/>
        <v>35</v>
      </c>
      <c r="D151">
        <f>VALUE(TRIM(Page1_1!D151))</f>
        <v>7</v>
      </c>
      <c r="E151" t="str">
        <f>Page1_1!H151</f>
        <v>Advisory VIDEO 12</v>
      </c>
      <c r="F151" t="str">
        <f>Page1_1!I151</f>
        <v>Donovan, Linda</v>
      </c>
      <c r="G151">
        <f>VALUE(TRIM(Page1_1!J151))</f>
        <v>4288</v>
      </c>
      <c r="H151" t="str">
        <f>TRIM(Page1_1!K151)</f>
        <v>58</v>
      </c>
      <c r="I151">
        <f>Page1_1!M151</f>
        <v>35</v>
      </c>
      <c r="J151" t="str">
        <f>TEXT(Page1_1!O151,"")</f>
        <v>Video Academy</v>
      </c>
    </row>
    <row r="152" spans="1:10" ht="21" customHeight="1">
      <c r="A152" t="str">
        <f>SUBSTITUTE(Page1_1!C152," ","")</f>
        <v>2410--3</v>
      </c>
      <c r="B152" t="str">
        <f t="shared" si="4"/>
        <v>2410</v>
      </c>
      <c r="C152">
        <f t="shared" si="5"/>
        <v>3</v>
      </c>
      <c r="D152">
        <f>VALUE(TRIM(Page1_1!D152))</f>
        <v>1</v>
      </c>
      <c r="E152" t="str">
        <f>Page1_1!H152</f>
        <v>Algebra 1</v>
      </c>
      <c r="F152" t="str">
        <f>Page1_1!I152</f>
        <v>Fagan A</v>
      </c>
      <c r="G152">
        <f>VALUE(TRIM(Page1_1!J152))</f>
        <v>4233</v>
      </c>
      <c r="H152" t="str">
        <f>TRIM(Page1_1!K152)</f>
        <v>B08</v>
      </c>
      <c r="I152">
        <f>Page1_1!M152</f>
        <v>35</v>
      </c>
      <c r="J152" t="str">
        <f>TEXT(Page1_1!O152,"")</f>
        <v/>
      </c>
    </row>
    <row r="153" spans="1:10" ht="21" customHeight="1">
      <c r="A153" t="str">
        <f>SUBSTITUTE(Page1_1!C153," ","")</f>
        <v>2410--5</v>
      </c>
      <c r="B153" t="str">
        <f t="shared" si="4"/>
        <v>2410</v>
      </c>
      <c r="C153">
        <f t="shared" si="5"/>
        <v>5</v>
      </c>
      <c r="D153">
        <f>VALUE(TRIM(Page1_1!D153))</f>
        <v>2</v>
      </c>
      <c r="E153" t="str">
        <f>Page1_1!H153</f>
        <v>Algebra 1</v>
      </c>
      <c r="F153" t="str">
        <f>Page1_1!I153</f>
        <v>Fagan A</v>
      </c>
      <c r="G153">
        <f>VALUE(TRIM(Page1_1!J153))</f>
        <v>4233</v>
      </c>
      <c r="H153" t="str">
        <f>TRIM(Page1_1!K153)</f>
        <v>B08</v>
      </c>
      <c r="I153">
        <f>Page1_1!M153</f>
        <v>35</v>
      </c>
      <c r="J153" t="str">
        <f>TEXT(Page1_1!O153,"")</f>
        <v/>
      </c>
    </row>
    <row r="154" spans="1:10" ht="21" customHeight="1">
      <c r="A154" t="str">
        <f>SUBSTITUTE(Page1_1!C154," ","")</f>
        <v>2414--3</v>
      </c>
      <c r="B154" t="str">
        <f t="shared" si="4"/>
        <v>2414</v>
      </c>
      <c r="C154">
        <f t="shared" si="5"/>
        <v>3</v>
      </c>
      <c r="D154">
        <f>VALUE(TRIM(Page1_1!D154))</f>
        <v>3</v>
      </c>
      <c r="E154" t="str">
        <f>Page1_1!H154</f>
        <v>Applied Algebra B</v>
      </c>
      <c r="F154" t="str">
        <f>Page1_1!I154</f>
        <v>Fagan A</v>
      </c>
      <c r="G154">
        <f>VALUE(TRIM(Page1_1!J154))</f>
        <v>4233</v>
      </c>
      <c r="H154" t="str">
        <f>TRIM(Page1_1!K154)</f>
        <v>B08</v>
      </c>
      <c r="I154">
        <f>Page1_1!M154</f>
        <v>35</v>
      </c>
      <c r="J154" t="str">
        <f>TEXT(Page1_1!O154,"")</f>
        <v/>
      </c>
    </row>
    <row r="155" spans="1:10" ht="21" customHeight="1">
      <c r="A155" t="str">
        <f>SUBSTITUTE(Page1_1!C155," ","")</f>
        <v>2414--4</v>
      </c>
      <c r="B155" t="str">
        <f t="shared" si="4"/>
        <v>2414</v>
      </c>
      <c r="C155">
        <f t="shared" si="5"/>
        <v>4</v>
      </c>
      <c r="D155">
        <f>VALUE(TRIM(Page1_1!D155))</f>
        <v>5</v>
      </c>
      <c r="E155" t="str">
        <f>Page1_1!H155</f>
        <v>Applied Algebra B</v>
      </c>
      <c r="F155" t="str">
        <f>Page1_1!I155</f>
        <v>Fagan A</v>
      </c>
      <c r="G155">
        <f>VALUE(TRIM(Page1_1!J155))</f>
        <v>4233</v>
      </c>
      <c r="H155" t="str">
        <f>TRIM(Page1_1!K155)</f>
        <v>B08</v>
      </c>
      <c r="I155">
        <f>Page1_1!M155</f>
        <v>35</v>
      </c>
      <c r="J155" t="str">
        <f>TEXT(Page1_1!O155,"")</f>
        <v/>
      </c>
    </row>
    <row r="156" spans="1:10" ht="21" customHeight="1">
      <c r="A156" t="str">
        <f>SUBSTITUTE(Page1_1!C156," ","")</f>
        <v>2410--14</v>
      </c>
      <c r="B156" t="str">
        <f t="shared" si="4"/>
        <v>2410</v>
      </c>
      <c r="C156">
        <f t="shared" si="5"/>
        <v>14</v>
      </c>
      <c r="D156">
        <f>VALUE(TRIM(Page1_1!D156))</f>
        <v>6</v>
      </c>
      <c r="E156" t="str">
        <f>Page1_1!H156</f>
        <v>Algebra 1</v>
      </c>
      <c r="F156" t="str">
        <f>Page1_1!I156</f>
        <v>Fagan A</v>
      </c>
      <c r="G156">
        <f>VALUE(TRIM(Page1_1!J156))</f>
        <v>4233</v>
      </c>
      <c r="H156" t="str">
        <f>TRIM(Page1_1!K156)</f>
        <v>B08</v>
      </c>
      <c r="I156">
        <f>Page1_1!M156</f>
        <v>35</v>
      </c>
      <c r="J156" t="str">
        <f>TEXT(Page1_1!O156,"")</f>
        <v/>
      </c>
    </row>
    <row r="157" spans="1:10" ht="21" customHeight="1">
      <c r="A157" t="str">
        <f>SUBSTITUTE(Page1_1!C157," ","")</f>
        <v>9251--22</v>
      </c>
      <c r="B157" t="str">
        <f t="shared" si="4"/>
        <v>9251</v>
      </c>
      <c r="C157">
        <f t="shared" si="5"/>
        <v>22</v>
      </c>
      <c r="D157">
        <f>VALUE(TRIM(Page1_1!D157))</f>
        <v>7</v>
      </c>
      <c r="E157" t="str">
        <f>Page1_1!H157</f>
        <v>Advisory ECHO 12</v>
      </c>
      <c r="F157" t="str">
        <f>Page1_1!I157</f>
        <v>Fagan A</v>
      </c>
      <c r="G157">
        <f>VALUE(TRIM(Page1_1!J157))</f>
        <v>4233</v>
      </c>
      <c r="H157" t="str">
        <f>TRIM(Page1_1!K157)</f>
        <v>B08</v>
      </c>
      <c r="I157">
        <f>Page1_1!M157</f>
        <v>35</v>
      </c>
      <c r="J157" t="str">
        <f>TEXT(Page1_1!O157,"")</f>
        <v>ECHO Leadership Academy</v>
      </c>
    </row>
    <row r="158" spans="1:10" ht="21" customHeight="1">
      <c r="A158" t="str">
        <f>SUBSTITUTE(Page1_1!C158," ","")</f>
        <v>3310--3</v>
      </c>
      <c r="B158" t="str">
        <f t="shared" si="4"/>
        <v>3310</v>
      </c>
      <c r="C158">
        <f t="shared" si="5"/>
        <v>3</v>
      </c>
      <c r="D158">
        <f>VALUE(TRIM(Page1_1!D158))</f>
        <v>2</v>
      </c>
      <c r="E158" t="str">
        <f>Page1_1!H158</f>
        <v>Chemistry</v>
      </c>
      <c r="F158" t="str">
        <f>Page1_1!I158</f>
        <v>Federman W</v>
      </c>
      <c r="G158">
        <f>VALUE(TRIM(Page1_1!J158))</f>
        <v>4240</v>
      </c>
      <c r="H158" t="str">
        <f>TRIM(Page1_1!K158)</f>
        <v>301</v>
      </c>
      <c r="I158">
        <f>Page1_1!M158</f>
        <v>35</v>
      </c>
      <c r="J158" t="str">
        <f>TEXT(Page1_1!O158,"")</f>
        <v/>
      </c>
    </row>
    <row r="159" spans="1:10" ht="21" customHeight="1">
      <c r="A159" t="str">
        <f>SUBSTITUTE(Page1_1!C159," ","")</f>
        <v>3610--4</v>
      </c>
      <c r="B159" t="str">
        <f t="shared" si="4"/>
        <v>3610</v>
      </c>
      <c r="C159">
        <f t="shared" si="5"/>
        <v>4</v>
      </c>
      <c r="D159">
        <f>VALUE(TRIM(Page1_1!D159))</f>
        <v>3</v>
      </c>
      <c r="E159" t="str">
        <f>Page1_1!H159</f>
        <v>Integrated Science 1</v>
      </c>
      <c r="F159" t="str">
        <f>Page1_1!I159</f>
        <v>Federman W</v>
      </c>
      <c r="G159">
        <f>VALUE(TRIM(Page1_1!J159))</f>
        <v>4240</v>
      </c>
      <c r="H159" t="str">
        <f>TRIM(Page1_1!K159)</f>
        <v>301</v>
      </c>
      <c r="I159">
        <f>Page1_1!M159</f>
        <v>35</v>
      </c>
      <c r="J159" t="str">
        <f>TEXT(Page1_1!O159,"")</f>
        <v/>
      </c>
    </row>
    <row r="160" spans="1:10" ht="21" customHeight="1">
      <c r="A160" t="str">
        <f>SUBSTITUTE(Page1_1!C160," ","")</f>
        <v>3310--5</v>
      </c>
      <c r="B160" t="str">
        <f t="shared" si="4"/>
        <v>3310</v>
      </c>
      <c r="C160">
        <f t="shared" si="5"/>
        <v>5</v>
      </c>
      <c r="D160">
        <f>VALUE(TRIM(Page1_1!D160))</f>
        <v>4</v>
      </c>
      <c r="E160" t="str">
        <f>Page1_1!H160</f>
        <v>Chemistry</v>
      </c>
      <c r="F160" t="str">
        <f>Page1_1!I160</f>
        <v>Federman W</v>
      </c>
      <c r="G160">
        <f>VALUE(TRIM(Page1_1!J160))</f>
        <v>4240</v>
      </c>
      <c r="H160" t="str">
        <f>TRIM(Page1_1!K160)</f>
        <v>301</v>
      </c>
      <c r="I160">
        <f>Page1_1!M160</f>
        <v>35</v>
      </c>
      <c r="J160" t="str">
        <f>TEXT(Page1_1!O160,"")</f>
        <v/>
      </c>
    </row>
    <row r="161" spans="1:10" ht="21" customHeight="1">
      <c r="A161" t="str">
        <f>SUBSTITUTE(Page1_1!C161," ","")</f>
        <v>3310--7</v>
      </c>
      <c r="B161" t="str">
        <f t="shared" si="4"/>
        <v>3310</v>
      </c>
      <c r="C161">
        <f t="shared" si="5"/>
        <v>7</v>
      </c>
      <c r="D161">
        <f>VALUE(TRIM(Page1_1!D161))</f>
        <v>5</v>
      </c>
      <c r="E161" t="str">
        <f>Page1_1!H161</f>
        <v>Chemistry</v>
      </c>
      <c r="F161" t="str">
        <f>Page1_1!I161</f>
        <v>Federman W</v>
      </c>
      <c r="G161">
        <f>VALUE(TRIM(Page1_1!J161))</f>
        <v>4240</v>
      </c>
      <c r="H161" t="str">
        <f>TRIM(Page1_1!K161)</f>
        <v>301</v>
      </c>
      <c r="I161">
        <f>Page1_1!M161</f>
        <v>35</v>
      </c>
      <c r="J161" t="str">
        <f>TEXT(Page1_1!O161,"")</f>
        <v>Health Academy</v>
      </c>
    </row>
    <row r="162" spans="1:10" ht="21" customHeight="1">
      <c r="A162" t="str">
        <f>SUBSTITUTE(Page1_1!C162," ","")</f>
        <v>3615--1</v>
      </c>
      <c r="B162" t="str">
        <f t="shared" si="4"/>
        <v>3615</v>
      </c>
      <c r="C162">
        <f t="shared" si="5"/>
        <v>1</v>
      </c>
      <c r="D162">
        <f>VALUE(TRIM(Page1_1!D162))</f>
        <v>6</v>
      </c>
      <c r="E162" t="str">
        <f>Page1_1!H162</f>
        <v>Integrated Science 1 SDAIE</v>
      </c>
      <c r="F162" t="str">
        <f>Page1_1!I162</f>
        <v>Federman W</v>
      </c>
      <c r="G162">
        <f>VALUE(TRIM(Page1_1!J162))</f>
        <v>4240</v>
      </c>
      <c r="H162" t="str">
        <f>TRIM(Page1_1!K162)</f>
        <v>301</v>
      </c>
      <c r="I162">
        <f>Page1_1!M162</f>
        <v>35</v>
      </c>
      <c r="J162" t="str">
        <f>TEXT(Page1_1!O162,"")</f>
        <v/>
      </c>
    </row>
    <row r="163" spans="1:10" ht="21" customHeight="1">
      <c r="A163" t="str">
        <f>SUBSTITUTE(Page1_1!C163," ","")</f>
        <v>9251--14</v>
      </c>
      <c r="B163" t="str">
        <f t="shared" si="4"/>
        <v>9251</v>
      </c>
      <c r="C163">
        <f t="shared" si="5"/>
        <v>14</v>
      </c>
      <c r="D163">
        <f>VALUE(TRIM(Page1_1!D163))</f>
        <v>7</v>
      </c>
      <c r="E163" t="str">
        <f>Page1_1!H163</f>
        <v>Advisory HEALTH 12</v>
      </c>
      <c r="F163" t="str">
        <f>Page1_1!I163</f>
        <v>Federman W</v>
      </c>
      <c r="G163">
        <f>VALUE(TRIM(Page1_1!J163))</f>
        <v>4240</v>
      </c>
      <c r="H163" t="str">
        <f>TRIM(Page1_1!K163)</f>
        <v>301</v>
      </c>
      <c r="I163">
        <f>Page1_1!M163</f>
        <v>35</v>
      </c>
      <c r="J163" t="str">
        <f>TEXT(Page1_1!O163,"")</f>
        <v>Health Academy</v>
      </c>
    </row>
    <row r="164" spans="1:10" ht="21" customHeight="1">
      <c r="A164" t="str">
        <f>SUBSTITUTE(Page1_1!C164," ","")</f>
        <v>1230--2</v>
      </c>
      <c r="B164" t="str">
        <f t="shared" si="4"/>
        <v>1230</v>
      </c>
      <c r="C164">
        <f t="shared" si="5"/>
        <v>2</v>
      </c>
      <c r="D164">
        <f>VALUE(TRIM(Page1_1!D164))</f>
        <v>1</v>
      </c>
      <c r="E164" t="str">
        <f>Page1_1!H164</f>
        <v>English 2</v>
      </c>
      <c r="F164" t="str">
        <f>Page1_1!I164</f>
        <v>Finney D</v>
      </c>
      <c r="G164">
        <f>VALUE(TRIM(Page1_1!J164))</f>
        <v>4245</v>
      </c>
      <c r="H164" t="str">
        <f>TRIM(Page1_1!K164)</f>
        <v>61</v>
      </c>
      <c r="I164">
        <f>Page1_1!M164</f>
        <v>35</v>
      </c>
      <c r="J164" t="str">
        <f>TEXT(Page1_1!O164,"")</f>
        <v>Mosaic - Living through the Arts</v>
      </c>
    </row>
    <row r="165" spans="1:10" ht="21" customHeight="1">
      <c r="A165" t="str">
        <f>SUBSTITUTE(Page1_1!C165," ","")</f>
        <v>1260--1</v>
      </c>
      <c r="B165" t="str">
        <f t="shared" si="4"/>
        <v>1260</v>
      </c>
      <c r="C165">
        <f t="shared" si="5"/>
        <v>1</v>
      </c>
      <c r="D165">
        <f>VALUE(TRIM(Page1_1!D165))</f>
        <v>3</v>
      </c>
      <c r="E165" t="str">
        <f>Page1_1!H165</f>
        <v>English 2 Accelerated</v>
      </c>
      <c r="F165" t="str">
        <f>Page1_1!I165</f>
        <v>Finney D</v>
      </c>
      <c r="G165">
        <f>VALUE(TRIM(Page1_1!J165))</f>
        <v>4245</v>
      </c>
      <c r="H165" t="str">
        <f>TRIM(Page1_1!K165)</f>
        <v>61</v>
      </c>
      <c r="I165">
        <f>Page1_1!M165</f>
        <v>35</v>
      </c>
      <c r="J165" t="str">
        <f>TEXT(Page1_1!O165,"")</f>
        <v/>
      </c>
    </row>
    <row r="166" spans="1:10" ht="21" customHeight="1">
      <c r="A166" t="str">
        <f>SUBSTITUTE(Page1_1!C166," ","")</f>
        <v>1840--1</v>
      </c>
      <c r="B166" t="str">
        <f t="shared" si="4"/>
        <v>1840</v>
      </c>
      <c r="C166">
        <f t="shared" si="5"/>
        <v>1</v>
      </c>
      <c r="D166">
        <f>VALUE(TRIM(Page1_1!D166))</f>
        <v>4</v>
      </c>
      <c r="E166" t="str">
        <f>Page1_1!H166</f>
        <v>AP English Language &amp; Composit</v>
      </c>
      <c r="F166" t="str">
        <f>Page1_1!I166</f>
        <v>Finney D</v>
      </c>
      <c r="G166">
        <f>VALUE(TRIM(Page1_1!J166))</f>
        <v>4245</v>
      </c>
      <c r="H166" t="str">
        <f>TRIM(Page1_1!K166)</f>
        <v>61</v>
      </c>
      <c r="I166">
        <f>Page1_1!M166</f>
        <v>35</v>
      </c>
      <c r="J166" t="str">
        <f>TEXT(Page1_1!O166,"")</f>
        <v/>
      </c>
    </row>
    <row r="167" spans="1:10" ht="21" customHeight="1">
      <c r="A167" t="str">
        <f>SUBSTITUTE(Page1_1!C167," ","")</f>
        <v>1560--8</v>
      </c>
      <c r="B167" t="str">
        <f t="shared" si="4"/>
        <v>1560</v>
      </c>
      <c r="C167">
        <f t="shared" si="5"/>
        <v>8</v>
      </c>
      <c r="D167">
        <f>VALUE(TRIM(Page1_1!D167))</f>
        <v>5</v>
      </c>
      <c r="E167" t="str">
        <f>Page1_1!H167</f>
        <v>English 4/ World Lit</v>
      </c>
      <c r="F167" t="str">
        <f>Page1_1!I167</f>
        <v>Finney D</v>
      </c>
      <c r="G167">
        <f>VALUE(TRIM(Page1_1!J167))</f>
        <v>4245</v>
      </c>
      <c r="H167" t="str">
        <f>TRIM(Page1_1!K167)</f>
        <v>61</v>
      </c>
      <c r="I167">
        <f>Page1_1!M167</f>
        <v>35</v>
      </c>
      <c r="J167" t="str">
        <f>TEXT(Page1_1!O167,"")</f>
        <v/>
      </c>
    </row>
    <row r="168" spans="1:10" ht="21" customHeight="1">
      <c r="A168" t="str">
        <f>SUBSTITUTE(Page1_1!C168," ","")</f>
        <v>1840--2</v>
      </c>
      <c r="B168" t="str">
        <f t="shared" si="4"/>
        <v>1840</v>
      </c>
      <c r="C168">
        <f t="shared" si="5"/>
        <v>2</v>
      </c>
      <c r="D168">
        <f>VALUE(TRIM(Page1_1!D168))</f>
        <v>6</v>
      </c>
      <c r="E168" t="str">
        <f>Page1_1!H168</f>
        <v>AP English Language &amp; Composit</v>
      </c>
      <c r="F168" t="str">
        <f>Page1_1!I168</f>
        <v>Finney D</v>
      </c>
      <c r="G168">
        <f>VALUE(TRIM(Page1_1!J168))</f>
        <v>4245</v>
      </c>
      <c r="H168" t="str">
        <f>TRIM(Page1_1!K168)</f>
        <v>61</v>
      </c>
      <c r="I168">
        <f>Page1_1!M168</f>
        <v>35</v>
      </c>
      <c r="J168" t="str">
        <f>TEXT(Page1_1!O168,"")</f>
        <v/>
      </c>
    </row>
    <row r="169" spans="1:10" ht="21" customHeight="1">
      <c r="A169" t="str">
        <f>SUBSTITUTE(Page1_1!C169," ","")</f>
        <v>9251--50</v>
      </c>
      <c r="B169" t="str">
        <f t="shared" si="4"/>
        <v>9251</v>
      </c>
      <c r="C169">
        <f t="shared" si="5"/>
        <v>50</v>
      </c>
      <c r="D169">
        <f>VALUE(TRIM(Page1_1!D169))</f>
        <v>7</v>
      </c>
      <c r="E169" t="str">
        <f>Page1_1!H169</f>
        <v>Advisory MOSAIC 12</v>
      </c>
      <c r="F169" t="str">
        <f>Page1_1!I169</f>
        <v>Finney D</v>
      </c>
      <c r="G169">
        <f>VALUE(TRIM(Page1_1!J169))</f>
        <v>4245</v>
      </c>
      <c r="H169" t="str">
        <f>TRIM(Page1_1!K169)</f>
        <v>61</v>
      </c>
      <c r="I169">
        <f>Page1_1!M169</f>
        <v>35</v>
      </c>
      <c r="J169" t="str">
        <f>TEXT(Page1_1!O169,"")</f>
        <v>Mosaic - Living through the Arts</v>
      </c>
    </row>
    <row r="170" spans="1:10" ht="21" customHeight="1">
      <c r="A170" t="str">
        <f>SUBSTITUTE(Page1_1!C170," ","")</f>
        <v>2810--1</v>
      </c>
      <c r="B170" t="str">
        <f t="shared" si="4"/>
        <v>2810</v>
      </c>
      <c r="C170">
        <f t="shared" si="5"/>
        <v>1</v>
      </c>
      <c r="D170">
        <f>VALUE(TRIM(Page1_1!D170))</f>
        <v>1</v>
      </c>
      <c r="E170" t="str">
        <f>Page1_1!H170</f>
        <v>AP Calculus AB</v>
      </c>
      <c r="F170" t="str">
        <f>Page1_1!I170</f>
        <v>G Baity A</v>
      </c>
      <c r="G170">
        <f>VALUE(TRIM(Page1_1!J170))</f>
        <v>4275</v>
      </c>
      <c r="H170" t="str">
        <f>TRIM(Page1_1!K170)</f>
        <v>B04</v>
      </c>
      <c r="I170">
        <f>Page1_1!M170</f>
        <v>35</v>
      </c>
      <c r="J170" t="str">
        <f>TEXT(Page1_1!O170,"")</f>
        <v/>
      </c>
    </row>
    <row r="171" spans="1:10" ht="21" customHeight="1">
      <c r="A171" t="str">
        <f>SUBSTITUTE(Page1_1!C171," ","")</f>
        <v>2610--5</v>
      </c>
      <c r="B171" t="str">
        <f t="shared" si="4"/>
        <v>2610</v>
      </c>
      <c r="C171">
        <f t="shared" si="5"/>
        <v>5</v>
      </c>
      <c r="D171">
        <f>VALUE(TRIM(Page1_1!D171))</f>
        <v>3</v>
      </c>
      <c r="E171" t="str">
        <f>Page1_1!H171</f>
        <v>Algebra 2</v>
      </c>
      <c r="F171" t="str">
        <f>Page1_1!I171</f>
        <v>G Baity A</v>
      </c>
      <c r="G171">
        <f>VALUE(TRIM(Page1_1!J171))</f>
        <v>4275</v>
      </c>
      <c r="H171" t="str">
        <f>TRIM(Page1_1!K171)</f>
        <v>B04</v>
      </c>
      <c r="I171">
        <f>Page1_1!M171</f>
        <v>35</v>
      </c>
      <c r="J171" t="str">
        <f>TEXT(Page1_1!O171,"")</f>
        <v/>
      </c>
    </row>
    <row r="172" spans="1:10" ht="21" customHeight="1">
      <c r="A172" t="str">
        <f>SUBSTITUTE(Page1_1!C172," ","")</f>
        <v>2710--3</v>
      </c>
      <c r="B172" t="str">
        <f t="shared" si="4"/>
        <v>2710</v>
      </c>
      <c r="C172">
        <f t="shared" si="5"/>
        <v>3</v>
      </c>
      <c r="D172">
        <f>VALUE(TRIM(Page1_1!D172))</f>
        <v>5</v>
      </c>
      <c r="E172" t="str">
        <f>Page1_1!H172</f>
        <v>Pre-Calculus</v>
      </c>
      <c r="F172" t="str">
        <f>Page1_1!I172</f>
        <v>G Baity A</v>
      </c>
      <c r="G172">
        <f>VALUE(TRIM(Page1_1!J172))</f>
        <v>4275</v>
      </c>
      <c r="H172" t="str">
        <f>TRIM(Page1_1!K172)</f>
        <v>B04</v>
      </c>
      <c r="I172">
        <f>Page1_1!M172</f>
        <v>35</v>
      </c>
      <c r="J172" t="str">
        <f>TEXT(Page1_1!O172,"")</f>
        <v/>
      </c>
    </row>
    <row r="173" spans="1:10" ht="21" customHeight="1">
      <c r="A173" t="str">
        <f>SUBSTITUTE(Page1_1!C173," ","")</f>
        <v>1330--1</v>
      </c>
      <c r="B173" t="str">
        <f t="shared" si="4"/>
        <v>1330</v>
      </c>
      <c r="C173">
        <f t="shared" si="5"/>
        <v>1</v>
      </c>
      <c r="D173">
        <f>VALUE(TRIM(Page1_1!D173))</f>
        <v>1</v>
      </c>
      <c r="E173" t="str">
        <f>Page1_1!H173</f>
        <v>English 3/ American Lit</v>
      </c>
      <c r="F173" t="str">
        <f>Page1_1!I173</f>
        <v>Gipe, Madison</v>
      </c>
      <c r="G173">
        <f>VALUE(TRIM(Page1_1!J173))</f>
        <v>11445</v>
      </c>
      <c r="H173" t="str">
        <f>TRIM(Page1_1!K173)</f>
        <v>54</v>
      </c>
      <c r="I173">
        <f>Page1_1!M173</f>
        <v>35</v>
      </c>
      <c r="J173" t="str">
        <f>TEXT(Page1_1!O173,"")</f>
        <v>ECHO Leadership Academy</v>
      </c>
    </row>
    <row r="174" spans="1:10" ht="21" customHeight="1">
      <c r="A174" t="str">
        <f>SUBSTITUTE(Page1_1!C174," ","")</f>
        <v>1230--4</v>
      </c>
      <c r="B174" t="str">
        <f t="shared" si="4"/>
        <v>1230</v>
      </c>
      <c r="C174">
        <f t="shared" si="5"/>
        <v>4</v>
      </c>
      <c r="D174">
        <f>VALUE(TRIM(Page1_1!D174))</f>
        <v>2</v>
      </c>
      <c r="E174" t="str">
        <f>Page1_1!H174</f>
        <v>English 2</v>
      </c>
      <c r="F174" t="str">
        <f>Page1_1!I174</f>
        <v>Gipe, Madison</v>
      </c>
      <c r="G174">
        <f>VALUE(TRIM(Page1_1!J174))</f>
        <v>11445</v>
      </c>
      <c r="H174" t="str">
        <f>TRIM(Page1_1!K174)</f>
        <v>54</v>
      </c>
      <c r="I174">
        <f>Page1_1!M174</f>
        <v>35</v>
      </c>
      <c r="J174" t="str">
        <f>TEXT(Page1_1!O174,"")</f>
        <v/>
      </c>
    </row>
    <row r="175" spans="1:10" ht="21" customHeight="1">
      <c r="A175" t="str">
        <f>SUBSTITUTE(Page1_1!C175," ","")</f>
        <v>1230--7</v>
      </c>
      <c r="B175" t="str">
        <f t="shared" si="4"/>
        <v>1230</v>
      </c>
      <c r="C175">
        <f t="shared" si="5"/>
        <v>7</v>
      </c>
      <c r="D175">
        <f>VALUE(TRIM(Page1_1!D175))</f>
        <v>3</v>
      </c>
      <c r="E175" t="str">
        <f>Page1_1!H175</f>
        <v>English 2</v>
      </c>
      <c r="F175" t="str">
        <f>Page1_1!I175</f>
        <v>Gipe, Madison</v>
      </c>
      <c r="G175">
        <f>VALUE(TRIM(Page1_1!J175))</f>
        <v>11445</v>
      </c>
      <c r="H175" t="str">
        <f>TRIM(Page1_1!K175)</f>
        <v>54</v>
      </c>
      <c r="I175">
        <f>Page1_1!M175</f>
        <v>35</v>
      </c>
      <c r="J175" t="str">
        <f>TEXT(Page1_1!O175,"")</f>
        <v>Video Academy</v>
      </c>
    </row>
    <row r="176" spans="1:10" ht="21" customHeight="1">
      <c r="A176" t="str">
        <f>SUBSTITUTE(Page1_1!C176," ","")</f>
        <v>1230--8</v>
      </c>
      <c r="B176" t="str">
        <f t="shared" si="4"/>
        <v>1230</v>
      </c>
      <c r="C176">
        <f t="shared" si="5"/>
        <v>8</v>
      </c>
      <c r="D176">
        <f>VALUE(TRIM(Page1_1!D176))</f>
        <v>4</v>
      </c>
      <c r="E176" t="str">
        <f>Page1_1!H176</f>
        <v>English 2</v>
      </c>
      <c r="F176" t="str">
        <f>Page1_1!I176</f>
        <v>Gipe, Madison</v>
      </c>
      <c r="G176">
        <f>VALUE(TRIM(Page1_1!J176))</f>
        <v>11445</v>
      </c>
      <c r="H176" t="str">
        <f>TRIM(Page1_1!K176)</f>
        <v>54</v>
      </c>
      <c r="I176">
        <f>Page1_1!M176</f>
        <v>35</v>
      </c>
      <c r="J176" t="str">
        <f>TEXT(Page1_1!O176,"")</f>
        <v/>
      </c>
    </row>
    <row r="177" spans="1:10" ht="21" customHeight="1">
      <c r="A177" t="str">
        <f>SUBSTITUTE(Page1_1!C177," ","")</f>
        <v>1230--12</v>
      </c>
      <c r="B177" t="str">
        <f t="shared" si="4"/>
        <v>1230</v>
      </c>
      <c r="C177">
        <f t="shared" si="5"/>
        <v>12</v>
      </c>
      <c r="D177">
        <f>VALUE(TRIM(Page1_1!D177))</f>
        <v>6</v>
      </c>
      <c r="E177" t="str">
        <f>Page1_1!H177</f>
        <v>English 2</v>
      </c>
      <c r="F177" t="str">
        <f>Page1_1!I177</f>
        <v>Gipe, Madison</v>
      </c>
      <c r="G177">
        <f>VALUE(TRIM(Page1_1!J177))</f>
        <v>11445</v>
      </c>
      <c r="H177" t="str">
        <f>TRIM(Page1_1!K177)</f>
        <v>54</v>
      </c>
      <c r="I177">
        <f>Page1_1!M177</f>
        <v>35</v>
      </c>
      <c r="J177" t="str">
        <f>TEXT(Page1_1!O177,"")</f>
        <v>ECHO Leadership Academy</v>
      </c>
    </row>
    <row r="178" spans="1:10" ht="21" customHeight="1">
      <c r="A178" t="str">
        <f>SUBSTITUTE(Page1_1!C178," ","")</f>
        <v>9251--17</v>
      </c>
      <c r="B178" t="str">
        <f t="shared" si="4"/>
        <v>9251</v>
      </c>
      <c r="C178">
        <f t="shared" si="5"/>
        <v>17</v>
      </c>
      <c r="D178">
        <f>VALUE(TRIM(Page1_1!D178))</f>
        <v>7</v>
      </c>
      <c r="E178" t="str">
        <f>Page1_1!H178</f>
        <v>Advisory ECHO 10</v>
      </c>
      <c r="F178" t="str">
        <f>Page1_1!I178</f>
        <v>Gipe, Madison</v>
      </c>
      <c r="G178">
        <f>VALUE(TRIM(Page1_1!J178))</f>
        <v>11445</v>
      </c>
      <c r="H178" t="str">
        <f>TRIM(Page1_1!K178)</f>
        <v>54</v>
      </c>
      <c r="I178">
        <f>Page1_1!M178</f>
        <v>37</v>
      </c>
      <c r="J178" t="str">
        <f>TEXT(Page1_1!O178,"")</f>
        <v>ECHO Leadership Academy</v>
      </c>
    </row>
    <row r="179" spans="1:10" ht="21" customHeight="1">
      <c r="A179" t="str">
        <f>SUBSTITUTE(Page1_1!C179," ","")</f>
        <v>2417--1</v>
      </c>
      <c r="B179" t="str">
        <f t="shared" si="4"/>
        <v>2417</v>
      </c>
      <c r="C179">
        <f t="shared" si="5"/>
        <v>1</v>
      </c>
      <c r="D179">
        <f>VALUE(TRIM(Page1_1!D179))</f>
        <v>2</v>
      </c>
      <c r="E179" t="str">
        <f>Page1_1!H179</f>
        <v>Applied Algebra B SDAIE</v>
      </c>
      <c r="F179" t="str">
        <f>Page1_1!I179</f>
        <v>Gonzalez  B</v>
      </c>
      <c r="G179">
        <f>VALUE(TRIM(Page1_1!J179))</f>
        <v>4260</v>
      </c>
      <c r="H179" t="str">
        <f>TRIM(Page1_1!K179)</f>
        <v>B15</v>
      </c>
      <c r="I179">
        <f>Page1_1!M179</f>
        <v>35</v>
      </c>
      <c r="J179" t="str">
        <f>TEXT(Page1_1!O179,"")</f>
        <v/>
      </c>
    </row>
    <row r="180" spans="1:10" ht="21" customHeight="1">
      <c r="A180" t="str">
        <f>SUBSTITUTE(Page1_1!C180," ","")</f>
        <v>2410--9</v>
      </c>
      <c r="B180" t="str">
        <f t="shared" si="4"/>
        <v>2410</v>
      </c>
      <c r="C180">
        <f t="shared" si="5"/>
        <v>9</v>
      </c>
      <c r="D180">
        <f>VALUE(TRIM(Page1_1!D180))</f>
        <v>3</v>
      </c>
      <c r="E180" t="str">
        <f>Page1_1!H180</f>
        <v>Algebra 1</v>
      </c>
      <c r="F180" t="str">
        <f>Page1_1!I180</f>
        <v>Gonzalez  B</v>
      </c>
      <c r="G180">
        <f>VALUE(TRIM(Page1_1!J180))</f>
        <v>4260</v>
      </c>
      <c r="H180" t="str">
        <f>TRIM(Page1_1!K180)</f>
        <v>B15</v>
      </c>
      <c r="I180">
        <f>Page1_1!M180</f>
        <v>35</v>
      </c>
      <c r="J180" t="str">
        <f>TEXT(Page1_1!O180,"")</f>
        <v/>
      </c>
    </row>
    <row r="181" spans="1:10" ht="21" customHeight="1">
      <c r="A181" t="str">
        <f>SUBSTITUTE(Page1_1!C181," ","")</f>
        <v>2410--10</v>
      </c>
      <c r="B181" t="str">
        <f t="shared" si="4"/>
        <v>2410</v>
      </c>
      <c r="C181">
        <f t="shared" si="5"/>
        <v>10</v>
      </c>
      <c r="D181">
        <f>VALUE(TRIM(Page1_1!D181))</f>
        <v>4</v>
      </c>
      <c r="E181" t="str">
        <f>Page1_1!H181</f>
        <v>Algebra 1</v>
      </c>
      <c r="F181" t="str">
        <f>Page1_1!I181</f>
        <v>Gonzalez  B</v>
      </c>
      <c r="G181">
        <f>VALUE(TRIM(Page1_1!J181))</f>
        <v>4260</v>
      </c>
      <c r="H181" t="str">
        <f>TRIM(Page1_1!K181)</f>
        <v>B15</v>
      </c>
      <c r="I181">
        <f>Page1_1!M181</f>
        <v>35</v>
      </c>
      <c r="J181" t="str">
        <f>TEXT(Page1_1!O181,"")</f>
        <v/>
      </c>
    </row>
    <row r="182" spans="1:10" ht="21" customHeight="1">
      <c r="A182" t="str">
        <f>SUBSTITUTE(Page1_1!C182," ","")</f>
        <v>2420--1</v>
      </c>
      <c r="B182" t="str">
        <f t="shared" si="4"/>
        <v>2420</v>
      </c>
      <c r="C182">
        <f t="shared" si="5"/>
        <v>1</v>
      </c>
      <c r="D182">
        <f>VALUE(TRIM(Page1_1!D182))</f>
        <v>5</v>
      </c>
      <c r="E182" t="str">
        <f>Page1_1!H182</f>
        <v>Algebra 1 SDAIE</v>
      </c>
      <c r="F182" t="str">
        <f>Page1_1!I182</f>
        <v>Gonzalez  B</v>
      </c>
      <c r="G182">
        <f>VALUE(TRIM(Page1_1!J182))</f>
        <v>4260</v>
      </c>
      <c r="H182" t="str">
        <f>TRIM(Page1_1!K182)</f>
        <v>B15</v>
      </c>
      <c r="I182">
        <f>Page1_1!M182</f>
        <v>35</v>
      </c>
      <c r="J182" t="str">
        <f>TEXT(Page1_1!O182,"")</f>
        <v/>
      </c>
    </row>
    <row r="183" spans="1:10" ht="21" customHeight="1">
      <c r="A183" t="str">
        <f>SUBSTITUTE(Page1_1!C183," ","")</f>
        <v>2410--15</v>
      </c>
      <c r="B183" t="str">
        <f t="shared" si="4"/>
        <v>2410</v>
      </c>
      <c r="C183">
        <f t="shared" si="5"/>
        <v>15</v>
      </c>
      <c r="D183">
        <f>VALUE(TRIM(Page1_1!D183))</f>
        <v>6</v>
      </c>
      <c r="E183" t="str">
        <f>Page1_1!H183</f>
        <v>Algebra 1</v>
      </c>
      <c r="F183" t="str">
        <f>Page1_1!I183</f>
        <v>Gonzalez  B</v>
      </c>
      <c r="G183">
        <f>VALUE(TRIM(Page1_1!J183))</f>
        <v>4260</v>
      </c>
      <c r="H183" t="str">
        <f>TRIM(Page1_1!K183)</f>
        <v>B15</v>
      </c>
      <c r="I183">
        <f>Page1_1!M183</f>
        <v>35</v>
      </c>
      <c r="J183" t="str">
        <f>TEXT(Page1_1!O183,"")</f>
        <v/>
      </c>
    </row>
    <row r="184" spans="1:10" ht="21" customHeight="1">
      <c r="A184" t="str">
        <f>SUBSTITUTE(Page1_1!C184," ","")</f>
        <v>9240--7</v>
      </c>
      <c r="B184" t="str">
        <f t="shared" si="4"/>
        <v>9240</v>
      </c>
      <c r="C184">
        <f t="shared" si="5"/>
        <v>7</v>
      </c>
      <c r="D184">
        <f>VALUE(TRIM(Page1_1!D184))</f>
        <v>7</v>
      </c>
      <c r="E184" t="str">
        <f>Page1_1!H184</f>
        <v>Advisory 9th</v>
      </c>
      <c r="F184" t="str">
        <f>Page1_1!I184</f>
        <v>Gonzalez  B</v>
      </c>
      <c r="G184">
        <f>VALUE(TRIM(Page1_1!J184))</f>
        <v>4260</v>
      </c>
      <c r="H184" t="str">
        <f>TRIM(Page1_1!K184)</f>
        <v>B15</v>
      </c>
      <c r="I184">
        <f>Page1_1!M184</f>
        <v>30</v>
      </c>
      <c r="J184" t="str">
        <f>TEXT(Page1_1!O184,"")</f>
        <v/>
      </c>
    </row>
    <row r="185" spans="1:10" ht="21" customHeight="1">
      <c r="A185" t="str">
        <f>SUBSTITUTE(Page1_1!C185," ","")</f>
        <v>2414--1</v>
      </c>
      <c r="B185" t="str">
        <f t="shared" si="4"/>
        <v>2414</v>
      </c>
      <c r="C185">
        <f t="shared" si="5"/>
        <v>1</v>
      </c>
      <c r="D185">
        <f>VALUE(TRIM(Page1_1!D185))</f>
        <v>1</v>
      </c>
      <c r="E185" t="str">
        <f>Page1_1!H185</f>
        <v>Applied Algebra B</v>
      </c>
      <c r="F185" t="str">
        <f>Page1_1!I185</f>
        <v>Grant M</v>
      </c>
      <c r="G185">
        <f>VALUE(TRIM(Page1_1!J185))</f>
        <v>4268</v>
      </c>
      <c r="H185" t="str">
        <f>TRIM(Page1_1!K185)</f>
        <v>B17</v>
      </c>
      <c r="I185">
        <f>Page1_1!M185</f>
        <v>35</v>
      </c>
      <c r="J185" t="str">
        <f>TEXT(Page1_1!O185,"")</f>
        <v/>
      </c>
    </row>
    <row r="186" spans="1:10" ht="21" customHeight="1">
      <c r="A186" t="str">
        <f>SUBSTITUTE(Page1_1!C186," ","")</f>
        <v>2414--2</v>
      </c>
      <c r="B186" t="str">
        <f t="shared" si="4"/>
        <v>2414</v>
      </c>
      <c r="C186">
        <f t="shared" si="5"/>
        <v>2</v>
      </c>
      <c r="D186">
        <f>VALUE(TRIM(Page1_1!D186))</f>
        <v>2</v>
      </c>
      <c r="E186" t="str">
        <f>Page1_1!H186</f>
        <v>Applied Algebra B</v>
      </c>
      <c r="F186" t="str">
        <f>Page1_1!I186</f>
        <v>Grant M</v>
      </c>
      <c r="G186">
        <f>VALUE(TRIM(Page1_1!J186))</f>
        <v>4268</v>
      </c>
      <c r="H186" t="str">
        <f>TRIM(Page1_1!K186)</f>
        <v>B17</v>
      </c>
      <c r="I186">
        <f>Page1_1!M186</f>
        <v>35</v>
      </c>
      <c r="J186" t="str">
        <f>TEXT(Page1_1!O186,"")</f>
        <v/>
      </c>
    </row>
    <row r="187" spans="1:10" ht="21" customHeight="1">
      <c r="A187" t="str">
        <f>SUBSTITUTE(Page1_1!C187," ","")</f>
        <v>2514--1</v>
      </c>
      <c r="B187" t="str">
        <f t="shared" si="4"/>
        <v>2514</v>
      </c>
      <c r="C187">
        <f t="shared" si="5"/>
        <v>1</v>
      </c>
      <c r="D187">
        <f>VALUE(TRIM(Page1_1!D187))</f>
        <v>3</v>
      </c>
      <c r="E187" t="str">
        <f>Page1_1!H187</f>
        <v>Consumer Math</v>
      </c>
      <c r="F187" t="str">
        <f>Page1_1!I187</f>
        <v>Grant M</v>
      </c>
      <c r="G187">
        <f>VALUE(TRIM(Page1_1!J187))</f>
        <v>4268</v>
      </c>
      <c r="H187" t="str">
        <f>TRIM(Page1_1!K187)</f>
        <v>B17</v>
      </c>
      <c r="I187">
        <f>Page1_1!M187</f>
        <v>35</v>
      </c>
      <c r="J187" t="str">
        <f>TEXT(Page1_1!O187,"")</f>
        <v/>
      </c>
    </row>
    <row r="188" spans="1:10" ht="21" customHeight="1">
      <c r="A188" t="str">
        <f>SUBSTITUTE(Page1_1!C188," ","")</f>
        <v>2514--2</v>
      </c>
      <c r="B188" t="str">
        <f t="shared" si="4"/>
        <v>2514</v>
      </c>
      <c r="C188">
        <f t="shared" si="5"/>
        <v>2</v>
      </c>
      <c r="D188">
        <f>VALUE(TRIM(Page1_1!D188))</f>
        <v>5</v>
      </c>
      <c r="E188" t="str">
        <f>Page1_1!H188</f>
        <v>Consumer Math</v>
      </c>
      <c r="F188" t="str">
        <f>Page1_1!I188</f>
        <v>Grant M</v>
      </c>
      <c r="G188">
        <f>VALUE(TRIM(Page1_1!J188))</f>
        <v>4268</v>
      </c>
      <c r="H188" t="str">
        <f>TRIM(Page1_1!K188)</f>
        <v>B17</v>
      </c>
      <c r="I188">
        <f>Page1_1!M188</f>
        <v>35</v>
      </c>
      <c r="J188" t="str">
        <f>TEXT(Page1_1!O188,"")</f>
        <v/>
      </c>
    </row>
    <row r="189" spans="1:10" ht="21" customHeight="1">
      <c r="A189" t="str">
        <f>SUBSTITUTE(Page1_1!C189," ","")</f>
        <v>2414--5</v>
      </c>
      <c r="B189" t="str">
        <f t="shared" si="4"/>
        <v>2414</v>
      </c>
      <c r="C189">
        <f t="shared" si="5"/>
        <v>5</v>
      </c>
      <c r="D189">
        <f>VALUE(TRIM(Page1_1!D189))</f>
        <v>6</v>
      </c>
      <c r="E189" t="str">
        <f>Page1_1!H189</f>
        <v>Applied Algebra B</v>
      </c>
      <c r="F189" t="str">
        <f>Page1_1!I189</f>
        <v>Grant M</v>
      </c>
      <c r="G189">
        <f>VALUE(TRIM(Page1_1!J189))</f>
        <v>4268</v>
      </c>
      <c r="H189" t="str">
        <f>TRIM(Page1_1!K189)</f>
        <v>B17</v>
      </c>
      <c r="I189">
        <f>Page1_1!M189</f>
        <v>35</v>
      </c>
      <c r="J189" t="str">
        <f>TEXT(Page1_1!O189,"")</f>
        <v/>
      </c>
    </row>
    <row r="190" spans="1:10" ht="21" customHeight="1">
      <c r="A190" t="str">
        <f>SUBSTITUTE(Page1_1!C190," ","")</f>
        <v>9240--8</v>
      </c>
      <c r="B190" t="str">
        <f t="shared" si="4"/>
        <v>9240</v>
      </c>
      <c r="C190">
        <f t="shared" si="5"/>
        <v>8</v>
      </c>
      <c r="D190">
        <f>VALUE(TRIM(Page1_1!D190))</f>
        <v>7</v>
      </c>
      <c r="E190" t="str">
        <f>Page1_1!H190</f>
        <v>Advisory 9th</v>
      </c>
      <c r="F190" t="str">
        <f>Page1_1!I190</f>
        <v>Grant M</v>
      </c>
      <c r="G190">
        <f>VALUE(TRIM(Page1_1!J190))</f>
        <v>4268</v>
      </c>
      <c r="H190" t="str">
        <f>TRIM(Page1_1!K190)</f>
        <v>B17</v>
      </c>
      <c r="I190">
        <f>Page1_1!M190</f>
        <v>30</v>
      </c>
      <c r="J190" t="str">
        <f>TEXT(Page1_1!O190,"")</f>
        <v/>
      </c>
    </row>
    <row r="191" spans="1:10" ht="21" customHeight="1">
      <c r="A191" t="str">
        <f>SUBSTITUTE(Page1_1!C191," ","")</f>
        <v>5960--1</v>
      </c>
      <c r="B191" t="str">
        <f t="shared" si="4"/>
        <v>5960</v>
      </c>
      <c r="C191">
        <f t="shared" si="5"/>
        <v>1</v>
      </c>
      <c r="D191">
        <f>VALUE(TRIM(Page1_1!D191))</f>
        <v>6</v>
      </c>
      <c r="E191" t="str">
        <f>Page1_1!H191</f>
        <v>Leadership</v>
      </c>
      <c r="F191" t="str">
        <f>Page1_1!I191</f>
        <v>Grantz K</v>
      </c>
      <c r="G191">
        <f>VALUE(TRIM(Page1_1!J191))</f>
        <v>4270</v>
      </c>
      <c r="H191" t="str">
        <f>TRIM(Page1_1!K191)</f>
        <v>K-107</v>
      </c>
      <c r="I191">
        <f>Page1_1!M191</f>
        <v>20</v>
      </c>
      <c r="J191" t="str">
        <f>TEXT(Page1_1!O191,"")</f>
        <v/>
      </c>
    </row>
    <row r="192" spans="1:10" ht="21" customHeight="1">
      <c r="A192" t="str">
        <f>SUBSTITUTE(Page1_1!C192," ","")</f>
        <v>9232--1</v>
      </c>
      <c r="B192" t="str">
        <f t="shared" si="4"/>
        <v>9232</v>
      </c>
      <c r="C192">
        <f t="shared" si="5"/>
        <v>1</v>
      </c>
      <c r="D192">
        <f>VALUE(TRIM(Page1_1!D192))</f>
        <v>7</v>
      </c>
      <c r="E192" t="str">
        <f>Page1_1!H192</f>
        <v>Advisory Leadership</v>
      </c>
      <c r="F192" t="str">
        <f>Page1_1!I192</f>
        <v>Grantz K</v>
      </c>
      <c r="G192">
        <f>VALUE(TRIM(Page1_1!J192))</f>
        <v>4270</v>
      </c>
      <c r="H192" t="str">
        <f>TRIM(Page1_1!K192)</f>
        <v>K-107</v>
      </c>
      <c r="I192">
        <f>Page1_1!M192</f>
        <v>20</v>
      </c>
      <c r="J192" t="str">
        <f>TEXT(Page1_1!O192,"")</f>
        <v/>
      </c>
    </row>
    <row r="193" spans="1:10" ht="21" customHeight="1">
      <c r="A193" t="str">
        <f>SUBSTITUTE(Page1_1!C193," ","")</f>
        <v>3310--2</v>
      </c>
      <c r="B193" t="str">
        <f t="shared" si="4"/>
        <v>3310</v>
      </c>
      <c r="C193">
        <f t="shared" si="5"/>
        <v>2</v>
      </c>
      <c r="D193">
        <f>VALUE(TRIM(Page1_1!D193))</f>
        <v>1</v>
      </c>
      <c r="E193" t="str">
        <f>Page1_1!H193</f>
        <v>Chemistry</v>
      </c>
      <c r="F193" t="str">
        <f>Page1_1!I193</f>
        <v>Herradora R</v>
      </c>
      <c r="G193">
        <f>VALUE(TRIM(Page1_1!J193))</f>
        <v>4305</v>
      </c>
      <c r="H193" t="str">
        <f>TRIM(Page1_1!K193)</f>
        <v>312</v>
      </c>
      <c r="I193">
        <f>Page1_1!M193</f>
        <v>35</v>
      </c>
      <c r="J193" t="str">
        <f>TEXT(Page1_1!O193,"")</f>
        <v/>
      </c>
    </row>
    <row r="194" spans="1:10" ht="21" customHeight="1">
      <c r="A194" t="str">
        <f>SUBSTITUTE(Page1_1!C194," ","")</f>
        <v>3340--1</v>
      </c>
      <c r="B194" t="str">
        <f t="shared" si="4"/>
        <v>3340</v>
      </c>
      <c r="C194">
        <f t="shared" si="5"/>
        <v>1</v>
      </c>
      <c r="D194">
        <f>VALUE(TRIM(Page1_1!D194))</f>
        <v>2</v>
      </c>
      <c r="E194" t="str">
        <f>Page1_1!H194</f>
        <v>Chemistry Honors</v>
      </c>
      <c r="F194" t="str">
        <f>Page1_1!I194</f>
        <v>Herradora R</v>
      </c>
      <c r="G194">
        <f>VALUE(TRIM(Page1_1!J194))</f>
        <v>4305</v>
      </c>
      <c r="H194" t="str">
        <f>TRIM(Page1_1!K194)</f>
        <v>312</v>
      </c>
      <c r="I194">
        <f>Page1_1!M194</f>
        <v>35</v>
      </c>
      <c r="J194" t="str">
        <f>TEXT(Page1_1!O194,"")</f>
        <v/>
      </c>
    </row>
    <row r="195" spans="1:10" ht="21" customHeight="1">
      <c r="A195" t="str">
        <f>SUBSTITUTE(Page1_1!C195," ","")</f>
        <v>5112--1</v>
      </c>
      <c r="B195" t="str">
        <f t="shared" si="4"/>
        <v>5112</v>
      </c>
      <c r="C195">
        <f t="shared" si="5"/>
        <v>1</v>
      </c>
      <c r="D195">
        <f>VALUE(TRIM(Page1_1!D195))</f>
        <v>3</v>
      </c>
      <c r="E195" t="str">
        <f>Page1_1!H195</f>
        <v>Intro Engineering Design IED</v>
      </c>
      <c r="F195" t="str">
        <f>Page1_1!I195</f>
        <v>Herradora R</v>
      </c>
      <c r="G195">
        <f>VALUE(TRIM(Page1_1!J195))</f>
        <v>4305</v>
      </c>
      <c r="H195" t="str">
        <f>TRIM(Page1_1!K195)</f>
        <v>703</v>
      </c>
      <c r="I195">
        <f>Page1_1!M195</f>
        <v>35</v>
      </c>
      <c r="J195" t="str">
        <f>TEXT(Page1_1!O195,"")</f>
        <v>Engineering and Technology</v>
      </c>
    </row>
    <row r="196" spans="1:10" ht="21" customHeight="1">
      <c r="A196" t="str">
        <f>SUBSTITUTE(Page1_1!C196," ","")</f>
        <v>3340--2</v>
      </c>
      <c r="B196" t="str">
        <f t="shared" ref="B196:B259" si="6">LEFT(A196,FIND("--",A196)-1)</f>
        <v>3340</v>
      </c>
      <c r="C196">
        <f t="shared" si="5"/>
        <v>2</v>
      </c>
      <c r="D196">
        <f>VALUE(TRIM(Page1_1!D196))</f>
        <v>4</v>
      </c>
      <c r="E196" t="str">
        <f>Page1_1!H196</f>
        <v>Chemistry Honors</v>
      </c>
      <c r="F196" t="str">
        <f>Page1_1!I196</f>
        <v>Herradora R</v>
      </c>
      <c r="G196">
        <f>VALUE(TRIM(Page1_1!J196))</f>
        <v>4305</v>
      </c>
      <c r="H196" t="str">
        <f>TRIM(Page1_1!K196)</f>
        <v>312</v>
      </c>
      <c r="I196">
        <f>Page1_1!M196</f>
        <v>35</v>
      </c>
      <c r="J196" t="str">
        <f>TEXT(Page1_1!O196,"")</f>
        <v/>
      </c>
    </row>
    <row r="197" spans="1:10" ht="21" customHeight="1">
      <c r="A197" t="str">
        <f>SUBSTITUTE(Page1_1!C197," ","")</f>
        <v>3310--10</v>
      </c>
      <c r="B197" t="str">
        <f t="shared" si="6"/>
        <v>3310</v>
      </c>
      <c r="C197">
        <f t="shared" ref="C197:C260" si="7">VALUE(RIGHT(A197,LEN(A197)-FIND("--",A197) - 1))</f>
        <v>10</v>
      </c>
      <c r="D197">
        <f>VALUE(TRIM(Page1_1!D197))</f>
        <v>6</v>
      </c>
      <c r="E197" t="str">
        <f>Page1_1!H197</f>
        <v>Chemistry</v>
      </c>
      <c r="F197" t="str">
        <f>Page1_1!I197</f>
        <v>Herradora R</v>
      </c>
      <c r="G197">
        <f>VALUE(TRIM(Page1_1!J197))</f>
        <v>4305</v>
      </c>
      <c r="H197" t="str">
        <f>TRIM(Page1_1!K197)</f>
        <v>312</v>
      </c>
      <c r="I197">
        <f>Page1_1!M197</f>
        <v>35</v>
      </c>
      <c r="J197" t="str">
        <f>TEXT(Page1_1!O197,"")</f>
        <v>Engineering and Technology</v>
      </c>
    </row>
    <row r="198" spans="1:10" ht="21" customHeight="1">
      <c r="A198" t="str">
        <f>SUBSTITUTE(Page1_1!C198," ","")</f>
        <v>9251--42</v>
      </c>
      <c r="B198" t="str">
        <f t="shared" si="6"/>
        <v>9251</v>
      </c>
      <c r="C198">
        <f t="shared" si="7"/>
        <v>42</v>
      </c>
      <c r="D198">
        <f>VALUE(TRIM(Page1_1!D198))</f>
        <v>7</v>
      </c>
      <c r="E198" t="str">
        <f>Page1_1!H198</f>
        <v>Advisory ETEC 12</v>
      </c>
      <c r="F198" t="str">
        <f>Page1_1!I198</f>
        <v>Herradora R</v>
      </c>
      <c r="G198">
        <f>VALUE(TRIM(Page1_1!J198))</f>
        <v>4305</v>
      </c>
      <c r="H198" t="str">
        <f>TRIM(Page1_1!K198)</f>
        <v>312</v>
      </c>
      <c r="I198">
        <f>Page1_1!M198</f>
        <v>35</v>
      </c>
      <c r="J198" t="str">
        <f>TEXT(Page1_1!O198,"")</f>
        <v>Engineering and Technology</v>
      </c>
    </row>
    <row r="199" spans="1:10" ht="21" customHeight="1">
      <c r="A199" t="str">
        <f>SUBSTITUTE(Page1_1!C199," ","")</f>
        <v>8368--4</v>
      </c>
      <c r="B199" t="str">
        <f t="shared" si="6"/>
        <v>8368</v>
      </c>
      <c r="C199">
        <f t="shared" si="7"/>
        <v>4</v>
      </c>
      <c r="D199">
        <f>VALUE(TRIM(Page1_1!D199))</f>
        <v>1</v>
      </c>
      <c r="E199" t="str">
        <f>Page1_1!H199</f>
        <v>Sp Academic Instruction</v>
      </c>
      <c r="F199" t="str">
        <f>Page1_1!I199</f>
        <v>Hirji, Saira</v>
      </c>
      <c r="G199">
        <f>VALUE(TRIM(Page1_1!J199))</f>
        <v>11441</v>
      </c>
      <c r="H199" t="str">
        <f>TRIM(Page1_1!K199)</f>
        <v>132</v>
      </c>
      <c r="I199">
        <f>Page1_1!M199</f>
        <v>35</v>
      </c>
      <c r="J199" t="str">
        <f>TEXT(Page1_1!O199,"")</f>
        <v/>
      </c>
    </row>
    <row r="200" spans="1:10" ht="21" customHeight="1">
      <c r="A200" t="str">
        <f>SUBSTITUTE(Page1_1!C200," ","")</f>
        <v>9292--2</v>
      </c>
      <c r="B200" t="str">
        <f t="shared" si="6"/>
        <v>9292</v>
      </c>
      <c r="C200">
        <f t="shared" si="7"/>
        <v>2</v>
      </c>
      <c r="D200">
        <f>VALUE(TRIM(Page1_1!D200))</f>
        <v>2</v>
      </c>
      <c r="E200" t="str">
        <f>Page1_1!H200</f>
        <v>CAHSEE Tutorial English</v>
      </c>
      <c r="F200" t="str">
        <f>Page1_1!I200</f>
        <v>Hirji, Saira</v>
      </c>
      <c r="G200">
        <f>VALUE(TRIM(Page1_1!J200))</f>
        <v>11441</v>
      </c>
      <c r="H200" t="str">
        <f>TRIM(Page1_1!K200)</f>
        <v>132</v>
      </c>
      <c r="I200">
        <f>Page1_1!M200</f>
        <v>35</v>
      </c>
      <c r="J200" t="str">
        <f>TEXT(Page1_1!O200,"")</f>
        <v/>
      </c>
    </row>
    <row r="201" spans="1:10" ht="21" customHeight="1">
      <c r="A201" t="str">
        <f>SUBSTITUTE(Page1_1!C201," ","")</f>
        <v>9292--4</v>
      </c>
      <c r="B201" t="str">
        <f t="shared" si="6"/>
        <v>9292</v>
      </c>
      <c r="C201">
        <f t="shared" si="7"/>
        <v>4</v>
      </c>
      <c r="D201">
        <f>VALUE(TRIM(Page1_1!D201))</f>
        <v>4</v>
      </c>
      <c r="E201" t="str">
        <f>Page1_1!H201</f>
        <v>CAHSEE Tutorial English</v>
      </c>
      <c r="F201" t="str">
        <f>Page1_1!I201</f>
        <v>Hirji, Saira</v>
      </c>
      <c r="G201">
        <f>VALUE(TRIM(Page1_1!J201))</f>
        <v>11441</v>
      </c>
      <c r="H201" t="str">
        <f>TRIM(Page1_1!K201)</f>
        <v>132</v>
      </c>
      <c r="I201">
        <f>Page1_1!M201</f>
        <v>35</v>
      </c>
      <c r="J201" t="str">
        <f>TEXT(Page1_1!O201,"")</f>
        <v/>
      </c>
    </row>
    <row r="202" spans="1:10" ht="21" customHeight="1">
      <c r="A202" t="str">
        <f>SUBSTITUTE(Page1_1!C202," ","")</f>
        <v>8368--16</v>
      </c>
      <c r="B202" t="str">
        <f t="shared" si="6"/>
        <v>8368</v>
      </c>
      <c r="C202">
        <f t="shared" si="7"/>
        <v>16</v>
      </c>
      <c r="D202">
        <f>VALUE(TRIM(Page1_1!D202))</f>
        <v>5</v>
      </c>
      <c r="E202" t="str">
        <f>Page1_1!H202</f>
        <v>Sp Academic Instruction</v>
      </c>
      <c r="F202" t="str">
        <f>Page1_1!I202</f>
        <v>Hirji, Saira</v>
      </c>
      <c r="G202">
        <f>VALUE(TRIM(Page1_1!J202))</f>
        <v>11441</v>
      </c>
      <c r="H202" t="str">
        <f>TRIM(Page1_1!K202)</f>
        <v>132</v>
      </c>
      <c r="I202">
        <f>Page1_1!M202</f>
        <v>35</v>
      </c>
      <c r="J202" t="str">
        <f>TEXT(Page1_1!O202,"")</f>
        <v/>
      </c>
    </row>
    <row r="203" spans="1:10" ht="21" customHeight="1">
      <c r="A203" t="str">
        <f>SUBSTITUTE(Page1_1!C203," ","")</f>
        <v>8368--19</v>
      </c>
      <c r="B203" t="str">
        <f t="shared" si="6"/>
        <v>8368</v>
      </c>
      <c r="C203">
        <f t="shared" si="7"/>
        <v>19</v>
      </c>
      <c r="D203">
        <f>VALUE(TRIM(Page1_1!D203))</f>
        <v>6</v>
      </c>
      <c r="E203" t="str">
        <f>Page1_1!H203</f>
        <v>Sp Academic Instruction</v>
      </c>
      <c r="F203" t="str">
        <f>Page1_1!I203</f>
        <v>Hirji, Saira</v>
      </c>
      <c r="G203">
        <f>VALUE(TRIM(Page1_1!J203))</f>
        <v>11441</v>
      </c>
      <c r="H203" t="str">
        <f>TRIM(Page1_1!K203)</f>
        <v>132</v>
      </c>
      <c r="I203">
        <f>Page1_1!M203</f>
        <v>35</v>
      </c>
      <c r="J203" t="str">
        <f>TEXT(Page1_1!O203,"")</f>
        <v/>
      </c>
    </row>
    <row r="204" spans="1:10" ht="21" customHeight="1">
      <c r="A204" t="str">
        <f>SUBSTITUTE(Page1_1!C204," ","")</f>
        <v>9245--4</v>
      </c>
      <c r="B204" t="str">
        <f t="shared" si="6"/>
        <v>9245</v>
      </c>
      <c r="C204">
        <f t="shared" si="7"/>
        <v>4</v>
      </c>
      <c r="D204">
        <f>VALUE(TRIM(Page1_1!D204))</f>
        <v>7</v>
      </c>
      <c r="E204" t="str">
        <f>Page1_1!H204</f>
        <v>Advisory IEP</v>
      </c>
      <c r="F204" t="str">
        <f>Page1_1!I204</f>
        <v>Hirji, Saira</v>
      </c>
      <c r="G204">
        <f>VALUE(TRIM(Page1_1!J204))</f>
        <v>11441</v>
      </c>
      <c r="H204" t="str">
        <f>TRIM(Page1_1!K204)</f>
        <v>B16</v>
      </c>
      <c r="I204">
        <f>Page1_1!M204</f>
        <v>10</v>
      </c>
      <c r="J204" t="str">
        <f>TEXT(Page1_1!O204,"")</f>
        <v/>
      </c>
    </row>
    <row r="205" spans="1:10" ht="21" customHeight="1">
      <c r="A205" t="str">
        <f>SUBSTITUTE(Page1_1!C205," ","")</f>
        <v>9692--6</v>
      </c>
      <c r="B205" t="str">
        <f t="shared" si="6"/>
        <v>9692</v>
      </c>
      <c r="C205">
        <f t="shared" si="7"/>
        <v>6</v>
      </c>
      <c r="D205">
        <f>VALUE(TRIM(Page1_1!D205))</f>
        <v>9</v>
      </c>
      <c r="E205" t="str">
        <f>Page1_1!H205</f>
        <v>Casemanager-Hirji</v>
      </c>
      <c r="F205" t="str">
        <f>Page1_1!I205</f>
        <v>Hirji, Saira</v>
      </c>
      <c r="G205">
        <f>VALUE(TRIM(Page1_1!J205))</f>
        <v>11441</v>
      </c>
      <c r="H205" t="str">
        <f>TRIM(Page1_1!K205)</f>
        <v>N/A</v>
      </c>
      <c r="I205">
        <f>Page1_1!M205</f>
        <v>30</v>
      </c>
      <c r="J205" t="str">
        <f>TEXT(Page1_1!O205,"")</f>
        <v/>
      </c>
    </row>
    <row r="206" spans="1:10" ht="21" customHeight="1">
      <c r="A206" t="str">
        <f>SUBSTITUTE(Page1_1!C206," ","")</f>
        <v>5051--2</v>
      </c>
      <c r="B206" t="str">
        <f t="shared" si="6"/>
        <v>5051</v>
      </c>
      <c r="C206">
        <f t="shared" si="7"/>
        <v>2</v>
      </c>
      <c r="D206">
        <f>VALUE(TRIM(Page1_1!D206))</f>
        <v>1</v>
      </c>
      <c r="E206" t="str">
        <f>Page1_1!H206</f>
        <v>Intro Computers</v>
      </c>
      <c r="F206" t="str">
        <f>Page1_1!I206</f>
        <v>Holland, Heidi</v>
      </c>
      <c r="G206">
        <f>VALUE(TRIM(Page1_1!J206))</f>
        <v>11013</v>
      </c>
      <c r="H206" t="str">
        <f>TRIM(Page1_1!K206)</f>
        <v>134</v>
      </c>
      <c r="I206">
        <f>Page1_1!M206</f>
        <v>35</v>
      </c>
      <c r="J206" t="str">
        <f>TEXT(Page1_1!O206,"")</f>
        <v/>
      </c>
    </row>
    <row r="207" spans="1:10" ht="21" customHeight="1">
      <c r="A207" t="str">
        <f>SUBSTITUTE(Page1_1!C207," ","")</f>
        <v>5051--3</v>
      </c>
      <c r="B207" t="str">
        <f t="shared" si="6"/>
        <v>5051</v>
      </c>
      <c r="C207">
        <f t="shared" si="7"/>
        <v>3</v>
      </c>
      <c r="D207">
        <f>VALUE(TRIM(Page1_1!D207))</f>
        <v>1</v>
      </c>
      <c r="E207" t="str">
        <f>Page1_1!H207</f>
        <v>Intro Computers</v>
      </c>
      <c r="F207" t="str">
        <f>Page1_1!I207</f>
        <v>Holland, Heidi</v>
      </c>
      <c r="G207">
        <f>VALUE(TRIM(Page1_1!J207))</f>
        <v>11013</v>
      </c>
      <c r="H207" t="str">
        <f>TRIM(Page1_1!K207)</f>
        <v>134</v>
      </c>
      <c r="I207">
        <f>Page1_1!M207</f>
        <v>35</v>
      </c>
      <c r="J207" t="str">
        <f>TEXT(Page1_1!O207,"")</f>
        <v/>
      </c>
    </row>
    <row r="208" spans="1:10" ht="21" customHeight="1">
      <c r="A208" t="str">
        <f>SUBSTITUTE(Page1_1!C208," ","")</f>
        <v>5051--4</v>
      </c>
      <c r="B208" t="str">
        <f t="shared" si="6"/>
        <v>5051</v>
      </c>
      <c r="C208">
        <f t="shared" si="7"/>
        <v>4</v>
      </c>
      <c r="D208">
        <f>VALUE(TRIM(Page1_1!D208))</f>
        <v>2</v>
      </c>
      <c r="E208" t="str">
        <f>Page1_1!H208</f>
        <v>Intro Computers</v>
      </c>
      <c r="F208" t="str">
        <f>Page1_1!I208</f>
        <v>Holland, Heidi</v>
      </c>
      <c r="G208">
        <f>VALUE(TRIM(Page1_1!J208))</f>
        <v>11013</v>
      </c>
      <c r="H208" t="str">
        <f>TRIM(Page1_1!K208)</f>
        <v>134</v>
      </c>
      <c r="I208">
        <f>Page1_1!M208</f>
        <v>35</v>
      </c>
      <c r="J208" t="str">
        <f>TEXT(Page1_1!O208,"")</f>
        <v/>
      </c>
    </row>
    <row r="209" spans="1:10" ht="21" customHeight="1">
      <c r="A209" t="str">
        <f>SUBSTITUTE(Page1_1!C209," ","")</f>
        <v>5051--5</v>
      </c>
      <c r="B209" t="str">
        <f t="shared" si="6"/>
        <v>5051</v>
      </c>
      <c r="C209">
        <f t="shared" si="7"/>
        <v>5</v>
      </c>
      <c r="D209">
        <f>VALUE(TRIM(Page1_1!D209))</f>
        <v>2</v>
      </c>
      <c r="E209" t="str">
        <f>Page1_1!H209</f>
        <v>Intro Computers</v>
      </c>
      <c r="F209" t="str">
        <f>Page1_1!I209</f>
        <v>Holland, Heidi</v>
      </c>
      <c r="G209">
        <f>VALUE(TRIM(Page1_1!J209))</f>
        <v>11013</v>
      </c>
      <c r="H209" t="str">
        <f>TRIM(Page1_1!K209)</f>
        <v>134</v>
      </c>
      <c r="I209">
        <f>Page1_1!M209</f>
        <v>35</v>
      </c>
      <c r="J209" t="str">
        <f>TEXT(Page1_1!O209,"")</f>
        <v/>
      </c>
    </row>
    <row r="210" spans="1:10" ht="21" customHeight="1">
      <c r="A210" t="str">
        <f>SUBSTITUTE(Page1_1!C210," ","")</f>
        <v>5051--8</v>
      </c>
      <c r="B210" t="str">
        <f t="shared" si="6"/>
        <v>5051</v>
      </c>
      <c r="C210">
        <f t="shared" si="7"/>
        <v>8</v>
      </c>
      <c r="D210">
        <f>VALUE(TRIM(Page1_1!D210))</f>
        <v>3</v>
      </c>
      <c r="E210" t="str">
        <f>Page1_1!H210</f>
        <v>Intro Computers</v>
      </c>
      <c r="F210" t="str">
        <f>Page1_1!I210</f>
        <v>Holland, Heidi</v>
      </c>
      <c r="G210">
        <f>VALUE(TRIM(Page1_1!J210))</f>
        <v>11013</v>
      </c>
      <c r="H210" t="str">
        <f>TRIM(Page1_1!K210)</f>
        <v>134</v>
      </c>
      <c r="I210">
        <f>Page1_1!M210</f>
        <v>35</v>
      </c>
      <c r="J210" t="str">
        <f>TEXT(Page1_1!O210,"")</f>
        <v/>
      </c>
    </row>
    <row r="211" spans="1:10" ht="21" customHeight="1">
      <c r="A211" t="str">
        <f>SUBSTITUTE(Page1_1!C211," ","")</f>
        <v>5051--9</v>
      </c>
      <c r="B211" t="str">
        <f t="shared" si="6"/>
        <v>5051</v>
      </c>
      <c r="C211">
        <f t="shared" si="7"/>
        <v>9</v>
      </c>
      <c r="D211">
        <f>VALUE(TRIM(Page1_1!D211))</f>
        <v>3</v>
      </c>
      <c r="E211" t="str">
        <f>Page1_1!H211</f>
        <v>Intro Computers</v>
      </c>
      <c r="F211" t="str">
        <f>Page1_1!I211</f>
        <v>Holland, Heidi</v>
      </c>
      <c r="G211">
        <f>VALUE(TRIM(Page1_1!J211))</f>
        <v>11013</v>
      </c>
      <c r="H211" t="str">
        <f>TRIM(Page1_1!K211)</f>
        <v>134</v>
      </c>
      <c r="I211">
        <f>Page1_1!M211</f>
        <v>35</v>
      </c>
      <c r="J211" t="str">
        <f>TEXT(Page1_1!O211,"")</f>
        <v/>
      </c>
    </row>
    <row r="212" spans="1:10" ht="21" customHeight="1">
      <c r="A212" t="str">
        <f>SUBSTITUTE(Page1_1!C212," ","")</f>
        <v>5051--12</v>
      </c>
      <c r="B212" t="str">
        <f t="shared" si="6"/>
        <v>5051</v>
      </c>
      <c r="C212">
        <f t="shared" si="7"/>
        <v>12</v>
      </c>
      <c r="D212">
        <f>VALUE(TRIM(Page1_1!D212))</f>
        <v>5</v>
      </c>
      <c r="E212" t="str">
        <f>Page1_1!H212</f>
        <v>Intro Computers</v>
      </c>
      <c r="F212" t="str">
        <f>Page1_1!I212</f>
        <v>Holland, Heidi</v>
      </c>
      <c r="G212">
        <f>VALUE(TRIM(Page1_1!J212))</f>
        <v>11013</v>
      </c>
      <c r="H212" t="str">
        <f>TRIM(Page1_1!K212)</f>
        <v>134</v>
      </c>
      <c r="I212">
        <f>Page1_1!M212</f>
        <v>35</v>
      </c>
      <c r="J212" t="str">
        <f>TEXT(Page1_1!O212,"")</f>
        <v/>
      </c>
    </row>
    <row r="213" spans="1:10" ht="21" customHeight="1">
      <c r="A213" t="str">
        <f>SUBSTITUTE(Page1_1!C213," ","")</f>
        <v>5051--13</v>
      </c>
      <c r="B213" t="str">
        <f t="shared" si="6"/>
        <v>5051</v>
      </c>
      <c r="C213">
        <f t="shared" si="7"/>
        <v>13</v>
      </c>
      <c r="D213">
        <f>VALUE(TRIM(Page1_1!D213))</f>
        <v>5</v>
      </c>
      <c r="E213" t="str">
        <f>Page1_1!H213</f>
        <v>Intro Computers</v>
      </c>
      <c r="F213" t="str">
        <f>Page1_1!I213</f>
        <v>Holland, Heidi</v>
      </c>
      <c r="G213">
        <f>VALUE(TRIM(Page1_1!J213))</f>
        <v>11013</v>
      </c>
      <c r="H213" t="str">
        <f>TRIM(Page1_1!K213)</f>
        <v>134</v>
      </c>
      <c r="I213">
        <f>Page1_1!M213</f>
        <v>35</v>
      </c>
      <c r="J213" t="str">
        <f>TEXT(Page1_1!O213,"")</f>
        <v/>
      </c>
    </row>
    <row r="214" spans="1:10" ht="21" customHeight="1">
      <c r="A214" t="str">
        <f>SUBSTITUTE(Page1_1!C214," ","")</f>
        <v>5051--14</v>
      </c>
      <c r="B214" t="str">
        <f t="shared" si="6"/>
        <v>5051</v>
      </c>
      <c r="C214">
        <f t="shared" si="7"/>
        <v>14</v>
      </c>
      <c r="D214">
        <f>VALUE(TRIM(Page1_1!D214))</f>
        <v>6</v>
      </c>
      <c r="E214" t="str">
        <f>Page1_1!H214</f>
        <v>Intro Computers</v>
      </c>
      <c r="F214" t="str">
        <f>Page1_1!I214</f>
        <v>Holland, Heidi</v>
      </c>
      <c r="G214">
        <f>VALUE(TRIM(Page1_1!J214))</f>
        <v>11013</v>
      </c>
      <c r="H214" t="str">
        <f>TRIM(Page1_1!K214)</f>
        <v>134</v>
      </c>
      <c r="I214">
        <f>Page1_1!M214</f>
        <v>35</v>
      </c>
      <c r="J214" t="str">
        <f>TEXT(Page1_1!O214,"")</f>
        <v/>
      </c>
    </row>
    <row r="215" spans="1:10" ht="21" customHeight="1">
      <c r="A215" t="str">
        <f>SUBSTITUTE(Page1_1!C215," ","")</f>
        <v>5051--15</v>
      </c>
      <c r="B215" t="str">
        <f t="shared" si="6"/>
        <v>5051</v>
      </c>
      <c r="C215">
        <f t="shared" si="7"/>
        <v>15</v>
      </c>
      <c r="D215">
        <f>VALUE(TRIM(Page1_1!D215))</f>
        <v>6</v>
      </c>
      <c r="E215" t="str">
        <f>Page1_1!H215</f>
        <v>Intro Computers</v>
      </c>
      <c r="F215" t="str">
        <f>Page1_1!I215</f>
        <v>Holland, Heidi</v>
      </c>
      <c r="G215">
        <f>VALUE(TRIM(Page1_1!J215))</f>
        <v>11013</v>
      </c>
      <c r="H215" t="str">
        <f>TRIM(Page1_1!K215)</f>
        <v>134</v>
      </c>
      <c r="I215">
        <f>Page1_1!M215</f>
        <v>35</v>
      </c>
      <c r="J215" t="str">
        <f>TEXT(Page1_1!O215,"")</f>
        <v/>
      </c>
    </row>
    <row r="216" spans="1:10" ht="21" customHeight="1">
      <c r="A216" t="str">
        <f>SUBSTITUTE(Page1_1!C216," ","")</f>
        <v>9240--9</v>
      </c>
      <c r="B216" t="str">
        <f t="shared" si="6"/>
        <v>9240</v>
      </c>
      <c r="C216">
        <f t="shared" si="7"/>
        <v>9</v>
      </c>
      <c r="D216">
        <f>VALUE(TRIM(Page1_1!D216))</f>
        <v>7</v>
      </c>
      <c r="E216" t="str">
        <f>Page1_1!H216</f>
        <v>Advisory 9th</v>
      </c>
      <c r="F216" t="str">
        <f>Page1_1!I216</f>
        <v>Holland, Heidi</v>
      </c>
      <c r="G216">
        <f>VALUE(TRIM(Page1_1!J216))</f>
        <v>11013</v>
      </c>
      <c r="H216" t="str">
        <f>TRIM(Page1_1!K216)</f>
        <v>134</v>
      </c>
      <c r="I216">
        <f>Page1_1!M216</f>
        <v>30</v>
      </c>
      <c r="J216" t="str">
        <f>TEXT(Page1_1!O216,"")</f>
        <v/>
      </c>
    </row>
    <row r="217" spans="1:10" ht="21" customHeight="1">
      <c r="A217" t="str">
        <f>SUBSTITUTE(Page1_1!C217," ","")</f>
        <v>5486--1</v>
      </c>
      <c r="B217" t="str">
        <f t="shared" si="6"/>
        <v>5486</v>
      </c>
      <c r="C217">
        <f t="shared" si="7"/>
        <v>1</v>
      </c>
      <c r="D217">
        <f>VALUE(TRIM(Page1_1!D217))</f>
        <v>5</v>
      </c>
      <c r="E217" t="str">
        <f>Page1_1!H217</f>
        <v>ROP Perspectives in Education</v>
      </c>
      <c r="F217" t="str">
        <f>Page1_1!I217</f>
        <v>Hunter, Lora</v>
      </c>
      <c r="G217">
        <f>VALUE(TRIM(Page1_1!J217))</f>
        <v>65890</v>
      </c>
      <c r="H217" t="str">
        <f>TRIM(Page1_1!K217)</f>
        <v>D05</v>
      </c>
      <c r="I217">
        <f>Page1_1!M217</f>
        <v>35</v>
      </c>
      <c r="J217" t="str">
        <f>TEXT(Page1_1!O217,"")</f>
        <v>ECHO Leadership Academy</v>
      </c>
    </row>
    <row r="218" spans="1:10" ht="21" customHeight="1">
      <c r="A218" t="str">
        <f>SUBSTITUTE(Page1_1!C218," ","")</f>
        <v>5525--1</v>
      </c>
      <c r="B218" t="str">
        <f t="shared" si="6"/>
        <v>5525</v>
      </c>
      <c r="C218">
        <f t="shared" si="7"/>
        <v>1</v>
      </c>
      <c r="D218">
        <f>VALUE(TRIM(Page1_1!D218))</f>
        <v>6</v>
      </c>
      <c r="E218" t="str">
        <f>Page1_1!H218</f>
        <v>ROP Sports Medicine</v>
      </c>
      <c r="F218" t="str">
        <f>Page1_1!I218</f>
        <v>Iannarelli, Gerald</v>
      </c>
      <c r="G218">
        <f>VALUE(TRIM(Page1_1!J218))</f>
        <v>4322</v>
      </c>
      <c r="H218" t="str">
        <f>TRIM(Page1_1!K218)</f>
        <v>D05</v>
      </c>
      <c r="I218">
        <f>Page1_1!M218</f>
        <v>35</v>
      </c>
      <c r="J218" t="str">
        <f>TEXT(Page1_1!O218,"")</f>
        <v/>
      </c>
    </row>
    <row r="219" spans="1:10" ht="21" customHeight="1">
      <c r="A219" t="str">
        <f>SUBSTITUTE(Page1_1!C219," ","")</f>
        <v>1130--1</v>
      </c>
      <c r="B219" t="str">
        <f t="shared" si="6"/>
        <v>1130</v>
      </c>
      <c r="C219">
        <f t="shared" si="7"/>
        <v>1</v>
      </c>
      <c r="D219">
        <f>VALUE(TRIM(Page1_1!D219))</f>
        <v>1</v>
      </c>
      <c r="E219" t="str">
        <f>Page1_1!H219</f>
        <v>English 1</v>
      </c>
      <c r="F219" t="str">
        <f>Page1_1!I219</f>
        <v>Johnson C</v>
      </c>
      <c r="G219">
        <f>VALUE(TRIM(Page1_1!J219))</f>
        <v>4340</v>
      </c>
      <c r="H219" t="str">
        <f>TRIM(Page1_1!K219)</f>
        <v>56</v>
      </c>
      <c r="I219">
        <f>Page1_1!M219</f>
        <v>35</v>
      </c>
      <c r="J219" t="str">
        <f>TEXT(Page1_1!O219,"")</f>
        <v/>
      </c>
    </row>
    <row r="220" spans="1:10" ht="21" customHeight="1">
      <c r="A220" t="str">
        <f>SUBSTITUTE(Page1_1!C220," ","")</f>
        <v>1130--4</v>
      </c>
      <c r="B220" t="str">
        <f t="shared" si="6"/>
        <v>1130</v>
      </c>
      <c r="C220">
        <f t="shared" si="7"/>
        <v>4</v>
      </c>
      <c r="D220">
        <f>VALUE(TRIM(Page1_1!D220))</f>
        <v>2</v>
      </c>
      <c r="E220" t="str">
        <f>Page1_1!H220</f>
        <v>English 1</v>
      </c>
      <c r="F220" t="str">
        <f>Page1_1!I220</f>
        <v>Johnson C</v>
      </c>
      <c r="G220">
        <f>VALUE(TRIM(Page1_1!J220))</f>
        <v>4340</v>
      </c>
      <c r="H220" t="str">
        <f>TRIM(Page1_1!K220)</f>
        <v>56</v>
      </c>
      <c r="I220">
        <f>Page1_1!M220</f>
        <v>35</v>
      </c>
      <c r="J220" t="str">
        <f>TEXT(Page1_1!O220,"")</f>
        <v/>
      </c>
    </row>
    <row r="221" spans="1:10" ht="21" customHeight="1">
      <c r="A221" t="str">
        <f>SUBSTITUTE(Page1_1!C221," ","")</f>
        <v>1140--1</v>
      </c>
      <c r="B221" t="str">
        <f t="shared" si="6"/>
        <v>1140</v>
      </c>
      <c r="C221">
        <f t="shared" si="7"/>
        <v>1</v>
      </c>
      <c r="D221">
        <f>VALUE(TRIM(Page1_1!D221))</f>
        <v>3</v>
      </c>
      <c r="E221" t="str">
        <f>Page1_1!H221</f>
        <v>English 1 Accelerated</v>
      </c>
      <c r="F221" t="str">
        <f>Page1_1!I221</f>
        <v>Johnson C</v>
      </c>
      <c r="G221">
        <f>VALUE(TRIM(Page1_1!J221))</f>
        <v>4340</v>
      </c>
      <c r="H221" t="str">
        <f>TRIM(Page1_1!K221)</f>
        <v>56</v>
      </c>
      <c r="I221">
        <f>Page1_1!M221</f>
        <v>35</v>
      </c>
      <c r="J221" t="str">
        <f>TEXT(Page1_1!O221,"")</f>
        <v/>
      </c>
    </row>
    <row r="222" spans="1:10" ht="21" customHeight="1">
      <c r="A222" t="str">
        <f>SUBSTITUTE(Page1_1!C222," ","")</f>
        <v>1130--7</v>
      </c>
      <c r="B222" t="str">
        <f t="shared" si="6"/>
        <v>1130</v>
      </c>
      <c r="C222">
        <f t="shared" si="7"/>
        <v>7</v>
      </c>
      <c r="D222">
        <f>VALUE(TRIM(Page1_1!D222))</f>
        <v>4</v>
      </c>
      <c r="E222" t="str">
        <f>Page1_1!H222</f>
        <v>English 1</v>
      </c>
      <c r="F222" t="str">
        <f>Page1_1!I222</f>
        <v>Johnson C</v>
      </c>
      <c r="G222">
        <f>VALUE(TRIM(Page1_1!J222))</f>
        <v>4340</v>
      </c>
      <c r="H222" t="str">
        <f>TRIM(Page1_1!K222)</f>
        <v>56</v>
      </c>
      <c r="I222">
        <f>Page1_1!M222</f>
        <v>35</v>
      </c>
      <c r="J222" t="str">
        <f>TEXT(Page1_1!O222,"")</f>
        <v/>
      </c>
    </row>
    <row r="223" spans="1:10" ht="21" customHeight="1">
      <c r="A223" t="str">
        <f>SUBSTITUTE(Page1_1!C223," ","")</f>
        <v>1140--2</v>
      </c>
      <c r="B223" t="str">
        <f t="shared" si="6"/>
        <v>1140</v>
      </c>
      <c r="C223">
        <f t="shared" si="7"/>
        <v>2</v>
      </c>
      <c r="D223">
        <f>VALUE(TRIM(Page1_1!D223))</f>
        <v>5</v>
      </c>
      <c r="E223" t="str">
        <f>Page1_1!H223</f>
        <v>English 1 Accelerated</v>
      </c>
      <c r="F223" t="str">
        <f>Page1_1!I223</f>
        <v>Johnson C</v>
      </c>
      <c r="G223">
        <f>VALUE(TRIM(Page1_1!J223))</f>
        <v>4340</v>
      </c>
      <c r="H223" t="str">
        <f>TRIM(Page1_1!K223)</f>
        <v>56</v>
      </c>
      <c r="I223">
        <f>Page1_1!M223</f>
        <v>35</v>
      </c>
      <c r="J223" t="str">
        <f>TEXT(Page1_1!O223,"")</f>
        <v/>
      </c>
    </row>
    <row r="224" spans="1:10" ht="21" customHeight="1">
      <c r="A224" t="str">
        <f>SUBSTITUTE(Page1_1!C224," ","")</f>
        <v>9240--10</v>
      </c>
      <c r="B224" t="str">
        <f t="shared" si="6"/>
        <v>9240</v>
      </c>
      <c r="C224">
        <f t="shared" si="7"/>
        <v>10</v>
      </c>
      <c r="D224">
        <f>VALUE(TRIM(Page1_1!D224))</f>
        <v>7</v>
      </c>
      <c r="E224" t="str">
        <f>Page1_1!H224</f>
        <v>Advisory 9th</v>
      </c>
      <c r="F224" t="str">
        <f>Page1_1!I224</f>
        <v>Johnson C</v>
      </c>
      <c r="G224">
        <f>VALUE(TRIM(Page1_1!J224))</f>
        <v>4340</v>
      </c>
      <c r="H224" t="str">
        <f>TRIM(Page1_1!K224)</f>
        <v>56</v>
      </c>
      <c r="I224">
        <f>Page1_1!M224</f>
        <v>30</v>
      </c>
      <c r="J224" t="str">
        <f>TEXT(Page1_1!O224,"")</f>
        <v/>
      </c>
    </row>
    <row r="225" spans="1:10" ht="21" customHeight="1">
      <c r="A225" t="str">
        <f>SUBSTITUTE(Page1_1!C225," ","")</f>
        <v>3210--1</v>
      </c>
      <c r="B225" t="str">
        <f t="shared" si="6"/>
        <v>3210</v>
      </c>
      <c r="C225">
        <f t="shared" si="7"/>
        <v>1</v>
      </c>
      <c r="D225">
        <f>VALUE(TRIM(Page1_1!D225))</f>
        <v>1</v>
      </c>
      <c r="E225" t="str">
        <f>Page1_1!H225</f>
        <v>Biology</v>
      </c>
      <c r="F225" t="str">
        <f>Page1_1!I225</f>
        <v>Johnston D</v>
      </c>
      <c r="G225">
        <f>VALUE(TRIM(Page1_1!J225))</f>
        <v>4350</v>
      </c>
      <c r="H225" t="str">
        <f>TRIM(Page1_1!K225)</f>
        <v>303</v>
      </c>
      <c r="I225">
        <f>Page1_1!M225</f>
        <v>35</v>
      </c>
      <c r="J225" t="str">
        <f>TEXT(Page1_1!O225,"")</f>
        <v/>
      </c>
    </row>
    <row r="226" spans="1:10" ht="21" customHeight="1">
      <c r="A226" t="str">
        <f>SUBSTITUTE(Page1_1!C226," ","")</f>
        <v>3810--1</v>
      </c>
      <c r="B226" t="str">
        <f t="shared" si="6"/>
        <v>3810</v>
      </c>
      <c r="C226">
        <f t="shared" si="7"/>
        <v>1</v>
      </c>
      <c r="D226">
        <f>VALUE(TRIM(Page1_1!D226))</f>
        <v>2</v>
      </c>
      <c r="E226" t="str">
        <f>Page1_1!H226</f>
        <v>AP Biology</v>
      </c>
      <c r="F226" t="str">
        <f>Page1_1!I226</f>
        <v>Johnston D</v>
      </c>
      <c r="G226">
        <f>VALUE(TRIM(Page1_1!J226))</f>
        <v>4350</v>
      </c>
      <c r="H226" t="str">
        <f>TRIM(Page1_1!K226)</f>
        <v>303</v>
      </c>
      <c r="I226">
        <f>Page1_1!M226</f>
        <v>35</v>
      </c>
      <c r="J226" t="str">
        <f>TEXT(Page1_1!O226,"")</f>
        <v/>
      </c>
    </row>
    <row r="227" spans="1:10" ht="21" customHeight="1">
      <c r="A227" t="str">
        <f>SUBSTITUTE(Page1_1!C227," ","")</f>
        <v>3210--7</v>
      </c>
      <c r="B227" t="str">
        <f t="shared" si="6"/>
        <v>3210</v>
      </c>
      <c r="C227">
        <f t="shared" si="7"/>
        <v>7</v>
      </c>
      <c r="D227">
        <f>VALUE(TRIM(Page1_1!D227))</f>
        <v>3</v>
      </c>
      <c r="E227" t="str">
        <f>Page1_1!H227</f>
        <v>Biology</v>
      </c>
      <c r="F227" t="str">
        <f>Page1_1!I227</f>
        <v>Johnston D</v>
      </c>
      <c r="G227">
        <f>VALUE(TRIM(Page1_1!J227))</f>
        <v>4350</v>
      </c>
      <c r="H227" t="str">
        <f>TRIM(Page1_1!K227)</f>
        <v>303</v>
      </c>
      <c r="I227">
        <f>Page1_1!M227</f>
        <v>35</v>
      </c>
      <c r="J227" t="str">
        <f>TEXT(Page1_1!O227,"")</f>
        <v>Environmental Science and Natural Resources</v>
      </c>
    </row>
    <row r="228" spans="1:10" ht="21" customHeight="1">
      <c r="A228" t="str">
        <f>SUBSTITUTE(Page1_1!C228," ","")</f>
        <v>3210--13</v>
      </c>
      <c r="B228" t="str">
        <f t="shared" si="6"/>
        <v>3210</v>
      </c>
      <c r="C228">
        <f t="shared" si="7"/>
        <v>13</v>
      </c>
      <c r="D228">
        <f>VALUE(TRIM(Page1_1!D228))</f>
        <v>5</v>
      </c>
      <c r="E228" t="str">
        <f>Page1_1!H228</f>
        <v>Biology</v>
      </c>
      <c r="F228" t="str">
        <f>Page1_1!I228</f>
        <v>Johnston D</v>
      </c>
      <c r="G228">
        <f>VALUE(TRIM(Page1_1!J228))</f>
        <v>4350</v>
      </c>
      <c r="H228" t="str">
        <f>TRIM(Page1_1!K228)</f>
        <v>303</v>
      </c>
      <c r="I228">
        <f>Page1_1!M228</f>
        <v>35</v>
      </c>
      <c r="J228" t="str">
        <f>TEXT(Page1_1!O228,"")</f>
        <v/>
      </c>
    </row>
    <row r="229" spans="1:10" ht="21" customHeight="1">
      <c r="A229" t="str">
        <f>SUBSTITUTE(Page1_1!C229," ","")</f>
        <v>5145--1</v>
      </c>
      <c r="B229" t="str">
        <f t="shared" si="6"/>
        <v>5145</v>
      </c>
      <c r="C229">
        <f t="shared" si="7"/>
        <v>1</v>
      </c>
      <c r="D229">
        <f>VALUE(TRIM(Page1_1!D229))</f>
        <v>6</v>
      </c>
      <c r="E229" t="str">
        <f>Page1_1!H229</f>
        <v>ROP Biological Connections</v>
      </c>
      <c r="F229" t="str">
        <f>Page1_1!I229</f>
        <v>Johnston D</v>
      </c>
      <c r="G229">
        <f>VALUE(TRIM(Page1_1!J229))</f>
        <v>4350</v>
      </c>
      <c r="H229" t="str">
        <f>TRIM(Page1_1!K229)</f>
        <v>303</v>
      </c>
      <c r="I229">
        <f>Page1_1!M229</f>
        <v>35</v>
      </c>
      <c r="J229" t="str">
        <f>TEXT(Page1_1!O229,"")</f>
        <v>Environmental Science and Natural Resources</v>
      </c>
    </row>
    <row r="230" spans="1:10" ht="21" customHeight="1">
      <c r="A230" t="str">
        <f>SUBSTITUTE(Page1_1!C230," ","")</f>
        <v>9251--29</v>
      </c>
      <c r="B230" t="str">
        <f t="shared" si="6"/>
        <v>9251</v>
      </c>
      <c r="C230">
        <f t="shared" si="7"/>
        <v>29</v>
      </c>
      <c r="D230">
        <f>VALUE(TRIM(Page1_1!D230))</f>
        <v>7</v>
      </c>
      <c r="E230" t="str">
        <f>Page1_1!H230</f>
        <v>Advisory ESNR 12</v>
      </c>
      <c r="F230" t="str">
        <f>Page1_1!I230</f>
        <v>Johnston D</v>
      </c>
      <c r="G230">
        <f>VALUE(TRIM(Page1_1!J230))</f>
        <v>4350</v>
      </c>
      <c r="H230" t="str">
        <f>TRIM(Page1_1!K230)</f>
        <v>303</v>
      </c>
      <c r="I230">
        <f>Page1_1!M230</f>
        <v>35</v>
      </c>
      <c r="J230" t="str">
        <f>TEXT(Page1_1!O230,"")</f>
        <v>Environmental Science and Natural Resources</v>
      </c>
    </row>
    <row r="231" spans="1:10" ht="21" customHeight="1">
      <c r="A231" t="str">
        <f>SUBSTITUTE(Page1_1!C231," ","")</f>
        <v>7110--1</v>
      </c>
      <c r="B231" t="str">
        <f t="shared" si="6"/>
        <v>7110</v>
      </c>
      <c r="C231">
        <f t="shared" si="7"/>
        <v>1</v>
      </c>
      <c r="D231">
        <f>VALUE(TRIM(Page1_1!D231))</f>
        <v>1</v>
      </c>
      <c r="E231" t="str">
        <f>Page1_1!H231</f>
        <v>World History</v>
      </c>
      <c r="F231" t="str">
        <f>Page1_1!I231</f>
        <v>Jones, Ryan</v>
      </c>
      <c r="G231">
        <f>VALUE(TRIM(Page1_1!J231))</f>
        <v>4344</v>
      </c>
      <c r="H231" t="str">
        <f>TRIM(Page1_1!K231)</f>
        <v>4</v>
      </c>
      <c r="I231">
        <f>Page1_1!M231</f>
        <v>35</v>
      </c>
      <c r="J231" t="str">
        <f>TEXT(Page1_1!O231,"")</f>
        <v>Health Academy</v>
      </c>
    </row>
    <row r="232" spans="1:10" ht="21" customHeight="1">
      <c r="A232" t="str">
        <f>SUBSTITUTE(Page1_1!C232," ","")</f>
        <v>7110--4</v>
      </c>
      <c r="B232" t="str">
        <f t="shared" si="6"/>
        <v>7110</v>
      </c>
      <c r="C232">
        <f t="shared" si="7"/>
        <v>4</v>
      </c>
      <c r="D232">
        <f>VALUE(TRIM(Page1_1!D232))</f>
        <v>2</v>
      </c>
      <c r="E232" t="str">
        <f>Page1_1!H232</f>
        <v>World History</v>
      </c>
      <c r="F232" t="str">
        <f>Page1_1!I232</f>
        <v>Jones, Ryan</v>
      </c>
      <c r="G232">
        <f>VALUE(TRIM(Page1_1!J232))</f>
        <v>4344</v>
      </c>
      <c r="H232" t="str">
        <f>TRIM(Page1_1!K232)</f>
        <v>4</v>
      </c>
      <c r="I232">
        <f>Page1_1!M232</f>
        <v>35</v>
      </c>
      <c r="J232" t="str">
        <f>TEXT(Page1_1!O232,"")</f>
        <v/>
      </c>
    </row>
    <row r="233" spans="1:10" ht="21" customHeight="1">
      <c r="A233" t="str">
        <f>SUBSTITUTE(Page1_1!C233," ","")</f>
        <v>7110--6</v>
      </c>
      <c r="B233" t="str">
        <f t="shared" si="6"/>
        <v>7110</v>
      </c>
      <c r="C233">
        <f t="shared" si="7"/>
        <v>6</v>
      </c>
      <c r="D233">
        <f>VALUE(TRIM(Page1_1!D233))</f>
        <v>4</v>
      </c>
      <c r="E233" t="str">
        <f>Page1_1!H233</f>
        <v>World History</v>
      </c>
      <c r="F233" t="str">
        <f>Page1_1!I233</f>
        <v>Jones, Ryan</v>
      </c>
      <c r="G233">
        <f>VALUE(TRIM(Page1_1!J233))</f>
        <v>4344</v>
      </c>
      <c r="H233" t="str">
        <f>TRIM(Page1_1!K233)</f>
        <v>4</v>
      </c>
      <c r="I233">
        <f>Page1_1!M233</f>
        <v>35</v>
      </c>
      <c r="J233" t="str">
        <f>TEXT(Page1_1!O233,"")</f>
        <v>Business and Technology Academy</v>
      </c>
    </row>
    <row r="234" spans="1:10" ht="21" customHeight="1">
      <c r="A234" t="str">
        <f>SUBSTITUTE(Page1_1!C234," ","")</f>
        <v>7110--11</v>
      </c>
      <c r="B234" t="str">
        <f t="shared" si="6"/>
        <v>7110</v>
      </c>
      <c r="C234">
        <f t="shared" si="7"/>
        <v>11</v>
      </c>
      <c r="D234">
        <f>VALUE(TRIM(Page1_1!D234))</f>
        <v>5</v>
      </c>
      <c r="E234" t="str">
        <f>Page1_1!H234</f>
        <v>World History</v>
      </c>
      <c r="F234" t="str">
        <f>Page1_1!I234</f>
        <v>Jones, Ryan</v>
      </c>
      <c r="G234">
        <f>VALUE(TRIM(Page1_1!J234))</f>
        <v>4344</v>
      </c>
      <c r="H234" t="str">
        <f>TRIM(Page1_1!K234)</f>
        <v>4</v>
      </c>
      <c r="I234">
        <f>Page1_1!M234</f>
        <v>35</v>
      </c>
      <c r="J234" t="str">
        <f>TEXT(Page1_1!O234,"")</f>
        <v>Video Academy</v>
      </c>
    </row>
    <row r="235" spans="1:10" ht="21" customHeight="1">
      <c r="A235" t="str">
        <f>SUBSTITUTE(Page1_1!C235," ","")</f>
        <v>7805--1</v>
      </c>
      <c r="B235" t="str">
        <f t="shared" si="6"/>
        <v>7805</v>
      </c>
      <c r="C235">
        <f t="shared" si="7"/>
        <v>1</v>
      </c>
      <c r="D235">
        <f>VALUE(TRIM(Page1_1!D235))</f>
        <v>6</v>
      </c>
      <c r="E235" t="str">
        <f>Page1_1!H235</f>
        <v>AP World History</v>
      </c>
      <c r="F235" t="str">
        <f>Page1_1!I235</f>
        <v>Jones, Ryan</v>
      </c>
      <c r="G235">
        <f>VALUE(TRIM(Page1_1!J235))</f>
        <v>4344</v>
      </c>
      <c r="H235" t="str">
        <f>TRIM(Page1_1!K235)</f>
        <v>4</v>
      </c>
      <c r="I235">
        <f>Page1_1!M235</f>
        <v>35</v>
      </c>
      <c r="J235" t="str">
        <f>TEXT(Page1_1!O235,"")</f>
        <v/>
      </c>
    </row>
    <row r="236" spans="1:10" ht="21" customHeight="1">
      <c r="A236" t="str">
        <f>SUBSTITUTE(Page1_1!C236," ","")</f>
        <v>9231--1</v>
      </c>
      <c r="B236" t="str">
        <f t="shared" si="6"/>
        <v>9231</v>
      </c>
      <c r="C236">
        <f t="shared" si="7"/>
        <v>1</v>
      </c>
      <c r="D236">
        <f>VALUE(TRIM(Page1_1!D236))</f>
        <v>7</v>
      </c>
      <c r="E236" t="str">
        <f>Page1_1!H236</f>
        <v>Advisory Mock Trial</v>
      </c>
      <c r="F236" t="str">
        <f>Page1_1!I236</f>
        <v>Jones, Ryan</v>
      </c>
      <c r="G236">
        <f>VALUE(TRIM(Page1_1!J236))</f>
        <v>4344</v>
      </c>
      <c r="H236" t="str">
        <f>TRIM(Page1_1!K236)</f>
        <v>4</v>
      </c>
      <c r="I236">
        <f>Page1_1!M236</f>
        <v>20</v>
      </c>
      <c r="J236" t="str">
        <f>TEXT(Page1_1!O236,"")</f>
        <v/>
      </c>
    </row>
    <row r="237" spans="1:10" ht="21" customHeight="1">
      <c r="A237" t="str">
        <f>SUBSTITUTE(Page1_1!C237," ","")</f>
        <v>7310--1</v>
      </c>
      <c r="B237" t="str">
        <f t="shared" si="6"/>
        <v>7310</v>
      </c>
      <c r="C237">
        <f t="shared" si="7"/>
        <v>1</v>
      </c>
      <c r="D237">
        <f>VALUE(TRIM(Page1_1!D237))</f>
        <v>1</v>
      </c>
      <c r="E237" t="str">
        <f>Page1_1!H237</f>
        <v>US Government</v>
      </c>
      <c r="F237" t="str">
        <f>Page1_1!I237</f>
        <v>Kluger H</v>
      </c>
      <c r="G237">
        <f>VALUE(TRIM(Page1_1!J237))</f>
        <v>4375</v>
      </c>
      <c r="H237" t="str">
        <f>TRIM(Page1_1!K237)</f>
        <v>6</v>
      </c>
      <c r="I237">
        <f>Page1_1!M237</f>
        <v>35</v>
      </c>
      <c r="J237" t="str">
        <f>TEXT(Page1_1!O237,"")</f>
        <v/>
      </c>
    </row>
    <row r="238" spans="1:10" ht="21" customHeight="1">
      <c r="A238" t="str">
        <f>SUBSTITUTE(Page1_1!C238," ","")</f>
        <v>7310--5</v>
      </c>
      <c r="B238" t="str">
        <f t="shared" si="6"/>
        <v>7310</v>
      </c>
      <c r="C238">
        <f t="shared" si="7"/>
        <v>5</v>
      </c>
      <c r="D238">
        <f>VALUE(TRIM(Page1_1!D238))</f>
        <v>1</v>
      </c>
      <c r="E238" t="str">
        <f>Page1_1!H238</f>
        <v>US Government</v>
      </c>
      <c r="F238" t="str">
        <f>Page1_1!I238</f>
        <v>Kluger H</v>
      </c>
      <c r="G238">
        <f>VALUE(TRIM(Page1_1!J238))</f>
        <v>4375</v>
      </c>
      <c r="H238" t="str">
        <f>TRIM(Page1_1!K238)</f>
        <v>6</v>
      </c>
      <c r="I238">
        <f>Page1_1!M238</f>
        <v>35</v>
      </c>
      <c r="J238" t="str">
        <f>TEXT(Page1_1!O238,"")</f>
        <v/>
      </c>
    </row>
    <row r="239" spans="1:10" ht="21" customHeight="1">
      <c r="A239" t="str">
        <f>SUBSTITUTE(Page1_1!C239," ","")</f>
        <v>7210--3</v>
      </c>
      <c r="B239" t="str">
        <f t="shared" si="6"/>
        <v>7210</v>
      </c>
      <c r="C239">
        <f t="shared" si="7"/>
        <v>3</v>
      </c>
      <c r="D239">
        <f>VALUE(TRIM(Page1_1!D239))</f>
        <v>2</v>
      </c>
      <c r="E239" t="str">
        <f>Page1_1!H239</f>
        <v>US History</v>
      </c>
      <c r="F239" t="str">
        <f>Page1_1!I239</f>
        <v>Kluger H</v>
      </c>
      <c r="G239">
        <f>VALUE(TRIM(Page1_1!J239))</f>
        <v>4375</v>
      </c>
      <c r="H239" t="str">
        <f>TRIM(Page1_1!K239)</f>
        <v>6</v>
      </c>
      <c r="I239">
        <f>Page1_1!M239</f>
        <v>35</v>
      </c>
      <c r="J239" t="str">
        <f>TEXT(Page1_1!O239,"")</f>
        <v>Business and Technology Academy</v>
      </c>
    </row>
    <row r="240" spans="1:10" ht="21" customHeight="1">
      <c r="A240" t="str">
        <f>SUBSTITUTE(Page1_1!C240," ","")</f>
        <v>7310--6</v>
      </c>
      <c r="B240" t="str">
        <f t="shared" si="6"/>
        <v>7310</v>
      </c>
      <c r="C240">
        <f t="shared" si="7"/>
        <v>6</v>
      </c>
      <c r="D240">
        <f>VALUE(TRIM(Page1_1!D240))</f>
        <v>3</v>
      </c>
      <c r="E240" t="str">
        <f>Page1_1!H240</f>
        <v>US Government</v>
      </c>
      <c r="F240" t="str">
        <f>Page1_1!I240</f>
        <v>Kluger H</v>
      </c>
      <c r="G240">
        <f>VALUE(TRIM(Page1_1!J240))</f>
        <v>4375</v>
      </c>
      <c r="H240" t="str">
        <f>TRIM(Page1_1!K240)</f>
        <v>6</v>
      </c>
      <c r="I240">
        <f>Page1_1!M240</f>
        <v>35</v>
      </c>
      <c r="J240" t="str">
        <f>TEXT(Page1_1!O240,"")</f>
        <v/>
      </c>
    </row>
    <row r="241" spans="1:10" ht="21" customHeight="1">
      <c r="A241" t="str">
        <f>SUBSTITUTE(Page1_1!C241," ","")</f>
        <v>7830--1</v>
      </c>
      <c r="B241" t="str">
        <f t="shared" si="6"/>
        <v>7830</v>
      </c>
      <c r="C241">
        <f t="shared" si="7"/>
        <v>1</v>
      </c>
      <c r="D241">
        <f>VALUE(TRIM(Page1_1!D241))</f>
        <v>3</v>
      </c>
      <c r="E241" t="str">
        <f>Page1_1!H241</f>
        <v>AP Government and Politics US</v>
      </c>
      <c r="F241" t="str">
        <f>Page1_1!I241</f>
        <v>Kluger H</v>
      </c>
      <c r="G241">
        <f>VALUE(TRIM(Page1_1!J241))</f>
        <v>4375</v>
      </c>
      <c r="H241" t="str">
        <f>TRIM(Page1_1!K241)</f>
        <v>6</v>
      </c>
      <c r="I241">
        <f>Page1_1!M241</f>
        <v>35</v>
      </c>
      <c r="J241" t="str">
        <f>TEXT(Page1_1!O241,"")</f>
        <v/>
      </c>
    </row>
    <row r="242" spans="1:10" ht="21" customHeight="1">
      <c r="A242" t="str">
        <f>SUBSTITUTE(Page1_1!C242," ","")</f>
        <v>9092--1</v>
      </c>
      <c r="B242" t="str">
        <f t="shared" si="6"/>
        <v>9092</v>
      </c>
      <c r="C242">
        <f t="shared" si="7"/>
        <v>1</v>
      </c>
      <c r="D242">
        <f>VALUE(TRIM(Page1_1!D242))</f>
        <v>4</v>
      </c>
      <c r="E242" t="str">
        <f>Page1_1!H242</f>
        <v>AVID 11</v>
      </c>
      <c r="F242" t="str">
        <f>Page1_1!I242</f>
        <v>Kluger H</v>
      </c>
      <c r="G242">
        <f>VALUE(TRIM(Page1_1!J242))</f>
        <v>4375</v>
      </c>
      <c r="H242" t="str">
        <f>TRIM(Page1_1!K242)</f>
        <v>6</v>
      </c>
      <c r="I242">
        <f>Page1_1!M242</f>
        <v>35</v>
      </c>
      <c r="J242" t="str">
        <f>TEXT(Page1_1!O242,"")</f>
        <v/>
      </c>
    </row>
    <row r="243" spans="1:10" ht="21" customHeight="1">
      <c r="A243" t="str">
        <f>SUBSTITUTE(Page1_1!C243," ","")</f>
        <v>7210--12</v>
      </c>
      <c r="B243" t="str">
        <f t="shared" si="6"/>
        <v>7210</v>
      </c>
      <c r="C243">
        <f t="shared" si="7"/>
        <v>12</v>
      </c>
      <c r="D243">
        <f>VALUE(TRIM(Page1_1!D243))</f>
        <v>6</v>
      </c>
      <c r="E243" t="str">
        <f>Page1_1!H243</f>
        <v>US History</v>
      </c>
      <c r="F243" t="str">
        <f>Page1_1!I243</f>
        <v>Kluger H</v>
      </c>
      <c r="G243">
        <f>VALUE(TRIM(Page1_1!J243))</f>
        <v>4375</v>
      </c>
      <c r="H243" t="str">
        <f>TRIM(Page1_1!K243)</f>
        <v>6</v>
      </c>
      <c r="I243">
        <f>Page1_1!M243</f>
        <v>35</v>
      </c>
      <c r="J243" t="str">
        <f>TEXT(Page1_1!O243,"")</f>
        <v>Health Academy</v>
      </c>
    </row>
    <row r="244" spans="1:10" ht="21" customHeight="1">
      <c r="A244" t="str">
        <f>SUBSTITUTE(Page1_1!C244," ","")</f>
        <v>9251--10</v>
      </c>
      <c r="B244" t="str">
        <f t="shared" si="6"/>
        <v>9251</v>
      </c>
      <c r="C244">
        <f t="shared" si="7"/>
        <v>10</v>
      </c>
      <c r="D244">
        <f>VALUE(TRIM(Page1_1!D244))</f>
        <v>7</v>
      </c>
      <c r="E244" t="str">
        <f>Page1_1!H244</f>
        <v>Advisory HEALTH 11</v>
      </c>
      <c r="F244" t="str">
        <f>Page1_1!I244</f>
        <v>Kluger H</v>
      </c>
      <c r="G244">
        <f>VALUE(TRIM(Page1_1!J244))</f>
        <v>4375</v>
      </c>
      <c r="H244" t="str">
        <f>TRIM(Page1_1!K244)</f>
        <v>6</v>
      </c>
      <c r="I244">
        <f>Page1_1!M244</f>
        <v>35</v>
      </c>
      <c r="J244" t="str">
        <f>TEXT(Page1_1!O244,"")</f>
        <v>Health Academy</v>
      </c>
    </row>
    <row r="245" spans="1:10" ht="21" customHeight="1">
      <c r="A245" t="str">
        <f>SUBSTITUTE(Page1_1!C245," ","")</f>
        <v>1514--1</v>
      </c>
      <c r="B245" t="str">
        <f t="shared" si="6"/>
        <v>1514</v>
      </c>
      <c r="C245">
        <f t="shared" si="7"/>
        <v>1</v>
      </c>
      <c r="D245">
        <f>VALUE(TRIM(Page1_1!D245))</f>
        <v>1</v>
      </c>
      <c r="E245" t="str">
        <f>Page1_1!H245</f>
        <v>The Art of Writing</v>
      </c>
      <c r="F245" t="str">
        <f>Page1_1!I245</f>
        <v>Kopecky C</v>
      </c>
      <c r="G245">
        <f>VALUE(TRIM(Page1_1!J245))</f>
        <v>4385</v>
      </c>
      <c r="H245" t="str">
        <f>TRIM(Page1_1!K245)</f>
        <v>65</v>
      </c>
      <c r="I245">
        <f>Page1_1!M245</f>
        <v>35</v>
      </c>
      <c r="J245" t="str">
        <f>TEXT(Page1_1!O245,"")</f>
        <v/>
      </c>
    </row>
    <row r="246" spans="1:10" ht="21" customHeight="1">
      <c r="A246" t="str">
        <f>SUBSTITUTE(Page1_1!C246," ","")</f>
        <v>1560--2</v>
      </c>
      <c r="B246" t="str">
        <f t="shared" si="6"/>
        <v>1560</v>
      </c>
      <c r="C246">
        <f t="shared" si="7"/>
        <v>2</v>
      </c>
      <c r="D246">
        <f>VALUE(TRIM(Page1_1!D246))</f>
        <v>2</v>
      </c>
      <c r="E246" t="str">
        <f>Page1_1!H246</f>
        <v>English 4/ World Lit</v>
      </c>
      <c r="F246" t="str">
        <f>Page1_1!I246</f>
        <v>Kopecky C</v>
      </c>
      <c r="G246">
        <f>VALUE(TRIM(Page1_1!J246))</f>
        <v>4385</v>
      </c>
      <c r="H246" t="str">
        <f>TRIM(Page1_1!K246)</f>
        <v>65</v>
      </c>
      <c r="I246">
        <f>Page1_1!M246</f>
        <v>35</v>
      </c>
      <c r="J246" t="str">
        <f>TEXT(Page1_1!O246,"")</f>
        <v/>
      </c>
    </row>
    <row r="247" spans="1:10" ht="21" customHeight="1">
      <c r="A247" t="str">
        <f>SUBSTITUTE(Page1_1!C247," ","")</f>
        <v>1560--5</v>
      </c>
      <c r="B247" t="str">
        <f t="shared" si="6"/>
        <v>1560</v>
      </c>
      <c r="C247">
        <f t="shared" si="7"/>
        <v>5</v>
      </c>
      <c r="D247">
        <f>VALUE(TRIM(Page1_1!D247))</f>
        <v>3</v>
      </c>
      <c r="E247" t="str">
        <f>Page1_1!H247</f>
        <v>English 4/ World Lit</v>
      </c>
      <c r="F247" t="str">
        <f>Page1_1!I247</f>
        <v>Kopecky C</v>
      </c>
      <c r="G247">
        <f>VALUE(TRIM(Page1_1!J247))</f>
        <v>4385</v>
      </c>
      <c r="H247" t="str">
        <f>TRIM(Page1_1!K247)</f>
        <v>65</v>
      </c>
      <c r="I247">
        <f>Page1_1!M247</f>
        <v>35</v>
      </c>
      <c r="J247" t="str">
        <f>TEXT(Page1_1!O247,"")</f>
        <v>Video Academy</v>
      </c>
    </row>
    <row r="248" spans="1:10" ht="21" customHeight="1">
      <c r="A248" t="str">
        <f>SUBSTITUTE(Page1_1!C248," ","")</f>
        <v>1560--7</v>
      </c>
      <c r="B248" t="str">
        <f t="shared" si="6"/>
        <v>1560</v>
      </c>
      <c r="C248">
        <f t="shared" si="7"/>
        <v>7</v>
      </c>
      <c r="D248">
        <f>VALUE(TRIM(Page1_1!D248))</f>
        <v>5</v>
      </c>
      <c r="E248" t="str">
        <f>Page1_1!H248</f>
        <v>English 4/ World Lit</v>
      </c>
      <c r="F248" t="str">
        <f>Page1_1!I248</f>
        <v>Kopecky C</v>
      </c>
      <c r="G248">
        <f>VALUE(TRIM(Page1_1!J248))</f>
        <v>4385</v>
      </c>
      <c r="H248" t="str">
        <f>TRIM(Page1_1!K248)</f>
        <v>65</v>
      </c>
      <c r="I248">
        <f>Page1_1!M248</f>
        <v>35</v>
      </c>
      <c r="J248" t="str">
        <f>TEXT(Page1_1!O248,"")</f>
        <v>Environmental Science and Natural Resources</v>
      </c>
    </row>
    <row r="249" spans="1:10" ht="21" customHeight="1">
      <c r="A249" t="str">
        <f>SUBSTITUTE(Page1_1!C249," ","")</f>
        <v>9251--31</v>
      </c>
      <c r="B249" t="str">
        <f t="shared" si="6"/>
        <v>9251</v>
      </c>
      <c r="C249">
        <f t="shared" si="7"/>
        <v>31</v>
      </c>
      <c r="D249">
        <f>VALUE(TRIM(Page1_1!D249))</f>
        <v>7</v>
      </c>
      <c r="E249" t="str">
        <f>Page1_1!H249</f>
        <v>Advisory VIDEO 10</v>
      </c>
      <c r="F249" t="str">
        <f>Page1_1!I249</f>
        <v>Kopecky C</v>
      </c>
      <c r="G249">
        <f>VALUE(TRIM(Page1_1!J249))</f>
        <v>4385</v>
      </c>
      <c r="H249" t="str">
        <f>TRIM(Page1_1!K249)</f>
        <v>65</v>
      </c>
      <c r="I249">
        <f>Page1_1!M249</f>
        <v>38</v>
      </c>
      <c r="J249" t="str">
        <f>TEXT(Page1_1!O249,"")</f>
        <v>Video Academy</v>
      </c>
    </row>
    <row r="250" spans="1:10" ht="21" customHeight="1">
      <c r="A250" t="str">
        <f>SUBSTITUTE(Page1_1!C250," ","")</f>
        <v>5465--2</v>
      </c>
      <c r="B250" t="str">
        <f t="shared" si="6"/>
        <v>5465</v>
      </c>
      <c r="C250">
        <f t="shared" si="7"/>
        <v>2</v>
      </c>
      <c r="D250">
        <f>VALUE(TRIM(Page1_1!D250))</f>
        <v>1</v>
      </c>
      <c r="E250" t="str">
        <f>Page1_1!H250</f>
        <v>ECHO Core</v>
      </c>
      <c r="F250" t="str">
        <f>Page1_1!I250</f>
        <v>Krenz, Dawn</v>
      </c>
      <c r="G250">
        <f>VALUE(TRIM(Page1_1!J250))</f>
        <v>8908</v>
      </c>
      <c r="H250" t="str">
        <f>TRIM(Page1_1!K250)</f>
        <v>1</v>
      </c>
      <c r="I250">
        <f>Page1_1!M250</f>
        <v>35</v>
      </c>
      <c r="J250" t="str">
        <f>TEXT(Page1_1!O250,"")</f>
        <v>ECHO Leadership Academy</v>
      </c>
    </row>
    <row r="251" spans="1:10" ht="21" customHeight="1">
      <c r="A251" t="str">
        <f>SUBSTITUTE(Page1_1!C251," ","")</f>
        <v>7210--4</v>
      </c>
      <c r="B251" t="str">
        <f t="shared" si="6"/>
        <v>7210</v>
      </c>
      <c r="C251">
        <f t="shared" si="7"/>
        <v>4</v>
      </c>
      <c r="D251">
        <f>VALUE(TRIM(Page1_1!D251))</f>
        <v>2</v>
      </c>
      <c r="E251" t="str">
        <f>Page1_1!H251</f>
        <v>US History</v>
      </c>
      <c r="F251" t="str">
        <f>Page1_1!I251</f>
        <v>Krenz, Dawn</v>
      </c>
      <c r="G251">
        <f>VALUE(TRIM(Page1_1!J251))</f>
        <v>8908</v>
      </c>
      <c r="H251" t="str">
        <f>TRIM(Page1_1!K251)</f>
        <v>1</v>
      </c>
      <c r="I251">
        <f>Page1_1!M251</f>
        <v>35</v>
      </c>
      <c r="J251" t="str">
        <f>TEXT(Page1_1!O251,"")</f>
        <v>ECHO Leadership Academy</v>
      </c>
    </row>
    <row r="252" spans="1:10" ht="21" customHeight="1">
      <c r="A252" t="str">
        <f>SUBSTITUTE(Page1_1!C252," ","")</f>
        <v>7210--8</v>
      </c>
      <c r="B252" t="str">
        <f t="shared" si="6"/>
        <v>7210</v>
      </c>
      <c r="C252">
        <f t="shared" si="7"/>
        <v>8</v>
      </c>
      <c r="D252">
        <f>VALUE(TRIM(Page1_1!D252))</f>
        <v>4</v>
      </c>
      <c r="E252" t="str">
        <f>Page1_1!H252</f>
        <v>US History</v>
      </c>
      <c r="F252" t="str">
        <f>Page1_1!I252</f>
        <v>Krenz, Dawn</v>
      </c>
      <c r="G252">
        <f>VALUE(TRIM(Page1_1!J252))</f>
        <v>8908</v>
      </c>
      <c r="H252" t="str">
        <f>TRIM(Page1_1!K252)</f>
        <v>1</v>
      </c>
      <c r="I252">
        <f>Page1_1!M252</f>
        <v>35</v>
      </c>
      <c r="J252" t="str">
        <f>TEXT(Page1_1!O252,"")</f>
        <v>Engineering and Technology</v>
      </c>
    </row>
    <row r="253" spans="1:10" ht="21" customHeight="1">
      <c r="A253" t="str">
        <f>SUBSTITUTE(Page1_1!C253," ","")</f>
        <v>7820--1</v>
      </c>
      <c r="B253" t="str">
        <f t="shared" si="6"/>
        <v>7820</v>
      </c>
      <c r="C253">
        <f t="shared" si="7"/>
        <v>1</v>
      </c>
      <c r="D253">
        <f>VALUE(TRIM(Page1_1!D253))</f>
        <v>5</v>
      </c>
      <c r="E253" t="str">
        <f>Page1_1!H253</f>
        <v>AP US History</v>
      </c>
      <c r="F253" t="str">
        <f>Page1_1!I253</f>
        <v>Krenz, Dawn</v>
      </c>
      <c r="G253">
        <f>VALUE(TRIM(Page1_1!J253))</f>
        <v>8908</v>
      </c>
      <c r="H253" t="str">
        <f>TRIM(Page1_1!K253)</f>
        <v>1</v>
      </c>
      <c r="I253">
        <f>Page1_1!M253</f>
        <v>35</v>
      </c>
      <c r="J253" t="str">
        <f>TEXT(Page1_1!O253,"")</f>
        <v/>
      </c>
    </row>
    <row r="254" spans="1:10" ht="21" customHeight="1">
      <c r="A254" t="str">
        <f>SUBSTITUTE(Page1_1!C254," ","")</f>
        <v>9251--16</v>
      </c>
      <c r="B254" t="str">
        <f t="shared" si="6"/>
        <v>9251</v>
      </c>
      <c r="C254">
        <f t="shared" si="7"/>
        <v>16</v>
      </c>
      <c r="D254">
        <f>VALUE(TRIM(Page1_1!D254))</f>
        <v>7</v>
      </c>
      <c r="E254" t="str">
        <f>Page1_1!H254</f>
        <v>Advisory ECHO 10</v>
      </c>
      <c r="F254" t="str">
        <f>Page1_1!I254</f>
        <v>Krenz, Dawn</v>
      </c>
      <c r="G254">
        <f>VALUE(TRIM(Page1_1!J254))</f>
        <v>8908</v>
      </c>
      <c r="H254" t="str">
        <f>TRIM(Page1_1!K254)</f>
        <v>1</v>
      </c>
      <c r="I254">
        <f>Page1_1!M254</f>
        <v>37</v>
      </c>
      <c r="J254" t="str">
        <f>TEXT(Page1_1!O254,"")</f>
        <v>ECHO Leadership Academy</v>
      </c>
    </row>
    <row r="255" spans="1:10" ht="21" customHeight="1">
      <c r="A255" t="str">
        <f>SUBSTITUTE(Page1_1!C255," ","")</f>
        <v>5630--1</v>
      </c>
      <c r="B255" t="str">
        <f t="shared" si="6"/>
        <v>5630</v>
      </c>
      <c r="C255">
        <f t="shared" si="7"/>
        <v>1</v>
      </c>
      <c r="D255">
        <f>VALUE(TRIM(Page1_1!D255))</f>
        <v>1</v>
      </c>
      <c r="E255" t="str">
        <f>Page1_1!H255</f>
        <v>Floral Creations/ Design</v>
      </c>
      <c r="F255" t="str">
        <f>Page1_1!I255</f>
        <v>Larrus, Erin</v>
      </c>
      <c r="G255">
        <f>VALUE(TRIM(Page1_1!J255))</f>
        <v>11706</v>
      </c>
      <c r="H255" t="str">
        <f>TRIM(Page1_1!K255)</f>
        <v>901</v>
      </c>
      <c r="I255">
        <f>Page1_1!M255</f>
        <v>35</v>
      </c>
      <c r="J255" t="str">
        <f>TEXT(Page1_1!O255,"")</f>
        <v/>
      </c>
    </row>
    <row r="256" spans="1:10" ht="21" customHeight="1">
      <c r="A256" t="str">
        <f>SUBSTITUTE(Page1_1!C256," ","")</f>
        <v>5635--1</v>
      </c>
      <c r="B256" t="str">
        <f t="shared" si="6"/>
        <v>5635</v>
      </c>
      <c r="C256">
        <f t="shared" si="7"/>
        <v>1</v>
      </c>
      <c r="D256">
        <f>VALUE(TRIM(Page1_1!D256))</f>
        <v>2</v>
      </c>
      <c r="E256" t="str">
        <f>Page1_1!H256</f>
        <v>Earth Science in Agriculture</v>
      </c>
      <c r="F256" t="str">
        <f>Page1_1!I256</f>
        <v>Larrus, Erin</v>
      </c>
      <c r="G256">
        <f>VALUE(TRIM(Page1_1!J256))</f>
        <v>11706</v>
      </c>
      <c r="H256" t="str">
        <f>TRIM(Page1_1!K256)</f>
        <v>901</v>
      </c>
      <c r="I256">
        <f>Page1_1!M256</f>
        <v>35</v>
      </c>
      <c r="J256" t="str">
        <f>TEXT(Page1_1!O256,"")</f>
        <v/>
      </c>
    </row>
    <row r="257" spans="1:10" ht="21" customHeight="1">
      <c r="A257" t="str">
        <f>SUBSTITUTE(Page1_1!C257," ","")</f>
        <v>5635--2</v>
      </c>
      <c r="B257" t="str">
        <f t="shared" si="6"/>
        <v>5635</v>
      </c>
      <c r="C257">
        <f t="shared" si="7"/>
        <v>2</v>
      </c>
      <c r="D257">
        <f>VALUE(TRIM(Page1_1!D257))</f>
        <v>3</v>
      </c>
      <c r="E257" t="str">
        <f>Page1_1!H257</f>
        <v>Earth Science in Agriculture</v>
      </c>
      <c r="F257" t="str">
        <f>Page1_1!I257</f>
        <v>Larrus, Erin</v>
      </c>
      <c r="G257">
        <f>VALUE(TRIM(Page1_1!J257))</f>
        <v>11706</v>
      </c>
      <c r="H257" t="str">
        <f>TRIM(Page1_1!K257)</f>
        <v>901</v>
      </c>
      <c r="I257">
        <f>Page1_1!M257</f>
        <v>35</v>
      </c>
      <c r="J257" t="str">
        <f>TEXT(Page1_1!O257,"")</f>
        <v/>
      </c>
    </row>
    <row r="258" spans="1:10" ht="21" customHeight="1">
      <c r="A258" t="str">
        <f>SUBSTITUTE(Page1_1!C258," ","")</f>
        <v>5635--3</v>
      </c>
      <c r="B258" t="str">
        <f t="shared" si="6"/>
        <v>5635</v>
      </c>
      <c r="C258">
        <f t="shared" si="7"/>
        <v>3</v>
      </c>
      <c r="D258">
        <f>VALUE(TRIM(Page1_1!D258))</f>
        <v>4</v>
      </c>
      <c r="E258" t="str">
        <f>Page1_1!H258</f>
        <v>Earth Science in Agriculture</v>
      </c>
      <c r="F258" t="str">
        <f>Page1_1!I258</f>
        <v>Larrus, Erin</v>
      </c>
      <c r="G258">
        <f>VALUE(TRIM(Page1_1!J258))</f>
        <v>11706</v>
      </c>
      <c r="H258" t="str">
        <f>TRIM(Page1_1!K258)</f>
        <v>901</v>
      </c>
      <c r="I258">
        <f>Page1_1!M258</f>
        <v>35</v>
      </c>
      <c r="J258" t="str">
        <f>TEXT(Page1_1!O258,"")</f>
        <v/>
      </c>
    </row>
    <row r="259" spans="1:10" ht="21" customHeight="1">
      <c r="A259" t="str">
        <f>SUBSTITUTE(Page1_1!C259," ","")</f>
        <v>9251--24</v>
      </c>
      <c r="B259" t="str">
        <f t="shared" si="6"/>
        <v>9251</v>
      </c>
      <c r="C259">
        <f t="shared" si="7"/>
        <v>24</v>
      </c>
      <c r="D259">
        <f>VALUE(TRIM(Page1_1!D259))</f>
        <v>7</v>
      </c>
      <c r="E259" t="str">
        <f>Page1_1!H259</f>
        <v>Advisory ESNR 10</v>
      </c>
      <c r="F259" t="str">
        <f>Page1_1!I259</f>
        <v>Larrus, Erin</v>
      </c>
      <c r="G259">
        <f>VALUE(TRIM(Page1_1!J259))</f>
        <v>11706</v>
      </c>
      <c r="H259" t="str">
        <f>TRIM(Page1_1!K259)</f>
        <v>901</v>
      </c>
      <c r="I259">
        <f>Page1_1!M259</f>
        <v>35</v>
      </c>
      <c r="J259" t="str">
        <f>TEXT(Page1_1!O259,"")</f>
        <v>Environmental Science and Natural Resources</v>
      </c>
    </row>
    <row r="260" spans="1:10" ht="21" customHeight="1">
      <c r="A260" t="str">
        <f>SUBSTITUTE(Page1_1!C260," ","")</f>
        <v>6010--1</v>
      </c>
      <c r="B260" t="str">
        <f t="shared" ref="B260:B323" si="8">LEFT(A260,FIND("--",A260)-1)</f>
        <v>6010</v>
      </c>
      <c r="C260">
        <f t="shared" si="7"/>
        <v>1</v>
      </c>
      <c r="D260">
        <f>VALUE(TRIM(Page1_1!D260))</f>
        <v>1</v>
      </c>
      <c r="E260" t="str">
        <f>Page1_1!H260</f>
        <v>Art 1</v>
      </c>
      <c r="F260" t="str">
        <f>Page1_1!I260</f>
        <v>Leinenbach C</v>
      </c>
      <c r="G260">
        <f>VALUE(TRIM(Page1_1!J260))</f>
        <v>4403</v>
      </c>
      <c r="H260" t="str">
        <f>TRIM(Page1_1!K260)</f>
        <v>125</v>
      </c>
      <c r="I260">
        <f>Page1_1!M260</f>
        <v>35</v>
      </c>
      <c r="J260" t="str">
        <f>TEXT(Page1_1!O260,"")</f>
        <v/>
      </c>
    </row>
    <row r="261" spans="1:10" ht="21" customHeight="1">
      <c r="A261" t="str">
        <f>SUBSTITUTE(Page1_1!C261," ","")</f>
        <v>6050--1</v>
      </c>
      <c r="B261" t="str">
        <f t="shared" si="8"/>
        <v>6050</v>
      </c>
      <c r="C261">
        <f t="shared" ref="C261:C324" si="9">VALUE(RIGHT(A261,LEN(A261)-FIND("--",A261) - 1))</f>
        <v>1</v>
      </c>
      <c r="D261">
        <f>VALUE(TRIM(Page1_1!D261))</f>
        <v>2</v>
      </c>
      <c r="E261" t="str">
        <f>Page1_1!H261</f>
        <v>Ceramics</v>
      </c>
      <c r="F261" t="str">
        <f>Page1_1!I261</f>
        <v>Leinenbach C</v>
      </c>
      <c r="G261">
        <f>VALUE(TRIM(Page1_1!J261))</f>
        <v>4403</v>
      </c>
      <c r="H261" t="str">
        <f>TRIM(Page1_1!K261)</f>
        <v>608</v>
      </c>
      <c r="I261">
        <f>Page1_1!M261</f>
        <v>35</v>
      </c>
      <c r="J261" t="str">
        <f>TEXT(Page1_1!O261,"")</f>
        <v/>
      </c>
    </row>
    <row r="262" spans="1:10" ht="21" customHeight="1">
      <c r="A262" t="str">
        <f>SUBSTITUTE(Page1_1!C262," ","")</f>
        <v>6050--2</v>
      </c>
      <c r="B262" t="str">
        <f t="shared" si="8"/>
        <v>6050</v>
      </c>
      <c r="C262">
        <f t="shared" si="9"/>
        <v>2</v>
      </c>
      <c r="D262">
        <f>VALUE(TRIM(Page1_1!D262))</f>
        <v>4</v>
      </c>
      <c r="E262" t="str">
        <f>Page1_1!H262</f>
        <v>Ceramics</v>
      </c>
      <c r="F262" t="str">
        <f>Page1_1!I262</f>
        <v>Leinenbach C</v>
      </c>
      <c r="G262">
        <f>VALUE(TRIM(Page1_1!J262))</f>
        <v>4403</v>
      </c>
      <c r="H262" t="str">
        <f>TRIM(Page1_1!K262)</f>
        <v>608</v>
      </c>
      <c r="I262">
        <f>Page1_1!M262</f>
        <v>35</v>
      </c>
      <c r="J262" t="str">
        <f>TEXT(Page1_1!O262,"")</f>
        <v/>
      </c>
    </row>
    <row r="263" spans="1:10" ht="21" customHeight="1">
      <c r="A263" t="str">
        <f>SUBSTITUTE(Page1_1!C263," ","")</f>
        <v>6120--1</v>
      </c>
      <c r="B263" t="str">
        <f t="shared" si="8"/>
        <v>6120</v>
      </c>
      <c r="C263">
        <f t="shared" si="9"/>
        <v>1</v>
      </c>
      <c r="D263">
        <f>VALUE(TRIM(Page1_1!D263))</f>
        <v>5</v>
      </c>
      <c r="E263" t="str">
        <f>Page1_1!H263</f>
        <v>Digital Photography</v>
      </c>
      <c r="F263" t="str">
        <f>Page1_1!I263</f>
        <v>Leinenbach C</v>
      </c>
      <c r="G263">
        <f>VALUE(TRIM(Page1_1!J263))</f>
        <v>4403</v>
      </c>
      <c r="H263" t="str">
        <f>TRIM(Page1_1!K263)</f>
        <v>604</v>
      </c>
      <c r="I263">
        <f>Page1_1!M263</f>
        <v>35</v>
      </c>
      <c r="J263" t="str">
        <f>TEXT(Page1_1!O263,"")</f>
        <v/>
      </c>
    </row>
    <row r="264" spans="1:10" ht="21" customHeight="1">
      <c r="A264" t="str">
        <f>SUBSTITUTE(Page1_1!C264," ","")</f>
        <v>6050--3</v>
      </c>
      <c r="B264" t="str">
        <f t="shared" si="8"/>
        <v>6050</v>
      </c>
      <c r="C264">
        <f t="shared" si="9"/>
        <v>3</v>
      </c>
      <c r="D264">
        <f>VALUE(TRIM(Page1_1!D264))</f>
        <v>6</v>
      </c>
      <c r="E264" t="str">
        <f>Page1_1!H264</f>
        <v>Ceramics</v>
      </c>
      <c r="F264" t="str">
        <f>Page1_1!I264</f>
        <v>Leinenbach C</v>
      </c>
      <c r="G264">
        <f>VALUE(TRIM(Page1_1!J264))</f>
        <v>4403</v>
      </c>
      <c r="H264" t="str">
        <f>TRIM(Page1_1!K264)</f>
        <v>608</v>
      </c>
      <c r="I264">
        <f>Page1_1!M264</f>
        <v>35</v>
      </c>
      <c r="J264" t="str">
        <f>TEXT(Page1_1!O264,"")</f>
        <v/>
      </c>
    </row>
    <row r="265" spans="1:10" ht="21" customHeight="1">
      <c r="A265" t="str">
        <f>SUBSTITUTE(Page1_1!C265," ","")</f>
        <v>9251--3</v>
      </c>
      <c r="B265" t="str">
        <f t="shared" si="8"/>
        <v>9251</v>
      </c>
      <c r="C265">
        <f t="shared" si="9"/>
        <v>3</v>
      </c>
      <c r="D265">
        <f>VALUE(TRIM(Page1_1!D265))</f>
        <v>7</v>
      </c>
      <c r="E265" t="str">
        <f>Page1_1!H265</f>
        <v>Advisory BATA 11</v>
      </c>
      <c r="F265" t="str">
        <f>Page1_1!I265</f>
        <v>Leinenbach C</v>
      </c>
      <c r="G265">
        <f>VALUE(TRIM(Page1_1!J265))</f>
        <v>4403</v>
      </c>
      <c r="H265" t="str">
        <f>TRIM(Page1_1!K265)</f>
        <v>608</v>
      </c>
      <c r="I265">
        <f>Page1_1!M265</f>
        <v>35</v>
      </c>
      <c r="J265" t="str">
        <f>TEXT(Page1_1!O265,"")</f>
        <v>Business and Technology Academy</v>
      </c>
    </row>
    <row r="266" spans="1:10" ht="21" customHeight="1">
      <c r="A266" t="str">
        <f>SUBSTITUTE(Page1_1!C266," ","")</f>
        <v>4600-Z--1</v>
      </c>
      <c r="B266" t="str">
        <f t="shared" si="8"/>
        <v>4600-Z</v>
      </c>
      <c r="C266">
        <f t="shared" si="9"/>
        <v>1</v>
      </c>
      <c r="D266">
        <f>VALUE(TRIM(Page1_1!D266))</f>
        <v>0</v>
      </c>
      <c r="E266" t="str">
        <f>Page1_1!H266</f>
        <v>Physical Education 2</v>
      </c>
      <c r="F266" t="str">
        <f>Page1_1!I266</f>
        <v>Lewen N</v>
      </c>
      <c r="G266">
        <f>VALUE(TRIM(Page1_1!J266))</f>
        <v>4407</v>
      </c>
      <c r="H266" t="str">
        <f>TRIM(Page1_1!K266)</f>
        <v>GYM</v>
      </c>
      <c r="I266">
        <f>Page1_1!M266</f>
        <v>50</v>
      </c>
      <c r="J266" t="str">
        <f>TEXT(Page1_1!O266,"")</f>
        <v/>
      </c>
    </row>
    <row r="267" spans="1:10" ht="21" customHeight="1">
      <c r="A267" t="str">
        <f>SUBSTITUTE(Page1_1!C267," ","")</f>
        <v>4500--1</v>
      </c>
      <c r="B267" t="str">
        <f t="shared" si="8"/>
        <v>4500</v>
      </c>
      <c r="C267">
        <f t="shared" si="9"/>
        <v>1</v>
      </c>
      <c r="D267">
        <f>VALUE(TRIM(Page1_1!D267))</f>
        <v>1</v>
      </c>
      <c r="E267" t="str">
        <f>Page1_1!H267</f>
        <v>Physical Education 1</v>
      </c>
      <c r="F267" t="str">
        <f>Page1_1!I267</f>
        <v>Lewen N</v>
      </c>
      <c r="G267">
        <f>VALUE(TRIM(Page1_1!J267))</f>
        <v>4407</v>
      </c>
      <c r="H267" t="str">
        <f>TRIM(Page1_1!K267)</f>
        <v>GYM</v>
      </c>
      <c r="I267">
        <f>Page1_1!M267</f>
        <v>45</v>
      </c>
      <c r="J267" t="str">
        <f>TEXT(Page1_1!O267,"")</f>
        <v/>
      </c>
    </row>
    <row r="268" spans="1:10" ht="21" customHeight="1">
      <c r="A268" t="str">
        <f>SUBSTITUTE(Page1_1!C268," ","")</f>
        <v>4600--3</v>
      </c>
      <c r="B268" t="str">
        <f t="shared" si="8"/>
        <v>4600</v>
      </c>
      <c r="C268">
        <f t="shared" si="9"/>
        <v>3</v>
      </c>
      <c r="D268">
        <f>VALUE(TRIM(Page1_1!D268))</f>
        <v>2</v>
      </c>
      <c r="E268" t="str">
        <f>Page1_1!H268</f>
        <v>Physical Education 2</v>
      </c>
      <c r="F268" t="str">
        <f>Page1_1!I268</f>
        <v>Lewen N</v>
      </c>
      <c r="G268">
        <f>VALUE(TRIM(Page1_1!J268))</f>
        <v>4407</v>
      </c>
      <c r="H268" t="str">
        <f>TRIM(Page1_1!K268)</f>
        <v>GYM</v>
      </c>
      <c r="I268">
        <f>Page1_1!M268</f>
        <v>45</v>
      </c>
      <c r="J268" t="str">
        <f>TEXT(Page1_1!O268,"")</f>
        <v/>
      </c>
    </row>
    <row r="269" spans="1:10" ht="21" customHeight="1">
      <c r="A269" t="str">
        <f>SUBSTITUTE(Page1_1!C269," ","")</f>
        <v>4500--10</v>
      </c>
      <c r="B269" t="str">
        <f t="shared" si="8"/>
        <v>4500</v>
      </c>
      <c r="C269">
        <f t="shared" si="9"/>
        <v>10</v>
      </c>
      <c r="D269">
        <f>VALUE(TRIM(Page1_1!D269))</f>
        <v>4</v>
      </c>
      <c r="E269" t="str">
        <f>Page1_1!H269</f>
        <v>Physical Education 1</v>
      </c>
      <c r="F269" t="str">
        <f>Page1_1!I269</f>
        <v>Lewen N</v>
      </c>
      <c r="G269">
        <f>VALUE(TRIM(Page1_1!J269))</f>
        <v>4407</v>
      </c>
      <c r="H269" t="str">
        <f>TRIM(Page1_1!K269)</f>
        <v>GYM</v>
      </c>
      <c r="I269">
        <f>Page1_1!M269</f>
        <v>45</v>
      </c>
      <c r="J269" t="str">
        <f>TEXT(Page1_1!O269,"")</f>
        <v/>
      </c>
    </row>
    <row r="270" spans="1:10" ht="21" customHeight="1">
      <c r="A270" t="str">
        <f>SUBSTITUTE(Page1_1!C270," ","")</f>
        <v>4500--12</v>
      </c>
      <c r="B270" t="str">
        <f t="shared" si="8"/>
        <v>4500</v>
      </c>
      <c r="C270">
        <f t="shared" si="9"/>
        <v>12</v>
      </c>
      <c r="D270">
        <f>VALUE(TRIM(Page1_1!D270))</f>
        <v>5</v>
      </c>
      <c r="E270" t="str">
        <f>Page1_1!H270</f>
        <v>Physical Education 1</v>
      </c>
      <c r="F270" t="str">
        <f>Page1_1!I270</f>
        <v>Lewen N</v>
      </c>
      <c r="G270">
        <f>VALUE(TRIM(Page1_1!J270))</f>
        <v>4407</v>
      </c>
      <c r="H270" t="str">
        <f>TRIM(Page1_1!K270)</f>
        <v>GYM</v>
      </c>
      <c r="I270">
        <f>Page1_1!M270</f>
        <v>45</v>
      </c>
      <c r="J270" t="str">
        <f>TEXT(Page1_1!O270,"")</f>
        <v/>
      </c>
    </row>
    <row r="271" spans="1:10" ht="21" customHeight="1">
      <c r="A271" t="str">
        <f>SUBSTITUTE(Page1_1!C271," ","")</f>
        <v>9240--11</v>
      </c>
      <c r="B271" t="str">
        <f t="shared" si="8"/>
        <v>9240</v>
      </c>
      <c r="C271">
        <f t="shared" si="9"/>
        <v>11</v>
      </c>
      <c r="D271">
        <f>VALUE(TRIM(Page1_1!D271))</f>
        <v>7</v>
      </c>
      <c r="E271" t="str">
        <f>Page1_1!H271</f>
        <v>Advisory 9th</v>
      </c>
      <c r="F271" t="str">
        <f>Page1_1!I271</f>
        <v>Lewen N</v>
      </c>
      <c r="G271">
        <f>VALUE(TRIM(Page1_1!J271))</f>
        <v>4407</v>
      </c>
      <c r="H271" t="str">
        <f>TRIM(Page1_1!K271)</f>
        <v>902</v>
      </c>
      <c r="I271">
        <f>Page1_1!M271</f>
        <v>30</v>
      </c>
      <c r="J271" t="str">
        <f>TEXT(Page1_1!O271,"")</f>
        <v/>
      </c>
    </row>
    <row r="272" spans="1:10" ht="21" customHeight="1">
      <c r="A272" t="str">
        <f>SUBSTITUTE(Page1_1!C272," ","")</f>
        <v>7210--1</v>
      </c>
      <c r="B272" t="str">
        <f t="shared" si="8"/>
        <v>7210</v>
      </c>
      <c r="C272">
        <f t="shared" si="9"/>
        <v>1</v>
      </c>
      <c r="D272">
        <f>VALUE(TRIM(Page1_1!D272))</f>
        <v>1</v>
      </c>
      <c r="E272" t="str">
        <f>Page1_1!H272</f>
        <v>US History</v>
      </c>
      <c r="F272" t="str">
        <f>Page1_1!I272</f>
        <v>Maclean, Christina</v>
      </c>
      <c r="G272">
        <f>VALUE(TRIM(Page1_1!J272))</f>
        <v>104009</v>
      </c>
      <c r="H272" t="str">
        <f>TRIM(Page1_1!K272)</f>
        <v>8</v>
      </c>
      <c r="I272">
        <f>Page1_1!M272</f>
        <v>35</v>
      </c>
      <c r="J272" t="str">
        <f>TEXT(Page1_1!O272,"")</f>
        <v>Environmental Science and Natural Resources</v>
      </c>
    </row>
    <row r="273" spans="1:10" ht="21" customHeight="1">
      <c r="A273" t="str">
        <f>SUBSTITUTE(Page1_1!C273," ","")</f>
        <v>5800--1</v>
      </c>
      <c r="B273" t="str">
        <f t="shared" si="8"/>
        <v>5800</v>
      </c>
      <c r="C273">
        <f t="shared" si="9"/>
        <v>1</v>
      </c>
      <c r="D273">
        <f>VALUE(TRIM(Page1_1!D273))</f>
        <v>3</v>
      </c>
      <c r="E273" t="str">
        <f>Page1_1!H273</f>
        <v>Yearbook</v>
      </c>
      <c r="F273" t="str">
        <f>Page1_1!I273</f>
        <v>Maclean, Christina</v>
      </c>
      <c r="G273">
        <f>VALUE(TRIM(Page1_1!J273))</f>
        <v>104009</v>
      </c>
      <c r="H273" t="str">
        <f>TRIM(Page1_1!K273)</f>
        <v>8</v>
      </c>
      <c r="I273">
        <f>Page1_1!M273</f>
        <v>35</v>
      </c>
      <c r="J273" t="str">
        <f>TEXT(Page1_1!O273,"")</f>
        <v/>
      </c>
    </row>
    <row r="274" spans="1:10" ht="21" customHeight="1">
      <c r="A274" t="str">
        <f>SUBSTITUTE(Page1_1!C274," ","")</f>
        <v>7310--8</v>
      </c>
      <c r="B274" t="str">
        <f t="shared" si="8"/>
        <v>7310</v>
      </c>
      <c r="C274">
        <f t="shared" si="9"/>
        <v>8</v>
      </c>
      <c r="D274">
        <f>VALUE(TRIM(Page1_1!D274))</f>
        <v>4</v>
      </c>
      <c r="E274" t="str">
        <f>Page1_1!H274</f>
        <v>US Government</v>
      </c>
      <c r="F274" t="str">
        <f>Page1_1!I274</f>
        <v>Maclean, Christina</v>
      </c>
      <c r="G274">
        <f>VALUE(TRIM(Page1_1!J274))</f>
        <v>104009</v>
      </c>
      <c r="H274" t="str">
        <f>TRIM(Page1_1!K274)</f>
        <v>8</v>
      </c>
      <c r="I274">
        <f>Page1_1!M274</f>
        <v>35</v>
      </c>
      <c r="J274" t="str">
        <f>TEXT(Page1_1!O274,"")</f>
        <v/>
      </c>
    </row>
    <row r="275" spans="1:10" ht="21" customHeight="1">
      <c r="A275" t="str">
        <f>SUBSTITUTE(Page1_1!C275," ","")</f>
        <v>7310--9</v>
      </c>
      <c r="B275" t="str">
        <f t="shared" si="8"/>
        <v>7310</v>
      </c>
      <c r="C275">
        <f t="shared" si="9"/>
        <v>9</v>
      </c>
      <c r="D275">
        <f>VALUE(TRIM(Page1_1!D275))</f>
        <v>4</v>
      </c>
      <c r="E275" t="str">
        <f>Page1_1!H275</f>
        <v>US Government</v>
      </c>
      <c r="F275" t="str">
        <f>Page1_1!I275</f>
        <v>Maclean, Christina</v>
      </c>
      <c r="G275">
        <f>VALUE(TRIM(Page1_1!J275))</f>
        <v>104009</v>
      </c>
      <c r="H275" t="str">
        <f>TRIM(Page1_1!K275)</f>
        <v>8</v>
      </c>
      <c r="I275">
        <f>Page1_1!M275</f>
        <v>35</v>
      </c>
      <c r="J275" t="str">
        <f>TEXT(Page1_1!O275,"")</f>
        <v/>
      </c>
    </row>
    <row r="276" spans="1:10" ht="21" customHeight="1">
      <c r="A276" t="str">
        <f>SUBSTITUTE(Page1_1!C276," ","")</f>
        <v>7310--3</v>
      </c>
      <c r="B276" t="str">
        <f t="shared" si="8"/>
        <v>7310</v>
      </c>
      <c r="C276">
        <f t="shared" si="9"/>
        <v>3</v>
      </c>
      <c r="D276">
        <f>VALUE(TRIM(Page1_1!D276))</f>
        <v>5</v>
      </c>
      <c r="E276" t="str">
        <f>Page1_1!H276</f>
        <v>US Government</v>
      </c>
      <c r="F276" t="str">
        <f>Page1_1!I276</f>
        <v>Maclean, Christina</v>
      </c>
      <c r="G276">
        <f>VALUE(TRIM(Page1_1!J276))</f>
        <v>104009</v>
      </c>
      <c r="H276" t="str">
        <f>TRIM(Page1_1!K276)</f>
        <v>8</v>
      </c>
      <c r="I276">
        <f>Page1_1!M276</f>
        <v>35</v>
      </c>
      <c r="J276" t="str">
        <f>TEXT(Page1_1!O276,"")</f>
        <v/>
      </c>
    </row>
    <row r="277" spans="1:10" ht="21" customHeight="1">
      <c r="A277" t="str">
        <f>SUBSTITUTE(Page1_1!C277," ","")</f>
        <v>7310--4</v>
      </c>
      <c r="B277" t="str">
        <f t="shared" si="8"/>
        <v>7310</v>
      </c>
      <c r="C277">
        <f t="shared" si="9"/>
        <v>4</v>
      </c>
      <c r="D277">
        <f>VALUE(TRIM(Page1_1!D277))</f>
        <v>5</v>
      </c>
      <c r="E277" t="str">
        <f>Page1_1!H277</f>
        <v>US Government</v>
      </c>
      <c r="F277" t="str">
        <f>Page1_1!I277</f>
        <v>Maclean, Christina</v>
      </c>
      <c r="G277">
        <f>VALUE(TRIM(Page1_1!J277))</f>
        <v>104009</v>
      </c>
      <c r="H277" t="str">
        <f>TRIM(Page1_1!K277)</f>
        <v>8</v>
      </c>
      <c r="I277">
        <f>Page1_1!M277</f>
        <v>35</v>
      </c>
      <c r="J277" t="str">
        <f>TEXT(Page1_1!O277,"")</f>
        <v/>
      </c>
    </row>
    <row r="278" spans="1:10" ht="21" customHeight="1">
      <c r="A278" t="str">
        <f>SUBSTITUTE(Page1_1!C278," ","")</f>
        <v>7310--10</v>
      </c>
      <c r="B278" t="str">
        <f t="shared" si="8"/>
        <v>7310</v>
      </c>
      <c r="C278">
        <f t="shared" si="9"/>
        <v>10</v>
      </c>
      <c r="D278">
        <f>VALUE(TRIM(Page1_1!D278))</f>
        <v>6</v>
      </c>
      <c r="E278" t="str">
        <f>Page1_1!H278</f>
        <v>US Government</v>
      </c>
      <c r="F278" t="str">
        <f>Page1_1!I278</f>
        <v>Maclean, Christina</v>
      </c>
      <c r="G278">
        <f>VALUE(TRIM(Page1_1!J278))</f>
        <v>104009</v>
      </c>
      <c r="H278" t="str">
        <f>TRIM(Page1_1!K278)</f>
        <v>8</v>
      </c>
      <c r="I278">
        <f>Page1_1!M278</f>
        <v>35</v>
      </c>
      <c r="J278" t="str">
        <f>TEXT(Page1_1!O278,"")</f>
        <v/>
      </c>
    </row>
    <row r="279" spans="1:10" ht="21" customHeight="1">
      <c r="A279" t="str">
        <f>SUBSTITUTE(Page1_1!C279," ","")</f>
        <v>7310--11</v>
      </c>
      <c r="B279" t="str">
        <f t="shared" si="8"/>
        <v>7310</v>
      </c>
      <c r="C279">
        <f t="shared" si="9"/>
        <v>11</v>
      </c>
      <c r="D279">
        <f>VALUE(TRIM(Page1_1!D279))</f>
        <v>6</v>
      </c>
      <c r="E279" t="str">
        <f>Page1_1!H279</f>
        <v>US Government</v>
      </c>
      <c r="F279" t="str">
        <f>Page1_1!I279</f>
        <v>Maclean, Christina</v>
      </c>
      <c r="G279">
        <f>VALUE(TRIM(Page1_1!J279))</f>
        <v>104009</v>
      </c>
      <c r="H279" t="str">
        <f>TRIM(Page1_1!K279)</f>
        <v>8</v>
      </c>
      <c r="I279">
        <f>Page1_1!M279</f>
        <v>35</v>
      </c>
      <c r="J279" t="str">
        <f>TEXT(Page1_1!O279,"")</f>
        <v/>
      </c>
    </row>
    <row r="280" spans="1:10" ht="21" customHeight="1">
      <c r="A280" t="str">
        <f>SUBSTITUTE(Page1_1!C280," ","")</f>
        <v>9230--1</v>
      </c>
      <c r="B280" t="str">
        <f t="shared" si="8"/>
        <v>9230</v>
      </c>
      <c r="C280">
        <f t="shared" si="9"/>
        <v>1</v>
      </c>
      <c r="D280">
        <f>VALUE(TRIM(Page1_1!D280))</f>
        <v>7</v>
      </c>
      <c r="E280" t="str">
        <f>Page1_1!H280</f>
        <v>Advisory Catz Nation</v>
      </c>
      <c r="F280" t="str">
        <f>Page1_1!I280</f>
        <v>Maclean, Christina</v>
      </c>
      <c r="G280">
        <f>VALUE(TRIM(Page1_1!J280))</f>
        <v>104009</v>
      </c>
      <c r="H280" t="str">
        <f>TRIM(Page1_1!K280)</f>
        <v>8</v>
      </c>
      <c r="I280">
        <f>Page1_1!M280</f>
        <v>35</v>
      </c>
      <c r="J280" t="str">
        <f>TEXT(Page1_1!O280,"")</f>
        <v/>
      </c>
    </row>
    <row r="281" spans="1:10" ht="21" customHeight="1">
      <c r="A281" t="str">
        <f>SUBSTITUTE(Page1_1!C281," ","")</f>
        <v>2610--1</v>
      </c>
      <c r="B281" t="str">
        <f t="shared" si="8"/>
        <v>2610</v>
      </c>
      <c r="C281">
        <f t="shared" si="9"/>
        <v>1</v>
      </c>
      <c r="D281">
        <f>VALUE(TRIM(Page1_1!D281))</f>
        <v>1</v>
      </c>
      <c r="E281" t="str">
        <f>Page1_1!H281</f>
        <v>Algebra 2</v>
      </c>
      <c r="F281" t="str">
        <f>Page1_1!I281</f>
        <v>Manriquez J</v>
      </c>
      <c r="G281">
        <f>VALUE(TRIM(Page1_1!J281))</f>
        <v>4465</v>
      </c>
      <c r="H281" t="str">
        <f>TRIM(Page1_1!K281)</f>
        <v>B18</v>
      </c>
      <c r="I281">
        <f>Page1_1!M281</f>
        <v>35</v>
      </c>
      <c r="J281" t="str">
        <f>TEXT(Page1_1!O281,"")</f>
        <v/>
      </c>
    </row>
    <row r="282" spans="1:10" ht="21" customHeight="1">
      <c r="A282" t="str">
        <f>SUBSTITUTE(Page1_1!C282," ","")</f>
        <v>2610--3</v>
      </c>
      <c r="B282" t="str">
        <f t="shared" si="8"/>
        <v>2610</v>
      </c>
      <c r="C282">
        <f t="shared" si="9"/>
        <v>3</v>
      </c>
      <c r="D282">
        <f>VALUE(TRIM(Page1_1!D282))</f>
        <v>2</v>
      </c>
      <c r="E282" t="str">
        <f>Page1_1!H282</f>
        <v>Algebra 2</v>
      </c>
      <c r="F282" t="str">
        <f>Page1_1!I282</f>
        <v>Manriquez J</v>
      </c>
      <c r="G282">
        <f>VALUE(TRIM(Page1_1!J282))</f>
        <v>4465</v>
      </c>
      <c r="H282" t="str">
        <f>TRIM(Page1_1!K282)</f>
        <v>B18</v>
      </c>
      <c r="I282">
        <f>Page1_1!M282</f>
        <v>35</v>
      </c>
      <c r="J282" t="str">
        <f>TEXT(Page1_1!O282,"")</f>
        <v/>
      </c>
    </row>
    <row r="283" spans="1:10" ht="21" customHeight="1">
      <c r="A283" t="str">
        <f>SUBSTITUTE(Page1_1!C283," ","")</f>
        <v>2710--2</v>
      </c>
      <c r="B283" t="str">
        <f t="shared" si="8"/>
        <v>2710</v>
      </c>
      <c r="C283">
        <f t="shared" si="9"/>
        <v>2</v>
      </c>
      <c r="D283">
        <f>VALUE(TRIM(Page1_1!D283))</f>
        <v>4</v>
      </c>
      <c r="E283" t="str">
        <f>Page1_1!H283</f>
        <v>Pre-Calculus</v>
      </c>
      <c r="F283" t="str">
        <f>Page1_1!I283</f>
        <v>Manriquez J</v>
      </c>
      <c r="G283">
        <f>VALUE(TRIM(Page1_1!J283))</f>
        <v>4465</v>
      </c>
      <c r="H283" t="str">
        <f>TRIM(Page1_1!K283)</f>
        <v>B18</v>
      </c>
      <c r="I283">
        <f>Page1_1!M283</f>
        <v>35</v>
      </c>
      <c r="J283" t="str">
        <f>TEXT(Page1_1!O283,"")</f>
        <v/>
      </c>
    </row>
    <row r="284" spans="1:10" ht="21" customHeight="1">
      <c r="A284" t="str">
        <f>SUBSTITUTE(Page1_1!C284," ","")</f>
        <v>2410--2</v>
      </c>
      <c r="B284" t="str">
        <f t="shared" si="8"/>
        <v>2410</v>
      </c>
      <c r="C284">
        <f t="shared" si="9"/>
        <v>2</v>
      </c>
      <c r="D284">
        <f>VALUE(TRIM(Page1_1!D284))</f>
        <v>5</v>
      </c>
      <c r="E284" t="str">
        <f>Page1_1!H284</f>
        <v>Algebra 1</v>
      </c>
      <c r="F284" t="str">
        <f>Page1_1!I284</f>
        <v>Manriquez J</v>
      </c>
      <c r="G284">
        <f>VALUE(TRIM(Page1_1!J284))</f>
        <v>4465</v>
      </c>
      <c r="H284" t="str">
        <f>TRIM(Page1_1!K284)</f>
        <v>B18</v>
      </c>
      <c r="I284">
        <f>Page1_1!M284</f>
        <v>30</v>
      </c>
      <c r="J284" t="str">
        <f>TEXT(Page1_1!O284,"")</f>
        <v/>
      </c>
    </row>
    <row r="285" spans="1:10" ht="21" customHeight="1">
      <c r="A285" t="str">
        <f>SUBSTITUTE(Page1_1!C285," ","")</f>
        <v>2510--2</v>
      </c>
      <c r="B285" t="str">
        <f t="shared" si="8"/>
        <v>2510</v>
      </c>
      <c r="C285">
        <f t="shared" si="9"/>
        <v>2</v>
      </c>
      <c r="D285">
        <f>VALUE(TRIM(Page1_1!D285))</f>
        <v>5</v>
      </c>
      <c r="E285" t="str">
        <f>Page1_1!H285</f>
        <v>Geometry</v>
      </c>
      <c r="F285" t="str">
        <f>Page1_1!I285</f>
        <v>Manriquez J</v>
      </c>
      <c r="G285">
        <f>VALUE(TRIM(Page1_1!J285))</f>
        <v>4465</v>
      </c>
      <c r="H285" t="str">
        <f>TRIM(Page1_1!K285)</f>
        <v>B18</v>
      </c>
      <c r="I285">
        <f>Page1_1!M285</f>
        <v>30</v>
      </c>
      <c r="J285" t="str">
        <f>TEXT(Page1_1!O285,"")</f>
        <v/>
      </c>
    </row>
    <row r="286" spans="1:10" ht="21" customHeight="1">
      <c r="A286" t="str">
        <f>SUBSTITUTE(Page1_1!C286," ","")</f>
        <v>2410--2</v>
      </c>
      <c r="B286" t="str">
        <f t="shared" si="8"/>
        <v>2410</v>
      </c>
      <c r="C286">
        <f t="shared" si="9"/>
        <v>2</v>
      </c>
      <c r="D286">
        <f>VALUE(TRIM(Page1_1!D286))</f>
        <v>6</v>
      </c>
      <c r="E286" t="str">
        <f>Page1_1!H286</f>
        <v>Algebra 1</v>
      </c>
      <c r="F286" t="str">
        <f>Page1_1!I286</f>
        <v>Manriquez J</v>
      </c>
      <c r="G286">
        <f>VALUE(TRIM(Page1_1!J286))</f>
        <v>4465</v>
      </c>
      <c r="H286" t="str">
        <f>TRIM(Page1_1!K286)</f>
        <v>B18</v>
      </c>
      <c r="I286">
        <f>Page1_1!M286</f>
        <v>30</v>
      </c>
      <c r="J286" t="str">
        <f>TEXT(Page1_1!O286,"")</f>
        <v/>
      </c>
    </row>
    <row r="287" spans="1:10" ht="21" customHeight="1">
      <c r="A287" t="str">
        <f>SUBSTITUTE(Page1_1!C287," ","")</f>
        <v>2510--2</v>
      </c>
      <c r="B287" t="str">
        <f t="shared" si="8"/>
        <v>2510</v>
      </c>
      <c r="C287">
        <f t="shared" si="9"/>
        <v>2</v>
      </c>
      <c r="D287">
        <f>VALUE(TRIM(Page1_1!D287))</f>
        <v>6</v>
      </c>
      <c r="E287" t="str">
        <f>Page1_1!H287</f>
        <v>Geometry</v>
      </c>
      <c r="F287" t="str">
        <f>Page1_1!I287</f>
        <v>Manriquez J</v>
      </c>
      <c r="G287">
        <f>VALUE(TRIM(Page1_1!J287))</f>
        <v>4465</v>
      </c>
      <c r="H287" t="str">
        <f>TRIM(Page1_1!K287)</f>
        <v>B18</v>
      </c>
      <c r="I287">
        <f>Page1_1!M287</f>
        <v>30</v>
      </c>
      <c r="J287" t="str">
        <f>TEXT(Page1_1!O287,"")</f>
        <v/>
      </c>
    </row>
    <row r="288" spans="1:10" ht="21" customHeight="1">
      <c r="A288" t="str">
        <f>SUBSTITUTE(Page1_1!C288," ","")</f>
        <v>9251--4</v>
      </c>
      <c r="B288" t="str">
        <f t="shared" si="8"/>
        <v>9251</v>
      </c>
      <c r="C288">
        <f t="shared" si="9"/>
        <v>4</v>
      </c>
      <c r="D288">
        <f>VALUE(TRIM(Page1_1!D288))</f>
        <v>7</v>
      </c>
      <c r="E288" t="str">
        <f>Page1_1!H288</f>
        <v>Advisory BATA 11</v>
      </c>
      <c r="F288" t="str">
        <f>Page1_1!I288</f>
        <v>Manriquez J</v>
      </c>
      <c r="G288">
        <f>VALUE(TRIM(Page1_1!J288))</f>
        <v>4465</v>
      </c>
      <c r="H288" t="str">
        <f>TRIM(Page1_1!K288)</f>
        <v>B18</v>
      </c>
      <c r="I288">
        <f>Page1_1!M288</f>
        <v>35</v>
      </c>
      <c r="J288" t="str">
        <f>TEXT(Page1_1!O288,"")</f>
        <v>Business and Technology Academy</v>
      </c>
    </row>
    <row r="289" spans="1:10" ht="21" customHeight="1">
      <c r="A289" t="str">
        <f>SUBSTITUTE(Page1_1!C289," ","")</f>
        <v>4910--1</v>
      </c>
      <c r="B289" t="str">
        <f t="shared" si="8"/>
        <v>4910</v>
      </c>
      <c r="C289">
        <f t="shared" si="9"/>
        <v>1</v>
      </c>
      <c r="D289">
        <f>VALUE(TRIM(Page1_1!D289))</f>
        <v>3</v>
      </c>
      <c r="E289" t="str">
        <f>Page1_1!H289</f>
        <v>Adaptive PE</v>
      </c>
      <c r="F289" t="str">
        <f>Page1_1!I289</f>
        <v>Martin S</v>
      </c>
      <c r="G289">
        <f>VALUE(TRIM(Page1_1!J289))</f>
        <v>4470</v>
      </c>
      <c r="H289" t="str">
        <f>TRIM(Page1_1!K289)</f>
        <v>GYM</v>
      </c>
      <c r="I289">
        <f>Page1_1!M289</f>
        <v>5</v>
      </c>
      <c r="J289" t="str">
        <f>TEXT(Page1_1!O289,"")</f>
        <v/>
      </c>
    </row>
    <row r="290" spans="1:10" ht="21" customHeight="1">
      <c r="A290" t="str">
        <f>SUBSTITUTE(Page1_1!C290," ","")</f>
        <v>7110--2</v>
      </c>
      <c r="B290" t="str">
        <f t="shared" si="8"/>
        <v>7110</v>
      </c>
      <c r="C290">
        <f t="shared" si="9"/>
        <v>2</v>
      </c>
      <c r="D290">
        <f>VALUE(TRIM(Page1_1!D290))</f>
        <v>1</v>
      </c>
      <c r="E290" t="str">
        <f>Page1_1!H290</f>
        <v>World History</v>
      </c>
      <c r="F290" t="str">
        <f>Page1_1!I290</f>
        <v>Mejia Abel</v>
      </c>
      <c r="G290">
        <f>VALUE(TRIM(Page1_1!J290))</f>
        <v>4490</v>
      </c>
      <c r="H290" t="str">
        <f>TRIM(Page1_1!K290)</f>
        <v>2</v>
      </c>
      <c r="I290">
        <f>Page1_1!M290</f>
        <v>35</v>
      </c>
      <c r="J290" t="str">
        <f>TEXT(Page1_1!O290,"")</f>
        <v/>
      </c>
    </row>
    <row r="291" spans="1:10" ht="21" customHeight="1">
      <c r="A291" t="str">
        <f>SUBSTITUTE(Page1_1!C291," ","")</f>
        <v>7210--5</v>
      </c>
      <c r="B291" t="str">
        <f t="shared" si="8"/>
        <v>7210</v>
      </c>
      <c r="C291">
        <f t="shared" si="9"/>
        <v>5</v>
      </c>
      <c r="D291">
        <f>VALUE(TRIM(Page1_1!D291))</f>
        <v>2</v>
      </c>
      <c r="E291" t="str">
        <f>Page1_1!H291</f>
        <v>US History</v>
      </c>
      <c r="F291" t="str">
        <f>Page1_1!I291</f>
        <v>Mejia Abel</v>
      </c>
      <c r="G291">
        <f>VALUE(TRIM(Page1_1!J291))</f>
        <v>4490</v>
      </c>
      <c r="H291" t="str">
        <f>TRIM(Page1_1!K291)</f>
        <v>2</v>
      </c>
      <c r="I291">
        <f>Page1_1!M291</f>
        <v>35</v>
      </c>
      <c r="J291" t="str">
        <f>TEXT(Page1_1!O291,"")</f>
        <v>Video Academy</v>
      </c>
    </row>
    <row r="292" spans="1:10" ht="21" customHeight="1">
      <c r="A292" t="str">
        <f>SUBSTITUTE(Page1_1!C292," ","")</f>
        <v>7220--1</v>
      </c>
      <c r="B292" t="str">
        <f t="shared" si="8"/>
        <v>7220</v>
      </c>
      <c r="C292">
        <f t="shared" si="9"/>
        <v>1</v>
      </c>
      <c r="D292">
        <f>VALUE(TRIM(Page1_1!D292))</f>
        <v>4</v>
      </c>
      <c r="E292" t="str">
        <f>Page1_1!H292</f>
        <v>US History SDAIE</v>
      </c>
      <c r="F292" t="str">
        <f>Page1_1!I292</f>
        <v>Mejia Abel</v>
      </c>
      <c r="G292">
        <f>VALUE(TRIM(Page1_1!J292))</f>
        <v>4490</v>
      </c>
      <c r="H292" t="str">
        <f>TRIM(Page1_1!K292)</f>
        <v>2</v>
      </c>
      <c r="I292">
        <f>Page1_1!M292</f>
        <v>35</v>
      </c>
      <c r="J292" t="str">
        <f>TEXT(Page1_1!O292,"")</f>
        <v/>
      </c>
    </row>
    <row r="293" spans="1:10" ht="21" customHeight="1">
      <c r="A293" t="str">
        <f>SUBSTITUTE(Page1_1!C293," ","")</f>
        <v>7210--10</v>
      </c>
      <c r="B293" t="str">
        <f t="shared" si="8"/>
        <v>7210</v>
      </c>
      <c r="C293">
        <f t="shared" si="9"/>
        <v>10</v>
      </c>
      <c r="D293">
        <f>VALUE(TRIM(Page1_1!D293))</f>
        <v>5</v>
      </c>
      <c r="E293" t="str">
        <f>Page1_1!H293</f>
        <v>US History</v>
      </c>
      <c r="F293" t="str">
        <f>Page1_1!I293</f>
        <v>Mejia Abel</v>
      </c>
      <c r="G293">
        <f>VALUE(TRIM(Page1_1!J293))</f>
        <v>4490</v>
      </c>
      <c r="H293" t="str">
        <f>TRIM(Page1_1!K293)</f>
        <v>2</v>
      </c>
      <c r="I293">
        <f>Page1_1!M293</f>
        <v>35</v>
      </c>
      <c r="J293" t="str">
        <f>TEXT(Page1_1!O293,"")</f>
        <v/>
      </c>
    </row>
    <row r="294" spans="1:10" ht="21" customHeight="1">
      <c r="A294" t="str">
        <f>SUBSTITUTE(Page1_1!C294," ","")</f>
        <v>7110--12</v>
      </c>
      <c r="B294" t="str">
        <f t="shared" si="8"/>
        <v>7110</v>
      </c>
      <c r="C294">
        <f t="shared" si="9"/>
        <v>12</v>
      </c>
      <c r="D294">
        <f>VALUE(TRIM(Page1_1!D294))</f>
        <v>6</v>
      </c>
      <c r="E294" t="str">
        <f>Page1_1!H294</f>
        <v>World History</v>
      </c>
      <c r="F294" t="str">
        <f>Page1_1!I294</f>
        <v>Mejia Abel</v>
      </c>
      <c r="G294">
        <f>VALUE(TRIM(Page1_1!J294))</f>
        <v>4490</v>
      </c>
      <c r="H294" t="str">
        <f>TRIM(Page1_1!K294)</f>
        <v>2</v>
      </c>
      <c r="I294">
        <f>Page1_1!M294</f>
        <v>35</v>
      </c>
      <c r="J294" t="str">
        <f>TEXT(Page1_1!O294,"")</f>
        <v>Engineering and Technology</v>
      </c>
    </row>
    <row r="295" spans="1:10" ht="21" customHeight="1">
      <c r="A295" t="str">
        <f>SUBSTITUTE(Page1_1!C295," ","")</f>
        <v>9251--34</v>
      </c>
      <c r="B295" t="str">
        <f t="shared" si="8"/>
        <v>9251</v>
      </c>
      <c r="C295">
        <f t="shared" si="9"/>
        <v>34</v>
      </c>
      <c r="D295">
        <f>VALUE(TRIM(Page1_1!D295))</f>
        <v>7</v>
      </c>
      <c r="E295" t="str">
        <f>Page1_1!H295</f>
        <v>Advisory VIDEO 12</v>
      </c>
      <c r="F295" t="str">
        <f>Page1_1!I295</f>
        <v>Mejia Abel</v>
      </c>
      <c r="G295">
        <f>VALUE(TRIM(Page1_1!J295))</f>
        <v>4490</v>
      </c>
      <c r="H295" t="str">
        <f>TRIM(Page1_1!K295)</f>
        <v>2</v>
      </c>
      <c r="I295">
        <f>Page1_1!M295</f>
        <v>35</v>
      </c>
      <c r="J295" t="str">
        <f>TEXT(Page1_1!O295,"")</f>
        <v>Video Academy</v>
      </c>
    </row>
    <row r="296" spans="1:10" ht="21" customHeight="1">
      <c r="A296" t="str">
        <f>SUBSTITUTE(Page1_1!C296," ","")</f>
        <v>3265--1</v>
      </c>
      <c r="B296" t="str">
        <f t="shared" si="8"/>
        <v>3265</v>
      </c>
      <c r="C296">
        <f t="shared" si="9"/>
        <v>1</v>
      </c>
      <c r="D296">
        <f>VALUE(TRIM(Page1_1!D296))</f>
        <v>1</v>
      </c>
      <c r="E296" t="str">
        <f>Page1_1!H296</f>
        <v>Biotechnology</v>
      </c>
      <c r="F296" t="str">
        <f>Page1_1!I296</f>
        <v>Mejia Erin</v>
      </c>
      <c r="G296">
        <f>VALUE(TRIM(Page1_1!J296))</f>
        <v>4492</v>
      </c>
      <c r="H296" t="str">
        <f>TRIM(Page1_1!K296)</f>
        <v>310</v>
      </c>
      <c r="I296">
        <f>Page1_1!M296</f>
        <v>35</v>
      </c>
      <c r="J296" t="str">
        <f>TEXT(Page1_1!O296,"")</f>
        <v/>
      </c>
    </row>
    <row r="297" spans="1:10" ht="21" customHeight="1">
      <c r="A297" t="str">
        <f>SUBSTITUTE(Page1_1!C297," ","")</f>
        <v>3265--2</v>
      </c>
      <c r="B297" t="str">
        <f t="shared" si="8"/>
        <v>3265</v>
      </c>
      <c r="C297">
        <f t="shared" si="9"/>
        <v>2</v>
      </c>
      <c r="D297">
        <f>VALUE(TRIM(Page1_1!D297))</f>
        <v>2</v>
      </c>
      <c r="E297" t="str">
        <f>Page1_1!H297</f>
        <v>Biotechnology</v>
      </c>
      <c r="F297" t="str">
        <f>Page1_1!I297</f>
        <v>Mejia Erin</v>
      </c>
      <c r="G297">
        <f>VALUE(TRIM(Page1_1!J297))</f>
        <v>4492</v>
      </c>
      <c r="H297" t="str">
        <f>TRIM(Page1_1!K297)</f>
        <v>310</v>
      </c>
      <c r="I297">
        <f>Page1_1!M297</f>
        <v>35</v>
      </c>
      <c r="J297" t="str">
        <f>TEXT(Page1_1!O297,"")</f>
        <v>Business and Technology Academy</v>
      </c>
    </row>
    <row r="298" spans="1:10" ht="21" customHeight="1">
      <c r="A298" t="str">
        <f>SUBSTITUTE(Page1_1!C298," ","")</f>
        <v>3210--8</v>
      </c>
      <c r="B298" t="str">
        <f t="shared" si="8"/>
        <v>3210</v>
      </c>
      <c r="C298">
        <f t="shared" si="9"/>
        <v>8</v>
      </c>
      <c r="D298">
        <f>VALUE(TRIM(Page1_1!D298))</f>
        <v>3</v>
      </c>
      <c r="E298" t="str">
        <f>Page1_1!H298</f>
        <v>Biology</v>
      </c>
      <c r="F298" t="str">
        <f>Page1_1!I298</f>
        <v>Mejia Erin</v>
      </c>
      <c r="G298">
        <f>VALUE(TRIM(Page1_1!J298))</f>
        <v>4492</v>
      </c>
      <c r="H298" t="str">
        <f>TRIM(Page1_1!K298)</f>
        <v>310</v>
      </c>
      <c r="I298">
        <f>Page1_1!M298</f>
        <v>35</v>
      </c>
      <c r="J298" t="str">
        <f>TEXT(Page1_1!O298,"")</f>
        <v>Mosaic - Living through the Arts</v>
      </c>
    </row>
    <row r="299" spans="1:10" ht="21" customHeight="1">
      <c r="A299" t="str">
        <f>SUBSTITUTE(Page1_1!C299," ","")</f>
        <v>3210--9</v>
      </c>
      <c r="B299" t="str">
        <f t="shared" si="8"/>
        <v>3210</v>
      </c>
      <c r="C299">
        <f t="shared" si="9"/>
        <v>9</v>
      </c>
      <c r="D299">
        <f>VALUE(TRIM(Page1_1!D299))</f>
        <v>4</v>
      </c>
      <c r="E299" t="str">
        <f>Page1_1!H299</f>
        <v>Biology</v>
      </c>
      <c r="F299" t="str">
        <f>Page1_1!I299</f>
        <v>Mejia Erin</v>
      </c>
      <c r="G299">
        <f>VALUE(TRIM(Page1_1!J299))</f>
        <v>4492</v>
      </c>
      <c r="H299" t="str">
        <f>TRIM(Page1_1!K299)</f>
        <v>310</v>
      </c>
      <c r="I299">
        <f>Page1_1!M299</f>
        <v>35</v>
      </c>
      <c r="J299" t="str">
        <f>TEXT(Page1_1!O299,"")</f>
        <v/>
      </c>
    </row>
    <row r="300" spans="1:10" ht="21" customHeight="1">
      <c r="A300" t="str">
        <f>SUBSTITUTE(Page1_1!C300," ","")</f>
        <v>3210--14</v>
      </c>
      <c r="B300" t="str">
        <f t="shared" si="8"/>
        <v>3210</v>
      </c>
      <c r="C300">
        <f t="shared" si="9"/>
        <v>14</v>
      </c>
      <c r="D300">
        <f>VALUE(TRIM(Page1_1!D300))</f>
        <v>6</v>
      </c>
      <c r="E300" t="str">
        <f>Page1_1!H300</f>
        <v>Biology</v>
      </c>
      <c r="F300" t="str">
        <f>Page1_1!I300</f>
        <v>Mejia Erin</v>
      </c>
      <c r="G300">
        <f>VALUE(TRIM(Page1_1!J300))</f>
        <v>4492</v>
      </c>
      <c r="H300" t="str">
        <f>TRIM(Page1_1!K300)</f>
        <v>310</v>
      </c>
      <c r="I300">
        <f>Page1_1!M300</f>
        <v>35</v>
      </c>
      <c r="J300" t="str">
        <f>TEXT(Page1_1!O300,"")</f>
        <v/>
      </c>
    </row>
    <row r="301" spans="1:10" ht="21" customHeight="1">
      <c r="A301" t="str">
        <f>SUBSTITUTE(Page1_1!C301," ","")</f>
        <v>9251--6</v>
      </c>
      <c r="B301" t="str">
        <f t="shared" si="8"/>
        <v>9251</v>
      </c>
      <c r="C301">
        <f t="shared" si="9"/>
        <v>6</v>
      </c>
      <c r="D301">
        <f>VALUE(TRIM(Page1_1!D301))</f>
        <v>7</v>
      </c>
      <c r="E301" t="str">
        <f>Page1_1!H301</f>
        <v>Advisory BATA 12</v>
      </c>
      <c r="F301" t="str">
        <f>Page1_1!I301</f>
        <v>Mejia Erin</v>
      </c>
      <c r="G301">
        <f>VALUE(TRIM(Page1_1!J301))</f>
        <v>4492</v>
      </c>
      <c r="H301" t="str">
        <f>TRIM(Page1_1!K301)</f>
        <v>310</v>
      </c>
      <c r="I301">
        <f>Page1_1!M301</f>
        <v>35</v>
      </c>
      <c r="J301" t="str">
        <f>TEXT(Page1_1!O301,"")</f>
        <v>Business and Technology Academy</v>
      </c>
    </row>
    <row r="302" spans="1:10" ht="21" customHeight="1">
      <c r="A302" t="str">
        <f>SUBSTITUTE(Page1_1!C302," ","")</f>
        <v>3210--2</v>
      </c>
      <c r="B302" t="str">
        <f t="shared" si="8"/>
        <v>3210</v>
      </c>
      <c r="C302">
        <f t="shared" si="9"/>
        <v>2</v>
      </c>
      <c r="D302">
        <f>VALUE(TRIM(Page1_1!D302))</f>
        <v>1</v>
      </c>
      <c r="E302" t="str">
        <f>Page1_1!H302</f>
        <v>Biology</v>
      </c>
      <c r="F302" t="str">
        <f>Page1_1!I302</f>
        <v>Mejia Ruben</v>
      </c>
      <c r="G302">
        <f>VALUE(TRIM(Page1_1!J302))</f>
        <v>4495</v>
      </c>
      <c r="H302" t="str">
        <f>TRIM(Page1_1!K302)</f>
        <v>305</v>
      </c>
      <c r="I302">
        <f>Page1_1!M302</f>
        <v>35</v>
      </c>
      <c r="J302" t="str">
        <f>TEXT(Page1_1!O302,"")</f>
        <v>Engineering and Technology</v>
      </c>
    </row>
    <row r="303" spans="1:10" ht="21" customHeight="1">
      <c r="A303" t="str">
        <f>SUBSTITUTE(Page1_1!C303," ","")</f>
        <v>3210--5</v>
      </c>
      <c r="B303" t="str">
        <f t="shared" si="8"/>
        <v>3210</v>
      </c>
      <c r="C303">
        <f t="shared" si="9"/>
        <v>5</v>
      </c>
      <c r="D303">
        <f>VALUE(TRIM(Page1_1!D303))</f>
        <v>2</v>
      </c>
      <c r="E303" t="str">
        <f>Page1_1!H303</f>
        <v>Biology</v>
      </c>
      <c r="F303" t="str">
        <f>Page1_1!I303</f>
        <v>Mejia Ruben</v>
      </c>
      <c r="G303">
        <f>VALUE(TRIM(Page1_1!J303))</f>
        <v>4495</v>
      </c>
      <c r="H303" t="str">
        <f>TRIM(Page1_1!K303)</f>
        <v>305</v>
      </c>
      <c r="I303">
        <f>Page1_1!M303</f>
        <v>35</v>
      </c>
      <c r="J303" t="str">
        <f>TEXT(Page1_1!O303,"")</f>
        <v/>
      </c>
    </row>
    <row r="304" spans="1:10" ht="21" customHeight="1">
      <c r="A304" t="str">
        <f>SUBSTITUTE(Page1_1!C304," ","")</f>
        <v>3210--10</v>
      </c>
      <c r="B304" t="str">
        <f t="shared" si="8"/>
        <v>3210</v>
      </c>
      <c r="C304">
        <f t="shared" si="9"/>
        <v>10</v>
      </c>
      <c r="D304">
        <f>VALUE(TRIM(Page1_1!D304))</f>
        <v>4</v>
      </c>
      <c r="E304" t="str">
        <f>Page1_1!H304</f>
        <v>Biology</v>
      </c>
      <c r="F304" t="str">
        <f>Page1_1!I304</f>
        <v>Mejia Ruben</v>
      </c>
      <c r="G304">
        <f>VALUE(TRIM(Page1_1!J304))</f>
        <v>4495</v>
      </c>
      <c r="H304" t="str">
        <f>TRIM(Page1_1!K304)</f>
        <v>305</v>
      </c>
      <c r="I304">
        <f>Page1_1!M304</f>
        <v>35</v>
      </c>
      <c r="J304" t="str">
        <f>TEXT(Page1_1!O304,"")</f>
        <v/>
      </c>
    </row>
    <row r="305" spans="1:10" ht="21" customHeight="1">
      <c r="A305" t="str">
        <f>SUBSTITUTE(Page1_1!C305," ","")</f>
        <v>3220--1</v>
      </c>
      <c r="B305" t="str">
        <f t="shared" si="8"/>
        <v>3220</v>
      </c>
      <c r="C305">
        <f t="shared" si="9"/>
        <v>1</v>
      </c>
      <c r="D305">
        <f>VALUE(TRIM(Page1_1!D305))</f>
        <v>5</v>
      </c>
      <c r="E305" t="str">
        <f>Page1_1!H305</f>
        <v>Biology SDAIE</v>
      </c>
      <c r="F305" t="str">
        <f>Page1_1!I305</f>
        <v>Mejia Ruben</v>
      </c>
      <c r="G305">
        <f>VALUE(TRIM(Page1_1!J305))</f>
        <v>4495</v>
      </c>
      <c r="H305" t="str">
        <f>TRIM(Page1_1!K305)</f>
        <v>305</v>
      </c>
      <c r="I305">
        <f>Page1_1!M305</f>
        <v>35</v>
      </c>
      <c r="J305" t="str">
        <f>TEXT(Page1_1!O305,"")</f>
        <v/>
      </c>
    </row>
    <row r="306" spans="1:10" ht="21" customHeight="1">
      <c r="A306" t="str">
        <f>SUBSTITUTE(Page1_1!C306," ","")</f>
        <v>5638--2</v>
      </c>
      <c r="B306" t="str">
        <f t="shared" si="8"/>
        <v>5638</v>
      </c>
      <c r="C306">
        <f t="shared" si="9"/>
        <v>2</v>
      </c>
      <c r="D306">
        <f>VALUE(TRIM(Page1_1!D306))</f>
        <v>6</v>
      </c>
      <c r="E306" t="str">
        <f>Page1_1!H306</f>
        <v>Agriculture/Natural Resources</v>
      </c>
      <c r="F306" t="str">
        <f>Page1_1!I306</f>
        <v>Mejia Ruben</v>
      </c>
      <c r="G306">
        <f>VALUE(TRIM(Page1_1!J306))</f>
        <v>4495</v>
      </c>
      <c r="H306" t="str">
        <f>TRIM(Page1_1!K306)</f>
        <v>305</v>
      </c>
      <c r="I306">
        <f>Page1_1!M306</f>
        <v>35</v>
      </c>
      <c r="J306" t="str">
        <f>TEXT(Page1_1!O306,"")</f>
        <v>Environmental Science and Natural Resources</v>
      </c>
    </row>
    <row r="307" spans="1:10" ht="21" customHeight="1">
      <c r="A307" t="str">
        <f>SUBSTITUTE(Page1_1!C307," ","")</f>
        <v>9251--28</v>
      </c>
      <c r="B307" t="str">
        <f t="shared" si="8"/>
        <v>9251</v>
      </c>
      <c r="C307">
        <f t="shared" si="9"/>
        <v>28</v>
      </c>
      <c r="D307">
        <f>VALUE(TRIM(Page1_1!D307))</f>
        <v>7</v>
      </c>
      <c r="E307" t="str">
        <f>Page1_1!H307</f>
        <v>Advisory ESNR 12</v>
      </c>
      <c r="F307" t="str">
        <f>Page1_1!I307</f>
        <v>Mejia Ruben</v>
      </c>
      <c r="G307">
        <f>VALUE(TRIM(Page1_1!J307))</f>
        <v>4495</v>
      </c>
      <c r="H307" t="str">
        <f>TRIM(Page1_1!K307)</f>
        <v>305</v>
      </c>
      <c r="I307">
        <f>Page1_1!M307</f>
        <v>35</v>
      </c>
      <c r="J307" t="str">
        <f>TEXT(Page1_1!O307,"")</f>
        <v>Environmental Science and Natural Resources</v>
      </c>
    </row>
    <row r="308" spans="1:10" ht="21" customHeight="1">
      <c r="A308" t="str">
        <f>SUBSTITUTE(Page1_1!C308," ","")</f>
        <v>7210--2</v>
      </c>
      <c r="B308" t="str">
        <f t="shared" si="8"/>
        <v>7210</v>
      </c>
      <c r="C308">
        <f t="shared" si="9"/>
        <v>2</v>
      </c>
      <c r="D308">
        <f>VALUE(TRIM(Page1_1!D308))</f>
        <v>1</v>
      </c>
      <c r="E308" t="str">
        <f>Page1_1!H308</f>
        <v>US History</v>
      </c>
      <c r="F308" t="str">
        <f>Page1_1!I308</f>
        <v>Mendez D</v>
      </c>
      <c r="G308">
        <f>VALUE(TRIM(Page1_1!J308))</f>
        <v>4500</v>
      </c>
      <c r="H308" t="str">
        <f>TRIM(Page1_1!K308)</f>
        <v>10</v>
      </c>
      <c r="I308">
        <f>Page1_1!M308</f>
        <v>35</v>
      </c>
      <c r="J308" t="str">
        <f>TEXT(Page1_1!O308,"")</f>
        <v/>
      </c>
    </row>
    <row r="309" spans="1:10" ht="21" customHeight="1">
      <c r="A309" t="str">
        <f>SUBSTITUTE(Page1_1!C309," ","")</f>
        <v>7210--6</v>
      </c>
      <c r="B309" t="str">
        <f t="shared" si="8"/>
        <v>7210</v>
      </c>
      <c r="C309">
        <f t="shared" si="9"/>
        <v>6</v>
      </c>
      <c r="D309">
        <f>VALUE(TRIM(Page1_1!D309))</f>
        <v>3</v>
      </c>
      <c r="E309" t="str">
        <f>Page1_1!H309</f>
        <v>US History</v>
      </c>
      <c r="F309" t="str">
        <f>Page1_1!I309</f>
        <v>Mendez D</v>
      </c>
      <c r="G309">
        <f>VALUE(TRIM(Page1_1!J309))</f>
        <v>4500</v>
      </c>
      <c r="H309" t="str">
        <f>TRIM(Page1_1!K309)</f>
        <v>10</v>
      </c>
      <c r="I309">
        <f>Page1_1!M309</f>
        <v>35</v>
      </c>
      <c r="J309" t="str">
        <f>TEXT(Page1_1!O309,"")</f>
        <v/>
      </c>
    </row>
    <row r="310" spans="1:10" ht="21" customHeight="1">
      <c r="A310" t="str">
        <f>SUBSTITUTE(Page1_1!C310," ","")</f>
        <v>7110--8</v>
      </c>
      <c r="B310" t="str">
        <f t="shared" si="8"/>
        <v>7110</v>
      </c>
      <c r="C310">
        <f t="shared" si="9"/>
        <v>8</v>
      </c>
      <c r="D310">
        <f>VALUE(TRIM(Page1_1!D310))</f>
        <v>4</v>
      </c>
      <c r="E310" t="str">
        <f>Page1_1!H310</f>
        <v>World History</v>
      </c>
      <c r="F310" t="str">
        <f>Page1_1!I310</f>
        <v>Mendez D</v>
      </c>
      <c r="G310">
        <f>VALUE(TRIM(Page1_1!J310))</f>
        <v>4500</v>
      </c>
      <c r="H310" t="str">
        <f>TRIM(Page1_1!K310)</f>
        <v>10</v>
      </c>
      <c r="I310">
        <f>Page1_1!M310</f>
        <v>35</v>
      </c>
      <c r="J310" t="str">
        <f>TEXT(Page1_1!O310,"")</f>
        <v/>
      </c>
    </row>
    <row r="311" spans="1:10" ht="21" customHeight="1">
      <c r="A311" t="str">
        <f>SUBSTITUTE(Page1_1!C311," ","")</f>
        <v>7110--9</v>
      </c>
      <c r="B311" t="str">
        <f t="shared" si="8"/>
        <v>7110</v>
      </c>
      <c r="C311">
        <f t="shared" si="9"/>
        <v>9</v>
      </c>
      <c r="D311">
        <f>VALUE(TRIM(Page1_1!D311))</f>
        <v>5</v>
      </c>
      <c r="E311" t="str">
        <f>Page1_1!H311</f>
        <v>World History</v>
      </c>
      <c r="F311" t="str">
        <f>Page1_1!I311</f>
        <v>Mendez D</v>
      </c>
      <c r="G311">
        <f>VALUE(TRIM(Page1_1!J311))</f>
        <v>4500</v>
      </c>
      <c r="H311" t="str">
        <f>TRIM(Page1_1!K311)</f>
        <v>10</v>
      </c>
      <c r="I311">
        <f>Page1_1!M311</f>
        <v>35</v>
      </c>
      <c r="J311" t="str">
        <f>TEXT(Page1_1!O311,"")</f>
        <v>Mosaic - Living through the Arts</v>
      </c>
    </row>
    <row r="312" spans="1:10" ht="21" customHeight="1">
      <c r="A312" t="str">
        <f>SUBSTITUTE(Page1_1!C312," ","")</f>
        <v>7120--1</v>
      </c>
      <c r="B312" t="str">
        <f t="shared" si="8"/>
        <v>7120</v>
      </c>
      <c r="C312">
        <f t="shared" si="9"/>
        <v>1</v>
      </c>
      <c r="D312">
        <f>VALUE(TRIM(Page1_1!D312))</f>
        <v>6</v>
      </c>
      <c r="E312" t="str">
        <f>Page1_1!H312</f>
        <v>World History SDAIE</v>
      </c>
      <c r="F312" t="str">
        <f>Page1_1!I312</f>
        <v>Mendez D</v>
      </c>
      <c r="G312">
        <f>VALUE(TRIM(Page1_1!J312))</f>
        <v>4500</v>
      </c>
      <c r="H312" t="str">
        <f>TRIM(Page1_1!K312)</f>
        <v>10</v>
      </c>
      <c r="I312">
        <f>Page1_1!M312</f>
        <v>35</v>
      </c>
      <c r="J312" t="str">
        <f>TEXT(Page1_1!O312,"")</f>
        <v/>
      </c>
    </row>
    <row r="313" spans="1:10" ht="21" customHeight="1">
      <c r="A313" t="str">
        <f>SUBSTITUTE(Page1_1!C313," ","")</f>
        <v>9251--49</v>
      </c>
      <c r="B313" t="str">
        <f t="shared" si="8"/>
        <v>9251</v>
      </c>
      <c r="C313">
        <f t="shared" si="9"/>
        <v>49</v>
      </c>
      <c r="D313">
        <f>VALUE(TRIM(Page1_1!D313))</f>
        <v>7</v>
      </c>
      <c r="E313" t="str">
        <f>Page1_1!H313</f>
        <v>Advisory MOSAIC 12</v>
      </c>
      <c r="F313" t="str">
        <f>Page1_1!I313</f>
        <v>Mendez D</v>
      </c>
      <c r="G313">
        <f>VALUE(TRIM(Page1_1!J313))</f>
        <v>4500</v>
      </c>
      <c r="H313" t="str">
        <f>TRIM(Page1_1!K313)</f>
        <v>10</v>
      </c>
      <c r="I313">
        <f>Page1_1!M313</f>
        <v>35</v>
      </c>
      <c r="J313" t="str">
        <f>TEXT(Page1_1!O313,"")</f>
        <v>Mosaic - Living through the Arts</v>
      </c>
    </row>
    <row r="314" spans="1:10" ht="21" customHeight="1">
      <c r="A314" t="str">
        <f>SUBSTITUTE(Page1_1!C314," ","")</f>
        <v>3910--2</v>
      </c>
      <c r="B314" t="str">
        <f t="shared" si="8"/>
        <v>3910</v>
      </c>
      <c r="C314">
        <f t="shared" si="9"/>
        <v>2</v>
      </c>
      <c r="D314">
        <f>VALUE(TRIM(Page1_1!D314))</f>
        <v>1</v>
      </c>
      <c r="E314" t="str">
        <f>Page1_1!H314</f>
        <v>Health</v>
      </c>
      <c r="F314" t="str">
        <f>Page1_1!I314</f>
        <v>Michel D</v>
      </c>
      <c r="G314">
        <f>VALUE(TRIM(Page1_1!J314))</f>
        <v>4525</v>
      </c>
      <c r="H314" t="str">
        <f>TRIM(Page1_1!K314)</f>
        <v>309</v>
      </c>
      <c r="I314">
        <f>Page1_1!M314</f>
        <v>35</v>
      </c>
      <c r="J314" t="str">
        <f>TEXT(Page1_1!O314,"")</f>
        <v/>
      </c>
    </row>
    <row r="315" spans="1:10" ht="21" customHeight="1">
      <c r="A315" t="str">
        <f>SUBSTITUTE(Page1_1!C315," ","")</f>
        <v>3910--3</v>
      </c>
      <c r="B315" t="str">
        <f t="shared" si="8"/>
        <v>3910</v>
      </c>
      <c r="C315">
        <f t="shared" si="9"/>
        <v>3</v>
      </c>
      <c r="D315">
        <f>VALUE(TRIM(Page1_1!D315))</f>
        <v>1</v>
      </c>
      <c r="E315" t="str">
        <f>Page1_1!H315</f>
        <v>Health</v>
      </c>
      <c r="F315" t="str">
        <f>Page1_1!I315</f>
        <v>Michel D</v>
      </c>
      <c r="G315">
        <f>VALUE(TRIM(Page1_1!J315))</f>
        <v>4525</v>
      </c>
      <c r="H315" t="str">
        <f>TRIM(Page1_1!K315)</f>
        <v>309</v>
      </c>
      <c r="I315">
        <f>Page1_1!M315</f>
        <v>35</v>
      </c>
      <c r="J315" t="str">
        <f>TEXT(Page1_1!O315,"")</f>
        <v/>
      </c>
    </row>
    <row r="316" spans="1:10" ht="21" customHeight="1">
      <c r="A316" t="str">
        <f>SUBSTITUTE(Page1_1!C316," ","")</f>
        <v>3910--6</v>
      </c>
      <c r="B316" t="str">
        <f t="shared" si="8"/>
        <v>3910</v>
      </c>
      <c r="C316">
        <f t="shared" si="9"/>
        <v>6</v>
      </c>
      <c r="D316">
        <f>VALUE(TRIM(Page1_1!D316))</f>
        <v>3</v>
      </c>
      <c r="E316" t="str">
        <f>Page1_1!H316</f>
        <v>Health</v>
      </c>
      <c r="F316" t="str">
        <f>Page1_1!I316</f>
        <v>Michel D</v>
      </c>
      <c r="G316">
        <f>VALUE(TRIM(Page1_1!J316))</f>
        <v>4525</v>
      </c>
      <c r="H316" t="str">
        <f>TRIM(Page1_1!K316)</f>
        <v>309</v>
      </c>
      <c r="I316">
        <f>Page1_1!M316</f>
        <v>35</v>
      </c>
      <c r="J316" t="str">
        <f>TEXT(Page1_1!O316,"")</f>
        <v/>
      </c>
    </row>
    <row r="317" spans="1:10" ht="21" customHeight="1">
      <c r="A317" t="str">
        <f>SUBSTITUTE(Page1_1!C317," ","")</f>
        <v>3910--7</v>
      </c>
      <c r="B317" t="str">
        <f t="shared" si="8"/>
        <v>3910</v>
      </c>
      <c r="C317">
        <f t="shared" si="9"/>
        <v>7</v>
      </c>
      <c r="D317">
        <f>VALUE(TRIM(Page1_1!D317))</f>
        <v>3</v>
      </c>
      <c r="E317" t="str">
        <f>Page1_1!H317</f>
        <v>Health</v>
      </c>
      <c r="F317" t="str">
        <f>Page1_1!I317</f>
        <v>Michel D</v>
      </c>
      <c r="G317">
        <f>VALUE(TRIM(Page1_1!J317))</f>
        <v>4525</v>
      </c>
      <c r="H317" t="str">
        <f>TRIM(Page1_1!K317)</f>
        <v>309</v>
      </c>
      <c r="I317">
        <f>Page1_1!M317</f>
        <v>35</v>
      </c>
      <c r="J317" t="str">
        <f>TEXT(Page1_1!O317,"")</f>
        <v/>
      </c>
    </row>
    <row r="318" spans="1:10" ht="21" customHeight="1">
      <c r="A318" t="str">
        <f>SUBSTITUTE(Page1_1!C318," ","")</f>
        <v>5410--1</v>
      </c>
      <c r="B318" t="str">
        <f t="shared" si="8"/>
        <v>5410</v>
      </c>
      <c r="C318">
        <f t="shared" si="9"/>
        <v>1</v>
      </c>
      <c r="D318">
        <f>VALUE(TRIM(Page1_1!D318))</f>
        <v>4</v>
      </c>
      <c r="E318" t="str">
        <f>Page1_1!H318</f>
        <v>Beginning Foods/ Nutrition</v>
      </c>
      <c r="F318" t="str">
        <f>Page1_1!I318</f>
        <v>Michel D</v>
      </c>
      <c r="G318">
        <f>VALUE(TRIM(Page1_1!J318))</f>
        <v>4525</v>
      </c>
      <c r="H318" t="str">
        <f>TRIM(Page1_1!K318)</f>
        <v>309</v>
      </c>
      <c r="I318">
        <f>Page1_1!M318</f>
        <v>35</v>
      </c>
      <c r="J318" t="str">
        <f>TEXT(Page1_1!O318,"")</f>
        <v/>
      </c>
    </row>
    <row r="319" spans="1:10" ht="21" customHeight="1">
      <c r="A319" t="str">
        <f>SUBSTITUTE(Page1_1!C319," ","")</f>
        <v>3910--12</v>
      </c>
      <c r="B319" t="str">
        <f t="shared" si="8"/>
        <v>3910</v>
      </c>
      <c r="C319">
        <f t="shared" si="9"/>
        <v>12</v>
      </c>
      <c r="D319">
        <f>VALUE(TRIM(Page1_1!D319))</f>
        <v>5</v>
      </c>
      <c r="E319" t="str">
        <f>Page1_1!H319</f>
        <v>Health</v>
      </c>
      <c r="F319" t="str">
        <f>Page1_1!I319</f>
        <v>Michel D</v>
      </c>
      <c r="G319">
        <f>VALUE(TRIM(Page1_1!J319))</f>
        <v>4525</v>
      </c>
      <c r="H319" t="str">
        <f>TRIM(Page1_1!K319)</f>
        <v>309</v>
      </c>
      <c r="I319">
        <f>Page1_1!M319</f>
        <v>35</v>
      </c>
      <c r="J319" t="str">
        <f>TEXT(Page1_1!O319,"")</f>
        <v/>
      </c>
    </row>
    <row r="320" spans="1:10" ht="21" customHeight="1">
      <c r="A320" t="str">
        <f>SUBSTITUTE(Page1_1!C320," ","")</f>
        <v>3910--13</v>
      </c>
      <c r="B320" t="str">
        <f t="shared" si="8"/>
        <v>3910</v>
      </c>
      <c r="C320">
        <f t="shared" si="9"/>
        <v>13</v>
      </c>
      <c r="D320">
        <f>VALUE(TRIM(Page1_1!D320))</f>
        <v>5</v>
      </c>
      <c r="E320" t="str">
        <f>Page1_1!H320</f>
        <v>Health</v>
      </c>
      <c r="F320" t="str">
        <f>Page1_1!I320</f>
        <v>Michel D</v>
      </c>
      <c r="G320">
        <f>VALUE(TRIM(Page1_1!J320))</f>
        <v>4525</v>
      </c>
      <c r="H320" t="str">
        <f>TRIM(Page1_1!K320)</f>
        <v>309</v>
      </c>
      <c r="I320">
        <f>Page1_1!M320</f>
        <v>35</v>
      </c>
      <c r="J320" t="str">
        <f>TEXT(Page1_1!O320,"")</f>
        <v/>
      </c>
    </row>
    <row r="321" spans="1:10" ht="21" customHeight="1">
      <c r="A321" t="str">
        <f>SUBSTITUTE(Page1_1!C321," ","")</f>
        <v>5410--2</v>
      </c>
      <c r="B321" t="str">
        <f t="shared" si="8"/>
        <v>5410</v>
      </c>
      <c r="C321">
        <f t="shared" si="9"/>
        <v>2</v>
      </c>
      <c r="D321">
        <f>VALUE(TRIM(Page1_1!D321))</f>
        <v>6</v>
      </c>
      <c r="E321" t="str">
        <f>Page1_1!H321</f>
        <v>Beginning Foods/ Nutrition</v>
      </c>
      <c r="F321" t="str">
        <f>Page1_1!I321</f>
        <v>Michel D</v>
      </c>
      <c r="G321">
        <f>VALUE(TRIM(Page1_1!J321))</f>
        <v>4525</v>
      </c>
      <c r="H321" t="str">
        <f>TRIM(Page1_1!K321)</f>
        <v>309</v>
      </c>
      <c r="I321">
        <f>Page1_1!M321</f>
        <v>35</v>
      </c>
      <c r="J321" t="str">
        <f>TEXT(Page1_1!O321,"")</f>
        <v/>
      </c>
    </row>
    <row r="322" spans="1:10" ht="21" customHeight="1">
      <c r="A322" t="str">
        <f>SUBSTITUTE(Page1_1!C322," ","")</f>
        <v>9240--18</v>
      </c>
      <c r="B322" t="str">
        <f t="shared" si="8"/>
        <v>9240</v>
      </c>
      <c r="C322">
        <f t="shared" si="9"/>
        <v>18</v>
      </c>
      <c r="D322">
        <f>VALUE(TRIM(Page1_1!D322))</f>
        <v>7</v>
      </c>
      <c r="E322" t="str">
        <f>Page1_1!H322</f>
        <v>Advisory 9th</v>
      </c>
      <c r="F322" t="str">
        <f>Page1_1!I322</f>
        <v>Michel D</v>
      </c>
      <c r="G322">
        <f>VALUE(TRIM(Page1_1!J322))</f>
        <v>4525</v>
      </c>
      <c r="H322" t="str">
        <f>TRIM(Page1_1!K322)</f>
        <v>309</v>
      </c>
      <c r="I322">
        <f>Page1_1!M322</f>
        <v>30</v>
      </c>
      <c r="J322" t="str">
        <f>TEXT(Page1_1!O322,"")</f>
        <v/>
      </c>
    </row>
    <row r="323" spans="1:10" ht="21" customHeight="1">
      <c r="A323" t="str">
        <f>SUBSTITUTE(Page1_1!C323," ","")</f>
        <v>4010--1</v>
      </c>
      <c r="B323" t="str">
        <f t="shared" si="8"/>
        <v>4010</v>
      </c>
      <c r="C323">
        <f t="shared" si="9"/>
        <v>1</v>
      </c>
      <c r="D323">
        <f>VALUE(TRIM(Page1_1!D323))</f>
        <v>1</v>
      </c>
      <c r="E323" t="str">
        <f>Page1_1!H323</f>
        <v>French 1</v>
      </c>
      <c r="F323" t="str">
        <f>Page1_1!I323</f>
        <v>Molanchon, Patrick</v>
      </c>
      <c r="G323">
        <f>VALUE(TRIM(Page1_1!J323))</f>
        <v>5309</v>
      </c>
      <c r="H323" t="str">
        <f>TRIM(Page1_1!K323)</f>
        <v>408</v>
      </c>
      <c r="I323">
        <f>Page1_1!M323</f>
        <v>35</v>
      </c>
      <c r="J323" t="str">
        <f>TEXT(Page1_1!O323,"")</f>
        <v/>
      </c>
    </row>
    <row r="324" spans="1:10" ht="21" customHeight="1">
      <c r="A324" t="str">
        <f>SUBSTITUTE(Page1_1!C324," ","")</f>
        <v>4020--1</v>
      </c>
      <c r="B324" t="str">
        <f t="shared" ref="B324:B387" si="10">LEFT(A324,FIND("--",A324)-1)</f>
        <v>4020</v>
      </c>
      <c r="C324">
        <f t="shared" si="9"/>
        <v>1</v>
      </c>
      <c r="D324">
        <f>VALUE(TRIM(Page1_1!D324))</f>
        <v>3</v>
      </c>
      <c r="E324" t="str">
        <f>Page1_1!H324</f>
        <v>French 2</v>
      </c>
      <c r="F324" t="str">
        <f>Page1_1!I324</f>
        <v>Molanchon, Patrick</v>
      </c>
      <c r="G324">
        <f>VALUE(TRIM(Page1_1!J324))</f>
        <v>5309</v>
      </c>
      <c r="H324" t="str">
        <f>TRIM(Page1_1!K324)</f>
        <v>408</v>
      </c>
      <c r="I324">
        <f>Page1_1!M324</f>
        <v>35</v>
      </c>
      <c r="J324" t="str">
        <f>TEXT(Page1_1!O324,"")</f>
        <v/>
      </c>
    </row>
    <row r="325" spans="1:10" ht="21" customHeight="1">
      <c r="A325" t="str">
        <f>SUBSTITUTE(Page1_1!C325," ","")</f>
        <v>4020--2</v>
      </c>
      <c r="B325" t="str">
        <f t="shared" si="10"/>
        <v>4020</v>
      </c>
      <c r="C325">
        <f t="shared" ref="C325:C388" si="11">VALUE(RIGHT(A325,LEN(A325)-FIND("--",A325) - 1))</f>
        <v>2</v>
      </c>
      <c r="D325">
        <f>VALUE(TRIM(Page1_1!D325))</f>
        <v>4</v>
      </c>
      <c r="E325" t="str">
        <f>Page1_1!H325</f>
        <v>French 2</v>
      </c>
      <c r="F325" t="str">
        <f>Page1_1!I325</f>
        <v>Molanchon, Patrick</v>
      </c>
      <c r="G325">
        <f>VALUE(TRIM(Page1_1!J325))</f>
        <v>5309</v>
      </c>
      <c r="H325" t="str">
        <f>TRIM(Page1_1!K325)</f>
        <v>408</v>
      </c>
      <c r="I325">
        <f>Page1_1!M325</f>
        <v>35</v>
      </c>
      <c r="J325" t="str">
        <f>TEXT(Page1_1!O325,"")</f>
        <v/>
      </c>
    </row>
    <row r="326" spans="1:10" ht="21" customHeight="1">
      <c r="A326" t="str">
        <f>SUBSTITUTE(Page1_1!C326," ","")</f>
        <v>4010--2</v>
      </c>
      <c r="B326" t="str">
        <f t="shared" si="10"/>
        <v>4010</v>
      </c>
      <c r="C326">
        <f t="shared" si="11"/>
        <v>2</v>
      </c>
      <c r="D326">
        <f>VALUE(TRIM(Page1_1!D326))</f>
        <v>5</v>
      </c>
      <c r="E326" t="str">
        <f>Page1_1!H326</f>
        <v>French 1</v>
      </c>
      <c r="F326" t="str">
        <f>Page1_1!I326</f>
        <v>Molanchon, Patrick</v>
      </c>
      <c r="G326">
        <f>VALUE(TRIM(Page1_1!J326))</f>
        <v>5309</v>
      </c>
      <c r="H326" t="str">
        <f>TRIM(Page1_1!K326)</f>
        <v>408</v>
      </c>
      <c r="I326">
        <f>Page1_1!M326</f>
        <v>35</v>
      </c>
      <c r="J326" t="str">
        <f>TEXT(Page1_1!O326,"")</f>
        <v/>
      </c>
    </row>
    <row r="327" spans="1:10" ht="21" customHeight="1">
      <c r="A327" t="str">
        <f>SUBSTITUTE(Page1_1!C327," ","")</f>
        <v>4030--1</v>
      </c>
      <c r="B327" t="str">
        <f t="shared" si="10"/>
        <v>4030</v>
      </c>
      <c r="C327">
        <f t="shared" si="11"/>
        <v>1</v>
      </c>
      <c r="D327">
        <f>VALUE(TRIM(Page1_1!D327))</f>
        <v>6</v>
      </c>
      <c r="E327" t="str">
        <f>Page1_1!H327</f>
        <v>French 3</v>
      </c>
      <c r="F327" t="str">
        <f>Page1_1!I327</f>
        <v>Molanchon, Patrick</v>
      </c>
      <c r="G327">
        <f>VALUE(TRIM(Page1_1!J327))</f>
        <v>5309</v>
      </c>
      <c r="H327" t="str">
        <f>TRIM(Page1_1!K327)</f>
        <v>408</v>
      </c>
      <c r="I327">
        <f>Page1_1!M327</f>
        <v>35</v>
      </c>
      <c r="J327" t="str">
        <f>TEXT(Page1_1!O327,"")</f>
        <v/>
      </c>
    </row>
    <row r="328" spans="1:10" ht="21" customHeight="1">
      <c r="A328" t="str">
        <f>SUBSTITUTE(Page1_1!C328," ","")</f>
        <v>9251--45</v>
      </c>
      <c r="B328" t="str">
        <f t="shared" si="10"/>
        <v>9251</v>
      </c>
      <c r="C328">
        <f t="shared" si="11"/>
        <v>45</v>
      </c>
      <c r="D328">
        <f>VALUE(TRIM(Page1_1!D328))</f>
        <v>7</v>
      </c>
      <c r="E328" t="str">
        <f>Page1_1!H328</f>
        <v>Advisory MOSAIC 10</v>
      </c>
      <c r="F328" t="str">
        <f>Page1_1!I328</f>
        <v>Molanchon, Patrick</v>
      </c>
      <c r="G328">
        <f>VALUE(TRIM(Page1_1!J328))</f>
        <v>5309</v>
      </c>
      <c r="H328" t="str">
        <f>TRIM(Page1_1!K328)</f>
        <v>408</v>
      </c>
      <c r="I328">
        <f>Page1_1!M328</f>
        <v>35</v>
      </c>
      <c r="J328" t="str">
        <f>TEXT(Page1_1!O328,"")</f>
        <v>Mosaic - Living through the Arts</v>
      </c>
    </row>
    <row r="329" spans="1:10" ht="21" customHeight="1">
      <c r="A329" t="str">
        <f>SUBSTITUTE(Page1_1!C329," ","")</f>
        <v>9292--1</v>
      </c>
      <c r="B329" t="str">
        <f t="shared" si="10"/>
        <v>9292</v>
      </c>
      <c r="C329">
        <f t="shared" si="11"/>
        <v>1</v>
      </c>
      <c r="D329">
        <f>VALUE(TRIM(Page1_1!D329))</f>
        <v>1</v>
      </c>
      <c r="E329" t="str">
        <f>Page1_1!H329</f>
        <v>CAHSEE Tutorial English</v>
      </c>
      <c r="F329" t="str">
        <f>Page1_1!I329</f>
        <v>Morrison, Heather</v>
      </c>
      <c r="G329">
        <f>VALUE(TRIM(Page1_1!J329))</f>
        <v>4109</v>
      </c>
      <c r="H329" t="str">
        <f>TRIM(Page1_1!K329)</f>
        <v>59</v>
      </c>
      <c r="I329">
        <f>Page1_1!M329</f>
        <v>35</v>
      </c>
      <c r="J329" t="str">
        <f>TEXT(Page1_1!O329,"")</f>
        <v/>
      </c>
    </row>
    <row r="330" spans="1:10" ht="21" customHeight="1">
      <c r="A330" t="str">
        <f>SUBSTITUTE(Page1_1!C330," ","")</f>
        <v>9292--1</v>
      </c>
      <c r="B330" t="str">
        <f t="shared" si="10"/>
        <v>9292</v>
      </c>
      <c r="C330">
        <f t="shared" si="11"/>
        <v>1</v>
      </c>
      <c r="D330">
        <f>VALUE(TRIM(Page1_1!D330))</f>
        <v>1</v>
      </c>
      <c r="E330" t="str">
        <f>Page1_1!H330</f>
        <v>CAHSEE Tutorial English</v>
      </c>
      <c r="F330" t="str">
        <f>Page1_1!I330</f>
        <v>Morrison, Heather</v>
      </c>
      <c r="G330">
        <f>VALUE(TRIM(Page1_1!J330))</f>
        <v>4109</v>
      </c>
      <c r="H330" t="str">
        <f>TRIM(Page1_1!K330)</f>
        <v>59</v>
      </c>
      <c r="I330">
        <f>Page1_1!M330</f>
        <v>35</v>
      </c>
      <c r="J330" t="str">
        <f>TEXT(Page1_1!O330,"")</f>
        <v/>
      </c>
    </row>
    <row r="331" spans="1:10" ht="21" customHeight="1">
      <c r="A331" t="str">
        <f>SUBSTITUTE(Page1_1!C331," ","")</f>
        <v>8368--6</v>
      </c>
      <c r="B331" t="str">
        <f t="shared" si="10"/>
        <v>8368</v>
      </c>
      <c r="C331">
        <f t="shared" si="11"/>
        <v>6</v>
      </c>
      <c r="D331">
        <f>VALUE(TRIM(Page1_1!D331))</f>
        <v>2</v>
      </c>
      <c r="E331" t="str">
        <f>Page1_1!H331</f>
        <v>Sp Academic Instruction</v>
      </c>
      <c r="F331" t="str">
        <f>Page1_1!I331</f>
        <v>Morrison, Heather</v>
      </c>
      <c r="G331">
        <f>VALUE(TRIM(Page1_1!J331))</f>
        <v>4109</v>
      </c>
      <c r="H331" t="str">
        <f>TRIM(Page1_1!K331)</f>
        <v>59</v>
      </c>
      <c r="I331">
        <f>Page1_1!M331</f>
        <v>35</v>
      </c>
      <c r="J331" t="str">
        <f>TEXT(Page1_1!O331,"")</f>
        <v/>
      </c>
    </row>
    <row r="332" spans="1:10" ht="21" customHeight="1">
      <c r="A332" t="str">
        <f>SUBSTITUTE(Page1_1!C332," ","")</f>
        <v>9292--3</v>
      </c>
      <c r="B332" t="str">
        <f t="shared" si="10"/>
        <v>9292</v>
      </c>
      <c r="C332">
        <f t="shared" si="11"/>
        <v>3</v>
      </c>
      <c r="D332">
        <f>VALUE(TRIM(Page1_1!D332))</f>
        <v>3</v>
      </c>
      <c r="E332" t="str">
        <f>Page1_1!H332</f>
        <v>CAHSEE Tutorial English</v>
      </c>
      <c r="F332" t="str">
        <f>Page1_1!I332</f>
        <v>Morrison, Heather</v>
      </c>
      <c r="G332">
        <f>VALUE(TRIM(Page1_1!J332))</f>
        <v>4109</v>
      </c>
      <c r="H332" t="str">
        <f>TRIM(Page1_1!K332)</f>
        <v>59</v>
      </c>
      <c r="I332">
        <f>Page1_1!M332</f>
        <v>35</v>
      </c>
      <c r="J332" t="str">
        <f>TEXT(Page1_1!O332,"")</f>
        <v/>
      </c>
    </row>
    <row r="333" spans="1:10" ht="21" customHeight="1">
      <c r="A333" t="str">
        <f>SUBSTITUTE(Page1_1!C333," ","")</f>
        <v>8368--17</v>
      </c>
      <c r="B333" t="str">
        <f t="shared" si="10"/>
        <v>8368</v>
      </c>
      <c r="C333">
        <f t="shared" si="11"/>
        <v>17</v>
      </c>
      <c r="D333">
        <f>VALUE(TRIM(Page1_1!D333))</f>
        <v>5</v>
      </c>
      <c r="E333" t="str">
        <f>Page1_1!H333</f>
        <v>Sp Academic Instruction</v>
      </c>
      <c r="F333" t="str">
        <f>Page1_1!I333</f>
        <v>Morrison, Heather</v>
      </c>
      <c r="G333">
        <f>VALUE(TRIM(Page1_1!J333))</f>
        <v>4109</v>
      </c>
      <c r="H333" t="str">
        <f>TRIM(Page1_1!K333)</f>
        <v>59</v>
      </c>
      <c r="I333">
        <f>Page1_1!M333</f>
        <v>35</v>
      </c>
      <c r="J333" t="str">
        <f>TEXT(Page1_1!O333,"")</f>
        <v/>
      </c>
    </row>
    <row r="334" spans="1:10" ht="21" customHeight="1">
      <c r="A334" t="str">
        <f>SUBSTITUTE(Page1_1!C334," ","")</f>
        <v>8368--20</v>
      </c>
      <c r="B334" t="str">
        <f t="shared" si="10"/>
        <v>8368</v>
      </c>
      <c r="C334">
        <f t="shared" si="11"/>
        <v>20</v>
      </c>
      <c r="D334">
        <f>VALUE(TRIM(Page1_1!D334))</f>
        <v>6</v>
      </c>
      <c r="E334" t="str">
        <f>Page1_1!H334</f>
        <v>Sp Academic Instruction</v>
      </c>
      <c r="F334" t="str">
        <f>Page1_1!I334</f>
        <v>Morrison, Heather</v>
      </c>
      <c r="G334">
        <f>VALUE(TRIM(Page1_1!J334))</f>
        <v>4109</v>
      </c>
      <c r="H334" t="str">
        <f>TRIM(Page1_1!K334)</f>
        <v>59</v>
      </c>
      <c r="I334">
        <f>Page1_1!M334</f>
        <v>35</v>
      </c>
      <c r="J334" t="str">
        <f>TEXT(Page1_1!O334,"")</f>
        <v/>
      </c>
    </row>
    <row r="335" spans="1:10" ht="21" customHeight="1">
      <c r="A335" t="str">
        <f>SUBSTITUTE(Page1_1!C335," ","")</f>
        <v>9245--7</v>
      </c>
      <c r="B335" t="str">
        <f t="shared" si="10"/>
        <v>9245</v>
      </c>
      <c r="C335">
        <f t="shared" si="11"/>
        <v>7</v>
      </c>
      <c r="D335">
        <f>VALUE(TRIM(Page1_1!D335))</f>
        <v>7</v>
      </c>
      <c r="E335" t="str">
        <f>Page1_1!H335</f>
        <v>Advisory IEP</v>
      </c>
      <c r="F335" t="str">
        <f>Page1_1!I335</f>
        <v>Morrison, Heather</v>
      </c>
      <c r="G335">
        <f>VALUE(TRIM(Page1_1!J335))</f>
        <v>4109</v>
      </c>
      <c r="H335" t="str">
        <f>TRIM(Page1_1!K335)</f>
        <v>59</v>
      </c>
      <c r="I335">
        <f>Page1_1!M335</f>
        <v>10</v>
      </c>
      <c r="J335" t="str">
        <f>TEXT(Page1_1!O335,"")</f>
        <v/>
      </c>
    </row>
    <row r="336" spans="1:10" ht="21" customHeight="1">
      <c r="A336" t="str">
        <f>SUBSTITUTE(Page1_1!C336," ","")</f>
        <v>9692--2</v>
      </c>
      <c r="B336" t="str">
        <f t="shared" si="10"/>
        <v>9692</v>
      </c>
      <c r="C336">
        <f t="shared" si="11"/>
        <v>2</v>
      </c>
      <c r="D336">
        <f>VALUE(TRIM(Page1_1!D336))</f>
        <v>9</v>
      </c>
      <c r="E336" t="str">
        <f>Page1_1!H336</f>
        <v>Casemanager-Morrison</v>
      </c>
      <c r="F336" t="str">
        <f>Page1_1!I336</f>
        <v>Morrison, Heather</v>
      </c>
      <c r="G336">
        <f>VALUE(TRIM(Page1_1!J336))</f>
        <v>4109</v>
      </c>
      <c r="H336" t="str">
        <f>TRIM(Page1_1!K336)</f>
        <v>N/A</v>
      </c>
      <c r="I336">
        <f>Page1_1!M336</f>
        <v>30</v>
      </c>
      <c r="J336" t="str">
        <f>TEXT(Page1_1!O336,"")</f>
        <v/>
      </c>
    </row>
    <row r="337" spans="1:10" ht="21" customHeight="1">
      <c r="A337" t="str">
        <f>SUBSTITUTE(Page1_1!C337," ","")</f>
        <v>2812--1</v>
      </c>
      <c r="B337" t="str">
        <f t="shared" si="10"/>
        <v>2812</v>
      </c>
      <c r="C337">
        <f t="shared" si="11"/>
        <v>1</v>
      </c>
      <c r="D337">
        <f>VALUE(TRIM(Page1_1!D337))</f>
        <v>1</v>
      </c>
      <c r="E337" t="str">
        <f>Page1_1!H337</f>
        <v>AP Calculus BC</v>
      </c>
      <c r="F337" t="str">
        <f>Page1_1!I337</f>
        <v>Moutafian V</v>
      </c>
      <c r="G337">
        <f>VALUE(TRIM(Page1_1!J337))</f>
        <v>4545</v>
      </c>
      <c r="H337" t="str">
        <f>TRIM(Page1_1!K337)</f>
        <v>B03</v>
      </c>
      <c r="I337">
        <f>Page1_1!M337</f>
        <v>35</v>
      </c>
      <c r="J337" t="str">
        <f>TEXT(Page1_1!O337,"")</f>
        <v/>
      </c>
    </row>
    <row r="338" spans="1:10" ht="21" customHeight="1">
      <c r="A338" t="str">
        <f>SUBSTITUTE(Page1_1!C338," ","")</f>
        <v>2711--1</v>
      </c>
      <c r="B338" t="str">
        <f t="shared" si="10"/>
        <v>2711</v>
      </c>
      <c r="C338">
        <f t="shared" si="11"/>
        <v>1</v>
      </c>
      <c r="D338">
        <f>VALUE(TRIM(Page1_1!D338))</f>
        <v>3</v>
      </c>
      <c r="E338" t="str">
        <f>Page1_1!H338</f>
        <v>Pre-Calculus Honors</v>
      </c>
      <c r="F338" t="str">
        <f>Page1_1!I338</f>
        <v>Moutafian V</v>
      </c>
      <c r="G338">
        <f>VALUE(TRIM(Page1_1!J338))</f>
        <v>4545</v>
      </c>
      <c r="H338" t="str">
        <f>TRIM(Page1_1!K338)</f>
        <v>B03</v>
      </c>
      <c r="I338">
        <f>Page1_1!M338</f>
        <v>35</v>
      </c>
      <c r="J338" t="str">
        <f>TEXT(Page1_1!O338,"")</f>
        <v/>
      </c>
    </row>
    <row r="339" spans="1:10" ht="21" customHeight="1">
      <c r="A339" t="str">
        <f>SUBSTITUTE(Page1_1!C339," ","")</f>
        <v>2620--1</v>
      </c>
      <c r="B339" t="str">
        <f t="shared" si="10"/>
        <v>2620</v>
      </c>
      <c r="C339">
        <f t="shared" si="11"/>
        <v>1</v>
      </c>
      <c r="D339">
        <f>VALUE(TRIM(Page1_1!D339))</f>
        <v>5</v>
      </c>
      <c r="E339" t="str">
        <f>Page1_1!H339</f>
        <v>Advanced Algebra Trigonometry</v>
      </c>
      <c r="F339" t="str">
        <f>Page1_1!I339</f>
        <v>Moutafian V</v>
      </c>
      <c r="G339">
        <f>VALUE(TRIM(Page1_1!J339))</f>
        <v>4545</v>
      </c>
      <c r="H339" t="str">
        <f>TRIM(Page1_1!K339)</f>
        <v>B03</v>
      </c>
      <c r="I339">
        <f>Page1_1!M339</f>
        <v>35</v>
      </c>
      <c r="J339" t="str">
        <f>TEXT(Page1_1!O339,"")</f>
        <v/>
      </c>
    </row>
    <row r="340" spans="1:10" ht="21" customHeight="1">
      <c r="A340" t="str">
        <f>SUBSTITUTE(Page1_1!C340," ","")</f>
        <v>8705--1</v>
      </c>
      <c r="B340" t="str">
        <f t="shared" si="10"/>
        <v>8705</v>
      </c>
      <c r="C340">
        <f t="shared" si="11"/>
        <v>1</v>
      </c>
      <c r="D340">
        <f>VALUE(TRIM(Page1_1!D340))</f>
        <v>1</v>
      </c>
      <c r="E340" t="str">
        <f>Page1_1!H340</f>
        <v>SED General Studies</v>
      </c>
      <c r="F340" t="str">
        <f>Page1_1!I340</f>
        <v>Munoz R</v>
      </c>
      <c r="G340">
        <f>VALUE(TRIM(Page1_1!J340))</f>
        <v>4550</v>
      </c>
      <c r="H340" t="str">
        <f>TRIM(Page1_1!K340)</f>
        <v>60</v>
      </c>
      <c r="I340">
        <f>Page1_1!M340</f>
        <v>20</v>
      </c>
      <c r="J340" t="str">
        <f>TEXT(Page1_1!O340,"")</f>
        <v/>
      </c>
    </row>
    <row r="341" spans="1:10" ht="21" customHeight="1">
      <c r="A341" t="str">
        <f>SUBSTITUTE(Page1_1!C341," ","")</f>
        <v>8705--2</v>
      </c>
      <c r="B341" t="str">
        <f t="shared" si="10"/>
        <v>8705</v>
      </c>
      <c r="C341">
        <f t="shared" si="11"/>
        <v>2</v>
      </c>
      <c r="D341">
        <f>VALUE(TRIM(Page1_1!D341))</f>
        <v>2</v>
      </c>
      <c r="E341" t="str">
        <f>Page1_1!H341</f>
        <v>SED General Studies</v>
      </c>
      <c r="F341" t="str">
        <f>Page1_1!I341</f>
        <v>Munoz R</v>
      </c>
      <c r="G341">
        <f>VALUE(TRIM(Page1_1!J341))</f>
        <v>4550</v>
      </c>
      <c r="H341" t="str">
        <f>TRIM(Page1_1!K341)</f>
        <v>60</v>
      </c>
      <c r="I341">
        <f>Page1_1!M341</f>
        <v>20</v>
      </c>
      <c r="J341" t="str">
        <f>TEXT(Page1_1!O341,"")</f>
        <v/>
      </c>
    </row>
    <row r="342" spans="1:10" ht="21" customHeight="1">
      <c r="A342" t="str">
        <f>SUBSTITUTE(Page1_1!C342," ","")</f>
        <v>8705--3</v>
      </c>
      <c r="B342" t="str">
        <f t="shared" si="10"/>
        <v>8705</v>
      </c>
      <c r="C342">
        <f t="shared" si="11"/>
        <v>3</v>
      </c>
      <c r="D342">
        <f>VALUE(TRIM(Page1_1!D342))</f>
        <v>3</v>
      </c>
      <c r="E342" t="str">
        <f>Page1_1!H342</f>
        <v>SED General Studies</v>
      </c>
      <c r="F342" t="str">
        <f>Page1_1!I342</f>
        <v>Munoz R</v>
      </c>
      <c r="G342">
        <f>VALUE(TRIM(Page1_1!J342))</f>
        <v>4550</v>
      </c>
      <c r="H342" t="str">
        <f>TRIM(Page1_1!K342)</f>
        <v>60</v>
      </c>
      <c r="I342">
        <f>Page1_1!M342</f>
        <v>20</v>
      </c>
      <c r="J342" t="str">
        <f>TEXT(Page1_1!O342,"")</f>
        <v/>
      </c>
    </row>
    <row r="343" spans="1:10" ht="21" customHeight="1">
      <c r="A343" t="str">
        <f>SUBSTITUTE(Page1_1!C343," ","")</f>
        <v>8705--4</v>
      </c>
      <c r="B343" t="str">
        <f t="shared" si="10"/>
        <v>8705</v>
      </c>
      <c r="C343">
        <f t="shared" si="11"/>
        <v>4</v>
      </c>
      <c r="D343">
        <f>VALUE(TRIM(Page1_1!D343))</f>
        <v>4</v>
      </c>
      <c r="E343" t="str">
        <f>Page1_1!H343</f>
        <v>SED General Studies</v>
      </c>
      <c r="F343" t="str">
        <f>Page1_1!I343</f>
        <v>Munoz R</v>
      </c>
      <c r="G343">
        <f>VALUE(TRIM(Page1_1!J343))</f>
        <v>4550</v>
      </c>
      <c r="H343" t="str">
        <f>TRIM(Page1_1!K343)</f>
        <v>60</v>
      </c>
      <c r="I343">
        <f>Page1_1!M343</f>
        <v>20</v>
      </c>
      <c r="J343" t="str">
        <f>TEXT(Page1_1!O343,"")</f>
        <v/>
      </c>
    </row>
    <row r="344" spans="1:10" ht="21" customHeight="1">
      <c r="A344" t="str">
        <f>SUBSTITUTE(Page1_1!C344," ","")</f>
        <v>8705--5</v>
      </c>
      <c r="B344" t="str">
        <f t="shared" si="10"/>
        <v>8705</v>
      </c>
      <c r="C344">
        <f t="shared" si="11"/>
        <v>5</v>
      </c>
      <c r="D344">
        <f>VALUE(TRIM(Page1_1!D344))</f>
        <v>5</v>
      </c>
      <c r="E344" t="str">
        <f>Page1_1!H344</f>
        <v>SED General Studies</v>
      </c>
      <c r="F344" t="str">
        <f>Page1_1!I344</f>
        <v>Munoz R</v>
      </c>
      <c r="G344">
        <f>VALUE(TRIM(Page1_1!J344))</f>
        <v>4550</v>
      </c>
      <c r="H344" t="str">
        <f>TRIM(Page1_1!K344)</f>
        <v>60</v>
      </c>
      <c r="I344">
        <f>Page1_1!M344</f>
        <v>20</v>
      </c>
      <c r="J344" t="str">
        <f>TEXT(Page1_1!O344,"")</f>
        <v/>
      </c>
    </row>
    <row r="345" spans="1:10" ht="21" customHeight="1">
      <c r="A345" t="str">
        <f>SUBSTITUTE(Page1_1!C345," ","")</f>
        <v>9245--3</v>
      </c>
      <c r="B345" t="str">
        <f t="shared" si="10"/>
        <v>9245</v>
      </c>
      <c r="C345">
        <f t="shared" si="11"/>
        <v>3</v>
      </c>
      <c r="D345">
        <f>VALUE(TRIM(Page1_1!D345))</f>
        <v>7</v>
      </c>
      <c r="E345" t="str">
        <f>Page1_1!H345</f>
        <v>Advisory IEP</v>
      </c>
      <c r="F345" t="str">
        <f>Page1_1!I345</f>
        <v>Munoz R</v>
      </c>
      <c r="G345">
        <f>VALUE(TRIM(Page1_1!J345))</f>
        <v>4550</v>
      </c>
      <c r="H345" t="str">
        <f>TRIM(Page1_1!K345)</f>
        <v>60</v>
      </c>
      <c r="I345">
        <f>Page1_1!M345</f>
        <v>28</v>
      </c>
      <c r="J345" t="str">
        <f>TEXT(Page1_1!O345,"")</f>
        <v/>
      </c>
    </row>
    <row r="346" spans="1:10" ht="21" customHeight="1">
      <c r="A346" t="str">
        <f>SUBSTITUTE(Page1_1!C346," ","")</f>
        <v>9692--10</v>
      </c>
      <c r="B346" t="str">
        <f t="shared" si="10"/>
        <v>9692</v>
      </c>
      <c r="C346">
        <f t="shared" si="11"/>
        <v>10</v>
      </c>
      <c r="D346">
        <f>VALUE(TRIM(Page1_1!D346))</f>
        <v>9</v>
      </c>
      <c r="E346" t="str">
        <f>Page1_1!H346</f>
        <v>Casemanager-Munoz</v>
      </c>
      <c r="F346" t="str">
        <f>Page1_1!I346</f>
        <v>Munoz R</v>
      </c>
      <c r="G346">
        <f>VALUE(TRIM(Page1_1!J346))</f>
        <v>4550</v>
      </c>
      <c r="H346" t="str">
        <f>TRIM(Page1_1!K346)</f>
        <v>N/A</v>
      </c>
      <c r="I346">
        <f>Page1_1!M346</f>
        <v>20</v>
      </c>
      <c r="J346" t="str">
        <f>TEXT(Page1_1!O346,"")</f>
        <v/>
      </c>
    </row>
    <row r="347" spans="1:10" ht="21" customHeight="1">
      <c r="A347" t="str">
        <f>SUBSTITUTE(Page1_1!C347," ","")</f>
        <v>8368--5</v>
      </c>
      <c r="B347" t="str">
        <f t="shared" si="10"/>
        <v>8368</v>
      </c>
      <c r="C347">
        <f t="shared" si="11"/>
        <v>5</v>
      </c>
      <c r="D347">
        <f>VALUE(TRIM(Page1_1!D347))</f>
        <v>2</v>
      </c>
      <c r="E347" t="str">
        <f>Page1_1!H347</f>
        <v>Sp Academic Instruction</v>
      </c>
      <c r="F347" t="str">
        <f>Page1_1!I347</f>
        <v>Murakami, Jill</v>
      </c>
      <c r="G347">
        <f>VALUE(TRIM(Page1_1!J347))</f>
        <v>4333</v>
      </c>
      <c r="H347" t="str">
        <f>TRIM(Page1_1!K347)</f>
        <v>52</v>
      </c>
      <c r="I347">
        <f>Page1_1!M347</f>
        <v>35</v>
      </c>
      <c r="J347" t="str">
        <f>TEXT(Page1_1!O347,"")</f>
        <v/>
      </c>
    </row>
    <row r="348" spans="1:10" ht="21" customHeight="1">
      <c r="A348" t="str">
        <f>SUBSTITUTE(Page1_1!C348," ","")</f>
        <v>8368--11</v>
      </c>
      <c r="B348" t="str">
        <f t="shared" si="10"/>
        <v>8368</v>
      </c>
      <c r="C348">
        <f t="shared" si="11"/>
        <v>11</v>
      </c>
      <c r="D348">
        <f>VALUE(TRIM(Page1_1!D348))</f>
        <v>4</v>
      </c>
      <c r="E348" t="str">
        <f>Page1_1!H348</f>
        <v>Sp Academic Instruction</v>
      </c>
      <c r="F348" t="str">
        <f>Page1_1!I348</f>
        <v>Murakami, Jill</v>
      </c>
      <c r="G348">
        <f>VALUE(TRIM(Page1_1!J348))</f>
        <v>4333</v>
      </c>
      <c r="H348" t="str">
        <f>TRIM(Page1_1!K348)</f>
        <v>52</v>
      </c>
      <c r="I348">
        <f>Page1_1!M348</f>
        <v>35</v>
      </c>
      <c r="J348" t="str">
        <f>TEXT(Page1_1!O348,"")</f>
        <v/>
      </c>
    </row>
    <row r="349" spans="1:10" ht="21" customHeight="1">
      <c r="A349" t="str">
        <f>SUBSTITUTE(Page1_1!C349," ","")</f>
        <v>8368--14</v>
      </c>
      <c r="B349" t="str">
        <f t="shared" si="10"/>
        <v>8368</v>
      </c>
      <c r="C349">
        <f t="shared" si="11"/>
        <v>14</v>
      </c>
      <c r="D349">
        <f>VALUE(TRIM(Page1_1!D349))</f>
        <v>5</v>
      </c>
      <c r="E349" t="str">
        <f>Page1_1!H349</f>
        <v>Sp Academic Instruction</v>
      </c>
      <c r="F349" t="str">
        <f>Page1_1!I349</f>
        <v>Murakami, Jill</v>
      </c>
      <c r="G349">
        <f>VALUE(TRIM(Page1_1!J349))</f>
        <v>4333</v>
      </c>
      <c r="H349" t="str">
        <f>TRIM(Page1_1!K349)</f>
        <v>52</v>
      </c>
      <c r="I349">
        <f>Page1_1!M349</f>
        <v>35</v>
      </c>
      <c r="J349" t="str">
        <f>TEXT(Page1_1!O349,"")</f>
        <v/>
      </c>
    </row>
    <row r="350" spans="1:10" ht="21" customHeight="1">
      <c r="A350" t="str">
        <f>SUBSTITUTE(Page1_1!C350," ","")</f>
        <v>8368--18</v>
      </c>
      <c r="B350" t="str">
        <f t="shared" si="10"/>
        <v>8368</v>
      </c>
      <c r="C350">
        <f t="shared" si="11"/>
        <v>18</v>
      </c>
      <c r="D350">
        <f>VALUE(TRIM(Page1_1!D350))</f>
        <v>6</v>
      </c>
      <c r="E350" t="str">
        <f>Page1_1!H350</f>
        <v>Sp Academic Instruction</v>
      </c>
      <c r="F350" t="str">
        <f>Page1_1!I350</f>
        <v>Murakami, Jill</v>
      </c>
      <c r="G350">
        <f>VALUE(TRIM(Page1_1!J350))</f>
        <v>4333</v>
      </c>
      <c r="H350" t="str">
        <f>TRIM(Page1_1!K350)</f>
        <v>52</v>
      </c>
      <c r="I350">
        <f>Page1_1!M350</f>
        <v>35</v>
      </c>
      <c r="J350" t="str">
        <f>TEXT(Page1_1!O350,"")</f>
        <v/>
      </c>
    </row>
    <row r="351" spans="1:10" ht="21" customHeight="1">
      <c r="A351" t="str">
        <f>SUBSTITUTE(Page1_1!C351," ","")</f>
        <v>9245--5</v>
      </c>
      <c r="B351" t="str">
        <f t="shared" si="10"/>
        <v>9245</v>
      </c>
      <c r="C351">
        <f t="shared" si="11"/>
        <v>5</v>
      </c>
      <c r="D351">
        <f>VALUE(TRIM(Page1_1!D351))</f>
        <v>7</v>
      </c>
      <c r="E351" t="str">
        <f>Page1_1!H351</f>
        <v>Advisory IEP</v>
      </c>
      <c r="F351" t="str">
        <f>Page1_1!I351</f>
        <v>Murakami, Jill</v>
      </c>
      <c r="G351">
        <f>VALUE(TRIM(Page1_1!J351))</f>
        <v>4333</v>
      </c>
      <c r="H351" t="str">
        <f>TRIM(Page1_1!K351)</f>
        <v>52</v>
      </c>
      <c r="I351">
        <f>Page1_1!M351</f>
        <v>10</v>
      </c>
      <c r="J351" t="str">
        <f>TEXT(Page1_1!O351,"")</f>
        <v/>
      </c>
    </row>
    <row r="352" spans="1:10" ht="21" customHeight="1">
      <c r="A352" t="str">
        <f>SUBSTITUTE(Page1_1!C352," ","")</f>
        <v>9692--1</v>
      </c>
      <c r="B352" t="str">
        <f t="shared" si="10"/>
        <v>9692</v>
      </c>
      <c r="C352">
        <f t="shared" si="11"/>
        <v>1</v>
      </c>
      <c r="D352">
        <f>VALUE(TRIM(Page1_1!D352))</f>
        <v>9</v>
      </c>
      <c r="E352" t="str">
        <f>Page1_1!H352</f>
        <v>Casemanager-Murakami</v>
      </c>
      <c r="F352" t="str">
        <f>Page1_1!I352</f>
        <v>Murakami, Jill</v>
      </c>
      <c r="G352">
        <f>VALUE(TRIM(Page1_1!J352))</f>
        <v>4333</v>
      </c>
      <c r="H352" t="str">
        <f>TRIM(Page1_1!K352)</f>
        <v>N/A</v>
      </c>
      <c r="I352">
        <f>Page1_1!M352</f>
        <v>30</v>
      </c>
      <c r="J352" t="str">
        <f>TEXT(Page1_1!O352,"")</f>
        <v/>
      </c>
    </row>
    <row r="353" spans="1:10" ht="21" customHeight="1">
      <c r="A353" t="str">
        <f>SUBSTITUTE(Page1_1!C353," ","")</f>
        <v>8368--3</v>
      </c>
      <c r="B353" t="str">
        <f t="shared" si="10"/>
        <v>8368</v>
      </c>
      <c r="C353">
        <f t="shared" si="11"/>
        <v>3</v>
      </c>
      <c r="D353">
        <f>VALUE(TRIM(Page1_1!D353))</f>
        <v>1</v>
      </c>
      <c r="E353" t="str">
        <f>Page1_1!H353</f>
        <v>Sp Academic Instruction</v>
      </c>
      <c r="F353" t="str">
        <f>Page1_1!I353</f>
        <v>Muraki, Amy</v>
      </c>
      <c r="G353">
        <f>VALUE(TRIM(Page1_1!J353))</f>
        <v>4102</v>
      </c>
      <c r="H353" t="str">
        <f>TRIM(Page1_1!K353)</f>
        <v>B16</v>
      </c>
      <c r="I353">
        <f>Page1_1!M353</f>
        <v>35</v>
      </c>
      <c r="J353" t="str">
        <f>TEXT(Page1_1!O353,"")</f>
        <v/>
      </c>
    </row>
    <row r="354" spans="1:10" ht="21" customHeight="1">
      <c r="A354" t="str">
        <f>SUBSTITUTE(Page1_1!C354," ","")</f>
        <v>8368--8</v>
      </c>
      <c r="B354" t="str">
        <f t="shared" si="10"/>
        <v>8368</v>
      </c>
      <c r="C354">
        <f t="shared" si="11"/>
        <v>8</v>
      </c>
      <c r="D354">
        <f>VALUE(TRIM(Page1_1!D354))</f>
        <v>2</v>
      </c>
      <c r="E354" t="str">
        <f>Page1_1!H354</f>
        <v>Sp Academic Instruction</v>
      </c>
      <c r="F354" t="str">
        <f>Page1_1!I354</f>
        <v>Muraki, Amy</v>
      </c>
      <c r="G354">
        <f>VALUE(TRIM(Page1_1!J354))</f>
        <v>4102</v>
      </c>
      <c r="H354" t="str">
        <f>TRIM(Page1_1!K354)</f>
        <v>B16</v>
      </c>
      <c r="I354">
        <f>Page1_1!M354</f>
        <v>35</v>
      </c>
      <c r="J354" t="str">
        <f>TEXT(Page1_1!O354,"")</f>
        <v/>
      </c>
    </row>
    <row r="355" spans="1:10" ht="21" customHeight="1">
      <c r="A355" t="str">
        <f>SUBSTITUTE(Page1_1!C355," ","")</f>
        <v>8368--10</v>
      </c>
      <c r="B355" t="str">
        <f t="shared" si="10"/>
        <v>8368</v>
      </c>
      <c r="C355">
        <f t="shared" si="11"/>
        <v>10</v>
      </c>
      <c r="D355">
        <f>VALUE(TRIM(Page1_1!D355))</f>
        <v>3</v>
      </c>
      <c r="E355" t="str">
        <f>Page1_1!H355</f>
        <v>Sp Academic Instruction</v>
      </c>
      <c r="F355" t="str">
        <f>Page1_1!I355</f>
        <v>Muraki, Amy</v>
      </c>
      <c r="G355">
        <f>VALUE(TRIM(Page1_1!J355))</f>
        <v>4102</v>
      </c>
      <c r="H355" t="str">
        <f>TRIM(Page1_1!K355)</f>
        <v>B16</v>
      </c>
      <c r="I355">
        <f>Page1_1!M355</f>
        <v>35</v>
      </c>
      <c r="J355" t="str">
        <f>TEXT(Page1_1!O355,"")</f>
        <v/>
      </c>
    </row>
    <row r="356" spans="1:10" ht="21" customHeight="1">
      <c r="A356" t="str">
        <f>SUBSTITUTE(Page1_1!C356," ","")</f>
        <v>9294--2</v>
      </c>
      <c r="B356" t="str">
        <f t="shared" si="10"/>
        <v>9294</v>
      </c>
      <c r="C356">
        <f t="shared" si="11"/>
        <v>2</v>
      </c>
      <c r="D356">
        <f>VALUE(TRIM(Page1_1!D356))</f>
        <v>4</v>
      </c>
      <c r="E356" t="str">
        <f>Page1_1!H356</f>
        <v>CAHSEE Tutorial Math</v>
      </c>
      <c r="F356" t="str">
        <f>Page1_1!I356</f>
        <v>Muraki, Amy</v>
      </c>
      <c r="G356">
        <f>VALUE(TRIM(Page1_1!J356))</f>
        <v>4102</v>
      </c>
      <c r="H356" t="str">
        <f>TRIM(Page1_1!K356)</f>
        <v>B16</v>
      </c>
      <c r="I356">
        <f>Page1_1!M356</f>
        <v>35</v>
      </c>
      <c r="J356" t="str">
        <f>TEXT(Page1_1!O356,"")</f>
        <v/>
      </c>
    </row>
    <row r="357" spans="1:10" ht="21" customHeight="1">
      <c r="A357" t="str">
        <f>SUBSTITUTE(Page1_1!C357," ","")</f>
        <v>9294--3</v>
      </c>
      <c r="B357" t="str">
        <f t="shared" si="10"/>
        <v>9294</v>
      </c>
      <c r="C357">
        <f t="shared" si="11"/>
        <v>3</v>
      </c>
      <c r="D357">
        <f>VALUE(TRIM(Page1_1!D357))</f>
        <v>5</v>
      </c>
      <c r="E357" t="str">
        <f>Page1_1!H357</f>
        <v>CAHSEE Tutorial Math</v>
      </c>
      <c r="F357" t="str">
        <f>Page1_1!I357</f>
        <v>Muraki, Amy</v>
      </c>
      <c r="G357">
        <f>VALUE(TRIM(Page1_1!J357))</f>
        <v>4102</v>
      </c>
      <c r="H357" t="str">
        <f>TRIM(Page1_1!K357)</f>
        <v>410</v>
      </c>
      <c r="I357">
        <f>Page1_1!M357</f>
        <v>35</v>
      </c>
      <c r="J357" t="str">
        <f>TEXT(Page1_1!O357,"")</f>
        <v/>
      </c>
    </row>
    <row r="358" spans="1:10" ht="21" customHeight="1">
      <c r="A358" t="str">
        <f>SUBSTITUTE(Page1_1!C358," ","")</f>
        <v>9245--6</v>
      </c>
      <c r="B358" t="str">
        <f t="shared" si="10"/>
        <v>9245</v>
      </c>
      <c r="C358">
        <f t="shared" si="11"/>
        <v>6</v>
      </c>
      <c r="D358">
        <f>VALUE(TRIM(Page1_1!D358))</f>
        <v>7</v>
      </c>
      <c r="E358" t="str">
        <f>Page1_1!H358</f>
        <v>Advisory IEP</v>
      </c>
      <c r="F358" t="str">
        <f>Page1_1!I358</f>
        <v>Muraki, Amy</v>
      </c>
      <c r="G358">
        <f>VALUE(TRIM(Page1_1!J358))</f>
        <v>4102</v>
      </c>
      <c r="H358" t="str">
        <f>TRIM(Page1_1!K358)</f>
        <v>132</v>
      </c>
      <c r="I358">
        <f>Page1_1!M358</f>
        <v>10</v>
      </c>
      <c r="J358" t="str">
        <f>TEXT(Page1_1!O358,"")</f>
        <v/>
      </c>
    </row>
    <row r="359" spans="1:10" ht="21" customHeight="1">
      <c r="A359" t="str">
        <f>SUBSTITUTE(Page1_1!C359," ","")</f>
        <v>9692--5</v>
      </c>
      <c r="B359" t="str">
        <f t="shared" si="10"/>
        <v>9692</v>
      </c>
      <c r="C359">
        <f t="shared" si="11"/>
        <v>5</v>
      </c>
      <c r="D359">
        <f>VALUE(TRIM(Page1_1!D359))</f>
        <v>9</v>
      </c>
      <c r="E359" t="str">
        <f>Page1_1!H359</f>
        <v>Casemanager-Muraki</v>
      </c>
      <c r="F359" t="str">
        <f>Page1_1!I359</f>
        <v>Muraki, Amy</v>
      </c>
      <c r="G359">
        <f>VALUE(TRIM(Page1_1!J359))</f>
        <v>4102</v>
      </c>
      <c r="H359" t="str">
        <f>TRIM(Page1_1!K359)</f>
        <v>N/A</v>
      </c>
      <c r="I359">
        <f>Page1_1!M359</f>
        <v>30</v>
      </c>
      <c r="J359" t="str">
        <f>TEXT(Page1_1!O359,"")</f>
        <v/>
      </c>
    </row>
    <row r="360" spans="1:10" ht="21" customHeight="1">
      <c r="A360" t="str">
        <f>SUBSTITUTE(Page1_1!C360," ","")</f>
        <v>7110--3</v>
      </c>
      <c r="B360" t="str">
        <f t="shared" si="10"/>
        <v>7110</v>
      </c>
      <c r="C360">
        <f t="shared" si="11"/>
        <v>3</v>
      </c>
      <c r="D360">
        <f>VALUE(TRIM(Page1_1!D360))</f>
        <v>1</v>
      </c>
      <c r="E360" t="str">
        <f>Page1_1!H360</f>
        <v>World History</v>
      </c>
      <c r="F360" t="str">
        <f>Page1_1!I360</f>
        <v>Nelson, Christopher</v>
      </c>
      <c r="G360">
        <f>VALUE(TRIM(Page1_1!J360))</f>
        <v>8056</v>
      </c>
      <c r="H360" t="str">
        <f>TRIM(Page1_1!K360)</f>
        <v>5</v>
      </c>
      <c r="I360">
        <f>Page1_1!M360</f>
        <v>35</v>
      </c>
      <c r="J360" t="str">
        <f>TEXT(Page1_1!O360,"")</f>
        <v>Environmental Science and Natural Resources</v>
      </c>
    </row>
    <row r="361" spans="1:10" ht="21" customHeight="1">
      <c r="A361" t="str">
        <f>SUBSTITUTE(Page1_1!C361," ","")</f>
        <v>7110--5</v>
      </c>
      <c r="B361" t="str">
        <f t="shared" si="10"/>
        <v>7110</v>
      </c>
      <c r="C361">
        <f t="shared" si="11"/>
        <v>5</v>
      </c>
      <c r="D361">
        <f>VALUE(TRIM(Page1_1!D361))</f>
        <v>3</v>
      </c>
      <c r="E361" t="str">
        <f>Page1_1!H361</f>
        <v>World History</v>
      </c>
      <c r="F361" t="str">
        <f>Page1_1!I361</f>
        <v>Nelson, Christopher</v>
      </c>
      <c r="G361">
        <f>VALUE(TRIM(Page1_1!J361))</f>
        <v>8056</v>
      </c>
      <c r="H361" t="str">
        <f>TRIM(Page1_1!K361)</f>
        <v>5</v>
      </c>
      <c r="I361">
        <f>Page1_1!M361</f>
        <v>35</v>
      </c>
      <c r="J361" t="str">
        <f>TEXT(Page1_1!O361,"")</f>
        <v>ECHO Leadership Academy</v>
      </c>
    </row>
    <row r="362" spans="1:10" ht="21" customHeight="1">
      <c r="A362" t="str">
        <f>SUBSTITUTE(Page1_1!C362," ","")</f>
        <v>7110--7</v>
      </c>
      <c r="B362" t="str">
        <f t="shared" si="10"/>
        <v>7110</v>
      </c>
      <c r="C362">
        <f t="shared" si="11"/>
        <v>7</v>
      </c>
      <c r="D362">
        <f>VALUE(TRIM(Page1_1!D362))</f>
        <v>4</v>
      </c>
      <c r="E362" t="str">
        <f>Page1_1!H362</f>
        <v>World History</v>
      </c>
      <c r="F362" t="str">
        <f>Page1_1!I362</f>
        <v>Nelson, Christopher</v>
      </c>
      <c r="G362">
        <f>VALUE(TRIM(Page1_1!J362))</f>
        <v>8056</v>
      </c>
      <c r="H362" t="str">
        <f>TRIM(Page1_1!K362)</f>
        <v>5</v>
      </c>
      <c r="I362">
        <f>Page1_1!M362</f>
        <v>35</v>
      </c>
      <c r="J362" t="str">
        <f>TEXT(Page1_1!O362,"")</f>
        <v/>
      </c>
    </row>
    <row r="363" spans="1:10" ht="21" customHeight="1">
      <c r="A363" t="str">
        <f>SUBSTITUTE(Page1_1!C363," ","")</f>
        <v>7110--10</v>
      </c>
      <c r="B363" t="str">
        <f t="shared" si="10"/>
        <v>7110</v>
      </c>
      <c r="C363">
        <f t="shared" si="11"/>
        <v>10</v>
      </c>
      <c r="D363">
        <f>VALUE(TRIM(Page1_1!D363))</f>
        <v>5</v>
      </c>
      <c r="E363" t="str">
        <f>Page1_1!H363</f>
        <v>World History</v>
      </c>
      <c r="F363" t="str">
        <f>Page1_1!I363</f>
        <v>Nelson, Christopher</v>
      </c>
      <c r="G363">
        <f>VALUE(TRIM(Page1_1!J363))</f>
        <v>8056</v>
      </c>
      <c r="H363" t="str">
        <f>TRIM(Page1_1!K363)</f>
        <v>5</v>
      </c>
      <c r="I363">
        <f>Page1_1!M363</f>
        <v>35</v>
      </c>
      <c r="J363" t="str">
        <f>TEXT(Page1_1!O363,"")</f>
        <v/>
      </c>
    </row>
    <row r="364" spans="1:10" ht="21" customHeight="1">
      <c r="A364" t="str">
        <f>SUBSTITUTE(Page1_1!C364," ","")</f>
        <v>7110--13</v>
      </c>
      <c r="B364" t="str">
        <f t="shared" si="10"/>
        <v>7110</v>
      </c>
      <c r="C364">
        <f t="shared" si="11"/>
        <v>13</v>
      </c>
      <c r="D364">
        <f>VALUE(TRIM(Page1_1!D364))</f>
        <v>6</v>
      </c>
      <c r="E364" t="str">
        <f>Page1_1!H364</f>
        <v>World History</v>
      </c>
      <c r="F364" t="str">
        <f>Page1_1!I364</f>
        <v>Nelson, Christopher</v>
      </c>
      <c r="G364">
        <f>VALUE(TRIM(Page1_1!J364))</f>
        <v>8056</v>
      </c>
      <c r="H364" t="str">
        <f>TRIM(Page1_1!K364)</f>
        <v>5</v>
      </c>
      <c r="I364">
        <f>Page1_1!M364</f>
        <v>35</v>
      </c>
      <c r="J364" t="str">
        <f>TEXT(Page1_1!O364,"")</f>
        <v/>
      </c>
    </row>
    <row r="365" spans="1:10" ht="21" customHeight="1">
      <c r="A365" t="str">
        <f>SUBSTITUTE(Page1_1!C365," ","")</f>
        <v>9251--26</v>
      </c>
      <c r="B365" t="str">
        <f t="shared" si="10"/>
        <v>9251</v>
      </c>
      <c r="C365">
        <f t="shared" si="11"/>
        <v>26</v>
      </c>
      <c r="D365">
        <f>VALUE(TRIM(Page1_1!D365))</f>
        <v>7</v>
      </c>
      <c r="E365" t="str">
        <f>Page1_1!H365</f>
        <v>Advisory ESNR 11</v>
      </c>
      <c r="F365" t="str">
        <f>Page1_1!I365</f>
        <v>Nelson, Christopher</v>
      </c>
      <c r="G365">
        <f>VALUE(TRIM(Page1_1!J365))</f>
        <v>8056</v>
      </c>
      <c r="H365" t="str">
        <f>TRIM(Page1_1!K365)</f>
        <v>5</v>
      </c>
      <c r="I365">
        <f>Page1_1!M365</f>
        <v>35</v>
      </c>
      <c r="J365" t="str">
        <f>TEXT(Page1_1!O365,"")</f>
        <v>Environmental Science and Natural Resources</v>
      </c>
    </row>
    <row r="366" spans="1:10" ht="21" customHeight="1">
      <c r="A366" t="str">
        <f>SUBSTITUTE(Page1_1!C366," ","")</f>
        <v>2510--3</v>
      </c>
      <c r="B366" t="str">
        <f t="shared" si="10"/>
        <v>2510</v>
      </c>
      <c r="C366">
        <f t="shared" si="11"/>
        <v>3</v>
      </c>
      <c r="D366">
        <f>VALUE(TRIM(Page1_1!D366))</f>
        <v>1</v>
      </c>
      <c r="E366" t="str">
        <f>Page1_1!H366</f>
        <v>Geometry</v>
      </c>
      <c r="F366" t="str">
        <f>Page1_1!I366</f>
        <v>Newhouse, Ruth</v>
      </c>
      <c r="G366">
        <f>VALUE(TRIM(Page1_1!J366))</f>
        <v>10933</v>
      </c>
      <c r="H366" t="str">
        <f>TRIM(Page1_1!K366)</f>
        <v>B10</v>
      </c>
      <c r="I366">
        <f>Page1_1!M366</f>
        <v>35</v>
      </c>
      <c r="J366" t="str">
        <f>TEXT(Page1_1!O366,"")</f>
        <v/>
      </c>
    </row>
    <row r="367" spans="1:10" ht="21" customHeight="1">
      <c r="A367" t="str">
        <f>SUBSTITUTE(Page1_1!C367," ","")</f>
        <v>2510--5</v>
      </c>
      <c r="B367" t="str">
        <f t="shared" si="10"/>
        <v>2510</v>
      </c>
      <c r="C367">
        <f t="shared" si="11"/>
        <v>5</v>
      </c>
      <c r="D367">
        <f>VALUE(TRIM(Page1_1!D367))</f>
        <v>2</v>
      </c>
      <c r="E367" t="str">
        <f>Page1_1!H367</f>
        <v>Geometry</v>
      </c>
      <c r="F367" t="str">
        <f>Page1_1!I367</f>
        <v>Newhouse, Ruth</v>
      </c>
      <c r="G367">
        <f>VALUE(TRIM(Page1_1!J367))</f>
        <v>10933</v>
      </c>
      <c r="H367" t="str">
        <f>TRIM(Page1_1!K367)</f>
        <v>B10</v>
      </c>
      <c r="I367">
        <f>Page1_1!M367</f>
        <v>35</v>
      </c>
      <c r="J367" t="str">
        <f>TEXT(Page1_1!O367,"")</f>
        <v/>
      </c>
    </row>
    <row r="368" spans="1:10" ht="21" customHeight="1">
      <c r="A368" t="str">
        <f>SUBSTITUTE(Page1_1!C368," ","")</f>
        <v>2410--8</v>
      </c>
      <c r="B368" t="str">
        <f t="shared" si="10"/>
        <v>2410</v>
      </c>
      <c r="C368">
        <f t="shared" si="11"/>
        <v>8</v>
      </c>
      <c r="D368">
        <f>VALUE(TRIM(Page1_1!D368))</f>
        <v>3</v>
      </c>
      <c r="E368" t="str">
        <f>Page1_1!H368</f>
        <v>Algebra 1</v>
      </c>
      <c r="F368" t="str">
        <f>Page1_1!I368</f>
        <v>Newhouse, Ruth</v>
      </c>
      <c r="G368">
        <f>VALUE(TRIM(Page1_1!J368))</f>
        <v>10933</v>
      </c>
      <c r="H368" t="str">
        <f>TRIM(Page1_1!K368)</f>
        <v>B10</v>
      </c>
      <c r="I368">
        <f>Page1_1!M368</f>
        <v>35</v>
      </c>
      <c r="J368" t="str">
        <f>TEXT(Page1_1!O368,"")</f>
        <v/>
      </c>
    </row>
    <row r="369" spans="1:10" ht="21" customHeight="1">
      <c r="A369" t="str">
        <f>SUBSTITUTE(Page1_1!C369," ","")</f>
        <v>9090--1</v>
      </c>
      <c r="B369" t="str">
        <f t="shared" si="10"/>
        <v>9090</v>
      </c>
      <c r="C369">
        <f t="shared" si="11"/>
        <v>1</v>
      </c>
      <c r="D369">
        <f>VALUE(TRIM(Page1_1!D369))</f>
        <v>4</v>
      </c>
      <c r="E369" t="str">
        <f>Page1_1!H369</f>
        <v>AVID 10</v>
      </c>
      <c r="F369" t="str">
        <f>Page1_1!I369</f>
        <v>Newhouse, Ruth</v>
      </c>
      <c r="G369">
        <f>VALUE(TRIM(Page1_1!J369))</f>
        <v>10933</v>
      </c>
      <c r="H369" t="str">
        <f>TRIM(Page1_1!K369)</f>
        <v>B10</v>
      </c>
      <c r="I369">
        <f>Page1_1!M369</f>
        <v>35</v>
      </c>
      <c r="J369" t="str">
        <f>TEXT(Page1_1!O369,"")</f>
        <v/>
      </c>
    </row>
    <row r="370" spans="1:10" ht="21" customHeight="1">
      <c r="A370" t="str">
        <f>SUBSTITUTE(Page1_1!C370," ","")</f>
        <v>2510--7</v>
      </c>
      <c r="B370" t="str">
        <f t="shared" si="10"/>
        <v>2510</v>
      </c>
      <c r="C370">
        <f t="shared" si="11"/>
        <v>7</v>
      </c>
      <c r="D370">
        <f>VALUE(TRIM(Page1_1!D370))</f>
        <v>6</v>
      </c>
      <c r="E370" t="str">
        <f>Page1_1!H370</f>
        <v>Geometry</v>
      </c>
      <c r="F370" t="str">
        <f>Page1_1!I370</f>
        <v>Newhouse, Ruth</v>
      </c>
      <c r="G370">
        <f>VALUE(TRIM(Page1_1!J370))</f>
        <v>10933</v>
      </c>
      <c r="H370" t="str">
        <f>TRIM(Page1_1!K370)</f>
        <v>B10</v>
      </c>
      <c r="I370">
        <f>Page1_1!M370</f>
        <v>35</v>
      </c>
      <c r="J370" t="str">
        <f>TEXT(Page1_1!O370,"")</f>
        <v/>
      </c>
    </row>
    <row r="371" spans="1:10" ht="21" customHeight="1">
      <c r="A371" t="str">
        <f>SUBSTITUTE(Page1_1!C371," ","")</f>
        <v>9251--40</v>
      </c>
      <c r="B371" t="str">
        <f t="shared" si="10"/>
        <v>9251</v>
      </c>
      <c r="C371">
        <f t="shared" si="11"/>
        <v>40</v>
      </c>
      <c r="D371">
        <f>VALUE(TRIM(Page1_1!D371))</f>
        <v>7</v>
      </c>
      <c r="E371" t="str">
        <f>Page1_1!H371</f>
        <v>Advisory ETEC 11</v>
      </c>
      <c r="F371" t="str">
        <f>Page1_1!I371</f>
        <v>Newhouse, Ruth</v>
      </c>
      <c r="G371">
        <f>VALUE(TRIM(Page1_1!J371))</f>
        <v>10933</v>
      </c>
      <c r="H371" t="str">
        <f>TRIM(Page1_1!K371)</f>
        <v>B10</v>
      </c>
      <c r="I371">
        <f>Page1_1!M371</f>
        <v>35</v>
      </c>
      <c r="J371" t="str">
        <f>TEXT(Page1_1!O371,"")</f>
        <v>Engineering and Technology</v>
      </c>
    </row>
    <row r="372" spans="1:10" ht="21" customHeight="1">
      <c r="A372" t="str">
        <f>SUBSTITUTE(Page1_1!C372," ","")</f>
        <v>8368--1</v>
      </c>
      <c r="B372" t="str">
        <f t="shared" si="10"/>
        <v>8368</v>
      </c>
      <c r="C372">
        <f t="shared" si="11"/>
        <v>1</v>
      </c>
      <c r="D372">
        <f>VALUE(TRIM(Page1_1!D372))</f>
        <v>1</v>
      </c>
      <c r="E372" t="str">
        <f>Page1_1!H372</f>
        <v>Sp Academic Instruction</v>
      </c>
      <c r="F372" t="str">
        <f>Page1_1!I372</f>
        <v>Nolasco V</v>
      </c>
      <c r="G372">
        <f>VALUE(TRIM(Page1_1!J372))</f>
        <v>4573</v>
      </c>
      <c r="H372" t="str">
        <f>TRIM(Page1_1!K372)</f>
        <v>62</v>
      </c>
      <c r="I372">
        <f>Page1_1!M372</f>
        <v>35</v>
      </c>
      <c r="J372" t="str">
        <f>TEXT(Page1_1!O372,"")</f>
        <v/>
      </c>
    </row>
    <row r="373" spans="1:10" ht="21" customHeight="1">
      <c r="A373" t="str">
        <f>SUBSTITUTE(Page1_1!C373," ","")</f>
        <v>8241--2</v>
      </c>
      <c r="B373" t="str">
        <f t="shared" si="10"/>
        <v>8241</v>
      </c>
      <c r="C373">
        <f t="shared" si="11"/>
        <v>2</v>
      </c>
      <c r="D373">
        <f>VALUE(TRIM(Page1_1!D373))</f>
        <v>3</v>
      </c>
      <c r="E373" t="str">
        <f>Page1_1!H373</f>
        <v>Algebra A-C (M)</v>
      </c>
      <c r="F373" t="str">
        <f>Page1_1!I373</f>
        <v>Nolasco V</v>
      </c>
      <c r="G373">
        <f>VALUE(TRIM(Page1_1!J373))</f>
        <v>4573</v>
      </c>
      <c r="H373" t="str">
        <f>TRIM(Page1_1!K373)</f>
        <v>62</v>
      </c>
      <c r="I373">
        <f>Page1_1!M373</f>
        <v>25</v>
      </c>
      <c r="J373" t="str">
        <f>TEXT(Page1_1!O373,"")</f>
        <v/>
      </c>
    </row>
    <row r="374" spans="1:10" ht="21" customHeight="1">
      <c r="A374" t="str">
        <f>SUBSTITUTE(Page1_1!C374," ","")</f>
        <v>8368--12</v>
      </c>
      <c r="B374" t="str">
        <f t="shared" si="10"/>
        <v>8368</v>
      </c>
      <c r="C374">
        <f t="shared" si="11"/>
        <v>12</v>
      </c>
      <c r="D374">
        <f>VALUE(TRIM(Page1_1!D374))</f>
        <v>4</v>
      </c>
      <c r="E374" t="str">
        <f>Page1_1!H374</f>
        <v>Sp Academic Instruction</v>
      </c>
      <c r="F374" t="str">
        <f>Page1_1!I374</f>
        <v>Nolasco V</v>
      </c>
      <c r="G374">
        <f>VALUE(TRIM(Page1_1!J374))</f>
        <v>4573</v>
      </c>
      <c r="H374" t="str">
        <f>TRIM(Page1_1!K374)</f>
        <v>62</v>
      </c>
      <c r="I374">
        <f>Page1_1!M374</f>
        <v>35</v>
      </c>
      <c r="J374" t="str">
        <f>TEXT(Page1_1!O374,"")</f>
        <v/>
      </c>
    </row>
    <row r="375" spans="1:10" ht="21" customHeight="1">
      <c r="A375" t="str">
        <f>SUBSTITUTE(Page1_1!C375," ","")</f>
        <v>8368--15</v>
      </c>
      <c r="B375" t="str">
        <f t="shared" si="10"/>
        <v>8368</v>
      </c>
      <c r="C375">
        <f t="shared" si="11"/>
        <v>15</v>
      </c>
      <c r="D375">
        <f>VALUE(TRIM(Page1_1!D375))</f>
        <v>5</v>
      </c>
      <c r="E375" t="str">
        <f>Page1_1!H375</f>
        <v>Sp Academic Instruction</v>
      </c>
      <c r="F375" t="str">
        <f>Page1_1!I375</f>
        <v>Nolasco V</v>
      </c>
      <c r="G375">
        <f>VALUE(TRIM(Page1_1!J375))</f>
        <v>4573</v>
      </c>
      <c r="H375" t="str">
        <f>TRIM(Page1_1!K375)</f>
        <v>62</v>
      </c>
      <c r="I375">
        <f>Page1_1!M375</f>
        <v>35</v>
      </c>
      <c r="J375" t="str">
        <f>TEXT(Page1_1!O375,"")</f>
        <v/>
      </c>
    </row>
    <row r="376" spans="1:10" ht="21" customHeight="1">
      <c r="A376" t="str">
        <f>SUBSTITUTE(Page1_1!C376," ","")</f>
        <v>9294--4</v>
      </c>
      <c r="B376" t="str">
        <f t="shared" si="10"/>
        <v>9294</v>
      </c>
      <c r="C376">
        <f t="shared" si="11"/>
        <v>4</v>
      </c>
      <c r="D376">
        <f>VALUE(TRIM(Page1_1!D376))</f>
        <v>6</v>
      </c>
      <c r="E376" t="str">
        <f>Page1_1!H376</f>
        <v>CAHSEE Tutorial Math</v>
      </c>
      <c r="F376" t="str">
        <f>Page1_1!I376</f>
        <v>Nolasco V</v>
      </c>
      <c r="G376">
        <f>VALUE(TRIM(Page1_1!J376))</f>
        <v>4573</v>
      </c>
      <c r="H376" t="str">
        <f>TRIM(Page1_1!K376)</f>
        <v>62</v>
      </c>
      <c r="I376">
        <f>Page1_1!M376</f>
        <v>35</v>
      </c>
      <c r="J376" t="str">
        <f>TEXT(Page1_1!O376,"")</f>
        <v/>
      </c>
    </row>
    <row r="377" spans="1:10" ht="21" customHeight="1">
      <c r="A377" t="str">
        <f>SUBSTITUTE(Page1_1!C377," ","")</f>
        <v>9245--8</v>
      </c>
      <c r="B377" t="str">
        <f t="shared" si="10"/>
        <v>9245</v>
      </c>
      <c r="C377">
        <f t="shared" si="11"/>
        <v>8</v>
      </c>
      <c r="D377">
        <f>VALUE(TRIM(Page1_1!D377))</f>
        <v>7</v>
      </c>
      <c r="E377" t="str">
        <f>Page1_1!H377</f>
        <v>Advisory IEP</v>
      </c>
      <c r="F377" t="str">
        <f>Page1_1!I377</f>
        <v>Nolasco V</v>
      </c>
      <c r="G377">
        <f>VALUE(TRIM(Page1_1!J377))</f>
        <v>4573</v>
      </c>
      <c r="H377" t="str">
        <f>TRIM(Page1_1!K377)</f>
        <v>62</v>
      </c>
      <c r="I377">
        <f>Page1_1!M377</f>
        <v>10</v>
      </c>
      <c r="J377" t="str">
        <f>TEXT(Page1_1!O377,"")</f>
        <v/>
      </c>
    </row>
    <row r="378" spans="1:10" ht="21" customHeight="1">
      <c r="A378" t="str">
        <f>SUBSTITUTE(Page1_1!C378," ","")</f>
        <v>9692--3</v>
      </c>
      <c r="B378" t="str">
        <f t="shared" si="10"/>
        <v>9692</v>
      </c>
      <c r="C378">
        <f t="shared" si="11"/>
        <v>3</v>
      </c>
      <c r="D378">
        <f>VALUE(TRIM(Page1_1!D378))</f>
        <v>9</v>
      </c>
      <c r="E378" t="str">
        <f>Page1_1!H378</f>
        <v>Casemanager-Nolasco</v>
      </c>
      <c r="F378" t="str">
        <f>Page1_1!I378</f>
        <v>Nolasco V</v>
      </c>
      <c r="G378">
        <f>VALUE(TRIM(Page1_1!J378))</f>
        <v>4573</v>
      </c>
      <c r="H378" t="str">
        <f>TRIM(Page1_1!K378)</f>
        <v>N/A</v>
      </c>
      <c r="I378">
        <f>Page1_1!M378</f>
        <v>35</v>
      </c>
      <c r="J378" t="str">
        <f>TEXT(Page1_1!O378,"")</f>
        <v/>
      </c>
    </row>
    <row r="379" spans="1:10" ht="21" customHeight="1">
      <c r="A379" t="str">
        <f>SUBSTITUTE(Page1_1!C379," ","")</f>
        <v>4130--1</v>
      </c>
      <c r="B379" t="str">
        <f t="shared" si="10"/>
        <v>4130</v>
      </c>
      <c r="C379">
        <f t="shared" si="11"/>
        <v>1</v>
      </c>
      <c r="D379">
        <f>VALUE(TRIM(Page1_1!D379))</f>
        <v>1</v>
      </c>
      <c r="E379" t="str">
        <f>Page1_1!H379</f>
        <v>Spanish 3</v>
      </c>
      <c r="F379" t="str">
        <f>Page1_1!I379</f>
        <v>Novoa, Marta</v>
      </c>
      <c r="G379">
        <f>VALUE(TRIM(Page1_1!J379))</f>
        <v>4956</v>
      </c>
      <c r="H379" t="str">
        <f>TRIM(Page1_1!K379)</f>
        <v>411</v>
      </c>
      <c r="I379">
        <f>Page1_1!M379</f>
        <v>35</v>
      </c>
      <c r="J379" t="str">
        <f>TEXT(Page1_1!O379,"")</f>
        <v/>
      </c>
    </row>
    <row r="380" spans="1:10" ht="21" customHeight="1">
      <c r="A380" t="str">
        <f>SUBSTITUTE(Page1_1!C380," ","")</f>
        <v>4120--1</v>
      </c>
      <c r="B380" t="str">
        <f t="shared" si="10"/>
        <v>4120</v>
      </c>
      <c r="C380">
        <f t="shared" si="11"/>
        <v>1</v>
      </c>
      <c r="D380">
        <f>VALUE(TRIM(Page1_1!D380))</f>
        <v>2</v>
      </c>
      <c r="E380" t="str">
        <f>Page1_1!H380</f>
        <v>Spanish 2</v>
      </c>
      <c r="F380" t="str">
        <f>Page1_1!I380</f>
        <v>Novoa, Marta</v>
      </c>
      <c r="G380">
        <f>VALUE(TRIM(Page1_1!J380))</f>
        <v>4956</v>
      </c>
      <c r="H380" t="str">
        <f>TRIM(Page1_1!K380)</f>
        <v>411</v>
      </c>
      <c r="I380">
        <f>Page1_1!M380</f>
        <v>35</v>
      </c>
      <c r="J380" t="str">
        <f>TEXT(Page1_1!O380,"")</f>
        <v/>
      </c>
    </row>
    <row r="381" spans="1:10" ht="21" customHeight="1">
      <c r="A381" t="str">
        <f>SUBSTITUTE(Page1_1!C381," ","")</f>
        <v>4210--2</v>
      </c>
      <c r="B381" t="str">
        <f t="shared" si="10"/>
        <v>4210</v>
      </c>
      <c r="C381">
        <f t="shared" si="11"/>
        <v>2</v>
      </c>
      <c r="D381">
        <f>VALUE(TRIM(Page1_1!D381))</f>
        <v>3</v>
      </c>
      <c r="E381" t="str">
        <f>Page1_1!H381</f>
        <v>Spanish 1 SS</v>
      </c>
      <c r="F381" t="str">
        <f>Page1_1!I381</f>
        <v>Novoa, Marta</v>
      </c>
      <c r="G381">
        <f>VALUE(TRIM(Page1_1!J381))</f>
        <v>4956</v>
      </c>
      <c r="H381" t="str">
        <f>TRIM(Page1_1!K381)</f>
        <v>411</v>
      </c>
      <c r="I381">
        <f>Page1_1!M381</f>
        <v>35</v>
      </c>
      <c r="J381" t="str">
        <f>TEXT(Page1_1!O381,"")</f>
        <v/>
      </c>
    </row>
    <row r="382" spans="1:10" ht="21" customHeight="1">
      <c r="A382" t="str">
        <f>SUBSTITUTE(Page1_1!C382," ","")</f>
        <v>4210--4</v>
      </c>
      <c r="B382" t="str">
        <f t="shared" si="10"/>
        <v>4210</v>
      </c>
      <c r="C382">
        <f t="shared" si="11"/>
        <v>4</v>
      </c>
      <c r="D382">
        <f>VALUE(TRIM(Page1_1!D382))</f>
        <v>4</v>
      </c>
      <c r="E382" t="str">
        <f>Page1_1!H382</f>
        <v>Spanish 1 SS</v>
      </c>
      <c r="F382" t="str">
        <f>Page1_1!I382</f>
        <v>Novoa, Marta</v>
      </c>
      <c r="G382">
        <f>VALUE(TRIM(Page1_1!J382))</f>
        <v>4956</v>
      </c>
      <c r="H382" t="str">
        <f>TRIM(Page1_1!K382)</f>
        <v>411</v>
      </c>
      <c r="I382">
        <f>Page1_1!M382</f>
        <v>35</v>
      </c>
      <c r="J382" t="str">
        <f>TEXT(Page1_1!O382,"")</f>
        <v/>
      </c>
    </row>
    <row r="383" spans="1:10" ht="21" customHeight="1">
      <c r="A383" t="str">
        <f>SUBSTITUTE(Page1_1!C383," ","")</f>
        <v>4120--2</v>
      </c>
      <c r="B383" t="str">
        <f t="shared" si="10"/>
        <v>4120</v>
      </c>
      <c r="C383">
        <f t="shared" si="11"/>
        <v>2</v>
      </c>
      <c r="D383">
        <f>VALUE(TRIM(Page1_1!D383))</f>
        <v>5</v>
      </c>
      <c r="E383" t="str">
        <f>Page1_1!H383</f>
        <v>Spanish 2</v>
      </c>
      <c r="F383" t="str">
        <f>Page1_1!I383</f>
        <v>Novoa, Marta</v>
      </c>
      <c r="G383">
        <f>VALUE(TRIM(Page1_1!J383))</f>
        <v>4956</v>
      </c>
      <c r="H383" t="str">
        <f>TRIM(Page1_1!K383)</f>
        <v>411</v>
      </c>
      <c r="I383">
        <f>Page1_1!M383</f>
        <v>35</v>
      </c>
      <c r="J383" t="str">
        <f>TEXT(Page1_1!O383,"")</f>
        <v/>
      </c>
    </row>
    <row r="384" spans="1:10" ht="21" customHeight="1">
      <c r="A384" t="str">
        <f>SUBSTITUTE(Page1_1!C384," ","")</f>
        <v>9251--1</v>
      </c>
      <c r="B384" t="str">
        <f t="shared" si="10"/>
        <v>9251</v>
      </c>
      <c r="C384">
        <f t="shared" si="11"/>
        <v>1</v>
      </c>
      <c r="D384">
        <f>VALUE(TRIM(Page1_1!D384))</f>
        <v>7</v>
      </c>
      <c r="E384" t="str">
        <f>Page1_1!H384</f>
        <v>Advisory BATA 10</v>
      </c>
      <c r="F384" t="str">
        <f>Page1_1!I384</f>
        <v>Novoa, Marta</v>
      </c>
      <c r="G384">
        <f>VALUE(TRIM(Page1_1!J384))</f>
        <v>4956</v>
      </c>
      <c r="H384" t="str">
        <f>TRIM(Page1_1!K384)</f>
        <v>411</v>
      </c>
      <c r="I384">
        <f>Page1_1!M384</f>
        <v>38</v>
      </c>
      <c r="J384" t="str">
        <f>TEXT(Page1_1!O384,"")</f>
        <v>Business and Technology Academy</v>
      </c>
    </row>
    <row r="385" spans="1:10" ht="21" customHeight="1">
      <c r="A385" t="str">
        <f>SUBSTITUTE(Page1_1!C385," ","")</f>
        <v>9020--1</v>
      </c>
      <c r="B385" t="str">
        <f t="shared" si="10"/>
        <v>9020</v>
      </c>
      <c r="C385">
        <f t="shared" si="11"/>
        <v>1</v>
      </c>
      <c r="D385">
        <f>VALUE(TRIM(Page1_1!D385))</f>
        <v>1</v>
      </c>
      <c r="E385" t="str">
        <f>Page1_1!H385</f>
        <v>Teacher Assistant</v>
      </c>
      <c r="F385" t="str">
        <f>Page1_1!I385</f>
        <v>Olsen, Eric</v>
      </c>
      <c r="G385">
        <f>VALUE(TRIM(Page1_1!J385))</f>
        <v>10293</v>
      </c>
      <c r="H385" t="str">
        <f>TRIM(Page1_1!K385)</f>
        <v>OFFIC</v>
      </c>
      <c r="I385">
        <f>Page1_1!M385</f>
        <v>10</v>
      </c>
      <c r="J385" t="str">
        <f>TEXT(Page1_1!O385,"")</f>
        <v/>
      </c>
    </row>
    <row r="386" spans="1:10" ht="21" customHeight="1">
      <c r="A386" t="str">
        <f>SUBSTITUTE(Page1_1!C386," ","")</f>
        <v>9022--1</v>
      </c>
      <c r="B386" t="str">
        <f t="shared" si="10"/>
        <v>9022</v>
      </c>
      <c r="C386">
        <f t="shared" si="11"/>
        <v>1</v>
      </c>
      <c r="D386">
        <f>VALUE(TRIM(Page1_1!D386))</f>
        <v>1</v>
      </c>
      <c r="E386" t="str">
        <f>Page1_1!H386</f>
        <v>Office Assistant</v>
      </c>
      <c r="F386" t="str">
        <f>Page1_1!I386</f>
        <v>Olsen, Eric</v>
      </c>
      <c r="G386">
        <f>VALUE(TRIM(Page1_1!J386))</f>
        <v>10293</v>
      </c>
      <c r="H386" t="str">
        <f>TRIM(Page1_1!K386)</f>
        <v>OFFIC</v>
      </c>
      <c r="I386">
        <f>Page1_1!M386</f>
        <v>35</v>
      </c>
      <c r="J386" t="str">
        <f>TEXT(Page1_1!O386,"")</f>
        <v/>
      </c>
    </row>
    <row r="387" spans="1:10" ht="21" customHeight="1">
      <c r="A387" t="str">
        <f>SUBSTITUTE(Page1_1!C387," ","")</f>
        <v>9051--1</v>
      </c>
      <c r="B387" t="str">
        <f t="shared" si="10"/>
        <v>9051</v>
      </c>
      <c r="C387">
        <f t="shared" si="11"/>
        <v>1</v>
      </c>
      <c r="D387">
        <f>VALUE(TRIM(Page1_1!D387))</f>
        <v>1</v>
      </c>
      <c r="E387" t="str">
        <f>Page1_1!H387</f>
        <v>Off Campus</v>
      </c>
      <c r="F387" t="str">
        <f>Page1_1!I387</f>
        <v>Olsen, Eric</v>
      </c>
      <c r="G387">
        <f>VALUE(TRIM(Page1_1!J387))</f>
        <v>10293</v>
      </c>
      <c r="H387" t="str">
        <f>TRIM(Page1_1!K387)</f>
        <v>HOME</v>
      </c>
      <c r="I387">
        <f>Page1_1!M387</f>
        <v>35</v>
      </c>
      <c r="J387" t="str">
        <f>TEXT(Page1_1!O387,"")</f>
        <v/>
      </c>
    </row>
    <row r="388" spans="1:10" ht="21" customHeight="1">
      <c r="A388" t="str">
        <f>SUBSTITUTE(Page1_1!C388," ","")</f>
        <v>9020--2</v>
      </c>
      <c r="B388" t="str">
        <f t="shared" ref="B388:B451" si="12">LEFT(A388,FIND("--",A388)-1)</f>
        <v>9020</v>
      </c>
      <c r="C388">
        <f t="shared" si="11"/>
        <v>2</v>
      </c>
      <c r="D388">
        <f>VALUE(TRIM(Page1_1!D388))</f>
        <v>2</v>
      </c>
      <c r="E388" t="str">
        <f>Page1_1!H388</f>
        <v>Teacher Assistant</v>
      </c>
      <c r="F388" t="str">
        <f>Page1_1!I388</f>
        <v>Olsen, Eric</v>
      </c>
      <c r="G388">
        <f>VALUE(TRIM(Page1_1!J388))</f>
        <v>10293</v>
      </c>
      <c r="H388" t="str">
        <f>TRIM(Page1_1!K388)</f>
        <v>OFFIC</v>
      </c>
      <c r="I388">
        <f>Page1_1!M388</f>
        <v>10</v>
      </c>
      <c r="J388" t="str">
        <f>TEXT(Page1_1!O388,"")</f>
        <v/>
      </c>
    </row>
    <row r="389" spans="1:10" ht="21" customHeight="1">
      <c r="A389" t="str">
        <f>SUBSTITUTE(Page1_1!C389," ","")</f>
        <v>9022--2</v>
      </c>
      <c r="B389" t="str">
        <f t="shared" si="12"/>
        <v>9022</v>
      </c>
      <c r="C389">
        <f t="shared" ref="C389:C452" si="13">VALUE(RIGHT(A389,LEN(A389)-FIND("--",A389) - 1))</f>
        <v>2</v>
      </c>
      <c r="D389">
        <f>VALUE(TRIM(Page1_1!D389))</f>
        <v>2</v>
      </c>
      <c r="E389" t="str">
        <f>Page1_1!H389</f>
        <v>Office Assistant</v>
      </c>
      <c r="F389" t="str">
        <f>Page1_1!I389</f>
        <v>Olsen, Eric</v>
      </c>
      <c r="G389">
        <f>VALUE(TRIM(Page1_1!J389))</f>
        <v>10293</v>
      </c>
      <c r="H389" t="str">
        <f>TRIM(Page1_1!K389)</f>
        <v>OFFIC</v>
      </c>
      <c r="I389">
        <f>Page1_1!M389</f>
        <v>35</v>
      </c>
      <c r="J389" t="str">
        <f>TEXT(Page1_1!O389,"")</f>
        <v/>
      </c>
    </row>
    <row r="390" spans="1:10" ht="21" customHeight="1">
      <c r="A390" t="str">
        <f>SUBSTITUTE(Page1_1!C390," ","")</f>
        <v>9051--2</v>
      </c>
      <c r="B390" t="str">
        <f t="shared" si="12"/>
        <v>9051</v>
      </c>
      <c r="C390">
        <f t="shared" si="13"/>
        <v>2</v>
      </c>
      <c r="D390">
        <f>VALUE(TRIM(Page1_1!D390))</f>
        <v>2</v>
      </c>
      <c r="E390" t="str">
        <f>Page1_1!H390</f>
        <v>Off Campus</v>
      </c>
      <c r="F390" t="str">
        <f>Page1_1!I390</f>
        <v>Olsen, Eric</v>
      </c>
      <c r="G390">
        <f>VALUE(TRIM(Page1_1!J390))</f>
        <v>10293</v>
      </c>
      <c r="H390" t="str">
        <f>TRIM(Page1_1!K390)</f>
        <v>HOME</v>
      </c>
      <c r="I390">
        <f>Page1_1!M390</f>
        <v>35</v>
      </c>
      <c r="J390" t="str">
        <f>TEXT(Page1_1!O390,"")</f>
        <v/>
      </c>
    </row>
    <row r="391" spans="1:10" ht="21" customHeight="1">
      <c r="A391" t="str">
        <f>SUBSTITUTE(Page1_1!C391," ","")</f>
        <v>9020--3</v>
      </c>
      <c r="B391" t="str">
        <f t="shared" si="12"/>
        <v>9020</v>
      </c>
      <c r="C391">
        <f t="shared" si="13"/>
        <v>3</v>
      </c>
      <c r="D391">
        <f>VALUE(TRIM(Page1_1!D391))</f>
        <v>3</v>
      </c>
      <c r="E391" t="str">
        <f>Page1_1!H391</f>
        <v>Teacher Assistant</v>
      </c>
      <c r="F391" t="str">
        <f>Page1_1!I391</f>
        <v>Olsen, Eric</v>
      </c>
      <c r="G391">
        <f>VALUE(TRIM(Page1_1!J391))</f>
        <v>10293</v>
      </c>
      <c r="H391" t="str">
        <f>TRIM(Page1_1!K391)</f>
        <v>OFFIC</v>
      </c>
      <c r="I391">
        <f>Page1_1!M391</f>
        <v>10</v>
      </c>
      <c r="J391" t="str">
        <f>TEXT(Page1_1!O391,"")</f>
        <v/>
      </c>
    </row>
    <row r="392" spans="1:10" ht="21" customHeight="1">
      <c r="A392" t="str">
        <f>SUBSTITUTE(Page1_1!C392," ","")</f>
        <v>9022--3</v>
      </c>
      <c r="B392" t="str">
        <f t="shared" si="12"/>
        <v>9022</v>
      </c>
      <c r="C392">
        <f t="shared" si="13"/>
        <v>3</v>
      </c>
      <c r="D392">
        <f>VALUE(TRIM(Page1_1!D392))</f>
        <v>3</v>
      </c>
      <c r="E392" t="str">
        <f>Page1_1!H392</f>
        <v>Office Assistant</v>
      </c>
      <c r="F392" t="str">
        <f>Page1_1!I392</f>
        <v>Olsen, Eric</v>
      </c>
      <c r="G392">
        <f>VALUE(TRIM(Page1_1!J392))</f>
        <v>10293</v>
      </c>
      <c r="H392" t="str">
        <f>TRIM(Page1_1!K392)</f>
        <v>OFFIC</v>
      </c>
      <c r="I392">
        <f>Page1_1!M392</f>
        <v>35</v>
      </c>
      <c r="J392" t="str">
        <f>TEXT(Page1_1!O392,"")</f>
        <v/>
      </c>
    </row>
    <row r="393" spans="1:10" ht="21" customHeight="1">
      <c r="A393" t="str">
        <f>SUBSTITUTE(Page1_1!C393," ","")</f>
        <v>9051--3</v>
      </c>
      <c r="B393" t="str">
        <f t="shared" si="12"/>
        <v>9051</v>
      </c>
      <c r="C393">
        <f t="shared" si="13"/>
        <v>3</v>
      </c>
      <c r="D393">
        <f>VALUE(TRIM(Page1_1!D393))</f>
        <v>3</v>
      </c>
      <c r="E393" t="str">
        <f>Page1_1!H393</f>
        <v>Off Campus</v>
      </c>
      <c r="F393" t="str">
        <f>Page1_1!I393</f>
        <v>Olsen, Eric</v>
      </c>
      <c r="G393">
        <f>VALUE(TRIM(Page1_1!J393))</f>
        <v>10293</v>
      </c>
      <c r="H393" t="str">
        <f>TRIM(Page1_1!K393)</f>
        <v>HOME</v>
      </c>
      <c r="I393">
        <f>Page1_1!M393</f>
        <v>35</v>
      </c>
      <c r="J393" t="str">
        <f>TEXT(Page1_1!O393,"")</f>
        <v/>
      </c>
    </row>
    <row r="394" spans="1:10" ht="21" customHeight="1">
      <c r="A394" t="str">
        <f>SUBSTITUTE(Page1_1!C394," ","")</f>
        <v>9020--4</v>
      </c>
      <c r="B394" t="str">
        <f t="shared" si="12"/>
        <v>9020</v>
      </c>
      <c r="C394">
        <f t="shared" si="13"/>
        <v>4</v>
      </c>
      <c r="D394">
        <f>VALUE(TRIM(Page1_1!D394))</f>
        <v>4</v>
      </c>
      <c r="E394" t="str">
        <f>Page1_1!H394</f>
        <v>Teacher Assistant</v>
      </c>
      <c r="F394" t="str">
        <f>Page1_1!I394</f>
        <v>Olsen, Eric</v>
      </c>
      <c r="G394">
        <f>VALUE(TRIM(Page1_1!J394))</f>
        <v>10293</v>
      </c>
      <c r="H394" t="str">
        <f>TRIM(Page1_1!K394)</f>
        <v>OFFIC</v>
      </c>
      <c r="I394">
        <f>Page1_1!M394</f>
        <v>10</v>
      </c>
      <c r="J394" t="str">
        <f>TEXT(Page1_1!O394,"")</f>
        <v/>
      </c>
    </row>
    <row r="395" spans="1:10" ht="21" customHeight="1">
      <c r="A395" t="str">
        <f>SUBSTITUTE(Page1_1!C395," ","")</f>
        <v>9022--4</v>
      </c>
      <c r="B395" t="str">
        <f t="shared" si="12"/>
        <v>9022</v>
      </c>
      <c r="C395">
        <f t="shared" si="13"/>
        <v>4</v>
      </c>
      <c r="D395">
        <f>VALUE(TRIM(Page1_1!D395))</f>
        <v>4</v>
      </c>
      <c r="E395" t="str">
        <f>Page1_1!H395</f>
        <v>Office Assistant</v>
      </c>
      <c r="F395" t="str">
        <f>Page1_1!I395</f>
        <v>Olsen, Eric</v>
      </c>
      <c r="G395">
        <f>VALUE(TRIM(Page1_1!J395))</f>
        <v>10293</v>
      </c>
      <c r="H395" t="str">
        <f>TRIM(Page1_1!K395)</f>
        <v>OFFIC</v>
      </c>
      <c r="I395">
        <f>Page1_1!M395</f>
        <v>35</v>
      </c>
      <c r="J395" t="str">
        <f>TEXT(Page1_1!O395,"")</f>
        <v/>
      </c>
    </row>
    <row r="396" spans="1:10" ht="21" customHeight="1">
      <c r="A396" t="str">
        <f>SUBSTITUTE(Page1_1!C396," ","")</f>
        <v>9051--4</v>
      </c>
      <c r="B396" t="str">
        <f t="shared" si="12"/>
        <v>9051</v>
      </c>
      <c r="C396">
        <f t="shared" si="13"/>
        <v>4</v>
      </c>
      <c r="D396">
        <f>VALUE(TRIM(Page1_1!D396))</f>
        <v>4</v>
      </c>
      <c r="E396" t="str">
        <f>Page1_1!H396</f>
        <v>Off Campus</v>
      </c>
      <c r="F396" t="str">
        <f>Page1_1!I396</f>
        <v>Olsen, Eric</v>
      </c>
      <c r="G396">
        <f>VALUE(TRIM(Page1_1!J396))</f>
        <v>10293</v>
      </c>
      <c r="H396" t="str">
        <f>TRIM(Page1_1!K396)</f>
        <v>HOME</v>
      </c>
      <c r="I396">
        <f>Page1_1!M396</f>
        <v>35</v>
      </c>
      <c r="J396" t="str">
        <f>TEXT(Page1_1!O396,"")</f>
        <v/>
      </c>
    </row>
    <row r="397" spans="1:10" ht="21" customHeight="1">
      <c r="A397" t="str">
        <f>SUBSTITUTE(Page1_1!C397," ","")</f>
        <v>9020--5</v>
      </c>
      <c r="B397" t="str">
        <f t="shared" si="12"/>
        <v>9020</v>
      </c>
      <c r="C397">
        <f t="shared" si="13"/>
        <v>5</v>
      </c>
      <c r="D397">
        <f>VALUE(TRIM(Page1_1!D397))</f>
        <v>5</v>
      </c>
      <c r="E397" t="str">
        <f>Page1_1!H397</f>
        <v>Teacher Assistant</v>
      </c>
      <c r="F397" t="str">
        <f>Page1_1!I397</f>
        <v>Olsen, Eric</v>
      </c>
      <c r="G397">
        <f>VALUE(TRIM(Page1_1!J397))</f>
        <v>10293</v>
      </c>
      <c r="H397" t="str">
        <f>TRIM(Page1_1!K397)</f>
        <v>OFFIC</v>
      </c>
      <c r="I397">
        <f>Page1_1!M397</f>
        <v>10</v>
      </c>
      <c r="J397" t="str">
        <f>TEXT(Page1_1!O397,"")</f>
        <v/>
      </c>
    </row>
    <row r="398" spans="1:10" ht="21" customHeight="1">
      <c r="A398" t="str">
        <f>SUBSTITUTE(Page1_1!C398," ","")</f>
        <v>9022--5</v>
      </c>
      <c r="B398" t="str">
        <f t="shared" si="12"/>
        <v>9022</v>
      </c>
      <c r="C398">
        <f t="shared" si="13"/>
        <v>5</v>
      </c>
      <c r="D398">
        <f>VALUE(TRIM(Page1_1!D398))</f>
        <v>5</v>
      </c>
      <c r="E398" t="str">
        <f>Page1_1!H398</f>
        <v>Office Assistant</v>
      </c>
      <c r="F398" t="str">
        <f>Page1_1!I398</f>
        <v>Olsen, Eric</v>
      </c>
      <c r="G398">
        <f>VALUE(TRIM(Page1_1!J398))</f>
        <v>10293</v>
      </c>
      <c r="H398" t="str">
        <f>TRIM(Page1_1!K398)</f>
        <v>OFFIC</v>
      </c>
      <c r="I398">
        <f>Page1_1!M398</f>
        <v>35</v>
      </c>
      <c r="J398" t="str">
        <f>TEXT(Page1_1!O398,"")</f>
        <v/>
      </c>
    </row>
    <row r="399" spans="1:10" ht="21" customHeight="1">
      <c r="A399" t="str">
        <f>SUBSTITUTE(Page1_1!C399," ","")</f>
        <v>9051--5</v>
      </c>
      <c r="B399" t="str">
        <f t="shared" si="12"/>
        <v>9051</v>
      </c>
      <c r="C399">
        <f t="shared" si="13"/>
        <v>5</v>
      </c>
      <c r="D399">
        <f>VALUE(TRIM(Page1_1!D399))</f>
        <v>5</v>
      </c>
      <c r="E399" t="str">
        <f>Page1_1!H399</f>
        <v>Off Campus</v>
      </c>
      <c r="F399" t="str">
        <f>Page1_1!I399</f>
        <v>Olsen, Eric</v>
      </c>
      <c r="G399">
        <f>VALUE(TRIM(Page1_1!J399))</f>
        <v>10293</v>
      </c>
      <c r="H399" t="str">
        <f>TRIM(Page1_1!K399)</f>
        <v>HOME</v>
      </c>
      <c r="I399">
        <f>Page1_1!M399</f>
        <v>35</v>
      </c>
      <c r="J399" t="str">
        <f>TEXT(Page1_1!O399,"")</f>
        <v/>
      </c>
    </row>
    <row r="400" spans="1:10" ht="21" customHeight="1">
      <c r="A400" t="str">
        <f>SUBSTITUTE(Page1_1!C400," ","")</f>
        <v>9020--6</v>
      </c>
      <c r="B400" t="str">
        <f t="shared" si="12"/>
        <v>9020</v>
      </c>
      <c r="C400">
        <f t="shared" si="13"/>
        <v>6</v>
      </c>
      <c r="D400">
        <f>VALUE(TRIM(Page1_1!D400))</f>
        <v>6</v>
      </c>
      <c r="E400" t="str">
        <f>Page1_1!H400</f>
        <v>Teacher Assistant</v>
      </c>
      <c r="F400" t="str">
        <f>Page1_1!I400</f>
        <v>Olsen, Eric</v>
      </c>
      <c r="G400">
        <f>VALUE(TRIM(Page1_1!J400))</f>
        <v>10293</v>
      </c>
      <c r="H400" t="str">
        <f>TRIM(Page1_1!K400)</f>
        <v>OFFIC</v>
      </c>
      <c r="I400">
        <f>Page1_1!M400</f>
        <v>10</v>
      </c>
      <c r="J400" t="str">
        <f>TEXT(Page1_1!O400,"")</f>
        <v/>
      </c>
    </row>
    <row r="401" spans="1:10" ht="21" customHeight="1">
      <c r="A401" t="str">
        <f>SUBSTITUTE(Page1_1!C401," ","")</f>
        <v>9022--6</v>
      </c>
      <c r="B401" t="str">
        <f t="shared" si="12"/>
        <v>9022</v>
      </c>
      <c r="C401">
        <f t="shared" si="13"/>
        <v>6</v>
      </c>
      <c r="D401">
        <f>VALUE(TRIM(Page1_1!D401))</f>
        <v>6</v>
      </c>
      <c r="E401" t="str">
        <f>Page1_1!H401</f>
        <v>Office Assistant</v>
      </c>
      <c r="F401" t="str">
        <f>Page1_1!I401</f>
        <v>Olsen, Eric</v>
      </c>
      <c r="G401">
        <f>VALUE(TRIM(Page1_1!J401))</f>
        <v>10293</v>
      </c>
      <c r="H401" t="str">
        <f>TRIM(Page1_1!K401)</f>
        <v>OFFIC</v>
      </c>
      <c r="I401">
        <f>Page1_1!M401</f>
        <v>35</v>
      </c>
      <c r="J401" t="str">
        <f>TEXT(Page1_1!O401,"")</f>
        <v/>
      </c>
    </row>
    <row r="402" spans="1:10" ht="21" customHeight="1">
      <c r="A402" t="str">
        <f>SUBSTITUTE(Page1_1!C402," ","")</f>
        <v>9051--6</v>
      </c>
      <c r="B402" t="str">
        <f t="shared" si="12"/>
        <v>9051</v>
      </c>
      <c r="C402">
        <f t="shared" si="13"/>
        <v>6</v>
      </c>
      <c r="D402">
        <f>VALUE(TRIM(Page1_1!D402))</f>
        <v>6</v>
      </c>
      <c r="E402" t="str">
        <f>Page1_1!H402</f>
        <v>Off Campus</v>
      </c>
      <c r="F402" t="str">
        <f>Page1_1!I402</f>
        <v>Olsen, Eric</v>
      </c>
      <c r="G402">
        <f>VALUE(TRIM(Page1_1!J402))</f>
        <v>10293</v>
      </c>
      <c r="H402" t="str">
        <f>TRIM(Page1_1!K402)</f>
        <v>HOME</v>
      </c>
      <c r="I402">
        <f>Page1_1!M402</f>
        <v>35</v>
      </c>
      <c r="J402" t="str">
        <f>TEXT(Page1_1!O402,"")</f>
        <v/>
      </c>
    </row>
    <row r="403" spans="1:10" ht="21" customHeight="1">
      <c r="A403" t="str">
        <f>SUBSTITUTE(Page1_1!C403," ","")</f>
        <v>2416--1</v>
      </c>
      <c r="B403" t="str">
        <f t="shared" si="12"/>
        <v>2416</v>
      </c>
      <c r="C403">
        <f t="shared" si="13"/>
        <v>1</v>
      </c>
      <c r="D403">
        <f>VALUE(TRIM(Page1_1!D403))</f>
        <v>2</v>
      </c>
      <c r="E403" t="str">
        <f>Page1_1!H403</f>
        <v>Algebra 1</v>
      </c>
      <c r="F403" t="str">
        <f>Page1_1!I403</f>
        <v>Padilla, Rebeca</v>
      </c>
      <c r="G403">
        <f>VALUE(TRIM(Page1_1!J403))</f>
        <v>11447</v>
      </c>
      <c r="H403" t="str">
        <f>TRIM(Page1_1!K403)</f>
        <v>B05</v>
      </c>
      <c r="I403">
        <f>Page1_1!M403</f>
        <v>35</v>
      </c>
      <c r="J403" t="str">
        <f>TEXT(Page1_1!O403,"")</f>
        <v/>
      </c>
    </row>
    <row r="404" spans="1:10" ht="21" customHeight="1">
      <c r="A404" t="str">
        <f>SUBSTITUTE(Page1_1!C404," ","")</f>
        <v>2416--1</v>
      </c>
      <c r="B404" t="str">
        <f t="shared" si="12"/>
        <v>2416</v>
      </c>
      <c r="C404">
        <f t="shared" si="13"/>
        <v>1</v>
      </c>
      <c r="D404">
        <f>VALUE(TRIM(Page1_1!D404))</f>
        <v>2</v>
      </c>
      <c r="E404" t="str">
        <f>Page1_1!H404</f>
        <v>Algebra 1</v>
      </c>
      <c r="F404" t="str">
        <f>Page1_1!I404</f>
        <v>Padilla, Rebeca</v>
      </c>
      <c r="G404">
        <f>VALUE(TRIM(Page1_1!J404))</f>
        <v>11447</v>
      </c>
      <c r="H404" t="str">
        <f>TRIM(Page1_1!K404)</f>
        <v>B05</v>
      </c>
      <c r="I404">
        <f>Page1_1!M404</f>
        <v>35</v>
      </c>
      <c r="J404" t="str">
        <f>TEXT(Page1_1!O404,"")</f>
        <v/>
      </c>
    </row>
    <row r="405" spans="1:10" ht="21" customHeight="1">
      <c r="A405" t="str">
        <f>SUBSTITUTE(Page1_1!C405," ","")</f>
        <v>2610--4</v>
      </c>
      <c r="B405" t="str">
        <f t="shared" si="12"/>
        <v>2610</v>
      </c>
      <c r="C405">
        <f t="shared" si="13"/>
        <v>4</v>
      </c>
      <c r="D405">
        <f>VALUE(TRIM(Page1_1!D405))</f>
        <v>2</v>
      </c>
      <c r="E405" t="str">
        <f>Page1_1!H405</f>
        <v>Algebra 2</v>
      </c>
      <c r="F405" t="str">
        <f>Page1_1!I405</f>
        <v>Padilla, Rebeca</v>
      </c>
      <c r="G405">
        <f>VALUE(TRIM(Page1_1!J405))</f>
        <v>11447</v>
      </c>
      <c r="H405" t="str">
        <f>TRIM(Page1_1!K405)</f>
        <v>B05</v>
      </c>
      <c r="I405">
        <f>Page1_1!M405</f>
        <v>35</v>
      </c>
      <c r="J405" t="str">
        <f>TEXT(Page1_1!O405,"")</f>
        <v/>
      </c>
    </row>
    <row r="406" spans="1:10" ht="21" customHeight="1">
      <c r="A406" t="str">
        <f>SUBSTITUTE(Page1_1!C406," ","")</f>
        <v>2410--11</v>
      </c>
      <c r="B406" t="str">
        <f t="shared" si="12"/>
        <v>2410</v>
      </c>
      <c r="C406">
        <f t="shared" si="13"/>
        <v>11</v>
      </c>
      <c r="D406">
        <f>VALUE(TRIM(Page1_1!D406))</f>
        <v>4</v>
      </c>
      <c r="E406" t="str">
        <f>Page1_1!H406</f>
        <v>Algebra 1</v>
      </c>
      <c r="F406" t="str">
        <f>Page1_1!I406</f>
        <v>Padilla, Rebeca</v>
      </c>
      <c r="G406">
        <f>VALUE(TRIM(Page1_1!J406))</f>
        <v>11447</v>
      </c>
      <c r="H406" t="str">
        <f>TRIM(Page1_1!K406)</f>
        <v>B05</v>
      </c>
      <c r="I406">
        <f>Page1_1!M406</f>
        <v>35</v>
      </c>
      <c r="J406" t="str">
        <f>TEXT(Page1_1!O406,"")</f>
        <v/>
      </c>
    </row>
    <row r="407" spans="1:10" ht="21" customHeight="1">
      <c r="A407" t="str">
        <f>SUBSTITUTE(Page1_1!C407," ","")</f>
        <v>2410--12</v>
      </c>
      <c r="B407" t="str">
        <f t="shared" si="12"/>
        <v>2410</v>
      </c>
      <c r="C407">
        <f t="shared" si="13"/>
        <v>12</v>
      </c>
      <c r="D407">
        <f>VALUE(TRIM(Page1_1!D407))</f>
        <v>5</v>
      </c>
      <c r="E407" t="str">
        <f>Page1_1!H407</f>
        <v>Algebra 1</v>
      </c>
      <c r="F407" t="str">
        <f>Page1_1!I407</f>
        <v>Padilla, Rebeca</v>
      </c>
      <c r="G407">
        <f>VALUE(TRIM(Page1_1!J407))</f>
        <v>11447</v>
      </c>
      <c r="H407" t="str">
        <f>TRIM(Page1_1!K407)</f>
        <v>B05</v>
      </c>
      <c r="I407">
        <f>Page1_1!M407</f>
        <v>35</v>
      </c>
      <c r="J407" t="str">
        <f>TEXT(Page1_1!O407,"")</f>
        <v/>
      </c>
    </row>
    <row r="408" spans="1:10" ht="21" customHeight="1">
      <c r="A408" t="str">
        <f>SUBSTITUTE(Page1_1!C408," ","")</f>
        <v>2610--9</v>
      </c>
      <c r="B408" t="str">
        <f t="shared" si="12"/>
        <v>2610</v>
      </c>
      <c r="C408">
        <f t="shared" si="13"/>
        <v>9</v>
      </c>
      <c r="D408">
        <f>VALUE(TRIM(Page1_1!D408))</f>
        <v>6</v>
      </c>
      <c r="E408" t="str">
        <f>Page1_1!H408</f>
        <v>Algebra 2</v>
      </c>
      <c r="F408" t="str">
        <f>Page1_1!I408</f>
        <v>Padilla, Rebeca</v>
      </c>
      <c r="G408">
        <f>VALUE(TRIM(Page1_1!J408))</f>
        <v>11447</v>
      </c>
      <c r="H408" t="str">
        <f>TRIM(Page1_1!K408)</f>
        <v>B05</v>
      </c>
      <c r="I408">
        <f>Page1_1!M408</f>
        <v>35</v>
      </c>
      <c r="J408" t="str">
        <f>TEXT(Page1_1!O408,"")</f>
        <v/>
      </c>
    </row>
    <row r="409" spans="1:10" ht="21" customHeight="1">
      <c r="A409" t="str">
        <f>SUBSTITUTE(Page1_1!C409," ","")</f>
        <v>9251--32</v>
      </c>
      <c r="B409" t="str">
        <f t="shared" si="12"/>
        <v>9251</v>
      </c>
      <c r="C409">
        <f t="shared" si="13"/>
        <v>32</v>
      </c>
      <c r="D409">
        <f>VALUE(TRIM(Page1_1!D409))</f>
        <v>7</v>
      </c>
      <c r="E409" t="str">
        <f>Page1_1!H409</f>
        <v>Advisory VIDEO 11</v>
      </c>
      <c r="F409" t="str">
        <f>Page1_1!I409</f>
        <v>Padilla, Rebeca</v>
      </c>
      <c r="G409">
        <f>VALUE(TRIM(Page1_1!J409))</f>
        <v>11447</v>
      </c>
      <c r="H409" t="str">
        <f>TRIM(Page1_1!K409)</f>
        <v>B05</v>
      </c>
      <c r="I409">
        <f>Page1_1!M409</f>
        <v>35</v>
      </c>
      <c r="J409" t="str">
        <f>TEXT(Page1_1!O409,"")</f>
        <v>Video Academy</v>
      </c>
    </row>
    <row r="410" spans="1:10" ht="21" customHeight="1">
      <c r="A410" t="str">
        <f>SUBSTITUTE(Page1_1!C410," ","")</f>
        <v>2410--1</v>
      </c>
      <c r="B410" t="str">
        <f t="shared" si="12"/>
        <v>2410</v>
      </c>
      <c r="C410">
        <f t="shared" si="13"/>
        <v>1</v>
      </c>
      <c r="D410">
        <f>VALUE(TRIM(Page1_1!D410))</f>
        <v>1</v>
      </c>
      <c r="E410" t="str">
        <f>Page1_1!H410</f>
        <v>Algebra 1</v>
      </c>
      <c r="F410" t="str">
        <f>Page1_1!I410</f>
        <v>Patino C</v>
      </c>
      <c r="G410">
        <f>VALUE(TRIM(Page1_1!J410))</f>
        <v>4592</v>
      </c>
      <c r="H410" t="str">
        <f>TRIM(Page1_1!K410)</f>
        <v>B02</v>
      </c>
      <c r="I410">
        <f>Page1_1!M410</f>
        <v>26</v>
      </c>
      <c r="J410" t="str">
        <f>TEXT(Page1_1!O410,"")</f>
        <v/>
      </c>
    </row>
    <row r="411" spans="1:10" ht="21" customHeight="1">
      <c r="A411" t="str">
        <f>SUBSTITUTE(Page1_1!C411," ","")</f>
        <v>2510--1</v>
      </c>
      <c r="B411" t="str">
        <f t="shared" si="12"/>
        <v>2510</v>
      </c>
      <c r="C411">
        <f t="shared" si="13"/>
        <v>1</v>
      </c>
      <c r="D411">
        <f>VALUE(TRIM(Page1_1!D411))</f>
        <v>1</v>
      </c>
      <c r="E411" t="str">
        <f>Page1_1!H411</f>
        <v>Geometry</v>
      </c>
      <c r="F411" t="str">
        <f>Page1_1!I411</f>
        <v>Patino C</v>
      </c>
      <c r="G411">
        <f>VALUE(TRIM(Page1_1!J411))</f>
        <v>4592</v>
      </c>
      <c r="H411" t="str">
        <f>TRIM(Page1_1!K411)</f>
        <v>B02</v>
      </c>
      <c r="I411">
        <f>Page1_1!M411</f>
        <v>26</v>
      </c>
      <c r="J411" t="str">
        <f>TEXT(Page1_1!O411,"")</f>
        <v/>
      </c>
    </row>
    <row r="412" spans="1:10" ht="21" customHeight="1">
      <c r="A412" t="str">
        <f>SUBSTITUTE(Page1_1!C412," ","")</f>
        <v>2410--1</v>
      </c>
      <c r="B412" t="str">
        <f t="shared" si="12"/>
        <v>2410</v>
      </c>
      <c r="C412">
        <f t="shared" si="13"/>
        <v>1</v>
      </c>
      <c r="D412">
        <f>VALUE(TRIM(Page1_1!D412))</f>
        <v>2</v>
      </c>
      <c r="E412" t="str">
        <f>Page1_1!H412</f>
        <v>Algebra 1</v>
      </c>
      <c r="F412" t="str">
        <f>Page1_1!I412</f>
        <v>Patino C</v>
      </c>
      <c r="G412">
        <f>VALUE(TRIM(Page1_1!J412))</f>
        <v>4592</v>
      </c>
      <c r="H412" t="str">
        <f>TRIM(Page1_1!K412)</f>
        <v>B02</v>
      </c>
      <c r="I412">
        <f>Page1_1!M412</f>
        <v>26</v>
      </c>
      <c r="J412" t="str">
        <f>TEXT(Page1_1!O412,"")</f>
        <v/>
      </c>
    </row>
    <row r="413" spans="1:10" ht="21" customHeight="1">
      <c r="A413" t="str">
        <f>SUBSTITUTE(Page1_1!C413," ","")</f>
        <v>2510--1</v>
      </c>
      <c r="B413" t="str">
        <f t="shared" si="12"/>
        <v>2510</v>
      </c>
      <c r="C413">
        <f t="shared" si="13"/>
        <v>1</v>
      </c>
      <c r="D413">
        <f>VALUE(TRIM(Page1_1!D413))</f>
        <v>2</v>
      </c>
      <c r="E413" t="str">
        <f>Page1_1!H413</f>
        <v>Geometry</v>
      </c>
      <c r="F413" t="str">
        <f>Page1_1!I413</f>
        <v>Patino C</v>
      </c>
      <c r="G413">
        <f>VALUE(TRIM(Page1_1!J413))</f>
        <v>4592</v>
      </c>
      <c r="H413" t="str">
        <f>TRIM(Page1_1!K413)</f>
        <v>B02</v>
      </c>
      <c r="I413">
        <f>Page1_1!M413</f>
        <v>26</v>
      </c>
      <c r="J413" t="str">
        <f>TEXT(Page1_1!O413,"")</f>
        <v/>
      </c>
    </row>
    <row r="414" spans="1:10" ht="21" customHeight="1">
      <c r="A414" t="str">
        <f>SUBSTITUTE(Page1_1!C414," ","")</f>
        <v>2510--6</v>
      </c>
      <c r="B414" t="str">
        <f t="shared" si="12"/>
        <v>2510</v>
      </c>
      <c r="C414">
        <f t="shared" si="13"/>
        <v>6</v>
      </c>
      <c r="D414">
        <f>VALUE(TRIM(Page1_1!D414))</f>
        <v>4</v>
      </c>
      <c r="E414" t="str">
        <f>Page1_1!H414</f>
        <v>Geometry</v>
      </c>
      <c r="F414" t="str">
        <f>Page1_1!I414</f>
        <v>Patino C</v>
      </c>
      <c r="G414">
        <f>VALUE(TRIM(Page1_1!J414))</f>
        <v>4592</v>
      </c>
      <c r="H414" t="str">
        <f>TRIM(Page1_1!K414)</f>
        <v>B02</v>
      </c>
      <c r="I414">
        <f>Page1_1!M414</f>
        <v>35</v>
      </c>
      <c r="J414" t="str">
        <f>TEXT(Page1_1!O414,"")</f>
        <v/>
      </c>
    </row>
    <row r="415" spans="1:10" ht="21" customHeight="1">
      <c r="A415" t="str">
        <f>SUBSTITUTE(Page1_1!C415," ","")</f>
        <v>2820--1</v>
      </c>
      <c r="B415" t="str">
        <f t="shared" si="12"/>
        <v>2820</v>
      </c>
      <c r="C415">
        <f t="shared" si="13"/>
        <v>1</v>
      </c>
      <c r="D415">
        <f>VALUE(TRIM(Page1_1!D415))</f>
        <v>5</v>
      </c>
      <c r="E415" t="str">
        <f>Page1_1!H415</f>
        <v>AP Statistics</v>
      </c>
      <c r="F415" t="str">
        <f>Page1_1!I415</f>
        <v>Patino C</v>
      </c>
      <c r="G415">
        <f>VALUE(TRIM(Page1_1!J415))</f>
        <v>4592</v>
      </c>
      <c r="H415" t="str">
        <f>TRIM(Page1_1!K415)</f>
        <v>B02</v>
      </c>
      <c r="I415">
        <f>Page1_1!M415</f>
        <v>35</v>
      </c>
      <c r="J415" t="str">
        <f>TEXT(Page1_1!O415,"")</f>
        <v/>
      </c>
    </row>
    <row r="416" spans="1:10" ht="21" customHeight="1">
      <c r="A416" t="str">
        <f>SUBSTITUTE(Page1_1!C416," ","")</f>
        <v>2510--8</v>
      </c>
      <c r="B416" t="str">
        <f t="shared" si="12"/>
        <v>2510</v>
      </c>
      <c r="C416">
        <f t="shared" si="13"/>
        <v>8</v>
      </c>
      <c r="D416">
        <f>VALUE(TRIM(Page1_1!D416))</f>
        <v>6</v>
      </c>
      <c r="E416" t="str">
        <f>Page1_1!H416</f>
        <v>Geometry</v>
      </c>
      <c r="F416" t="str">
        <f>Page1_1!I416</f>
        <v>Patino C</v>
      </c>
      <c r="G416">
        <f>VALUE(TRIM(Page1_1!J416))</f>
        <v>4592</v>
      </c>
      <c r="H416" t="str">
        <f>TRIM(Page1_1!K416)</f>
        <v>B02</v>
      </c>
      <c r="I416">
        <f>Page1_1!M416</f>
        <v>35</v>
      </c>
      <c r="J416" t="str">
        <f>TEXT(Page1_1!O416,"")</f>
        <v/>
      </c>
    </row>
    <row r="417" spans="1:10" ht="21" customHeight="1">
      <c r="A417" t="str">
        <f>SUBSTITUTE(Page1_1!C417," ","")</f>
        <v>9240--12</v>
      </c>
      <c r="B417" t="str">
        <f t="shared" si="12"/>
        <v>9240</v>
      </c>
      <c r="C417">
        <f t="shared" si="13"/>
        <v>12</v>
      </c>
      <c r="D417">
        <f>VALUE(TRIM(Page1_1!D417))</f>
        <v>7</v>
      </c>
      <c r="E417" t="str">
        <f>Page1_1!H417</f>
        <v>Advisory 9th</v>
      </c>
      <c r="F417" t="str">
        <f>Page1_1!I417</f>
        <v>Patino C</v>
      </c>
      <c r="G417">
        <f>VALUE(TRIM(Page1_1!J417))</f>
        <v>4592</v>
      </c>
      <c r="H417" t="str">
        <f>TRIM(Page1_1!K417)</f>
        <v>B02</v>
      </c>
      <c r="I417">
        <f>Page1_1!M417</f>
        <v>30</v>
      </c>
      <c r="J417" t="str">
        <f>TEXT(Page1_1!O417,"")</f>
        <v/>
      </c>
    </row>
    <row r="418" spans="1:10" ht="21" customHeight="1">
      <c r="A418" t="str">
        <f>SUBSTITUTE(Page1_1!C418," ","")</f>
        <v>5999--1</v>
      </c>
      <c r="B418" t="str">
        <f t="shared" si="12"/>
        <v>5999</v>
      </c>
      <c r="C418">
        <f t="shared" si="13"/>
        <v>1</v>
      </c>
      <c r="D418">
        <f>VALUE(TRIM(Page1_1!D418))</f>
        <v>0</v>
      </c>
      <c r="E418" t="str">
        <f>Page1_1!H418</f>
        <v>ROP Art/Video Lab</v>
      </c>
      <c r="F418" t="str">
        <f>Page1_1!I418</f>
        <v>Poor, Dale</v>
      </c>
      <c r="G418">
        <f>VALUE(TRIM(Page1_1!J418))</f>
        <v>4302</v>
      </c>
      <c r="H418" t="str">
        <f>TRIM(Page1_1!K418)</f>
        <v>127</v>
      </c>
      <c r="I418">
        <f>Page1_1!M418</f>
        <v>35</v>
      </c>
      <c r="J418" t="str">
        <f>TEXT(Page1_1!O418,"")</f>
        <v/>
      </c>
    </row>
    <row r="419" spans="1:10" ht="21" customHeight="1">
      <c r="A419" t="str">
        <f>SUBSTITUTE(Page1_1!C419," ","")</f>
        <v>5730--1</v>
      </c>
      <c r="B419" t="str">
        <f t="shared" si="12"/>
        <v>5730</v>
      </c>
      <c r="C419">
        <f t="shared" si="13"/>
        <v>1</v>
      </c>
      <c r="D419">
        <f>VALUE(TRIM(Page1_1!D419))</f>
        <v>1</v>
      </c>
      <c r="E419" t="str">
        <f>Page1_1!H419</f>
        <v>ROP Video Broadcast</v>
      </c>
      <c r="F419" t="str">
        <f>Page1_1!I419</f>
        <v>Poor, Dale</v>
      </c>
      <c r="G419">
        <f>VALUE(TRIM(Page1_1!J419))</f>
        <v>4302</v>
      </c>
      <c r="H419" t="str">
        <f>TRIM(Page1_1!K419)</f>
        <v>127</v>
      </c>
      <c r="I419">
        <f>Page1_1!M419</f>
        <v>35</v>
      </c>
      <c r="J419" t="str">
        <f>TEXT(Page1_1!O419,"")</f>
        <v>Video Academy</v>
      </c>
    </row>
    <row r="420" spans="1:10" ht="21" customHeight="1">
      <c r="A420" t="str">
        <f>SUBSTITUTE(Page1_1!C420," ","")</f>
        <v>6070--1</v>
      </c>
      <c r="B420" t="str">
        <f t="shared" si="12"/>
        <v>6070</v>
      </c>
      <c r="C420">
        <f t="shared" si="13"/>
        <v>1</v>
      </c>
      <c r="D420">
        <f>VALUE(TRIM(Page1_1!D420))</f>
        <v>2</v>
      </c>
      <c r="E420" t="str">
        <f>Page1_1!H420</f>
        <v>ROP Video Productions</v>
      </c>
      <c r="F420" t="str">
        <f>Page1_1!I420</f>
        <v>Poor, Dale</v>
      </c>
      <c r="G420">
        <f>VALUE(TRIM(Page1_1!J420))</f>
        <v>4302</v>
      </c>
      <c r="H420" t="str">
        <f>TRIM(Page1_1!K420)</f>
        <v>127</v>
      </c>
      <c r="I420">
        <f>Page1_1!M420</f>
        <v>35</v>
      </c>
      <c r="J420" t="str">
        <f>TEXT(Page1_1!O420,"")</f>
        <v>Video Academy</v>
      </c>
    </row>
    <row r="421" spans="1:10" ht="21" customHeight="1">
      <c r="A421" t="str">
        <f>SUBSTITUTE(Page1_1!C421," ","")</f>
        <v>5730--2</v>
      </c>
      <c r="B421" t="str">
        <f t="shared" si="12"/>
        <v>5730</v>
      </c>
      <c r="C421">
        <f t="shared" si="13"/>
        <v>2</v>
      </c>
      <c r="D421">
        <f>VALUE(TRIM(Page1_1!D421))</f>
        <v>3</v>
      </c>
      <c r="E421" t="str">
        <f>Page1_1!H421</f>
        <v>ROP Video Broadcast</v>
      </c>
      <c r="F421" t="str">
        <f>Page1_1!I421</f>
        <v>Poor, Dale</v>
      </c>
      <c r="G421">
        <f>VALUE(TRIM(Page1_1!J421))</f>
        <v>4302</v>
      </c>
      <c r="H421" t="str">
        <f>TRIM(Page1_1!K421)</f>
        <v>127</v>
      </c>
      <c r="I421">
        <f>Page1_1!M421</f>
        <v>35</v>
      </c>
      <c r="J421" t="str">
        <f>TEXT(Page1_1!O421,"")</f>
        <v>Video Academy</v>
      </c>
    </row>
    <row r="422" spans="1:10" ht="21" customHeight="1">
      <c r="A422" t="str">
        <f>SUBSTITUTE(Page1_1!C422," ","")</f>
        <v>6070--2</v>
      </c>
      <c r="B422" t="str">
        <f t="shared" si="12"/>
        <v>6070</v>
      </c>
      <c r="C422">
        <f t="shared" si="13"/>
        <v>2</v>
      </c>
      <c r="D422">
        <f>VALUE(TRIM(Page1_1!D422))</f>
        <v>4</v>
      </c>
      <c r="E422" t="str">
        <f>Page1_1!H422</f>
        <v>ROP Video Productions</v>
      </c>
      <c r="F422" t="str">
        <f>Page1_1!I422</f>
        <v>Poor, Dale</v>
      </c>
      <c r="G422">
        <f>VALUE(TRIM(Page1_1!J422))</f>
        <v>4302</v>
      </c>
      <c r="H422" t="str">
        <f>TRIM(Page1_1!K422)</f>
        <v>127</v>
      </c>
      <c r="I422">
        <f>Page1_1!M422</f>
        <v>35</v>
      </c>
      <c r="J422" t="str">
        <f>TEXT(Page1_1!O422,"")</f>
        <v>Video Academy</v>
      </c>
    </row>
    <row r="423" spans="1:10" ht="21" customHeight="1">
      <c r="A423" t="str">
        <f>SUBSTITUTE(Page1_1!C423," ","")</f>
        <v>9229--1</v>
      </c>
      <c r="B423" t="str">
        <f t="shared" si="12"/>
        <v>9229</v>
      </c>
      <c r="C423">
        <f t="shared" si="13"/>
        <v>1</v>
      </c>
      <c r="D423">
        <f>VALUE(TRIM(Page1_1!D423))</f>
        <v>7</v>
      </c>
      <c r="E423" t="str">
        <f>Page1_1!H423</f>
        <v>Advisory Katz News</v>
      </c>
      <c r="F423" t="str">
        <f>Page1_1!I423</f>
        <v>Poor, Dale</v>
      </c>
      <c r="G423">
        <f>VALUE(TRIM(Page1_1!J423))</f>
        <v>4302</v>
      </c>
      <c r="H423" t="str">
        <f>TRIM(Page1_1!K423)</f>
        <v>127</v>
      </c>
      <c r="I423">
        <f>Page1_1!M423</f>
        <v>35</v>
      </c>
      <c r="J423" t="str">
        <f>TEXT(Page1_1!O423,"")</f>
        <v>Video Academy</v>
      </c>
    </row>
    <row r="424" spans="1:10" ht="21" customHeight="1">
      <c r="A424" t="str">
        <f>SUBSTITUTE(Page1_1!C424," ","")</f>
        <v>4220--1</v>
      </c>
      <c r="B424" t="str">
        <f t="shared" si="12"/>
        <v>4220</v>
      </c>
      <c r="C424">
        <f t="shared" si="13"/>
        <v>1</v>
      </c>
      <c r="D424">
        <f>VALUE(TRIM(Page1_1!D424))</f>
        <v>1</v>
      </c>
      <c r="E424" t="str">
        <f>Page1_1!H424</f>
        <v>Spanish 2 SS</v>
      </c>
      <c r="F424" t="str">
        <f>Page1_1!I424</f>
        <v>Pozo J C</v>
      </c>
      <c r="G424">
        <f>VALUE(TRIM(Page1_1!J424))</f>
        <v>4615</v>
      </c>
      <c r="H424" t="str">
        <f>TRIM(Page1_1!K424)</f>
        <v>412</v>
      </c>
      <c r="I424">
        <f>Page1_1!M424</f>
        <v>35</v>
      </c>
      <c r="J424" t="str">
        <f>TEXT(Page1_1!O424,"")</f>
        <v/>
      </c>
    </row>
    <row r="425" spans="1:10" ht="21" customHeight="1">
      <c r="A425" t="str">
        <f>SUBSTITUTE(Page1_1!C425," ","")</f>
        <v>4210--1</v>
      </c>
      <c r="B425" t="str">
        <f t="shared" si="12"/>
        <v>4210</v>
      </c>
      <c r="C425">
        <f t="shared" si="13"/>
        <v>1</v>
      </c>
      <c r="D425">
        <f>VALUE(TRIM(Page1_1!D425))</f>
        <v>2</v>
      </c>
      <c r="E425" t="str">
        <f>Page1_1!H425</f>
        <v>Spanish 1 SS</v>
      </c>
      <c r="F425" t="str">
        <f>Page1_1!I425</f>
        <v>Pozo J C</v>
      </c>
      <c r="G425">
        <f>VALUE(TRIM(Page1_1!J425))</f>
        <v>4615</v>
      </c>
      <c r="H425" t="str">
        <f>TRIM(Page1_1!K425)</f>
        <v>412</v>
      </c>
      <c r="I425">
        <f>Page1_1!M425</f>
        <v>35</v>
      </c>
      <c r="J425" t="str">
        <f>TEXT(Page1_1!O425,"")</f>
        <v/>
      </c>
    </row>
    <row r="426" spans="1:10" ht="21" customHeight="1">
      <c r="A426" t="str">
        <f>SUBSTITUTE(Page1_1!C426," ","")</f>
        <v>4220--3</v>
      </c>
      <c r="B426" t="str">
        <f t="shared" si="12"/>
        <v>4220</v>
      </c>
      <c r="C426">
        <f t="shared" si="13"/>
        <v>3</v>
      </c>
      <c r="D426">
        <f>VALUE(TRIM(Page1_1!D426))</f>
        <v>3</v>
      </c>
      <c r="E426" t="str">
        <f>Page1_1!H426</f>
        <v>Spanish 2 SS</v>
      </c>
      <c r="F426" t="str">
        <f>Page1_1!I426</f>
        <v>Pozo J C</v>
      </c>
      <c r="G426">
        <f>VALUE(TRIM(Page1_1!J426))</f>
        <v>4615</v>
      </c>
      <c r="H426" t="str">
        <f>TRIM(Page1_1!K426)</f>
        <v>412</v>
      </c>
      <c r="I426">
        <f>Page1_1!M426</f>
        <v>35</v>
      </c>
      <c r="J426" t="str">
        <f>TEXT(Page1_1!O426,"")</f>
        <v/>
      </c>
    </row>
    <row r="427" spans="1:10" ht="21" customHeight="1">
      <c r="A427" t="str">
        <f>SUBSTITUTE(Page1_1!C427," ","")</f>
        <v>4220--5</v>
      </c>
      <c r="B427" t="str">
        <f t="shared" si="12"/>
        <v>4220</v>
      </c>
      <c r="C427">
        <f t="shared" si="13"/>
        <v>5</v>
      </c>
      <c r="D427">
        <f>VALUE(TRIM(Page1_1!D427))</f>
        <v>5</v>
      </c>
      <c r="E427" t="str">
        <f>Page1_1!H427</f>
        <v>Spanish 2 SS</v>
      </c>
      <c r="F427" t="str">
        <f>Page1_1!I427</f>
        <v>Pozo J C</v>
      </c>
      <c r="G427">
        <f>VALUE(TRIM(Page1_1!J427))</f>
        <v>4615</v>
      </c>
      <c r="H427" t="str">
        <f>TRIM(Page1_1!K427)</f>
        <v>412</v>
      </c>
      <c r="I427">
        <f>Page1_1!M427</f>
        <v>35</v>
      </c>
      <c r="J427" t="str">
        <f>TEXT(Page1_1!O427,"")</f>
        <v/>
      </c>
    </row>
    <row r="428" spans="1:10" ht="21" customHeight="1">
      <c r="A428" t="str">
        <f>SUBSTITUTE(Page1_1!C428," ","")</f>
        <v>4220--4</v>
      </c>
      <c r="B428" t="str">
        <f t="shared" si="12"/>
        <v>4220</v>
      </c>
      <c r="C428">
        <f t="shared" si="13"/>
        <v>4</v>
      </c>
      <c r="D428">
        <f>VALUE(TRIM(Page1_1!D428))</f>
        <v>6</v>
      </c>
      <c r="E428" t="str">
        <f>Page1_1!H428</f>
        <v>Spanish 2 SS</v>
      </c>
      <c r="F428" t="str">
        <f>Page1_1!I428</f>
        <v>Pozo J C</v>
      </c>
      <c r="G428">
        <f>VALUE(TRIM(Page1_1!J428))</f>
        <v>4615</v>
      </c>
      <c r="H428" t="str">
        <f>TRIM(Page1_1!K428)</f>
        <v>412</v>
      </c>
      <c r="I428">
        <f>Page1_1!M428</f>
        <v>35</v>
      </c>
      <c r="J428" t="str">
        <f>TEXT(Page1_1!O428,"")</f>
        <v/>
      </c>
    </row>
    <row r="429" spans="1:10" ht="21" customHeight="1">
      <c r="A429" t="str">
        <f>SUBSTITUTE(Page1_1!C429," ","")</f>
        <v>9240--13</v>
      </c>
      <c r="B429" t="str">
        <f t="shared" si="12"/>
        <v>9240</v>
      </c>
      <c r="C429">
        <f t="shared" si="13"/>
        <v>13</v>
      </c>
      <c r="D429">
        <f>VALUE(TRIM(Page1_1!D429))</f>
        <v>7</v>
      </c>
      <c r="E429" t="str">
        <f>Page1_1!H429</f>
        <v>Advisory 9th</v>
      </c>
      <c r="F429" t="str">
        <f>Page1_1!I429</f>
        <v>Pozo J C</v>
      </c>
      <c r="G429">
        <f>VALUE(TRIM(Page1_1!J429))</f>
        <v>4615</v>
      </c>
      <c r="H429" t="str">
        <f>TRIM(Page1_1!K429)</f>
        <v>412</v>
      </c>
      <c r="I429">
        <f>Page1_1!M429</f>
        <v>30</v>
      </c>
      <c r="J429" t="str">
        <f>TEXT(Page1_1!O429,"")</f>
        <v/>
      </c>
    </row>
    <row r="430" spans="1:10" ht="21" customHeight="1">
      <c r="A430" t="str">
        <f>SUBSTITUTE(Page1_1!C430," ","")</f>
        <v>1033--1</v>
      </c>
      <c r="B430" t="str">
        <f t="shared" si="12"/>
        <v>1033</v>
      </c>
      <c r="C430">
        <f t="shared" si="13"/>
        <v>1</v>
      </c>
      <c r="D430">
        <f>VALUE(TRIM(Page1_1!D430))</f>
        <v>1</v>
      </c>
      <c r="E430" t="str">
        <f>Page1_1!H430</f>
        <v>ELD 1</v>
      </c>
      <c r="F430" t="str">
        <f>Page1_1!I430</f>
        <v>Ramirez, Rosie</v>
      </c>
      <c r="G430">
        <f>VALUE(TRIM(Page1_1!J430))</f>
        <v>10383</v>
      </c>
      <c r="H430" t="str">
        <f>TRIM(Page1_1!K430)</f>
        <v>63</v>
      </c>
      <c r="I430">
        <f>Page1_1!M430</f>
        <v>15</v>
      </c>
      <c r="J430" t="str">
        <f>TEXT(Page1_1!O430,"")</f>
        <v/>
      </c>
    </row>
    <row r="431" spans="1:10" ht="21" customHeight="1">
      <c r="A431" t="str">
        <f>SUBSTITUTE(Page1_1!C431," ","")</f>
        <v>1033--1</v>
      </c>
      <c r="B431" t="str">
        <f t="shared" si="12"/>
        <v>1033</v>
      </c>
      <c r="C431">
        <f t="shared" si="13"/>
        <v>1</v>
      </c>
      <c r="D431">
        <f>VALUE(TRIM(Page1_1!D431))</f>
        <v>2</v>
      </c>
      <c r="E431" t="str">
        <f>Page1_1!H431</f>
        <v>ELD 1</v>
      </c>
      <c r="F431" t="str">
        <f>Page1_1!I431</f>
        <v>Ramirez, Rosie</v>
      </c>
      <c r="G431">
        <f>VALUE(TRIM(Page1_1!J431))</f>
        <v>10383</v>
      </c>
      <c r="H431" t="str">
        <f>TRIM(Page1_1!K431)</f>
        <v>63</v>
      </c>
      <c r="I431">
        <f>Page1_1!M431</f>
        <v>15</v>
      </c>
      <c r="J431" t="str">
        <f>TEXT(Page1_1!O431,"")</f>
        <v/>
      </c>
    </row>
    <row r="432" spans="1:10" ht="21" customHeight="1">
      <c r="A432" t="str">
        <f>SUBSTITUTE(Page1_1!C432," ","")</f>
        <v>1037--1</v>
      </c>
      <c r="B432" t="str">
        <f t="shared" si="12"/>
        <v>1037</v>
      </c>
      <c r="C432">
        <f t="shared" si="13"/>
        <v>1</v>
      </c>
      <c r="D432">
        <f>VALUE(TRIM(Page1_1!D432))</f>
        <v>3</v>
      </c>
      <c r="E432" t="str">
        <f>Page1_1!H432</f>
        <v>ELD 3</v>
      </c>
      <c r="F432" t="str">
        <f>Page1_1!I432</f>
        <v>Ramirez, Rosie</v>
      </c>
      <c r="G432">
        <f>VALUE(TRIM(Page1_1!J432))</f>
        <v>10383</v>
      </c>
      <c r="H432" t="str">
        <f>TRIM(Page1_1!K432)</f>
        <v>63</v>
      </c>
      <c r="I432">
        <f>Page1_1!M432</f>
        <v>28</v>
      </c>
      <c r="J432" t="str">
        <f>TEXT(Page1_1!O432,"")</f>
        <v/>
      </c>
    </row>
    <row r="433" spans="1:10" ht="21" customHeight="1">
      <c r="A433" t="str">
        <f>SUBSTITUTE(Page1_1!C433," ","")</f>
        <v>1130--8</v>
      </c>
      <c r="B433" t="str">
        <f t="shared" si="12"/>
        <v>1130</v>
      </c>
      <c r="C433">
        <f t="shared" si="13"/>
        <v>8</v>
      </c>
      <c r="D433">
        <f>VALUE(TRIM(Page1_1!D433))</f>
        <v>5</v>
      </c>
      <c r="E433" t="str">
        <f>Page1_1!H433</f>
        <v>English 1</v>
      </c>
      <c r="F433" t="str">
        <f>Page1_1!I433</f>
        <v>Ramirez, Rosie</v>
      </c>
      <c r="G433">
        <f>VALUE(TRIM(Page1_1!J433))</f>
        <v>10383</v>
      </c>
      <c r="H433" t="str">
        <f>TRIM(Page1_1!K433)</f>
        <v>63</v>
      </c>
      <c r="I433">
        <f>Page1_1!M433</f>
        <v>35</v>
      </c>
      <c r="J433" t="str">
        <f>TEXT(Page1_1!O433,"")</f>
        <v/>
      </c>
    </row>
    <row r="434" spans="1:10" ht="21" customHeight="1">
      <c r="A434" t="str">
        <f>SUBSTITUTE(Page1_1!C434," ","")</f>
        <v>1130--13</v>
      </c>
      <c r="B434" t="str">
        <f t="shared" si="12"/>
        <v>1130</v>
      </c>
      <c r="C434">
        <f t="shared" si="13"/>
        <v>13</v>
      </c>
      <c r="D434">
        <f>VALUE(TRIM(Page1_1!D434))</f>
        <v>6</v>
      </c>
      <c r="E434" t="str">
        <f>Page1_1!H434</f>
        <v>English 1</v>
      </c>
      <c r="F434" t="str">
        <f>Page1_1!I434</f>
        <v>Ramirez, Rosie</v>
      </c>
      <c r="G434">
        <f>VALUE(TRIM(Page1_1!J434))</f>
        <v>10383</v>
      </c>
      <c r="H434" t="str">
        <f>TRIM(Page1_1!K434)</f>
        <v>63</v>
      </c>
      <c r="I434">
        <f>Page1_1!M434</f>
        <v>35</v>
      </c>
      <c r="J434" t="str">
        <f>TEXT(Page1_1!O434,"")</f>
        <v/>
      </c>
    </row>
    <row r="435" spans="1:10" ht="21" customHeight="1">
      <c r="A435" t="str">
        <f>SUBSTITUTE(Page1_1!C435," ","")</f>
        <v>9237--1</v>
      </c>
      <c r="B435" t="str">
        <f t="shared" si="12"/>
        <v>9237</v>
      </c>
      <c r="C435">
        <f t="shared" si="13"/>
        <v>1</v>
      </c>
      <c r="D435">
        <f>VALUE(TRIM(Page1_1!D435))</f>
        <v>7</v>
      </c>
      <c r="E435" t="str">
        <f>Page1_1!H435</f>
        <v>Advisory Newcomer</v>
      </c>
      <c r="F435" t="str">
        <f>Page1_1!I435</f>
        <v>Ramirez, Rosie</v>
      </c>
      <c r="G435">
        <f>VALUE(TRIM(Page1_1!J435))</f>
        <v>10383</v>
      </c>
      <c r="H435" t="str">
        <f>TRIM(Page1_1!K435)</f>
        <v>63</v>
      </c>
      <c r="I435">
        <f>Page1_1!M435</f>
        <v>30</v>
      </c>
      <c r="J435" t="str">
        <f>TEXT(Page1_1!O435,"")</f>
        <v/>
      </c>
    </row>
    <row r="436" spans="1:10" ht="21" customHeight="1">
      <c r="A436" t="str">
        <f>SUBSTITUTE(Page1_1!C436," ","")</f>
        <v>1035--1</v>
      </c>
      <c r="B436" t="str">
        <f t="shared" si="12"/>
        <v>1035</v>
      </c>
      <c r="C436">
        <f t="shared" si="13"/>
        <v>1</v>
      </c>
      <c r="D436">
        <f>VALUE(TRIM(Page1_1!D436))</f>
        <v>1</v>
      </c>
      <c r="E436" t="str">
        <f>Page1_1!H436</f>
        <v>ELD 2</v>
      </c>
      <c r="F436" t="str">
        <f>Page1_1!I436</f>
        <v>Rhodes R</v>
      </c>
      <c r="G436">
        <f>VALUE(TRIM(Page1_1!J436))</f>
        <v>4640</v>
      </c>
      <c r="H436" t="str">
        <f>TRIM(Page1_1!K436)</f>
        <v>57</v>
      </c>
      <c r="I436">
        <f>Page1_1!M436</f>
        <v>15</v>
      </c>
      <c r="J436" t="str">
        <f>TEXT(Page1_1!O436,"")</f>
        <v/>
      </c>
    </row>
    <row r="437" spans="1:10" ht="21" customHeight="1">
      <c r="A437" t="str">
        <f>SUBSTITUTE(Page1_1!C437," ","")</f>
        <v>1035--1</v>
      </c>
      <c r="B437" t="str">
        <f t="shared" si="12"/>
        <v>1035</v>
      </c>
      <c r="C437">
        <f t="shared" si="13"/>
        <v>1</v>
      </c>
      <c r="D437">
        <f>VALUE(TRIM(Page1_1!D437))</f>
        <v>2</v>
      </c>
      <c r="E437" t="str">
        <f>Page1_1!H437</f>
        <v>ELD 2</v>
      </c>
      <c r="F437" t="str">
        <f>Page1_1!I437</f>
        <v>Rhodes R</v>
      </c>
      <c r="G437">
        <f>VALUE(TRIM(Page1_1!J437))</f>
        <v>4640</v>
      </c>
      <c r="H437" t="str">
        <f>TRIM(Page1_1!K437)</f>
        <v>57</v>
      </c>
      <c r="I437">
        <f>Page1_1!M437</f>
        <v>15</v>
      </c>
      <c r="J437" t="str">
        <f>TEXT(Page1_1!O437,"")</f>
        <v/>
      </c>
    </row>
    <row r="438" spans="1:10" ht="21" customHeight="1">
      <c r="A438" t="str">
        <f>SUBSTITUTE(Page1_1!C438," ","")</f>
        <v>1035--2</v>
      </c>
      <c r="B438" t="str">
        <f t="shared" si="12"/>
        <v>1035</v>
      </c>
      <c r="C438">
        <f t="shared" si="13"/>
        <v>2</v>
      </c>
      <c r="D438">
        <f>VALUE(TRIM(Page1_1!D438))</f>
        <v>3</v>
      </c>
      <c r="E438" t="str">
        <f>Page1_1!H438</f>
        <v>ELD 2</v>
      </c>
      <c r="F438" t="str">
        <f>Page1_1!I438</f>
        <v>Rhodes R</v>
      </c>
      <c r="G438">
        <f>VALUE(TRIM(Page1_1!J438))</f>
        <v>4640</v>
      </c>
      <c r="H438" t="str">
        <f>TRIM(Page1_1!K438)</f>
        <v>57</v>
      </c>
      <c r="I438">
        <f>Page1_1!M438</f>
        <v>15</v>
      </c>
      <c r="J438" t="str">
        <f>TEXT(Page1_1!O438,"")</f>
        <v/>
      </c>
    </row>
    <row r="439" spans="1:10" ht="21" customHeight="1">
      <c r="A439" t="str">
        <f>SUBSTITUTE(Page1_1!C439," ","")</f>
        <v>1035--2</v>
      </c>
      <c r="B439" t="str">
        <f t="shared" si="12"/>
        <v>1035</v>
      </c>
      <c r="C439">
        <f t="shared" si="13"/>
        <v>2</v>
      </c>
      <c r="D439">
        <f>VALUE(TRIM(Page1_1!D439))</f>
        <v>4</v>
      </c>
      <c r="E439" t="str">
        <f>Page1_1!H439</f>
        <v>ELD 2</v>
      </c>
      <c r="F439" t="str">
        <f>Page1_1!I439</f>
        <v>Rhodes R</v>
      </c>
      <c r="G439">
        <f>VALUE(TRIM(Page1_1!J439))</f>
        <v>4640</v>
      </c>
      <c r="H439" t="str">
        <f>TRIM(Page1_1!K439)</f>
        <v>57</v>
      </c>
      <c r="I439">
        <f>Page1_1!M439</f>
        <v>15</v>
      </c>
      <c r="J439" t="str">
        <f>TEXT(Page1_1!O439,"")</f>
        <v/>
      </c>
    </row>
    <row r="440" spans="1:10" ht="21" customHeight="1">
      <c r="A440" t="str">
        <f>SUBSTITUTE(Page1_1!C440," ","")</f>
        <v>1130--12</v>
      </c>
      <c r="B440" t="str">
        <f t="shared" si="12"/>
        <v>1130</v>
      </c>
      <c r="C440">
        <f t="shared" si="13"/>
        <v>12</v>
      </c>
      <c r="D440">
        <f>VALUE(TRIM(Page1_1!D440))</f>
        <v>6</v>
      </c>
      <c r="E440" t="str">
        <f>Page1_1!H440</f>
        <v>English 1</v>
      </c>
      <c r="F440" t="str">
        <f>Page1_1!I440</f>
        <v>Rhodes R</v>
      </c>
      <c r="G440">
        <f>VALUE(TRIM(Page1_1!J440))</f>
        <v>4640</v>
      </c>
      <c r="H440" t="str">
        <f>TRIM(Page1_1!K440)</f>
        <v>57</v>
      </c>
      <c r="I440">
        <f>Page1_1!M440</f>
        <v>35</v>
      </c>
      <c r="J440" t="str">
        <f>TEXT(Page1_1!O440,"")</f>
        <v/>
      </c>
    </row>
    <row r="441" spans="1:10" ht="21" customHeight="1">
      <c r="A441" t="str">
        <f>SUBSTITUTE(Page1_1!C441," ","")</f>
        <v>9251--20</v>
      </c>
      <c r="B441" t="str">
        <f t="shared" si="12"/>
        <v>9251</v>
      </c>
      <c r="C441">
        <f t="shared" si="13"/>
        <v>20</v>
      </c>
      <c r="D441">
        <f>VALUE(TRIM(Page1_1!D441))</f>
        <v>7</v>
      </c>
      <c r="E441" t="str">
        <f>Page1_1!H441</f>
        <v>Advisory ECHO 11</v>
      </c>
      <c r="F441" t="str">
        <f>Page1_1!I441</f>
        <v>Rhodes R</v>
      </c>
      <c r="G441">
        <f>VALUE(TRIM(Page1_1!J441))</f>
        <v>4640</v>
      </c>
      <c r="H441" t="str">
        <f>TRIM(Page1_1!K441)</f>
        <v>57</v>
      </c>
      <c r="I441">
        <f>Page1_1!M441</f>
        <v>35</v>
      </c>
      <c r="J441" t="str">
        <f>TEXT(Page1_1!O441,"")</f>
        <v>ECHO Leadership Academy</v>
      </c>
    </row>
    <row r="442" spans="1:10" ht="21" customHeight="1">
      <c r="A442" t="str">
        <f>SUBSTITUTE(Page1_1!C442," ","")</f>
        <v>5710--1</v>
      </c>
      <c r="B442" t="str">
        <f t="shared" si="12"/>
        <v>5710</v>
      </c>
      <c r="C442">
        <f t="shared" si="13"/>
        <v>1</v>
      </c>
      <c r="D442">
        <f>VALUE(TRIM(Page1_1!D442))</f>
        <v>1</v>
      </c>
      <c r="E442" t="str">
        <f>Page1_1!H442</f>
        <v>ROP Criminal Justice</v>
      </c>
      <c r="F442" t="str">
        <f>Page1_1!I442</f>
        <v>Rodriguez, Alex</v>
      </c>
      <c r="G442">
        <f>VALUE(TRIM(Page1_1!J442))</f>
        <v>43896</v>
      </c>
      <c r="H442" t="str">
        <f>TRIM(Page1_1!K442)</f>
        <v>Other</v>
      </c>
      <c r="I442">
        <f>Page1_1!M442</f>
        <v>35</v>
      </c>
      <c r="J442" t="str">
        <f>TEXT(Page1_1!O442,"")</f>
        <v/>
      </c>
    </row>
    <row r="443" spans="1:10" ht="21" customHeight="1">
      <c r="A443" t="str">
        <f>SUBSTITUTE(Page1_1!C443," ","")</f>
        <v>7410--1</v>
      </c>
      <c r="B443" t="str">
        <f t="shared" si="12"/>
        <v>7410</v>
      </c>
      <c r="C443">
        <f t="shared" si="13"/>
        <v>1</v>
      </c>
      <c r="D443">
        <f>VALUE(TRIM(Page1_1!D443))</f>
        <v>1</v>
      </c>
      <c r="E443" t="str">
        <f>Page1_1!H443</f>
        <v>Economics</v>
      </c>
      <c r="F443" t="str">
        <f>Page1_1!I443</f>
        <v>Roe, Sara</v>
      </c>
      <c r="G443">
        <f>VALUE(TRIM(Page1_1!J443))</f>
        <v>2002</v>
      </c>
      <c r="H443" t="str">
        <f>TRIM(Page1_1!K443)</f>
        <v>3</v>
      </c>
      <c r="I443">
        <f>Page1_1!M443</f>
        <v>35</v>
      </c>
      <c r="J443" t="str">
        <f>TEXT(Page1_1!O443,"")</f>
        <v/>
      </c>
    </row>
    <row r="444" spans="1:10" ht="21" customHeight="1">
      <c r="A444" t="str">
        <f>SUBSTITUTE(Page1_1!C444," ","")</f>
        <v>7410--5</v>
      </c>
      <c r="B444" t="str">
        <f t="shared" si="12"/>
        <v>7410</v>
      </c>
      <c r="C444">
        <f t="shared" si="13"/>
        <v>5</v>
      </c>
      <c r="D444">
        <f>VALUE(TRIM(Page1_1!D444))</f>
        <v>1</v>
      </c>
      <c r="E444" t="str">
        <f>Page1_1!H444</f>
        <v>Economics</v>
      </c>
      <c r="F444" t="str">
        <f>Page1_1!I444</f>
        <v>Roe, Sara</v>
      </c>
      <c r="G444">
        <f>VALUE(TRIM(Page1_1!J444))</f>
        <v>2002</v>
      </c>
      <c r="H444" t="str">
        <f>TRIM(Page1_1!K444)</f>
        <v>3</v>
      </c>
      <c r="I444">
        <f>Page1_1!M444</f>
        <v>35</v>
      </c>
      <c r="J444" t="str">
        <f>TEXT(Page1_1!O444,"")</f>
        <v/>
      </c>
    </row>
    <row r="445" spans="1:10" ht="21" customHeight="1">
      <c r="A445" t="str">
        <f>SUBSTITUTE(Page1_1!C445," ","")</f>
        <v>7410--6</v>
      </c>
      <c r="B445" t="str">
        <f t="shared" si="12"/>
        <v>7410</v>
      </c>
      <c r="C445">
        <f t="shared" si="13"/>
        <v>6</v>
      </c>
      <c r="D445">
        <f>VALUE(TRIM(Page1_1!D445))</f>
        <v>3</v>
      </c>
      <c r="E445" t="str">
        <f>Page1_1!H445</f>
        <v>Economics</v>
      </c>
      <c r="F445" t="str">
        <f>Page1_1!I445</f>
        <v>Roe, Sara</v>
      </c>
      <c r="G445">
        <f>VALUE(TRIM(Page1_1!J445))</f>
        <v>2002</v>
      </c>
      <c r="H445" t="str">
        <f>TRIM(Page1_1!K445)</f>
        <v>3</v>
      </c>
      <c r="I445">
        <f>Page1_1!M445</f>
        <v>35</v>
      </c>
      <c r="J445" t="str">
        <f>TEXT(Page1_1!O445,"")</f>
        <v/>
      </c>
    </row>
    <row r="446" spans="1:10" ht="21" customHeight="1">
      <c r="A446" t="str">
        <f>SUBSTITUTE(Page1_1!C446," ","")</f>
        <v>7840--1</v>
      </c>
      <c r="B446" t="str">
        <f t="shared" si="12"/>
        <v>7840</v>
      </c>
      <c r="C446">
        <f t="shared" si="13"/>
        <v>1</v>
      </c>
      <c r="D446">
        <f>VALUE(TRIM(Page1_1!D446))</f>
        <v>3</v>
      </c>
      <c r="E446" t="str">
        <f>Page1_1!H446</f>
        <v>AP Macro Economics</v>
      </c>
      <c r="F446" t="str">
        <f>Page1_1!I446</f>
        <v>Roe, Sara</v>
      </c>
      <c r="G446">
        <f>VALUE(TRIM(Page1_1!J446))</f>
        <v>2002</v>
      </c>
      <c r="H446" t="str">
        <f>TRIM(Page1_1!K446)</f>
        <v>3</v>
      </c>
      <c r="I446">
        <f>Page1_1!M446</f>
        <v>35</v>
      </c>
      <c r="J446" t="str">
        <f>TEXT(Page1_1!O446,"")</f>
        <v/>
      </c>
    </row>
    <row r="447" spans="1:10" ht="21" customHeight="1">
      <c r="A447" t="str">
        <f>SUBSTITUTE(Page1_1!C447," ","")</f>
        <v>7410--8</v>
      </c>
      <c r="B447" t="str">
        <f t="shared" si="12"/>
        <v>7410</v>
      </c>
      <c r="C447">
        <f t="shared" si="13"/>
        <v>8</v>
      </c>
      <c r="D447">
        <f>VALUE(TRIM(Page1_1!D447))</f>
        <v>4</v>
      </c>
      <c r="E447" t="str">
        <f>Page1_1!H447</f>
        <v>Economics</v>
      </c>
      <c r="F447" t="str">
        <f>Page1_1!I447</f>
        <v>Roe, Sara</v>
      </c>
      <c r="G447">
        <f>VALUE(TRIM(Page1_1!J447))</f>
        <v>2002</v>
      </c>
      <c r="H447" t="str">
        <f>TRIM(Page1_1!K447)</f>
        <v>3</v>
      </c>
      <c r="I447">
        <f>Page1_1!M447</f>
        <v>35</v>
      </c>
      <c r="J447" t="str">
        <f>TEXT(Page1_1!O447,"")</f>
        <v/>
      </c>
    </row>
    <row r="448" spans="1:10" ht="21" customHeight="1">
      <c r="A448" t="str">
        <f>SUBSTITUTE(Page1_1!C448," ","")</f>
        <v>7410--9</v>
      </c>
      <c r="B448" t="str">
        <f t="shared" si="12"/>
        <v>7410</v>
      </c>
      <c r="C448">
        <f t="shared" si="13"/>
        <v>9</v>
      </c>
      <c r="D448">
        <f>VALUE(TRIM(Page1_1!D448))</f>
        <v>4</v>
      </c>
      <c r="E448" t="str">
        <f>Page1_1!H448</f>
        <v>Economics</v>
      </c>
      <c r="F448" t="str">
        <f>Page1_1!I448</f>
        <v>Roe, Sara</v>
      </c>
      <c r="G448">
        <f>VALUE(TRIM(Page1_1!J448))</f>
        <v>2002</v>
      </c>
      <c r="H448" t="str">
        <f>TRIM(Page1_1!K448)</f>
        <v>3</v>
      </c>
      <c r="I448">
        <f>Page1_1!M448</f>
        <v>35</v>
      </c>
      <c r="J448" t="str">
        <f>TEXT(Page1_1!O448,"")</f>
        <v/>
      </c>
    </row>
    <row r="449" spans="1:10" ht="21" customHeight="1">
      <c r="A449" t="str">
        <f>SUBSTITUTE(Page1_1!C449," ","")</f>
        <v>7410--3</v>
      </c>
      <c r="B449" t="str">
        <f t="shared" si="12"/>
        <v>7410</v>
      </c>
      <c r="C449">
        <f t="shared" si="13"/>
        <v>3</v>
      </c>
      <c r="D449">
        <f>VALUE(TRIM(Page1_1!D449))</f>
        <v>5</v>
      </c>
      <c r="E449" t="str">
        <f>Page1_1!H449</f>
        <v>Economics</v>
      </c>
      <c r="F449" t="str">
        <f>Page1_1!I449</f>
        <v>Roe, Sara</v>
      </c>
      <c r="G449">
        <f>VALUE(TRIM(Page1_1!J449))</f>
        <v>2002</v>
      </c>
      <c r="H449" t="str">
        <f>TRIM(Page1_1!K449)</f>
        <v>3</v>
      </c>
      <c r="I449">
        <f>Page1_1!M449</f>
        <v>35</v>
      </c>
      <c r="J449" t="str">
        <f>TEXT(Page1_1!O449,"")</f>
        <v/>
      </c>
    </row>
    <row r="450" spans="1:10" ht="21" customHeight="1">
      <c r="A450" t="str">
        <f>SUBSTITUTE(Page1_1!C450," ","")</f>
        <v>7410--4</v>
      </c>
      <c r="B450" t="str">
        <f t="shared" si="12"/>
        <v>7410</v>
      </c>
      <c r="C450">
        <f t="shared" si="13"/>
        <v>4</v>
      </c>
      <c r="D450">
        <f>VALUE(TRIM(Page1_1!D450))</f>
        <v>5</v>
      </c>
      <c r="E450" t="str">
        <f>Page1_1!H450</f>
        <v>Economics</v>
      </c>
      <c r="F450" t="str">
        <f>Page1_1!I450</f>
        <v>Roe, Sara</v>
      </c>
      <c r="G450">
        <f>VALUE(TRIM(Page1_1!J450))</f>
        <v>2002</v>
      </c>
      <c r="H450" t="str">
        <f>TRIM(Page1_1!K450)</f>
        <v>3</v>
      </c>
      <c r="I450">
        <f>Page1_1!M450</f>
        <v>35</v>
      </c>
      <c r="J450" t="str">
        <f>TEXT(Page1_1!O450,"")</f>
        <v/>
      </c>
    </row>
    <row r="451" spans="1:10" ht="21" customHeight="1">
      <c r="A451" t="str">
        <f>SUBSTITUTE(Page1_1!C451," ","")</f>
        <v>7410--10</v>
      </c>
      <c r="B451" t="str">
        <f t="shared" si="12"/>
        <v>7410</v>
      </c>
      <c r="C451">
        <f t="shared" si="13"/>
        <v>10</v>
      </c>
      <c r="D451">
        <f>VALUE(TRIM(Page1_1!D451))</f>
        <v>6</v>
      </c>
      <c r="E451" t="str">
        <f>Page1_1!H451</f>
        <v>Economics</v>
      </c>
      <c r="F451" t="str">
        <f>Page1_1!I451</f>
        <v>Roe, Sara</v>
      </c>
      <c r="G451">
        <f>VALUE(TRIM(Page1_1!J451))</f>
        <v>2002</v>
      </c>
      <c r="H451" t="str">
        <f>TRIM(Page1_1!K451)</f>
        <v>3</v>
      </c>
      <c r="I451">
        <f>Page1_1!M451</f>
        <v>35</v>
      </c>
      <c r="J451" t="str">
        <f>TEXT(Page1_1!O451,"")</f>
        <v/>
      </c>
    </row>
    <row r="452" spans="1:10" ht="21" customHeight="1">
      <c r="A452" t="str">
        <f>SUBSTITUTE(Page1_1!C452," ","")</f>
        <v>7410--11</v>
      </c>
      <c r="B452" t="str">
        <f t="shared" ref="B452:B515" si="14">LEFT(A452,FIND("--",A452)-1)</f>
        <v>7410</v>
      </c>
      <c r="C452">
        <f t="shared" si="13"/>
        <v>11</v>
      </c>
      <c r="D452">
        <f>VALUE(TRIM(Page1_1!D452))</f>
        <v>6</v>
      </c>
      <c r="E452" t="str">
        <f>Page1_1!H452</f>
        <v>Economics</v>
      </c>
      <c r="F452" t="str">
        <f>Page1_1!I452</f>
        <v>Roe, Sara</v>
      </c>
      <c r="G452">
        <f>VALUE(TRIM(Page1_1!J452))</f>
        <v>2002</v>
      </c>
      <c r="H452" t="str">
        <f>TRIM(Page1_1!K452)</f>
        <v>3</v>
      </c>
      <c r="I452">
        <f>Page1_1!M452</f>
        <v>35</v>
      </c>
      <c r="J452" t="str">
        <f>TEXT(Page1_1!O452,"")</f>
        <v/>
      </c>
    </row>
    <row r="453" spans="1:10" ht="21" customHeight="1">
      <c r="A453" t="str">
        <f>SUBSTITUTE(Page1_1!C453," ","")</f>
        <v>9251--8</v>
      </c>
      <c r="B453" t="str">
        <f t="shared" si="14"/>
        <v>9251</v>
      </c>
      <c r="C453">
        <f t="shared" ref="C453:C516" si="15">VALUE(RIGHT(A453,LEN(A453)-FIND("--",A453) - 1))</f>
        <v>8</v>
      </c>
      <c r="D453">
        <f>VALUE(TRIM(Page1_1!D453))</f>
        <v>7</v>
      </c>
      <c r="E453" t="str">
        <f>Page1_1!H453</f>
        <v>Advisory HEALTH 10</v>
      </c>
      <c r="F453" t="str">
        <f>Page1_1!I453</f>
        <v>Roe, Sara</v>
      </c>
      <c r="G453">
        <f>VALUE(TRIM(Page1_1!J453))</f>
        <v>2002</v>
      </c>
      <c r="H453" t="str">
        <f>TRIM(Page1_1!K453)</f>
        <v>3</v>
      </c>
      <c r="I453">
        <f>Page1_1!M453</f>
        <v>36</v>
      </c>
      <c r="J453" t="str">
        <f>TEXT(Page1_1!O453,"")</f>
        <v>Health Academy</v>
      </c>
    </row>
    <row r="454" spans="1:10" ht="21" customHeight="1">
      <c r="A454" t="str">
        <f>SUBSTITUTE(Page1_1!C454," ","")</f>
        <v>5063--1</v>
      </c>
      <c r="B454" t="str">
        <f t="shared" si="14"/>
        <v>5063</v>
      </c>
      <c r="C454">
        <f t="shared" si="15"/>
        <v>1</v>
      </c>
      <c r="D454">
        <f>VALUE(TRIM(Page1_1!D454))</f>
        <v>8</v>
      </c>
      <c r="E454" t="str">
        <f>Page1_1!H454</f>
        <v>ROP Fire Science</v>
      </c>
      <c r="F454" t="str">
        <f>Page1_1!I454</f>
        <v>ROP Staff 03</v>
      </c>
      <c r="G454">
        <f>VALUE(TRIM(Page1_1!J454))</f>
        <v>4903</v>
      </c>
      <c r="H454" t="str">
        <f>TRIM(Page1_1!K454)</f>
        <v>Other</v>
      </c>
      <c r="I454">
        <f>Page1_1!M454</f>
        <v>35</v>
      </c>
      <c r="J454" t="str">
        <f>TEXT(Page1_1!O454,"")</f>
        <v/>
      </c>
    </row>
    <row r="455" spans="1:10" ht="21" customHeight="1">
      <c r="A455" t="str">
        <f>SUBSTITUTE(Page1_1!C455," ","")</f>
        <v>8359--1</v>
      </c>
      <c r="B455" t="str">
        <f t="shared" si="14"/>
        <v>8359</v>
      </c>
      <c r="C455">
        <f t="shared" si="15"/>
        <v>1</v>
      </c>
      <c r="D455">
        <f>VALUE(TRIM(Page1_1!D455))</f>
        <v>2</v>
      </c>
      <c r="E455" t="str">
        <f>Page1_1!H455</f>
        <v>US Government (M)</v>
      </c>
      <c r="F455" t="str">
        <f>Page1_1!I455</f>
        <v>Severin, Diane</v>
      </c>
      <c r="G455">
        <f>VALUE(TRIM(Page1_1!J455))</f>
        <v>4239</v>
      </c>
      <c r="H455" t="str">
        <f>TRIM(Page1_1!K455)</f>
        <v>601</v>
      </c>
      <c r="I455">
        <f>Page1_1!M455</f>
        <v>20</v>
      </c>
      <c r="J455" t="str">
        <f>TEXT(Page1_1!O455,"")</f>
        <v/>
      </c>
    </row>
    <row r="456" spans="1:10" ht="21" customHeight="1">
      <c r="A456" t="str">
        <f>SUBSTITUTE(Page1_1!C456," ","")</f>
        <v>8371--1</v>
      </c>
      <c r="B456" t="str">
        <f t="shared" si="14"/>
        <v>8371</v>
      </c>
      <c r="C456">
        <f t="shared" si="15"/>
        <v>1</v>
      </c>
      <c r="D456">
        <f>VALUE(TRIM(Page1_1!D456))</f>
        <v>2</v>
      </c>
      <c r="E456" t="str">
        <f>Page1_1!H456</f>
        <v>Economics Modified</v>
      </c>
      <c r="F456" t="str">
        <f>Page1_1!I456</f>
        <v>Severin, Diane</v>
      </c>
      <c r="G456">
        <f>VALUE(TRIM(Page1_1!J456))</f>
        <v>4239</v>
      </c>
      <c r="H456" t="str">
        <f>TRIM(Page1_1!K456)</f>
        <v>601</v>
      </c>
      <c r="I456">
        <f>Page1_1!M456</f>
        <v>20</v>
      </c>
      <c r="J456" t="str">
        <f>TEXT(Page1_1!O456,"")</f>
        <v/>
      </c>
    </row>
    <row r="457" spans="1:10" ht="21" customHeight="1">
      <c r="A457" t="str">
        <f>SUBSTITUTE(Page1_1!C457," ","")</f>
        <v>9240--17</v>
      </c>
      <c r="B457" t="str">
        <f t="shared" si="14"/>
        <v>9240</v>
      </c>
      <c r="C457">
        <f t="shared" si="15"/>
        <v>17</v>
      </c>
      <c r="D457">
        <f>VALUE(TRIM(Page1_1!D457))</f>
        <v>7</v>
      </c>
      <c r="E457" t="str">
        <f>Page1_1!H457</f>
        <v>Advisory 9th</v>
      </c>
      <c r="F457" t="str">
        <f>Page1_1!I457</f>
        <v>Severin, Diane</v>
      </c>
      <c r="G457">
        <f>VALUE(TRIM(Page1_1!J457))</f>
        <v>4239</v>
      </c>
      <c r="H457" t="str">
        <f>TRIM(Page1_1!K457)</f>
        <v>601</v>
      </c>
      <c r="I457">
        <f>Page1_1!M457</f>
        <v>30</v>
      </c>
      <c r="J457" t="str">
        <f>TEXT(Page1_1!O457,"")</f>
        <v/>
      </c>
    </row>
    <row r="458" spans="1:10" ht="21" customHeight="1">
      <c r="A458" t="str">
        <f>SUBSTITUTE(Page1_1!C458," ","")</f>
        <v>1230--1</v>
      </c>
      <c r="B458" t="str">
        <f t="shared" si="14"/>
        <v>1230</v>
      </c>
      <c r="C458">
        <f t="shared" si="15"/>
        <v>1</v>
      </c>
      <c r="D458">
        <f>VALUE(TRIM(Page1_1!D458))</f>
        <v>1</v>
      </c>
      <c r="E458" t="str">
        <f>Page1_1!H458</f>
        <v>English 2</v>
      </c>
      <c r="F458" t="str">
        <f>Page1_1!I458</f>
        <v>Sharief Alysia</v>
      </c>
      <c r="G458">
        <f>VALUE(TRIM(Page1_1!J458))</f>
        <v>4725</v>
      </c>
      <c r="H458" t="str">
        <f>TRIM(Page1_1!K458)</f>
        <v>11</v>
      </c>
      <c r="I458">
        <f>Page1_1!M458</f>
        <v>35</v>
      </c>
      <c r="J458" t="str">
        <f>TEXT(Page1_1!O458,"")</f>
        <v>Business and Technology Academy</v>
      </c>
    </row>
    <row r="459" spans="1:10" ht="21" customHeight="1">
      <c r="A459" t="str">
        <f>SUBSTITUTE(Page1_1!C459," ","")</f>
        <v>1560--1</v>
      </c>
      <c r="B459" t="str">
        <f t="shared" si="14"/>
        <v>1560</v>
      </c>
      <c r="C459">
        <f t="shared" si="15"/>
        <v>1</v>
      </c>
      <c r="D459">
        <f>VALUE(TRIM(Page1_1!D459))</f>
        <v>2</v>
      </c>
      <c r="E459" t="str">
        <f>Page1_1!H459</f>
        <v>English 4/ World Lit</v>
      </c>
      <c r="F459" t="str">
        <f>Page1_1!I459</f>
        <v>Sharief Alysia</v>
      </c>
      <c r="G459">
        <f>VALUE(TRIM(Page1_1!J459))</f>
        <v>4725</v>
      </c>
      <c r="H459" t="str">
        <f>TRIM(Page1_1!K459)</f>
        <v>11</v>
      </c>
      <c r="I459">
        <f>Page1_1!M459</f>
        <v>35</v>
      </c>
      <c r="J459" t="str">
        <f>TEXT(Page1_1!O459,"")</f>
        <v>Health Academy</v>
      </c>
    </row>
    <row r="460" spans="1:10" ht="21" customHeight="1">
      <c r="A460" t="str">
        <f>SUBSTITUTE(Page1_1!C460," ","")</f>
        <v>1560--3</v>
      </c>
      <c r="B460" t="str">
        <f t="shared" si="14"/>
        <v>1560</v>
      </c>
      <c r="C460">
        <f t="shared" si="15"/>
        <v>3</v>
      </c>
      <c r="D460">
        <f>VALUE(TRIM(Page1_1!D460))</f>
        <v>3</v>
      </c>
      <c r="E460" t="str">
        <f>Page1_1!H460</f>
        <v>English 4/ World Lit</v>
      </c>
      <c r="F460" t="str">
        <f>Page1_1!I460</f>
        <v>Sharief Alysia</v>
      </c>
      <c r="G460">
        <f>VALUE(TRIM(Page1_1!J460))</f>
        <v>4725</v>
      </c>
      <c r="H460" t="str">
        <f>TRIM(Page1_1!K460)</f>
        <v>11</v>
      </c>
      <c r="I460">
        <f>Page1_1!M460</f>
        <v>35</v>
      </c>
      <c r="J460" t="str">
        <f>TEXT(Page1_1!O460,"")</f>
        <v/>
      </c>
    </row>
    <row r="461" spans="1:10" ht="21" customHeight="1">
      <c r="A461" t="str">
        <f>SUBSTITUTE(Page1_1!C461," ","")</f>
        <v>1560--6</v>
      </c>
      <c r="B461" t="str">
        <f t="shared" si="14"/>
        <v>1560</v>
      </c>
      <c r="C461">
        <f t="shared" si="15"/>
        <v>6</v>
      </c>
      <c r="D461">
        <f>VALUE(TRIM(Page1_1!D461))</f>
        <v>4</v>
      </c>
      <c r="E461" t="str">
        <f>Page1_1!H461</f>
        <v>English 4/ World Lit</v>
      </c>
      <c r="F461" t="str">
        <f>Page1_1!I461</f>
        <v>Sharief Alysia</v>
      </c>
      <c r="G461">
        <f>VALUE(TRIM(Page1_1!J461))</f>
        <v>4725</v>
      </c>
      <c r="H461" t="str">
        <f>TRIM(Page1_1!K461)</f>
        <v>11</v>
      </c>
      <c r="I461">
        <f>Page1_1!M461</f>
        <v>35</v>
      </c>
      <c r="J461" t="str">
        <f>TEXT(Page1_1!O461,"")</f>
        <v>Business and Technology Academy</v>
      </c>
    </row>
    <row r="462" spans="1:10" ht="21" customHeight="1">
      <c r="A462" t="str">
        <f>SUBSTITUTE(Page1_1!C462," ","")</f>
        <v>1260--2</v>
      </c>
      <c r="B462" t="str">
        <f t="shared" si="14"/>
        <v>1260</v>
      </c>
      <c r="C462">
        <f t="shared" si="15"/>
        <v>2</v>
      </c>
      <c r="D462">
        <f>VALUE(TRIM(Page1_1!D462))</f>
        <v>6</v>
      </c>
      <c r="E462" t="str">
        <f>Page1_1!H462</f>
        <v>English 2 Accelerated</v>
      </c>
      <c r="F462" t="str">
        <f>Page1_1!I462</f>
        <v>Sharief Alysia</v>
      </c>
      <c r="G462">
        <f>VALUE(TRIM(Page1_1!J462))</f>
        <v>4725</v>
      </c>
      <c r="H462" t="str">
        <f>TRIM(Page1_1!K462)</f>
        <v>11</v>
      </c>
      <c r="I462">
        <f>Page1_1!M462</f>
        <v>35</v>
      </c>
      <c r="J462" t="str">
        <f>TEXT(Page1_1!O462,"")</f>
        <v/>
      </c>
    </row>
    <row r="463" spans="1:10" ht="21" customHeight="1">
      <c r="A463" t="str">
        <f>SUBSTITUTE(Page1_1!C463," ","")</f>
        <v>9251--2</v>
      </c>
      <c r="B463" t="str">
        <f t="shared" si="14"/>
        <v>9251</v>
      </c>
      <c r="C463">
        <f t="shared" si="15"/>
        <v>2</v>
      </c>
      <c r="D463">
        <f>VALUE(TRIM(Page1_1!D463))</f>
        <v>7</v>
      </c>
      <c r="E463" t="str">
        <f>Page1_1!H463</f>
        <v>Advisory BATA 10</v>
      </c>
      <c r="F463" t="str">
        <f>Page1_1!I463</f>
        <v>Sharief Alysia</v>
      </c>
      <c r="G463">
        <f>VALUE(TRIM(Page1_1!J463))</f>
        <v>4725</v>
      </c>
      <c r="H463" t="str">
        <f>TRIM(Page1_1!K463)</f>
        <v>11</v>
      </c>
      <c r="I463">
        <f>Page1_1!M463</f>
        <v>38</v>
      </c>
      <c r="J463" t="str">
        <f>TEXT(Page1_1!O463,"")</f>
        <v>Business and Technology Academy</v>
      </c>
    </row>
    <row r="464" spans="1:10" ht="21" customHeight="1">
      <c r="A464" t="str">
        <f>SUBSTITUTE(Page1_1!C464," ","")</f>
        <v>5465--1</v>
      </c>
      <c r="B464" t="str">
        <f t="shared" si="14"/>
        <v>5465</v>
      </c>
      <c r="C464">
        <f t="shared" si="15"/>
        <v>1</v>
      </c>
      <c r="D464">
        <f>VALUE(TRIM(Page1_1!D464))</f>
        <v>1</v>
      </c>
      <c r="E464" t="str">
        <f>Page1_1!H464</f>
        <v>ECHO Core</v>
      </c>
      <c r="F464" t="str">
        <f>Page1_1!I464</f>
        <v>Shellman, Amy</v>
      </c>
      <c r="G464">
        <f>VALUE(TRIM(Page1_1!J464))</f>
        <v>4730</v>
      </c>
      <c r="H464" t="str">
        <f>TRIM(Page1_1!K464)</f>
        <v>403</v>
      </c>
      <c r="I464">
        <f>Page1_1!M464</f>
        <v>35</v>
      </c>
      <c r="J464" t="str">
        <f>TEXT(Page1_1!O464,"")</f>
        <v/>
      </c>
    </row>
    <row r="465" spans="1:10" ht="21" customHeight="1">
      <c r="A465" t="str">
        <f>SUBSTITUTE(Page1_1!C465," ","")</f>
        <v>5455--1</v>
      </c>
      <c r="B465" t="str">
        <f t="shared" si="14"/>
        <v>5455</v>
      </c>
      <c r="C465">
        <f t="shared" si="15"/>
        <v>1</v>
      </c>
      <c r="D465">
        <f>VALUE(TRIM(Page1_1!D465))</f>
        <v>2</v>
      </c>
      <c r="E465" t="str">
        <f>Page1_1!H465</f>
        <v>Health Careers/Technology</v>
      </c>
      <c r="F465" t="str">
        <f>Page1_1!I465</f>
        <v>Shellman, Amy</v>
      </c>
      <c r="G465">
        <f>VALUE(TRIM(Page1_1!J465))</f>
        <v>4730</v>
      </c>
      <c r="H465" t="str">
        <f>TRIM(Page1_1!K465)</f>
        <v>403</v>
      </c>
      <c r="I465">
        <f>Page1_1!M465</f>
        <v>35</v>
      </c>
      <c r="J465" t="str">
        <f>TEXT(Page1_1!O465,"")</f>
        <v>Health Academy</v>
      </c>
    </row>
    <row r="466" spans="1:10" ht="21" customHeight="1">
      <c r="A466" t="str">
        <f>SUBSTITUTE(Page1_1!C466," ","")</f>
        <v>3910--8</v>
      </c>
      <c r="B466" t="str">
        <f t="shared" si="14"/>
        <v>3910</v>
      </c>
      <c r="C466">
        <f t="shared" si="15"/>
        <v>8</v>
      </c>
      <c r="D466">
        <f>VALUE(TRIM(Page1_1!D466))</f>
        <v>3</v>
      </c>
      <c r="E466" t="str">
        <f>Page1_1!H466</f>
        <v>Health</v>
      </c>
      <c r="F466" t="str">
        <f>Page1_1!I466</f>
        <v>Shellman, Amy</v>
      </c>
      <c r="G466">
        <f>VALUE(TRIM(Page1_1!J466))</f>
        <v>4730</v>
      </c>
      <c r="H466" t="str">
        <f>TRIM(Page1_1!K466)</f>
        <v>403</v>
      </c>
      <c r="I466">
        <f>Page1_1!M466</f>
        <v>35</v>
      </c>
      <c r="J466" t="str">
        <f>TEXT(Page1_1!O466,"")</f>
        <v/>
      </c>
    </row>
    <row r="467" spans="1:10" ht="21" customHeight="1">
      <c r="A467" t="str">
        <f>SUBSTITUTE(Page1_1!C467," ","")</f>
        <v>3910--9</v>
      </c>
      <c r="B467" t="str">
        <f t="shared" si="14"/>
        <v>3910</v>
      </c>
      <c r="C467">
        <f t="shared" si="15"/>
        <v>9</v>
      </c>
      <c r="D467">
        <f>VALUE(TRIM(Page1_1!D467))</f>
        <v>3</v>
      </c>
      <c r="E467" t="str">
        <f>Page1_1!H467</f>
        <v>Health</v>
      </c>
      <c r="F467" t="str">
        <f>Page1_1!I467</f>
        <v>Shellman, Amy</v>
      </c>
      <c r="G467">
        <f>VALUE(TRIM(Page1_1!J467))</f>
        <v>4730</v>
      </c>
      <c r="H467" t="str">
        <f>TRIM(Page1_1!K467)</f>
        <v>403</v>
      </c>
      <c r="I467">
        <f>Page1_1!M467</f>
        <v>35</v>
      </c>
      <c r="J467" t="str">
        <f>TEXT(Page1_1!O467,"")</f>
        <v/>
      </c>
    </row>
    <row r="468" spans="1:10" ht="21" customHeight="1">
      <c r="A468" t="str">
        <f>SUBSTITUTE(Page1_1!C468," ","")</f>
        <v>5455--2</v>
      </c>
      <c r="B468" t="str">
        <f t="shared" si="14"/>
        <v>5455</v>
      </c>
      <c r="C468">
        <f t="shared" si="15"/>
        <v>2</v>
      </c>
      <c r="D468">
        <f>VALUE(TRIM(Page1_1!D468))</f>
        <v>4</v>
      </c>
      <c r="E468" t="str">
        <f>Page1_1!H468</f>
        <v>Health Careers/Technology</v>
      </c>
      <c r="F468" t="str">
        <f>Page1_1!I468</f>
        <v>Shellman, Amy</v>
      </c>
      <c r="G468">
        <f>VALUE(TRIM(Page1_1!J468))</f>
        <v>4730</v>
      </c>
      <c r="H468" t="str">
        <f>TRIM(Page1_1!K468)</f>
        <v>403</v>
      </c>
      <c r="I468">
        <f>Page1_1!M468</f>
        <v>35</v>
      </c>
      <c r="J468" t="str">
        <f>TEXT(Page1_1!O468,"")</f>
        <v>Health Academy</v>
      </c>
    </row>
    <row r="469" spans="1:10" ht="21" customHeight="1">
      <c r="A469" t="str">
        <f>SUBSTITUTE(Page1_1!C469," ","")</f>
        <v>3910--14</v>
      </c>
      <c r="B469" t="str">
        <f t="shared" si="14"/>
        <v>3910</v>
      </c>
      <c r="C469">
        <f t="shared" si="15"/>
        <v>14</v>
      </c>
      <c r="D469">
        <f>VALUE(TRIM(Page1_1!D469))</f>
        <v>6</v>
      </c>
      <c r="E469" t="str">
        <f>Page1_1!H469</f>
        <v>Health</v>
      </c>
      <c r="F469" t="str">
        <f>Page1_1!I469</f>
        <v>Shellman, Amy</v>
      </c>
      <c r="G469">
        <f>VALUE(TRIM(Page1_1!J469))</f>
        <v>4730</v>
      </c>
      <c r="H469" t="str">
        <f>TRIM(Page1_1!K469)</f>
        <v>403</v>
      </c>
      <c r="I469">
        <f>Page1_1!M469</f>
        <v>35</v>
      </c>
      <c r="J469" t="str">
        <f>TEXT(Page1_1!O469,"")</f>
        <v/>
      </c>
    </row>
    <row r="470" spans="1:10" ht="21" customHeight="1">
      <c r="A470" t="str">
        <f>SUBSTITUTE(Page1_1!C470," ","")</f>
        <v>3910--15</v>
      </c>
      <c r="B470" t="str">
        <f t="shared" si="14"/>
        <v>3910</v>
      </c>
      <c r="C470">
        <f t="shared" si="15"/>
        <v>15</v>
      </c>
      <c r="D470">
        <f>VALUE(TRIM(Page1_1!D470))</f>
        <v>6</v>
      </c>
      <c r="E470" t="str">
        <f>Page1_1!H470</f>
        <v>Health</v>
      </c>
      <c r="F470" t="str">
        <f>Page1_1!I470</f>
        <v>Shellman, Amy</v>
      </c>
      <c r="G470">
        <f>VALUE(TRIM(Page1_1!J470))</f>
        <v>4730</v>
      </c>
      <c r="H470" t="str">
        <f>TRIM(Page1_1!K470)</f>
        <v>403</v>
      </c>
      <c r="I470">
        <f>Page1_1!M470</f>
        <v>35</v>
      </c>
      <c r="J470" t="str">
        <f>TEXT(Page1_1!O470,"")</f>
        <v/>
      </c>
    </row>
    <row r="471" spans="1:10" ht="21" customHeight="1">
      <c r="A471" t="str">
        <f>SUBSTITUTE(Page1_1!C471," ","")</f>
        <v>9251--11</v>
      </c>
      <c r="B471" t="str">
        <f t="shared" si="14"/>
        <v>9251</v>
      </c>
      <c r="C471">
        <f t="shared" si="15"/>
        <v>11</v>
      </c>
      <c r="D471">
        <f>VALUE(TRIM(Page1_1!D471))</f>
        <v>7</v>
      </c>
      <c r="E471" t="str">
        <f>Page1_1!H471</f>
        <v>Advisory HEALTH 11</v>
      </c>
      <c r="F471" t="str">
        <f>Page1_1!I471</f>
        <v>Shellman, Amy</v>
      </c>
      <c r="G471">
        <f>VALUE(TRIM(Page1_1!J471))</f>
        <v>4730</v>
      </c>
      <c r="H471" t="str">
        <f>TRIM(Page1_1!K471)</f>
        <v>403</v>
      </c>
      <c r="I471">
        <f>Page1_1!M471</f>
        <v>35</v>
      </c>
      <c r="J471" t="str">
        <f>TEXT(Page1_1!O471,"")</f>
        <v>Health Academy</v>
      </c>
    </row>
    <row r="472" spans="1:10" ht="21" customHeight="1">
      <c r="A472" t="str">
        <f>SUBSTITUTE(Page1_1!C472," ","")</f>
        <v>1330--2</v>
      </c>
      <c r="B472" t="str">
        <f t="shared" si="14"/>
        <v>1330</v>
      </c>
      <c r="C472">
        <f t="shared" si="15"/>
        <v>2</v>
      </c>
      <c r="D472">
        <f>VALUE(TRIM(Page1_1!D472))</f>
        <v>1</v>
      </c>
      <c r="E472" t="str">
        <f>Page1_1!H472</f>
        <v>English 3/ American Lit</v>
      </c>
      <c r="F472" t="str">
        <f>Page1_1!I472</f>
        <v>Smet Robert</v>
      </c>
      <c r="G472">
        <f>VALUE(TRIM(Page1_1!J472))</f>
        <v>4740</v>
      </c>
      <c r="H472" t="str">
        <f>TRIM(Page1_1!K472)</f>
        <v>406</v>
      </c>
      <c r="I472">
        <f>Page1_1!M472</f>
        <v>35</v>
      </c>
      <c r="J472" t="str">
        <f>TEXT(Page1_1!O472,"")</f>
        <v>Health Academy</v>
      </c>
    </row>
    <row r="473" spans="1:10" ht="21" customHeight="1">
      <c r="A473" t="str">
        <f>SUBSTITUTE(Page1_1!C473," ","")</f>
        <v>1330--4</v>
      </c>
      <c r="B473" t="str">
        <f t="shared" si="14"/>
        <v>1330</v>
      </c>
      <c r="C473">
        <f t="shared" si="15"/>
        <v>4</v>
      </c>
      <c r="D473">
        <f>VALUE(TRIM(Page1_1!D473))</f>
        <v>2</v>
      </c>
      <c r="E473" t="str">
        <f>Page1_1!H473</f>
        <v>English 3/ American Lit</v>
      </c>
      <c r="F473" t="str">
        <f>Page1_1!I473</f>
        <v>Smet Robert</v>
      </c>
      <c r="G473">
        <f>VALUE(TRIM(Page1_1!J473))</f>
        <v>4740</v>
      </c>
      <c r="H473" t="str">
        <f>TRIM(Page1_1!K473)</f>
        <v>406</v>
      </c>
      <c r="I473">
        <f>Page1_1!M473</f>
        <v>35</v>
      </c>
      <c r="J473" t="str">
        <f>TEXT(Page1_1!O473,"")</f>
        <v>Engineering and Technology</v>
      </c>
    </row>
    <row r="474" spans="1:10" ht="21" customHeight="1">
      <c r="A474" t="str">
        <f>SUBSTITUTE(Page1_1!C474," ","")</f>
        <v>1230--11</v>
      </c>
      <c r="B474" t="str">
        <f t="shared" si="14"/>
        <v>1230</v>
      </c>
      <c r="C474">
        <f t="shared" si="15"/>
        <v>11</v>
      </c>
      <c r="D474">
        <f>VALUE(TRIM(Page1_1!D474))</f>
        <v>5</v>
      </c>
      <c r="E474" t="str">
        <f>Page1_1!H474</f>
        <v>English 2</v>
      </c>
      <c r="F474" t="str">
        <f>Page1_1!I474</f>
        <v>Smet Robert</v>
      </c>
      <c r="G474">
        <f>VALUE(TRIM(Page1_1!J474))</f>
        <v>4740</v>
      </c>
      <c r="H474" t="str">
        <f>TRIM(Page1_1!K474)</f>
        <v>406</v>
      </c>
      <c r="I474">
        <f>Page1_1!M474</f>
        <v>35</v>
      </c>
      <c r="J474" t="str">
        <f>TEXT(Page1_1!O474,"")</f>
        <v>Engineering and Technology</v>
      </c>
    </row>
    <row r="475" spans="1:10" ht="21" customHeight="1">
      <c r="A475" t="str">
        <f>SUBSTITUTE(Page1_1!C475," ","")</f>
        <v>1230--13</v>
      </c>
      <c r="B475" t="str">
        <f t="shared" si="14"/>
        <v>1230</v>
      </c>
      <c r="C475">
        <f t="shared" si="15"/>
        <v>13</v>
      </c>
      <c r="D475">
        <f>VALUE(TRIM(Page1_1!D475))</f>
        <v>6</v>
      </c>
      <c r="E475" t="str">
        <f>Page1_1!H475</f>
        <v>English 2</v>
      </c>
      <c r="F475" t="str">
        <f>Page1_1!I475</f>
        <v>Smet Robert</v>
      </c>
      <c r="G475">
        <f>VALUE(TRIM(Page1_1!J475))</f>
        <v>4740</v>
      </c>
      <c r="H475" t="str">
        <f>TRIM(Page1_1!K475)</f>
        <v>406</v>
      </c>
      <c r="I475">
        <f>Page1_1!M475</f>
        <v>35</v>
      </c>
      <c r="J475" t="str">
        <f>TEXT(Page1_1!O475,"")</f>
        <v>Health Academy</v>
      </c>
    </row>
    <row r="476" spans="1:10" ht="21" customHeight="1">
      <c r="A476" t="str">
        <f>SUBSTITUTE(Page1_1!C476," ","")</f>
        <v>9251--9</v>
      </c>
      <c r="B476" t="str">
        <f t="shared" si="14"/>
        <v>9251</v>
      </c>
      <c r="C476">
        <f t="shared" si="15"/>
        <v>9</v>
      </c>
      <c r="D476">
        <f>VALUE(TRIM(Page1_1!D476))</f>
        <v>7</v>
      </c>
      <c r="E476" t="str">
        <f>Page1_1!H476</f>
        <v>Advisory HEALTH 10</v>
      </c>
      <c r="F476" t="str">
        <f>Page1_1!I476</f>
        <v>Smet Robert</v>
      </c>
      <c r="G476">
        <f>VALUE(TRIM(Page1_1!J476))</f>
        <v>4740</v>
      </c>
      <c r="H476" t="str">
        <f>TRIM(Page1_1!K476)</f>
        <v>406</v>
      </c>
      <c r="I476">
        <f>Page1_1!M476</f>
        <v>36</v>
      </c>
      <c r="J476" t="str">
        <f>TEXT(Page1_1!O476,"")</f>
        <v>Health Academy</v>
      </c>
    </row>
    <row r="477" spans="1:10" ht="21" customHeight="1">
      <c r="A477" t="str">
        <f>SUBSTITUTE(Page1_1!C477," ","")</f>
        <v>1130--3</v>
      </c>
      <c r="B477" t="str">
        <f t="shared" si="14"/>
        <v>1130</v>
      </c>
      <c r="C477">
        <f t="shared" si="15"/>
        <v>3</v>
      </c>
      <c r="D477">
        <f>VALUE(TRIM(Page1_1!D477))</f>
        <v>2</v>
      </c>
      <c r="E477" t="str">
        <f>Page1_1!H477</f>
        <v>English 1</v>
      </c>
      <c r="F477" t="str">
        <f>Page1_1!I477</f>
        <v>Staff 01English</v>
      </c>
      <c r="G477">
        <f>VALUE(TRIM(Page1_1!J477))</f>
        <v>4901</v>
      </c>
      <c r="H477" t="str">
        <f>TRIM(Page1_1!K477)</f>
        <v>9</v>
      </c>
      <c r="I477">
        <f>Page1_1!M477</f>
        <v>35</v>
      </c>
      <c r="J477" t="str">
        <f>TEXT(Page1_1!O477,"")</f>
        <v/>
      </c>
    </row>
    <row r="478" spans="1:10" ht="21" customHeight="1">
      <c r="A478" t="str">
        <f>SUBSTITUTE(Page1_1!C478," ","")</f>
        <v>1230--6</v>
      </c>
      <c r="B478" t="str">
        <f t="shared" si="14"/>
        <v>1230</v>
      </c>
      <c r="C478">
        <f t="shared" si="15"/>
        <v>6</v>
      </c>
      <c r="D478">
        <f>VALUE(TRIM(Page1_1!D478))</f>
        <v>3</v>
      </c>
      <c r="E478" t="str">
        <f>Page1_1!H478</f>
        <v>English 2</v>
      </c>
      <c r="F478" t="str">
        <f>Page1_1!I478</f>
        <v>Staff 01English</v>
      </c>
      <c r="G478">
        <f>VALUE(TRIM(Page1_1!J478))</f>
        <v>4901</v>
      </c>
      <c r="H478" t="str">
        <f>TRIM(Page1_1!K478)</f>
        <v>9</v>
      </c>
      <c r="I478">
        <f>Page1_1!M478</f>
        <v>35</v>
      </c>
      <c r="J478" t="str">
        <f>TEXT(Page1_1!O478,"")</f>
        <v/>
      </c>
    </row>
    <row r="479" spans="1:10" ht="21" customHeight="1">
      <c r="A479" t="str">
        <f>SUBSTITUTE(Page1_1!C479," ","")</f>
        <v>1130--6</v>
      </c>
      <c r="B479" t="str">
        <f t="shared" si="14"/>
        <v>1130</v>
      </c>
      <c r="C479">
        <f t="shared" si="15"/>
        <v>6</v>
      </c>
      <c r="D479">
        <f>VALUE(TRIM(Page1_1!D479))</f>
        <v>4</v>
      </c>
      <c r="E479" t="str">
        <f>Page1_1!H479</f>
        <v>English 1</v>
      </c>
      <c r="F479" t="str">
        <f>Page1_1!I479</f>
        <v>Staff 01English</v>
      </c>
      <c r="G479">
        <f>VALUE(TRIM(Page1_1!J479))</f>
        <v>4901</v>
      </c>
      <c r="H479" t="str">
        <f>TRIM(Page1_1!K479)</f>
        <v>9</v>
      </c>
      <c r="I479">
        <f>Page1_1!M479</f>
        <v>35</v>
      </c>
      <c r="J479" t="str">
        <f>TEXT(Page1_1!O479,"")</f>
        <v/>
      </c>
    </row>
    <row r="480" spans="1:10" ht="21" customHeight="1">
      <c r="A480" t="str">
        <f>SUBSTITUTE(Page1_1!C480," ","")</f>
        <v>1230--10</v>
      </c>
      <c r="B480" t="str">
        <f t="shared" si="14"/>
        <v>1230</v>
      </c>
      <c r="C480">
        <f t="shared" si="15"/>
        <v>10</v>
      </c>
      <c r="D480">
        <f>VALUE(TRIM(Page1_1!D480))</f>
        <v>5</v>
      </c>
      <c r="E480" t="str">
        <f>Page1_1!H480</f>
        <v>English 2</v>
      </c>
      <c r="F480" t="str">
        <f>Page1_1!I480</f>
        <v>Staff 01English</v>
      </c>
      <c r="G480">
        <f>VALUE(TRIM(Page1_1!J480))</f>
        <v>4901</v>
      </c>
      <c r="H480" t="str">
        <f>TRIM(Page1_1!K480)</f>
        <v>9</v>
      </c>
      <c r="I480">
        <f>Page1_1!M480</f>
        <v>35</v>
      </c>
      <c r="J480" t="str">
        <f>TEXT(Page1_1!O480,"")</f>
        <v/>
      </c>
    </row>
    <row r="481" spans="1:10" ht="21" customHeight="1">
      <c r="A481" t="str">
        <f>SUBSTITUTE(Page1_1!C481," ","")</f>
        <v>1130--10</v>
      </c>
      <c r="B481" t="str">
        <f t="shared" si="14"/>
        <v>1130</v>
      </c>
      <c r="C481">
        <f t="shared" si="15"/>
        <v>10</v>
      </c>
      <c r="D481">
        <f>VALUE(TRIM(Page1_1!D481))</f>
        <v>6</v>
      </c>
      <c r="E481" t="str">
        <f>Page1_1!H481</f>
        <v>English 1</v>
      </c>
      <c r="F481" t="str">
        <f>Page1_1!I481</f>
        <v>Staff 01English</v>
      </c>
      <c r="G481">
        <f>VALUE(TRIM(Page1_1!J481))</f>
        <v>4901</v>
      </c>
      <c r="H481" t="str">
        <f>TRIM(Page1_1!K481)</f>
        <v>9</v>
      </c>
      <c r="I481">
        <f>Page1_1!M481</f>
        <v>35</v>
      </c>
      <c r="J481" t="str">
        <f>TEXT(Page1_1!O481,"")</f>
        <v/>
      </c>
    </row>
    <row r="482" spans="1:10" ht="21" customHeight="1">
      <c r="A482" t="str">
        <f>SUBSTITUTE(Page1_1!C482," ","")</f>
        <v>9240--19</v>
      </c>
      <c r="B482" t="str">
        <f t="shared" si="14"/>
        <v>9240</v>
      </c>
      <c r="C482">
        <f t="shared" si="15"/>
        <v>19</v>
      </c>
      <c r="D482">
        <f>VALUE(TRIM(Page1_1!D482))</f>
        <v>7</v>
      </c>
      <c r="E482" t="str">
        <f>Page1_1!H482</f>
        <v>Advisory 9th</v>
      </c>
      <c r="F482" t="str">
        <f>Page1_1!I482</f>
        <v>Staff 01English</v>
      </c>
      <c r="G482">
        <f>VALUE(TRIM(Page1_1!J482))</f>
        <v>4901</v>
      </c>
      <c r="H482" t="str">
        <f>TRIM(Page1_1!K482)</f>
        <v>9</v>
      </c>
      <c r="I482">
        <f>Page1_1!M482</f>
        <v>30</v>
      </c>
      <c r="J482" t="str">
        <f>TEXT(Page1_1!O482,"")</f>
        <v/>
      </c>
    </row>
    <row r="483" spans="1:10" ht="21" customHeight="1">
      <c r="A483" t="str">
        <f>SUBSTITUTE(Page1_1!C483," ","")</f>
        <v>3050--1</v>
      </c>
      <c r="B483" t="str">
        <f t="shared" si="14"/>
        <v>3050</v>
      </c>
      <c r="C483">
        <f t="shared" si="15"/>
        <v>1</v>
      </c>
      <c r="D483">
        <f>VALUE(TRIM(Page1_1!D483))</f>
        <v>1</v>
      </c>
      <c r="E483" t="str">
        <f>Page1_1!H483</f>
        <v>Environmental Horticulture</v>
      </c>
      <c r="F483" t="str">
        <f>Page1_1!I483</f>
        <v>Staff 02 Agri</v>
      </c>
      <c r="G483">
        <f>VALUE(TRIM(Page1_1!J483))</f>
        <v>4912</v>
      </c>
      <c r="H483" t="str">
        <f>TRIM(Page1_1!K483)</f>
        <v>904</v>
      </c>
      <c r="I483">
        <f>Page1_1!M483</f>
        <v>35</v>
      </c>
      <c r="J483" t="str">
        <f>TEXT(Page1_1!O483,"")</f>
        <v/>
      </c>
    </row>
    <row r="484" spans="1:10" ht="21" customHeight="1">
      <c r="A484" t="str">
        <f>SUBSTITUTE(Page1_1!C484," ","")</f>
        <v>3050--2</v>
      </c>
      <c r="B484" t="str">
        <f t="shared" si="14"/>
        <v>3050</v>
      </c>
      <c r="C484">
        <f t="shared" si="15"/>
        <v>2</v>
      </c>
      <c r="D484">
        <f>VALUE(TRIM(Page1_1!D484))</f>
        <v>2</v>
      </c>
      <c r="E484" t="str">
        <f>Page1_1!H484</f>
        <v>Environmental Horticulture</v>
      </c>
      <c r="F484" t="str">
        <f>Page1_1!I484</f>
        <v>Staff 02 Agri</v>
      </c>
      <c r="G484">
        <f>VALUE(TRIM(Page1_1!J484))</f>
        <v>4912</v>
      </c>
      <c r="H484" t="str">
        <f>TRIM(Page1_1!K484)</f>
        <v>904</v>
      </c>
      <c r="I484">
        <f>Page1_1!M484</f>
        <v>35</v>
      </c>
      <c r="J484" t="str">
        <f>TEXT(Page1_1!O484,"")</f>
        <v/>
      </c>
    </row>
    <row r="485" spans="1:10" ht="21" customHeight="1">
      <c r="A485" t="str">
        <f>SUBSTITUTE(Page1_1!C485," ","")</f>
        <v>3518--1</v>
      </c>
      <c r="B485" t="str">
        <f t="shared" si="14"/>
        <v>3518</v>
      </c>
      <c r="C485">
        <f t="shared" si="15"/>
        <v>1</v>
      </c>
      <c r="D485">
        <f>VALUE(TRIM(Page1_1!D485))</f>
        <v>3</v>
      </c>
      <c r="E485" t="str">
        <f>Page1_1!H485</f>
        <v>Ag Engineering/Applied Physics</v>
      </c>
      <c r="F485" t="str">
        <f>Page1_1!I485</f>
        <v>Staff 02 Agri</v>
      </c>
      <c r="G485">
        <f>VALUE(TRIM(Page1_1!J485))</f>
        <v>4912</v>
      </c>
      <c r="H485" t="str">
        <f>TRIM(Page1_1!K485)</f>
        <v>904</v>
      </c>
      <c r="I485">
        <f>Page1_1!M485</f>
        <v>35</v>
      </c>
      <c r="J485" t="str">
        <f>TEXT(Page1_1!O485,"")</f>
        <v/>
      </c>
    </row>
    <row r="486" spans="1:10" ht="21" customHeight="1">
      <c r="A486" t="str">
        <f>SUBSTITUTE(Page1_1!C486," ","")</f>
        <v>3518--2</v>
      </c>
      <c r="B486" t="str">
        <f t="shared" si="14"/>
        <v>3518</v>
      </c>
      <c r="C486">
        <f t="shared" si="15"/>
        <v>2</v>
      </c>
      <c r="D486">
        <f>VALUE(TRIM(Page1_1!D486))</f>
        <v>5</v>
      </c>
      <c r="E486" t="str">
        <f>Page1_1!H486</f>
        <v>Ag Engineering/Applied Physics</v>
      </c>
      <c r="F486" t="str">
        <f>Page1_1!I486</f>
        <v>Staff 02 Agri</v>
      </c>
      <c r="G486">
        <f>VALUE(TRIM(Page1_1!J486))</f>
        <v>4912</v>
      </c>
      <c r="H486" t="str">
        <f>TRIM(Page1_1!K486)</f>
        <v>904</v>
      </c>
      <c r="I486">
        <f>Page1_1!M486</f>
        <v>35</v>
      </c>
      <c r="J486" t="str">
        <f>TEXT(Page1_1!O486,"")</f>
        <v/>
      </c>
    </row>
    <row r="487" spans="1:10" ht="21" customHeight="1">
      <c r="A487" t="str">
        <f>SUBSTITUTE(Page1_1!C487," ","")</f>
        <v>5638--1</v>
      </c>
      <c r="B487" t="str">
        <f t="shared" si="14"/>
        <v>5638</v>
      </c>
      <c r="C487">
        <f t="shared" si="15"/>
        <v>1</v>
      </c>
      <c r="D487">
        <f>VALUE(TRIM(Page1_1!D487))</f>
        <v>6</v>
      </c>
      <c r="E487" t="str">
        <f>Page1_1!H487</f>
        <v>Agriculture/Natural Resources</v>
      </c>
      <c r="F487" t="str">
        <f>Page1_1!I487</f>
        <v>Staff 02 Agri</v>
      </c>
      <c r="G487">
        <f>VALUE(TRIM(Page1_1!J487))</f>
        <v>4912</v>
      </c>
      <c r="H487" t="str">
        <f>TRIM(Page1_1!K487)</f>
        <v>904</v>
      </c>
      <c r="I487">
        <f>Page1_1!M487</f>
        <v>35</v>
      </c>
      <c r="J487" t="str">
        <f>TEXT(Page1_1!O487,"")</f>
        <v>Environmental Science and Natural Resources</v>
      </c>
    </row>
    <row r="488" spans="1:10" ht="21" customHeight="1">
      <c r="A488" t="str">
        <f>SUBSTITUTE(Page1_1!C488," ","")</f>
        <v>9251--25</v>
      </c>
      <c r="B488" t="str">
        <f t="shared" si="14"/>
        <v>9251</v>
      </c>
      <c r="C488">
        <f t="shared" si="15"/>
        <v>25</v>
      </c>
      <c r="D488">
        <f>VALUE(TRIM(Page1_1!D488))</f>
        <v>7</v>
      </c>
      <c r="E488" t="str">
        <f>Page1_1!H488</f>
        <v>Advisory ESNR 10</v>
      </c>
      <c r="F488" t="str">
        <f>Page1_1!I488</f>
        <v>Staff 02 Agri</v>
      </c>
      <c r="G488">
        <f>VALUE(TRIM(Page1_1!J488))</f>
        <v>4912</v>
      </c>
      <c r="H488" t="str">
        <f>TRIM(Page1_1!K488)</f>
        <v>904</v>
      </c>
      <c r="I488">
        <f>Page1_1!M488</f>
        <v>35</v>
      </c>
      <c r="J488" t="str">
        <f>TEXT(Page1_1!O488,"")</f>
        <v>Environmental Science and Natural Resources</v>
      </c>
    </row>
    <row r="489" spans="1:10" ht="21" customHeight="1">
      <c r="A489" t="str">
        <f>SUBSTITUTE(Page1_1!C489," ","")</f>
        <v>7540--1</v>
      </c>
      <c r="B489" t="str">
        <f t="shared" si="14"/>
        <v>7540</v>
      </c>
      <c r="C489">
        <f t="shared" si="15"/>
        <v>1</v>
      </c>
      <c r="D489">
        <f>VALUE(TRIM(Page1_1!D489))</f>
        <v>2</v>
      </c>
      <c r="E489" t="str">
        <f>Page1_1!H489</f>
        <v>Psychology</v>
      </c>
      <c r="F489" t="str">
        <f>Page1_1!I489</f>
        <v>Staff 04 Soc Sci</v>
      </c>
      <c r="G489">
        <f>VALUE(TRIM(Page1_1!J489))</f>
        <v>4904</v>
      </c>
      <c r="H489" t="str">
        <f>TRIM(Page1_1!K489)</f>
        <v>7</v>
      </c>
      <c r="I489">
        <f>Page1_1!M489</f>
        <v>35</v>
      </c>
      <c r="J489" t="str">
        <f>TEXT(Page1_1!O489,"")</f>
        <v/>
      </c>
    </row>
    <row r="490" spans="1:10" ht="21" customHeight="1">
      <c r="A490" t="str">
        <f>SUBSTITUTE(Page1_1!C490," ","")</f>
        <v>7540--2</v>
      </c>
      <c r="B490" t="str">
        <f t="shared" si="14"/>
        <v>7540</v>
      </c>
      <c r="C490">
        <f t="shared" si="15"/>
        <v>2</v>
      </c>
      <c r="D490">
        <f>VALUE(TRIM(Page1_1!D490))</f>
        <v>3</v>
      </c>
      <c r="E490" t="str">
        <f>Page1_1!H490</f>
        <v>Psychology</v>
      </c>
      <c r="F490" t="str">
        <f>Page1_1!I490</f>
        <v>Staff 04 Soc Sci</v>
      </c>
      <c r="G490">
        <f>VALUE(TRIM(Page1_1!J490))</f>
        <v>4904</v>
      </c>
      <c r="H490" t="str">
        <f>TRIM(Page1_1!K490)</f>
        <v>7</v>
      </c>
      <c r="I490">
        <f>Page1_1!M490</f>
        <v>35</v>
      </c>
      <c r="J490" t="str">
        <f>TEXT(Page1_1!O490,"")</f>
        <v>ECHO Leadership Academy</v>
      </c>
    </row>
    <row r="491" spans="1:10" ht="21" customHeight="1">
      <c r="A491" t="str">
        <f>SUBSTITUTE(Page1_1!C491," ","")</f>
        <v>7210--7</v>
      </c>
      <c r="B491" t="str">
        <f t="shared" si="14"/>
        <v>7210</v>
      </c>
      <c r="C491">
        <f t="shared" si="15"/>
        <v>7</v>
      </c>
      <c r="D491">
        <f>VALUE(TRIM(Page1_1!D491))</f>
        <v>4</v>
      </c>
      <c r="E491" t="str">
        <f>Page1_1!H491</f>
        <v>US History</v>
      </c>
      <c r="F491" t="str">
        <f>Page1_1!I491</f>
        <v>Staff 04 Soc Sci</v>
      </c>
      <c r="G491">
        <f>VALUE(TRIM(Page1_1!J491))</f>
        <v>4904</v>
      </c>
      <c r="H491" t="str">
        <f>TRIM(Page1_1!K491)</f>
        <v>7</v>
      </c>
      <c r="I491">
        <f>Page1_1!M491</f>
        <v>35</v>
      </c>
      <c r="J491" t="str">
        <f>TEXT(Page1_1!O491,"")</f>
        <v>Mosaic - Living through the Arts</v>
      </c>
    </row>
    <row r="492" spans="1:10" ht="21" customHeight="1">
      <c r="A492" t="str">
        <f>SUBSTITUTE(Page1_1!C492," ","")</f>
        <v>7210--9</v>
      </c>
      <c r="B492" t="str">
        <f t="shared" si="14"/>
        <v>7210</v>
      </c>
      <c r="C492">
        <f t="shared" si="15"/>
        <v>9</v>
      </c>
      <c r="D492">
        <f>VALUE(TRIM(Page1_1!D492))</f>
        <v>5</v>
      </c>
      <c r="E492" t="str">
        <f>Page1_1!H492</f>
        <v>US History</v>
      </c>
      <c r="F492" t="str">
        <f>Page1_1!I492</f>
        <v>Staff 04 Soc Sci</v>
      </c>
      <c r="G492">
        <f>VALUE(TRIM(Page1_1!J492))</f>
        <v>4904</v>
      </c>
      <c r="H492" t="str">
        <f>TRIM(Page1_1!K492)</f>
        <v>7</v>
      </c>
      <c r="I492">
        <f>Page1_1!M492</f>
        <v>35</v>
      </c>
      <c r="J492" t="str">
        <f>TEXT(Page1_1!O492,"")</f>
        <v/>
      </c>
    </row>
    <row r="493" spans="1:10" ht="21" customHeight="1">
      <c r="A493" t="str">
        <f>SUBSTITUTE(Page1_1!C493," ","")</f>
        <v>7210--11</v>
      </c>
      <c r="B493" t="str">
        <f t="shared" si="14"/>
        <v>7210</v>
      </c>
      <c r="C493">
        <f t="shared" si="15"/>
        <v>11</v>
      </c>
      <c r="D493">
        <f>VALUE(TRIM(Page1_1!D493))</f>
        <v>6</v>
      </c>
      <c r="E493" t="str">
        <f>Page1_1!H493</f>
        <v>US History</v>
      </c>
      <c r="F493" t="str">
        <f>Page1_1!I493</f>
        <v>Staff 04 Soc Sci</v>
      </c>
      <c r="G493">
        <f>VALUE(TRIM(Page1_1!J493))</f>
        <v>4904</v>
      </c>
      <c r="H493" t="str">
        <f>TRIM(Page1_1!K493)</f>
        <v>7</v>
      </c>
      <c r="I493">
        <f>Page1_1!M493</f>
        <v>35</v>
      </c>
      <c r="J493" t="str">
        <f>TEXT(Page1_1!O493,"")</f>
        <v/>
      </c>
    </row>
    <row r="494" spans="1:10" ht="21" customHeight="1">
      <c r="A494" t="str">
        <f>SUBSTITUTE(Page1_1!C494," ","")</f>
        <v>9251--21</v>
      </c>
      <c r="B494" t="str">
        <f t="shared" si="14"/>
        <v>9251</v>
      </c>
      <c r="C494">
        <f t="shared" si="15"/>
        <v>21</v>
      </c>
      <c r="D494">
        <f>VALUE(TRIM(Page1_1!D494))</f>
        <v>7</v>
      </c>
      <c r="E494" t="str">
        <f>Page1_1!H494</f>
        <v>Advisory ECHO 12</v>
      </c>
      <c r="F494" t="str">
        <f>Page1_1!I494</f>
        <v>Staff 04 Soc Sci</v>
      </c>
      <c r="G494">
        <f>VALUE(TRIM(Page1_1!J494))</f>
        <v>4904</v>
      </c>
      <c r="H494" t="str">
        <f>TRIM(Page1_1!K494)</f>
        <v>7</v>
      </c>
      <c r="I494">
        <f>Page1_1!M494</f>
        <v>35</v>
      </c>
      <c r="J494" t="str">
        <f>TEXT(Page1_1!O494,"")</f>
        <v>ECHO Leadership Academy</v>
      </c>
    </row>
    <row r="495" spans="1:10" ht="21" customHeight="1">
      <c r="A495" t="str">
        <f>SUBSTITUTE(Page1_1!C495," ","")</f>
        <v>8343--1</v>
      </c>
      <c r="B495" t="str">
        <f t="shared" si="14"/>
        <v>8343</v>
      </c>
      <c r="C495">
        <f t="shared" si="15"/>
        <v>1</v>
      </c>
      <c r="D495">
        <f>VALUE(TRIM(Page1_1!D495))</f>
        <v>1</v>
      </c>
      <c r="E495" t="str">
        <f>Page1_1!H495</f>
        <v>English B (M)</v>
      </c>
      <c r="F495" t="str">
        <f>Page1_1!I495</f>
        <v>Staff 05 SPED</v>
      </c>
      <c r="G495">
        <f>VALUE(TRIM(Page1_1!J495))</f>
        <v>4922</v>
      </c>
      <c r="H495" t="str">
        <f>TRIM(Page1_1!K495)</f>
        <v>601</v>
      </c>
      <c r="I495">
        <f>Page1_1!M495</f>
        <v>20</v>
      </c>
      <c r="J495" t="str">
        <f>TEXT(Page1_1!O495,"")</f>
        <v/>
      </c>
    </row>
    <row r="496" spans="1:10" ht="21" customHeight="1">
      <c r="A496" t="str">
        <f>SUBSTITUTE(Page1_1!C496," ","")</f>
        <v>8345--1</v>
      </c>
      <c r="B496" t="str">
        <f t="shared" si="14"/>
        <v>8345</v>
      </c>
      <c r="C496">
        <f t="shared" si="15"/>
        <v>1</v>
      </c>
      <c r="D496">
        <f>VALUE(TRIM(Page1_1!D496))</f>
        <v>3</v>
      </c>
      <c r="E496" t="str">
        <f>Page1_1!H496</f>
        <v>English D (M)</v>
      </c>
      <c r="F496" t="str">
        <f>Page1_1!I496</f>
        <v>Staff 05 SPED</v>
      </c>
      <c r="G496">
        <f>VALUE(TRIM(Page1_1!J496))</f>
        <v>4922</v>
      </c>
      <c r="H496" t="str">
        <f>TRIM(Page1_1!K496)</f>
        <v>601</v>
      </c>
      <c r="I496">
        <f>Page1_1!M496</f>
        <v>20</v>
      </c>
      <c r="J496" t="str">
        <f>TEXT(Page1_1!O496,"")</f>
        <v/>
      </c>
    </row>
    <row r="497" spans="1:10" ht="21" customHeight="1">
      <c r="A497" t="str">
        <f>SUBSTITUTE(Page1_1!C497," ","")</f>
        <v>9692--7</v>
      </c>
      <c r="B497" t="str">
        <f t="shared" si="14"/>
        <v>9692</v>
      </c>
      <c r="C497">
        <f t="shared" si="15"/>
        <v>7</v>
      </c>
      <c r="D497">
        <f>VALUE(TRIM(Page1_1!D497))</f>
        <v>9</v>
      </c>
      <c r="E497" t="str">
        <f>Page1_1!H497</f>
        <v>Casemanager-Severin</v>
      </c>
      <c r="F497" t="str">
        <f>Page1_1!I497</f>
        <v>Staff 05 SPED</v>
      </c>
      <c r="G497">
        <f>VALUE(TRIM(Page1_1!J497))</f>
        <v>4922</v>
      </c>
      <c r="H497" t="str">
        <f>TRIM(Page1_1!K497)</f>
        <v>N/A</v>
      </c>
      <c r="I497">
        <f>Page1_1!M497</f>
        <v>20</v>
      </c>
      <c r="J497" t="str">
        <f>TEXT(Page1_1!O497,"")</f>
        <v/>
      </c>
    </row>
    <row r="498" spans="1:10" ht="21" customHeight="1">
      <c r="A498" t="str">
        <f>SUBSTITUTE(Page1_1!C498," ","")</f>
        <v>2410--4</v>
      </c>
      <c r="B498" t="str">
        <f t="shared" si="14"/>
        <v>2410</v>
      </c>
      <c r="C498">
        <f t="shared" si="15"/>
        <v>4</v>
      </c>
      <c r="D498">
        <f>VALUE(TRIM(Page1_1!D498))</f>
        <v>1</v>
      </c>
      <c r="E498" t="str">
        <f>Page1_1!H498</f>
        <v>Algebra 1</v>
      </c>
      <c r="F498" t="str">
        <f>Page1_1!I498</f>
        <v>Staff 06 Math</v>
      </c>
      <c r="G498">
        <f>VALUE(TRIM(Page1_1!J498))</f>
        <v>4906</v>
      </c>
      <c r="H498" t="str">
        <f>TRIM(Page1_1!K498)</f>
        <v>130</v>
      </c>
      <c r="I498">
        <f>Page1_1!M498</f>
        <v>35</v>
      </c>
      <c r="J498" t="str">
        <f>TEXT(Page1_1!O498,"")</f>
        <v/>
      </c>
    </row>
    <row r="499" spans="1:10" ht="21" customHeight="1">
      <c r="A499" t="str">
        <f>SUBSTITUTE(Page1_1!C499," ","")</f>
        <v>5055--1</v>
      </c>
      <c r="B499" t="str">
        <f t="shared" si="14"/>
        <v>5055</v>
      </c>
      <c r="C499">
        <f t="shared" si="15"/>
        <v>1</v>
      </c>
      <c r="D499">
        <f>VALUE(TRIM(Page1_1!D499))</f>
        <v>3</v>
      </c>
      <c r="E499" t="str">
        <f>Page1_1!H499</f>
        <v>Comp Sci/ Software Engineering</v>
      </c>
      <c r="F499" t="str">
        <f>Page1_1!I499</f>
        <v>Staff 06 Math</v>
      </c>
      <c r="G499">
        <f>VALUE(TRIM(Page1_1!J499))</f>
        <v>4906</v>
      </c>
      <c r="H499" t="str">
        <f>TRIM(Page1_1!K499)</f>
        <v>55</v>
      </c>
      <c r="I499">
        <f>Page1_1!M499</f>
        <v>35</v>
      </c>
      <c r="J499" t="str">
        <f>TEXT(Page1_1!O499,"")</f>
        <v/>
      </c>
    </row>
    <row r="500" spans="1:10" ht="21" customHeight="1">
      <c r="A500" t="str">
        <f>SUBSTITUTE(Page1_1!C500," ","")</f>
        <v>2410--13</v>
      </c>
      <c r="B500" t="str">
        <f t="shared" si="14"/>
        <v>2410</v>
      </c>
      <c r="C500">
        <f t="shared" si="15"/>
        <v>13</v>
      </c>
      <c r="D500">
        <f>VALUE(TRIM(Page1_1!D500))</f>
        <v>5</v>
      </c>
      <c r="E500" t="str">
        <f>Page1_1!H500</f>
        <v>Algebra 1</v>
      </c>
      <c r="F500" t="str">
        <f>Page1_1!I500</f>
        <v>Staff 06 Math</v>
      </c>
      <c r="G500">
        <f>VALUE(TRIM(Page1_1!J500))</f>
        <v>4906</v>
      </c>
      <c r="H500" t="str">
        <f>TRIM(Page1_1!K500)</f>
        <v>130</v>
      </c>
      <c r="I500">
        <f>Page1_1!M500</f>
        <v>35</v>
      </c>
      <c r="J500" t="str">
        <f>TEXT(Page1_1!O500,"")</f>
        <v/>
      </c>
    </row>
    <row r="501" spans="1:10" ht="21" customHeight="1">
      <c r="A501" t="str">
        <f>SUBSTITUTE(Page1_1!C501," ","")</f>
        <v>5610--1</v>
      </c>
      <c r="B501" t="str">
        <f t="shared" si="14"/>
        <v>5610</v>
      </c>
      <c r="C501">
        <f t="shared" si="15"/>
        <v>1</v>
      </c>
      <c r="D501">
        <f>VALUE(TRIM(Page1_1!D501))</f>
        <v>3</v>
      </c>
      <c r="E501" t="str">
        <f>Page1_1!H501</f>
        <v>Busn Opportunity</v>
      </c>
      <c r="F501" t="str">
        <f>Page1_1!I501</f>
        <v>Staff 07ROP/BATA</v>
      </c>
      <c r="G501">
        <f>VALUE(TRIM(Page1_1!J501))</f>
        <v>4907</v>
      </c>
      <c r="H501" t="str">
        <f>TRIM(Page1_1!K501)</f>
        <v>131</v>
      </c>
      <c r="I501">
        <f>Page1_1!M501</f>
        <v>35</v>
      </c>
      <c r="J501" t="str">
        <f>TEXT(Page1_1!O501,"")</f>
        <v>Business and Technology Academy</v>
      </c>
    </row>
    <row r="502" spans="1:10" ht="21" customHeight="1">
      <c r="A502" t="str">
        <f>SUBSTITUTE(Page1_1!C502," ","")</f>
        <v>5077--1</v>
      </c>
      <c r="B502" t="str">
        <f t="shared" si="14"/>
        <v>5077</v>
      </c>
      <c r="C502">
        <f t="shared" si="15"/>
        <v>1</v>
      </c>
      <c r="D502">
        <f>VALUE(TRIM(Page1_1!D502))</f>
        <v>4</v>
      </c>
      <c r="E502" t="str">
        <f>Page1_1!H502</f>
        <v>ROP Inter Business and Trade</v>
      </c>
      <c r="F502" t="str">
        <f>Page1_1!I502</f>
        <v>Staff 07ROP/BATA</v>
      </c>
      <c r="G502">
        <f>VALUE(TRIM(Page1_1!J502))</f>
        <v>4907</v>
      </c>
      <c r="H502" t="str">
        <f>TRIM(Page1_1!K502)</f>
        <v>131</v>
      </c>
      <c r="I502">
        <f>Page1_1!M502</f>
        <v>35</v>
      </c>
      <c r="J502" t="str">
        <f>TEXT(Page1_1!O502,"")</f>
        <v>Business and Technology Academy</v>
      </c>
    </row>
    <row r="503" spans="1:10" ht="21" customHeight="1">
      <c r="A503" t="str">
        <f>SUBSTITUTE(Page1_1!C503," ","")</f>
        <v>5610--2</v>
      </c>
      <c r="B503" t="str">
        <f t="shared" si="14"/>
        <v>5610</v>
      </c>
      <c r="C503">
        <f t="shared" si="15"/>
        <v>2</v>
      </c>
      <c r="D503">
        <f>VALUE(TRIM(Page1_1!D503))</f>
        <v>5</v>
      </c>
      <c r="E503" t="str">
        <f>Page1_1!H503</f>
        <v>Busn Opportunity</v>
      </c>
      <c r="F503" t="str">
        <f>Page1_1!I503</f>
        <v>Staff 07ROP/BATA</v>
      </c>
      <c r="G503">
        <f>VALUE(TRIM(Page1_1!J503))</f>
        <v>4907</v>
      </c>
      <c r="H503" t="str">
        <f>TRIM(Page1_1!K503)</f>
        <v>131</v>
      </c>
      <c r="I503">
        <f>Page1_1!M503</f>
        <v>35</v>
      </c>
      <c r="J503" t="str">
        <f>TEXT(Page1_1!O503,"")</f>
        <v>Business and Technology Academy</v>
      </c>
    </row>
    <row r="504" spans="1:10" ht="21" customHeight="1">
      <c r="A504" t="str">
        <f>SUBSTITUTE(Page1_1!C504," ","")</f>
        <v>5077--2</v>
      </c>
      <c r="B504" t="str">
        <f t="shared" si="14"/>
        <v>5077</v>
      </c>
      <c r="C504">
        <f t="shared" si="15"/>
        <v>2</v>
      </c>
      <c r="D504">
        <f>VALUE(TRIM(Page1_1!D504))</f>
        <v>6</v>
      </c>
      <c r="E504" t="str">
        <f>Page1_1!H504</f>
        <v>ROP Inter Business and Trade</v>
      </c>
      <c r="F504" t="str">
        <f>Page1_1!I504</f>
        <v>Staff 07ROP/BATA</v>
      </c>
      <c r="G504">
        <f>VALUE(TRIM(Page1_1!J504))</f>
        <v>4907</v>
      </c>
      <c r="H504" t="str">
        <f>TRIM(Page1_1!K504)</f>
        <v>131</v>
      </c>
      <c r="I504">
        <f>Page1_1!M504</f>
        <v>35</v>
      </c>
      <c r="J504" t="str">
        <f>TEXT(Page1_1!O504,"")</f>
        <v>Business and Technology Academy</v>
      </c>
    </row>
    <row r="505" spans="1:10" ht="21" customHeight="1">
      <c r="A505" t="str">
        <f>SUBSTITUTE(Page1_1!C505," ","")</f>
        <v>1230--3</v>
      </c>
      <c r="B505" t="str">
        <f t="shared" si="14"/>
        <v>1230</v>
      </c>
      <c r="C505">
        <f t="shared" si="15"/>
        <v>3</v>
      </c>
      <c r="D505">
        <f>VALUE(TRIM(Page1_1!D505))</f>
        <v>1</v>
      </c>
      <c r="E505" t="str">
        <f>Page1_1!H505</f>
        <v>English 2</v>
      </c>
      <c r="F505" t="str">
        <f>Page1_1!I505</f>
        <v>Sterrett M</v>
      </c>
      <c r="G505">
        <f>VALUE(TRIM(Page1_1!J505))</f>
        <v>4765</v>
      </c>
      <c r="H505" t="str">
        <f>TRIM(Page1_1!K505)</f>
        <v>B06</v>
      </c>
      <c r="I505">
        <f>Page1_1!M505</f>
        <v>35</v>
      </c>
      <c r="J505" t="str">
        <f>TEXT(Page1_1!O505,"")</f>
        <v/>
      </c>
    </row>
    <row r="506" spans="1:10" ht="21" customHeight="1">
      <c r="A506" t="str">
        <f>SUBSTITUTE(Page1_1!C506," ","")</f>
        <v>1230--5</v>
      </c>
      <c r="B506" t="str">
        <f t="shared" si="14"/>
        <v>1230</v>
      </c>
      <c r="C506">
        <f t="shared" si="15"/>
        <v>5</v>
      </c>
      <c r="D506">
        <f>VALUE(TRIM(Page1_1!D506))</f>
        <v>2</v>
      </c>
      <c r="E506" t="str">
        <f>Page1_1!H506</f>
        <v>English 2</v>
      </c>
      <c r="F506" t="str">
        <f>Page1_1!I506</f>
        <v>Sterrett M</v>
      </c>
      <c r="G506">
        <f>VALUE(TRIM(Page1_1!J506))</f>
        <v>4765</v>
      </c>
      <c r="H506" t="str">
        <f>TRIM(Page1_1!K506)</f>
        <v>B06</v>
      </c>
      <c r="I506">
        <f>Page1_1!M506</f>
        <v>35</v>
      </c>
      <c r="J506" t="str">
        <f>TEXT(Page1_1!O506,"")</f>
        <v/>
      </c>
    </row>
    <row r="507" spans="1:10" ht="21" customHeight="1">
      <c r="A507" t="str">
        <f>SUBSTITUTE(Page1_1!C507," ","")</f>
        <v>1330--6</v>
      </c>
      <c r="B507" t="str">
        <f t="shared" si="14"/>
        <v>1330</v>
      </c>
      <c r="C507">
        <f t="shared" si="15"/>
        <v>6</v>
      </c>
      <c r="D507">
        <f>VALUE(TRIM(Page1_1!D507))</f>
        <v>3</v>
      </c>
      <c r="E507" t="str">
        <f>Page1_1!H507</f>
        <v>English 3/ American Lit</v>
      </c>
      <c r="F507" t="str">
        <f>Page1_1!I507</f>
        <v>Sterrett M</v>
      </c>
      <c r="G507">
        <f>VALUE(TRIM(Page1_1!J507))</f>
        <v>4765</v>
      </c>
      <c r="H507" t="str">
        <f>TRIM(Page1_1!K507)</f>
        <v>B06</v>
      </c>
      <c r="I507">
        <f>Page1_1!M507</f>
        <v>35</v>
      </c>
      <c r="J507" t="str">
        <f>TEXT(Page1_1!O507,"")</f>
        <v>Business and Technology Academy</v>
      </c>
    </row>
    <row r="508" spans="1:10" ht="21" customHeight="1">
      <c r="A508" t="str">
        <f>SUBSTITUTE(Page1_1!C508," ","")</f>
        <v>1230--9</v>
      </c>
      <c r="B508" t="str">
        <f t="shared" si="14"/>
        <v>1230</v>
      </c>
      <c r="C508">
        <f t="shared" si="15"/>
        <v>9</v>
      </c>
      <c r="D508">
        <f>VALUE(TRIM(Page1_1!D508))</f>
        <v>4</v>
      </c>
      <c r="E508" t="str">
        <f>Page1_1!H508</f>
        <v>English 2</v>
      </c>
      <c r="F508" t="str">
        <f>Page1_1!I508</f>
        <v>Sterrett M</v>
      </c>
      <c r="G508">
        <f>VALUE(TRIM(Page1_1!J508))</f>
        <v>4765</v>
      </c>
      <c r="H508" t="str">
        <f>TRIM(Page1_1!K508)</f>
        <v>B06</v>
      </c>
      <c r="I508">
        <f>Page1_1!M508</f>
        <v>35</v>
      </c>
      <c r="J508" t="str">
        <f>TEXT(Page1_1!O508,"")</f>
        <v>Environmental Science and Natural Resources</v>
      </c>
    </row>
    <row r="509" spans="1:10" ht="21" customHeight="1">
      <c r="A509" t="str">
        <f>SUBSTITUTE(Page1_1!C509," ","")</f>
        <v>1330--11</v>
      </c>
      <c r="B509" t="str">
        <f t="shared" si="14"/>
        <v>1330</v>
      </c>
      <c r="C509">
        <f t="shared" si="15"/>
        <v>11</v>
      </c>
      <c r="D509">
        <f>VALUE(TRIM(Page1_1!D509))</f>
        <v>6</v>
      </c>
      <c r="E509" t="str">
        <f>Page1_1!H509</f>
        <v>English 3/ American Lit</v>
      </c>
      <c r="F509" t="str">
        <f>Page1_1!I509</f>
        <v>Sterrett M</v>
      </c>
      <c r="G509">
        <f>VALUE(TRIM(Page1_1!J509))</f>
        <v>4765</v>
      </c>
      <c r="H509" t="str">
        <f>TRIM(Page1_1!K509)</f>
        <v>B06</v>
      </c>
      <c r="I509">
        <f>Page1_1!M509</f>
        <v>35</v>
      </c>
      <c r="J509" t="str">
        <f>TEXT(Page1_1!O509,"")</f>
        <v/>
      </c>
    </row>
    <row r="510" spans="1:10" ht="21" customHeight="1">
      <c r="A510" t="str">
        <f>SUBSTITUTE(Page1_1!C510," ","")</f>
        <v>9251--23</v>
      </c>
      <c r="B510" t="str">
        <f t="shared" si="14"/>
        <v>9251</v>
      </c>
      <c r="C510">
        <f t="shared" si="15"/>
        <v>23</v>
      </c>
      <c r="D510">
        <f>VALUE(TRIM(Page1_1!D510))</f>
        <v>7</v>
      </c>
      <c r="E510" t="str">
        <f>Page1_1!H510</f>
        <v>Advisory ESNR 10</v>
      </c>
      <c r="F510" t="str">
        <f>Page1_1!I510</f>
        <v>Sterrett M</v>
      </c>
      <c r="G510">
        <f>VALUE(TRIM(Page1_1!J510))</f>
        <v>4765</v>
      </c>
      <c r="H510" t="str">
        <f>TRIM(Page1_1!K510)</f>
        <v>B06</v>
      </c>
      <c r="I510">
        <f>Page1_1!M510</f>
        <v>35</v>
      </c>
      <c r="J510" t="str">
        <f>TEXT(Page1_1!O510,"")</f>
        <v>Environmental Science and Natural Resources</v>
      </c>
    </row>
    <row r="511" spans="1:10" ht="21" customHeight="1">
      <c r="A511" t="str">
        <f>SUBSTITUTE(Page1_1!C511," ","")</f>
        <v>8342--1</v>
      </c>
      <c r="B511" t="str">
        <f t="shared" si="14"/>
        <v>8342</v>
      </c>
      <c r="C511">
        <f t="shared" si="15"/>
        <v>1</v>
      </c>
      <c r="D511">
        <f>VALUE(TRIM(Page1_1!D511))</f>
        <v>1</v>
      </c>
      <c r="E511" t="str">
        <f>Page1_1!H511</f>
        <v>English A (M)</v>
      </c>
      <c r="F511" t="str">
        <f>Page1_1!I511</f>
        <v>Sullivan T</v>
      </c>
      <c r="G511">
        <f>VALUE(TRIM(Page1_1!J511))</f>
        <v>4773</v>
      </c>
      <c r="H511" t="str">
        <f>TRIM(Page1_1!K511)</f>
        <v>64</v>
      </c>
      <c r="I511">
        <f>Page1_1!M511</f>
        <v>20</v>
      </c>
      <c r="J511" t="str">
        <f>TEXT(Page1_1!O511,"")</f>
        <v/>
      </c>
    </row>
    <row r="512" spans="1:10" ht="21" customHeight="1">
      <c r="A512" t="str">
        <f>SUBSTITUTE(Page1_1!C512," ","")</f>
        <v>8354--1</v>
      </c>
      <c r="B512" t="str">
        <f t="shared" si="14"/>
        <v>8354</v>
      </c>
      <c r="C512">
        <f t="shared" si="15"/>
        <v>1</v>
      </c>
      <c r="D512">
        <f>VALUE(TRIM(Page1_1!D512))</f>
        <v>2</v>
      </c>
      <c r="E512" t="str">
        <f>Page1_1!H512</f>
        <v>Biology (M)</v>
      </c>
      <c r="F512" t="str">
        <f>Page1_1!I512</f>
        <v>Sullivan T</v>
      </c>
      <c r="G512">
        <f>VALUE(TRIM(Page1_1!J512))</f>
        <v>4773</v>
      </c>
      <c r="H512" t="str">
        <f>TRIM(Page1_1!K512)</f>
        <v>64</v>
      </c>
      <c r="I512">
        <f>Page1_1!M512</f>
        <v>20</v>
      </c>
      <c r="J512" t="str">
        <f>TEXT(Page1_1!O512,"")</f>
        <v/>
      </c>
    </row>
    <row r="513" spans="1:10" ht="21" customHeight="1">
      <c r="A513" t="str">
        <f>SUBSTITUTE(Page1_1!C513," ","")</f>
        <v>8344--1</v>
      </c>
      <c r="B513" t="str">
        <f t="shared" si="14"/>
        <v>8344</v>
      </c>
      <c r="C513">
        <f t="shared" si="15"/>
        <v>1</v>
      </c>
      <c r="D513">
        <f>VALUE(TRIM(Page1_1!D513))</f>
        <v>3</v>
      </c>
      <c r="E513" t="str">
        <f>Page1_1!H513</f>
        <v>English C (M)</v>
      </c>
      <c r="F513" t="str">
        <f>Page1_1!I513</f>
        <v>Sullivan T</v>
      </c>
      <c r="G513">
        <f>VALUE(TRIM(Page1_1!J513))</f>
        <v>4773</v>
      </c>
      <c r="H513" t="str">
        <f>TRIM(Page1_1!K513)</f>
        <v>64</v>
      </c>
      <c r="I513">
        <f>Page1_1!M513</f>
        <v>20</v>
      </c>
      <c r="J513" t="str">
        <f>TEXT(Page1_1!O513,"")</f>
        <v/>
      </c>
    </row>
    <row r="514" spans="1:10" ht="21" customHeight="1">
      <c r="A514" t="str">
        <f>SUBSTITUTE(Page1_1!C514," ","")</f>
        <v>8362--1</v>
      </c>
      <c r="B514" t="str">
        <f t="shared" si="14"/>
        <v>8362</v>
      </c>
      <c r="C514">
        <f t="shared" si="15"/>
        <v>1</v>
      </c>
      <c r="D514">
        <f>VALUE(TRIM(Page1_1!D514))</f>
        <v>4</v>
      </c>
      <c r="E514" t="str">
        <f>Page1_1!H514</f>
        <v>Integ Science I (M)</v>
      </c>
      <c r="F514" t="str">
        <f>Page1_1!I514</f>
        <v>Sullivan T</v>
      </c>
      <c r="G514">
        <f>VALUE(TRIM(Page1_1!J514))</f>
        <v>4773</v>
      </c>
      <c r="H514" t="str">
        <f>TRIM(Page1_1!K514)</f>
        <v>64</v>
      </c>
      <c r="I514">
        <f>Page1_1!M514</f>
        <v>20</v>
      </c>
      <c r="J514" t="str">
        <f>TEXT(Page1_1!O514,"")</f>
        <v/>
      </c>
    </row>
    <row r="515" spans="1:10" ht="21" customHeight="1">
      <c r="A515" t="str">
        <f>SUBSTITUTE(Page1_1!C515," ","")</f>
        <v>9692--8</v>
      </c>
      <c r="B515" t="str">
        <f t="shared" si="14"/>
        <v>9692</v>
      </c>
      <c r="C515">
        <f t="shared" si="15"/>
        <v>8</v>
      </c>
      <c r="D515">
        <f>VALUE(TRIM(Page1_1!D515))</f>
        <v>9</v>
      </c>
      <c r="E515" t="str">
        <f>Page1_1!H515</f>
        <v>Casemanager-Sullivan</v>
      </c>
      <c r="F515" t="str">
        <f>Page1_1!I515</f>
        <v>Sullivan T</v>
      </c>
      <c r="G515">
        <f>VALUE(TRIM(Page1_1!J515))</f>
        <v>4773</v>
      </c>
      <c r="H515" t="str">
        <f>TRIM(Page1_1!K515)</f>
        <v>N/A</v>
      </c>
      <c r="I515">
        <f>Page1_1!M515</f>
        <v>20</v>
      </c>
      <c r="J515" t="str">
        <f>TEXT(Page1_1!O515,"")</f>
        <v/>
      </c>
    </row>
    <row r="516" spans="1:10" ht="21" customHeight="1">
      <c r="A516" t="str">
        <f>SUBSTITUTE(Page1_1!C516," ","")</f>
        <v>5220--1</v>
      </c>
      <c r="B516" t="str">
        <f t="shared" ref="B516:B559" si="16">LEFT(A516,FIND("--",A516)-1)</f>
        <v>5220</v>
      </c>
      <c r="C516">
        <f t="shared" si="15"/>
        <v>1</v>
      </c>
      <c r="D516">
        <f>VALUE(TRIM(Page1_1!D516))</f>
        <v>1</v>
      </c>
      <c r="E516" t="str">
        <f>Page1_1!H516</f>
        <v>ROP Engine Repair</v>
      </c>
      <c r="F516" t="str">
        <f>Page1_1!I516</f>
        <v>Sunderland W</v>
      </c>
      <c r="G516">
        <f>VALUE(TRIM(Page1_1!J516))</f>
        <v>4780</v>
      </c>
      <c r="H516" t="str">
        <f>TRIM(Page1_1!K516)</f>
        <v>805</v>
      </c>
      <c r="I516">
        <f>Page1_1!M516</f>
        <v>22</v>
      </c>
      <c r="J516" t="str">
        <f>TEXT(Page1_1!O516,"")</f>
        <v/>
      </c>
    </row>
    <row r="517" spans="1:10" ht="21" customHeight="1">
      <c r="A517" t="str">
        <f>SUBSTITUTE(Page1_1!C517," ","")</f>
        <v>5110--1</v>
      </c>
      <c r="B517" t="str">
        <f t="shared" si="16"/>
        <v>5110</v>
      </c>
      <c r="C517">
        <f t="shared" ref="C517:C559" si="17">VALUE(RIGHT(A517,LEN(A517)-FIND("--",A517) - 1))</f>
        <v>1</v>
      </c>
      <c r="D517">
        <f>VALUE(TRIM(Page1_1!D517))</f>
        <v>3</v>
      </c>
      <c r="E517" t="str">
        <f>Page1_1!H517</f>
        <v>ROP Engineering/ Ind Tech(engines)</v>
      </c>
      <c r="F517" t="str">
        <f>Page1_1!I517</f>
        <v>Sunderland W</v>
      </c>
      <c r="G517">
        <f>VALUE(TRIM(Page1_1!J517))</f>
        <v>4780</v>
      </c>
      <c r="H517" t="str">
        <f>TRIM(Page1_1!K517)</f>
        <v>805</v>
      </c>
      <c r="I517">
        <f>Page1_1!M517</f>
        <v>35</v>
      </c>
      <c r="J517" t="str">
        <f>TEXT(Page1_1!O517,"")</f>
        <v>Engineering and Technology</v>
      </c>
    </row>
    <row r="518" spans="1:10" ht="21" customHeight="1">
      <c r="A518" t="str">
        <f>SUBSTITUTE(Page1_1!C518," ","")</f>
        <v>8369--1</v>
      </c>
      <c r="B518" t="str">
        <f t="shared" si="16"/>
        <v>8369</v>
      </c>
      <c r="C518">
        <f t="shared" si="17"/>
        <v>1</v>
      </c>
      <c r="D518">
        <f>VALUE(TRIM(Page1_1!D518))</f>
        <v>6</v>
      </c>
      <c r="E518" t="str">
        <f>Page1_1!H518</f>
        <v>Sp Academic Instr D/HH</v>
      </c>
      <c r="F518" t="str">
        <f>Page1_1!I518</f>
        <v>Toschi, Dina</v>
      </c>
      <c r="G518">
        <f>VALUE(TRIM(Page1_1!J518))</f>
        <v>6800</v>
      </c>
      <c r="H518" t="str">
        <f>TRIM(Page1_1!K518)</f>
        <v>53</v>
      </c>
      <c r="I518">
        <f>Page1_1!M518</f>
        <v>10</v>
      </c>
      <c r="J518" t="str">
        <f>TEXT(Page1_1!O518,"")</f>
        <v/>
      </c>
    </row>
    <row r="519" spans="1:10" ht="21" customHeight="1">
      <c r="A519" t="str">
        <f>SUBSTITUTE(Page1_1!C519," ","")</f>
        <v>9692--11</v>
      </c>
      <c r="B519" t="str">
        <f t="shared" si="16"/>
        <v>9692</v>
      </c>
      <c r="C519">
        <f t="shared" si="17"/>
        <v>11</v>
      </c>
      <c r="D519">
        <f>VALUE(TRIM(Page1_1!D519))</f>
        <v>9</v>
      </c>
      <c r="E519" t="str">
        <f>Page1_1!H519</f>
        <v>Casemanager-Toschi</v>
      </c>
      <c r="F519" t="str">
        <f>Page1_1!I519</f>
        <v>Toschi, Dina</v>
      </c>
      <c r="G519">
        <f>VALUE(TRIM(Page1_1!J519))</f>
        <v>6800</v>
      </c>
      <c r="H519" t="str">
        <f>TRIM(Page1_1!K519)</f>
        <v>N/A</v>
      </c>
      <c r="I519">
        <f>Page1_1!M519</f>
        <v>10</v>
      </c>
      <c r="J519" t="str">
        <f>TEXT(Page1_1!O519,"")</f>
        <v/>
      </c>
    </row>
    <row r="520" spans="1:10" ht="21" customHeight="1">
      <c r="A520" t="str">
        <f>SUBSTITUTE(Page1_1!C520," ","")</f>
        <v>4660--1</v>
      </c>
      <c r="B520" t="str">
        <f t="shared" si="16"/>
        <v>4660</v>
      </c>
      <c r="C520">
        <f t="shared" si="17"/>
        <v>1</v>
      </c>
      <c r="D520">
        <f>VALUE(TRIM(Page1_1!D520))</f>
        <v>0</v>
      </c>
      <c r="E520" t="str">
        <f>Page1_1!H520</f>
        <v>Football /Fitness</v>
      </c>
      <c r="F520" t="str">
        <f>Page1_1!I520</f>
        <v>Toumey, James</v>
      </c>
      <c r="G520">
        <f>VALUE(TRIM(Page1_1!J520))</f>
        <v>4004</v>
      </c>
      <c r="H520" t="str">
        <f>TRIM(Page1_1!K520)</f>
        <v>GYM</v>
      </c>
      <c r="I520">
        <f>Page1_1!M520</f>
        <v>50</v>
      </c>
      <c r="J520" t="str">
        <f>TEXT(Page1_1!O520,"")</f>
        <v/>
      </c>
    </row>
    <row r="521" spans="1:10" ht="21" customHeight="1">
      <c r="A521" t="str">
        <f>SUBSTITUTE(Page1_1!C521," ","")</f>
        <v>7310--2</v>
      </c>
      <c r="B521" t="str">
        <f t="shared" si="16"/>
        <v>7310</v>
      </c>
      <c r="C521">
        <f t="shared" si="17"/>
        <v>2</v>
      </c>
      <c r="D521">
        <f>VALUE(TRIM(Page1_1!D521))</f>
        <v>1</v>
      </c>
      <c r="E521" t="str">
        <f>Page1_1!H521</f>
        <v>US Government</v>
      </c>
      <c r="F521" t="str">
        <f>Page1_1!I521</f>
        <v>Toumey, James</v>
      </c>
      <c r="G521">
        <f>VALUE(TRIM(Page1_1!J521))</f>
        <v>4004</v>
      </c>
      <c r="H521" t="str">
        <f>TRIM(Page1_1!K521)</f>
        <v>B09</v>
      </c>
      <c r="I521">
        <f>Page1_1!M521</f>
        <v>35</v>
      </c>
      <c r="J521" t="str">
        <f>TEXT(Page1_1!O521,"")</f>
        <v/>
      </c>
    </row>
    <row r="522" spans="1:10" ht="21" customHeight="1">
      <c r="A522" t="str">
        <f>SUBSTITUTE(Page1_1!C522," ","")</f>
        <v>7410--2</v>
      </c>
      <c r="B522" t="str">
        <f t="shared" si="16"/>
        <v>7410</v>
      </c>
      <c r="C522">
        <f t="shared" si="17"/>
        <v>2</v>
      </c>
      <c r="D522">
        <f>VALUE(TRIM(Page1_1!D522))</f>
        <v>1</v>
      </c>
      <c r="E522" t="str">
        <f>Page1_1!H522</f>
        <v>Economics</v>
      </c>
      <c r="F522" t="str">
        <f>Page1_1!I522</f>
        <v>Toumey, James</v>
      </c>
      <c r="G522">
        <f>VALUE(TRIM(Page1_1!J522))</f>
        <v>4004</v>
      </c>
      <c r="H522" t="str">
        <f>TRIM(Page1_1!K522)</f>
        <v>B09</v>
      </c>
      <c r="I522">
        <f>Page1_1!M522</f>
        <v>35</v>
      </c>
      <c r="J522" t="str">
        <f>TEXT(Page1_1!O522,"")</f>
        <v/>
      </c>
    </row>
    <row r="523" spans="1:10" ht="21" customHeight="1">
      <c r="A523" t="str">
        <f>SUBSTITUTE(Page1_1!C523," ","")</f>
        <v>4500--5</v>
      </c>
      <c r="B523" t="str">
        <f t="shared" si="16"/>
        <v>4500</v>
      </c>
      <c r="C523">
        <f t="shared" si="17"/>
        <v>5</v>
      </c>
      <c r="D523">
        <f>VALUE(TRIM(Page1_1!D523))</f>
        <v>2</v>
      </c>
      <c r="E523" t="str">
        <f>Page1_1!H523</f>
        <v>Physical Education 1</v>
      </c>
      <c r="F523" t="str">
        <f>Page1_1!I523</f>
        <v>Toumey, James</v>
      </c>
      <c r="G523">
        <f>VALUE(TRIM(Page1_1!J523))</f>
        <v>4004</v>
      </c>
      <c r="H523" t="str">
        <f>TRIM(Page1_1!K523)</f>
        <v>GYM</v>
      </c>
      <c r="I523">
        <f>Page1_1!M523</f>
        <v>45</v>
      </c>
      <c r="J523" t="str">
        <f>TEXT(Page1_1!O523,"")</f>
        <v/>
      </c>
    </row>
    <row r="524" spans="1:10" ht="21" customHeight="1">
      <c r="A524" t="str">
        <f>SUBSTITUTE(Page1_1!C524," ","")</f>
        <v>7310--7</v>
      </c>
      <c r="B524" t="str">
        <f t="shared" si="16"/>
        <v>7310</v>
      </c>
      <c r="C524">
        <f t="shared" si="17"/>
        <v>7</v>
      </c>
      <c r="D524">
        <f>VALUE(TRIM(Page1_1!D524))</f>
        <v>3</v>
      </c>
      <c r="E524" t="str">
        <f>Page1_1!H524</f>
        <v>US Government</v>
      </c>
      <c r="F524" t="str">
        <f>Page1_1!I524</f>
        <v>Toumey, James</v>
      </c>
      <c r="G524">
        <f>VALUE(TRIM(Page1_1!J524))</f>
        <v>4004</v>
      </c>
      <c r="H524" t="str">
        <f>TRIM(Page1_1!K524)</f>
        <v>B09</v>
      </c>
      <c r="I524">
        <f>Page1_1!M524</f>
        <v>35</v>
      </c>
      <c r="J524" t="str">
        <f>TEXT(Page1_1!O524,"")</f>
        <v/>
      </c>
    </row>
    <row r="525" spans="1:10" ht="21" customHeight="1">
      <c r="A525" t="str">
        <f>SUBSTITUTE(Page1_1!C525," ","")</f>
        <v>7410--7</v>
      </c>
      <c r="B525" t="str">
        <f t="shared" si="16"/>
        <v>7410</v>
      </c>
      <c r="C525">
        <f t="shared" si="17"/>
        <v>7</v>
      </c>
      <c r="D525">
        <f>VALUE(TRIM(Page1_1!D525))</f>
        <v>3</v>
      </c>
      <c r="E525" t="str">
        <f>Page1_1!H525</f>
        <v>Economics</v>
      </c>
      <c r="F525" t="str">
        <f>Page1_1!I525</f>
        <v>Toumey, James</v>
      </c>
      <c r="G525">
        <f>VALUE(TRIM(Page1_1!J525))</f>
        <v>4004</v>
      </c>
      <c r="H525" t="str">
        <f>TRIM(Page1_1!K525)</f>
        <v>B09</v>
      </c>
      <c r="I525">
        <f>Page1_1!M525</f>
        <v>35</v>
      </c>
      <c r="J525" t="str">
        <f>TEXT(Page1_1!O525,"")</f>
        <v/>
      </c>
    </row>
    <row r="526" spans="1:10" ht="21" customHeight="1">
      <c r="A526" t="str">
        <f>SUBSTITUTE(Page1_1!C526," ","")</f>
        <v>4660--2</v>
      </c>
      <c r="B526" t="str">
        <f t="shared" si="16"/>
        <v>4660</v>
      </c>
      <c r="C526">
        <f t="shared" si="17"/>
        <v>2</v>
      </c>
      <c r="D526">
        <f>VALUE(TRIM(Page1_1!D526))</f>
        <v>6</v>
      </c>
      <c r="E526" t="str">
        <f>Page1_1!H526</f>
        <v>Football /Fitness (9th)</v>
      </c>
      <c r="F526" t="str">
        <f>Page1_1!I526</f>
        <v>Toumey, James</v>
      </c>
      <c r="G526">
        <f>VALUE(TRIM(Page1_1!J526))</f>
        <v>4004</v>
      </c>
      <c r="H526" t="str">
        <f>TRIM(Page1_1!K526)</f>
        <v>GYM</v>
      </c>
      <c r="I526">
        <f>Page1_1!M526</f>
        <v>45</v>
      </c>
      <c r="J526" t="str">
        <f>TEXT(Page1_1!O526,"")</f>
        <v/>
      </c>
    </row>
    <row r="527" spans="1:10" ht="21" customHeight="1">
      <c r="A527" t="str">
        <f>SUBSTITUTE(Page1_1!C527," ","")</f>
        <v>9240--14</v>
      </c>
      <c r="B527" t="str">
        <f t="shared" si="16"/>
        <v>9240</v>
      </c>
      <c r="C527">
        <f t="shared" si="17"/>
        <v>14</v>
      </c>
      <c r="D527">
        <f>VALUE(TRIM(Page1_1!D527))</f>
        <v>7</v>
      </c>
      <c r="E527" t="str">
        <f>Page1_1!H527</f>
        <v>Advisory 9th</v>
      </c>
      <c r="F527" t="str">
        <f>Page1_1!I527</f>
        <v>Toumey, James</v>
      </c>
      <c r="G527">
        <f>VALUE(TRIM(Page1_1!J527))</f>
        <v>4004</v>
      </c>
      <c r="H527" t="str">
        <f>TRIM(Page1_1!K527)</f>
        <v>B09</v>
      </c>
      <c r="I527">
        <f>Page1_1!M527</f>
        <v>30</v>
      </c>
      <c r="J527" t="str">
        <f>TEXT(Page1_1!O527,"")</f>
        <v/>
      </c>
    </row>
    <row r="528" spans="1:10" ht="21" customHeight="1">
      <c r="A528" t="str">
        <f>SUBSTITUTE(Page1_1!C528," ","")</f>
        <v>4500--2</v>
      </c>
      <c r="B528" t="str">
        <f t="shared" si="16"/>
        <v>4500</v>
      </c>
      <c r="C528">
        <f t="shared" si="17"/>
        <v>2</v>
      </c>
      <c r="D528">
        <f>VALUE(TRIM(Page1_1!D528))</f>
        <v>1</v>
      </c>
      <c r="E528" t="str">
        <f>Page1_1!H528</f>
        <v>Physical Education 1</v>
      </c>
      <c r="F528" t="str">
        <f>Page1_1!I528</f>
        <v>Walker C</v>
      </c>
      <c r="G528">
        <f>VALUE(TRIM(Page1_1!J528))</f>
        <v>4815</v>
      </c>
      <c r="H528" t="str">
        <f>TRIM(Page1_1!K528)</f>
        <v>GYM</v>
      </c>
      <c r="I528">
        <f>Page1_1!M528</f>
        <v>45</v>
      </c>
      <c r="J528" t="str">
        <f>TEXT(Page1_1!O528,"")</f>
        <v/>
      </c>
    </row>
    <row r="529" spans="1:10" ht="21" customHeight="1">
      <c r="A529" t="str">
        <f>SUBSTITUTE(Page1_1!C529," ","")</f>
        <v>4500--7</v>
      </c>
      <c r="B529" t="str">
        <f t="shared" si="16"/>
        <v>4500</v>
      </c>
      <c r="C529">
        <f t="shared" si="17"/>
        <v>7</v>
      </c>
      <c r="D529">
        <f>VALUE(TRIM(Page1_1!D529))</f>
        <v>3</v>
      </c>
      <c r="E529" t="str">
        <f>Page1_1!H529</f>
        <v>Physical Education 1</v>
      </c>
      <c r="F529" t="str">
        <f>Page1_1!I529</f>
        <v>Walker C</v>
      </c>
      <c r="G529">
        <f>VALUE(TRIM(Page1_1!J529))</f>
        <v>4815</v>
      </c>
      <c r="H529" t="str">
        <f>TRIM(Page1_1!K529)</f>
        <v>GYM</v>
      </c>
      <c r="I529">
        <f>Page1_1!M529</f>
        <v>45</v>
      </c>
      <c r="J529" t="str">
        <f>TEXT(Page1_1!O529,"")</f>
        <v/>
      </c>
    </row>
    <row r="530" spans="1:10" ht="21" customHeight="1">
      <c r="A530" t="str">
        <f>SUBSTITUTE(Page1_1!C530," ","")</f>
        <v>4500--9</v>
      </c>
      <c r="B530" t="str">
        <f t="shared" si="16"/>
        <v>4500</v>
      </c>
      <c r="C530">
        <f t="shared" si="17"/>
        <v>9</v>
      </c>
      <c r="D530">
        <f>VALUE(TRIM(Page1_1!D530))</f>
        <v>4</v>
      </c>
      <c r="E530" t="str">
        <f>Page1_1!H530</f>
        <v>Physical Education 1</v>
      </c>
      <c r="F530" t="str">
        <f>Page1_1!I530</f>
        <v>Walker C</v>
      </c>
      <c r="G530">
        <f>VALUE(TRIM(Page1_1!J530))</f>
        <v>4815</v>
      </c>
      <c r="H530" t="str">
        <f>TRIM(Page1_1!K530)</f>
        <v>GYM</v>
      </c>
      <c r="I530">
        <f>Page1_1!M530</f>
        <v>45</v>
      </c>
      <c r="J530" t="str">
        <f>TEXT(Page1_1!O530,"")</f>
        <v/>
      </c>
    </row>
    <row r="531" spans="1:10" ht="21" customHeight="1">
      <c r="A531" t="str">
        <f>SUBSTITUTE(Page1_1!C531," ","")</f>
        <v>4600--6</v>
      </c>
      <c r="B531" t="str">
        <f t="shared" si="16"/>
        <v>4600</v>
      </c>
      <c r="C531">
        <f t="shared" si="17"/>
        <v>6</v>
      </c>
      <c r="D531">
        <f>VALUE(TRIM(Page1_1!D531))</f>
        <v>5</v>
      </c>
      <c r="E531" t="str">
        <f>Page1_1!H531</f>
        <v>Physical Education 2</v>
      </c>
      <c r="F531" t="str">
        <f>Page1_1!I531</f>
        <v>Walker C</v>
      </c>
      <c r="G531">
        <f>VALUE(TRIM(Page1_1!J531))</f>
        <v>4815</v>
      </c>
      <c r="H531" t="str">
        <f>TRIM(Page1_1!K531)</f>
        <v>GYM</v>
      </c>
      <c r="I531">
        <f>Page1_1!M531</f>
        <v>45</v>
      </c>
      <c r="J531" t="str">
        <f>TEXT(Page1_1!O531,"")</f>
        <v/>
      </c>
    </row>
    <row r="532" spans="1:10" ht="21" customHeight="1">
      <c r="A532" t="str">
        <f>SUBSTITUTE(Page1_1!C532," ","")</f>
        <v>4600--7</v>
      </c>
      <c r="B532" t="str">
        <f t="shared" si="16"/>
        <v>4600</v>
      </c>
      <c r="C532">
        <f t="shared" si="17"/>
        <v>7</v>
      </c>
      <c r="D532">
        <f>VALUE(TRIM(Page1_1!D532))</f>
        <v>6</v>
      </c>
      <c r="E532" t="str">
        <f>Page1_1!H532</f>
        <v>Physical Education 2</v>
      </c>
      <c r="F532" t="str">
        <f>Page1_1!I532</f>
        <v>Walker C</v>
      </c>
      <c r="G532">
        <f>VALUE(TRIM(Page1_1!J532))</f>
        <v>4815</v>
      </c>
      <c r="H532" t="str">
        <f>TRIM(Page1_1!K532)</f>
        <v>GYM</v>
      </c>
      <c r="I532">
        <f>Page1_1!M532</f>
        <v>45</v>
      </c>
      <c r="J532" t="str">
        <f>TEXT(Page1_1!O532,"")</f>
        <v/>
      </c>
    </row>
    <row r="533" spans="1:10" ht="21" customHeight="1">
      <c r="A533" t="str">
        <f>SUBSTITUTE(Page1_1!C533," ","")</f>
        <v>9240--15</v>
      </c>
      <c r="B533" t="str">
        <f t="shared" si="16"/>
        <v>9240</v>
      </c>
      <c r="C533">
        <f t="shared" si="17"/>
        <v>15</v>
      </c>
      <c r="D533">
        <f>VALUE(TRIM(Page1_1!D533))</f>
        <v>7</v>
      </c>
      <c r="E533" t="str">
        <f>Page1_1!H533</f>
        <v>Advisory 9th</v>
      </c>
      <c r="F533" t="str">
        <f>Page1_1!I533</f>
        <v>Walker C</v>
      </c>
      <c r="G533">
        <f>VALUE(TRIM(Page1_1!J533))</f>
        <v>4815</v>
      </c>
      <c r="H533" t="str">
        <f>TRIM(Page1_1!K533)</f>
        <v>B04</v>
      </c>
      <c r="I533">
        <f>Page1_1!M533</f>
        <v>30</v>
      </c>
      <c r="J533" t="str">
        <f>TEXT(Page1_1!O533,"")</f>
        <v/>
      </c>
    </row>
    <row r="534" spans="1:10" ht="21" customHeight="1">
      <c r="A534" t="str">
        <f>SUBSTITUTE(Page1_1!C534," ","")</f>
        <v>8611--1</v>
      </c>
      <c r="B534" t="str">
        <f t="shared" si="16"/>
        <v>8611</v>
      </c>
      <c r="C534">
        <f t="shared" si="17"/>
        <v>1</v>
      </c>
      <c r="D534">
        <f>VALUE(TRIM(Page1_1!D534))</f>
        <v>6</v>
      </c>
      <c r="E534" t="str">
        <f>Page1_1!H534</f>
        <v>CBI (M)</v>
      </c>
      <c r="F534" t="str">
        <f>Page1_1!I534</f>
        <v>Walker, Benjamin</v>
      </c>
      <c r="G534">
        <f>VALUE(TRIM(Page1_1!J534))</f>
        <v>4507</v>
      </c>
      <c r="H534" t="str">
        <f>TRIM(Page1_1!K534)</f>
        <v>601</v>
      </c>
      <c r="I534">
        <f>Page1_1!M534</f>
        <v>28</v>
      </c>
      <c r="J534" t="str">
        <f>TEXT(Page1_1!O534,"")</f>
        <v/>
      </c>
    </row>
    <row r="535" spans="1:10" ht="21" customHeight="1">
      <c r="A535" t="str">
        <f>SUBSTITUTE(Page1_1!C535," ","")</f>
        <v>9061--1</v>
      </c>
      <c r="B535" t="str">
        <f t="shared" si="16"/>
        <v>9061</v>
      </c>
      <c r="C535">
        <f t="shared" si="17"/>
        <v>1</v>
      </c>
      <c r="D535">
        <f>VALUE(TRIM(Page1_1!D535))</f>
        <v>1</v>
      </c>
      <c r="E535" t="str">
        <f>Page1_1!H535</f>
        <v>Teen Parent</v>
      </c>
      <c r="F535" t="str">
        <f>Page1_1!I535</f>
        <v>Wilkinson J</v>
      </c>
      <c r="G535">
        <f>VALUE(TRIM(Page1_1!J535))</f>
        <v>4840</v>
      </c>
      <c r="H535" t="str">
        <f>TRIM(Page1_1!K535)</f>
        <v>D01</v>
      </c>
      <c r="I535">
        <f>Page1_1!M535</f>
        <v>35</v>
      </c>
      <c r="J535" t="str">
        <f>TEXT(Page1_1!O535,"")</f>
        <v/>
      </c>
    </row>
    <row r="536" spans="1:10" ht="21" customHeight="1">
      <c r="A536" t="str">
        <f>SUBSTITUTE(Page1_1!C536," ","")</f>
        <v>9061--2</v>
      </c>
      <c r="B536" t="str">
        <f t="shared" si="16"/>
        <v>9061</v>
      </c>
      <c r="C536">
        <f t="shared" si="17"/>
        <v>2</v>
      </c>
      <c r="D536">
        <f>VALUE(TRIM(Page1_1!D536))</f>
        <v>2</v>
      </c>
      <c r="E536" t="str">
        <f>Page1_1!H536</f>
        <v>Teen Parent</v>
      </c>
      <c r="F536" t="str">
        <f>Page1_1!I536</f>
        <v>Wilkinson J</v>
      </c>
      <c r="G536">
        <f>VALUE(TRIM(Page1_1!J536))</f>
        <v>4840</v>
      </c>
      <c r="H536" t="str">
        <f>TRIM(Page1_1!K536)</f>
        <v>D01</v>
      </c>
      <c r="I536">
        <f>Page1_1!M536</f>
        <v>35</v>
      </c>
      <c r="J536" t="str">
        <f>TEXT(Page1_1!O536,"")</f>
        <v/>
      </c>
    </row>
    <row r="537" spans="1:10" ht="21" customHeight="1">
      <c r="A537" t="str">
        <f>SUBSTITUTE(Page1_1!C537," ","")</f>
        <v>9061--3</v>
      </c>
      <c r="B537" t="str">
        <f t="shared" si="16"/>
        <v>9061</v>
      </c>
      <c r="C537">
        <f t="shared" si="17"/>
        <v>3</v>
      </c>
      <c r="D537">
        <f>VALUE(TRIM(Page1_1!D537))</f>
        <v>3</v>
      </c>
      <c r="E537" t="str">
        <f>Page1_1!H537</f>
        <v>Teen Parent</v>
      </c>
      <c r="F537" t="str">
        <f>Page1_1!I537</f>
        <v>Wilkinson J</v>
      </c>
      <c r="G537">
        <f>VALUE(TRIM(Page1_1!J537))</f>
        <v>4840</v>
      </c>
      <c r="H537" t="str">
        <f>TRIM(Page1_1!K537)</f>
        <v>D01</v>
      </c>
      <c r="I537">
        <f>Page1_1!M537</f>
        <v>35</v>
      </c>
      <c r="J537" t="str">
        <f>TEXT(Page1_1!O537,"")</f>
        <v/>
      </c>
    </row>
    <row r="538" spans="1:10" ht="21" customHeight="1">
      <c r="A538" t="str">
        <f>SUBSTITUTE(Page1_1!C538," ","")</f>
        <v>9061--4</v>
      </c>
      <c r="B538" t="str">
        <f t="shared" si="16"/>
        <v>9061</v>
      </c>
      <c r="C538">
        <f t="shared" si="17"/>
        <v>4</v>
      </c>
      <c r="D538">
        <f>VALUE(TRIM(Page1_1!D538))</f>
        <v>4</v>
      </c>
      <c r="E538" t="str">
        <f>Page1_1!H538</f>
        <v>Teen Parent</v>
      </c>
      <c r="F538" t="str">
        <f>Page1_1!I538</f>
        <v>Wilkinson J</v>
      </c>
      <c r="G538">
        <f>VALUE(TRIM(Page1_1!J538))</f>
        <v>4840</v>
      </c>
      <c r="H538" t="str">
        <f>TRIM(Page1_1!K538)</f>
        <v>D01</v>
      </c>
      <c r="I538">
        <f>Page1_1!M538</f>
        <v>35</v>
      </c>
      <c r="J538" t="str">
        <f>TEXT(Page1_1!O538,"")</f>
        <v/>
      </c>
    </row>
    <row r="539" spans="1:10" ht="21" customHeight="1">
      <c r="A539" t="str">
        <f>SUBSTITUTE(Page1_1!C539," ","")</f>
        <v>5474--1</v>
      </c>
      <c r="B539" t="str">
        <f t="shared" si="16"/>
        <v>5474</v>
      </c>
      <c r="C539">
        <f t="shared" si="17"/>
        <v>1</v>
      </c>
      <c r="D539">
        <f>VALUE(TRIM(Page1_1!D539))</f>
        <v>5</v>
      </c>
      <c r="E539" t="str">
        <f>Page1_1!H539</f>
        <v>Parenting</v>
      </c>
      <c r="F539" t="str">
        <f>Page1_1!I539</f>
        <v>Wilkinson J</v>
      </c>
      <c r="G539">
        <f>VALUE(TRIM(Page1_1!J539))</f>
        <v>4840</v>
      </c>
      <c r="H539" t="str">
        <f>TRIM(Page1_1!K539)</f>
        <v>D01</v>
      </c>
      <c r="I539">
        <f>Page1_1!M539</f>
        <v>35</v>
      </c>
      <c r="J539" t="str">
        <f>TEXT(Page1_1!O539,"")</f>
        <v/>
      </c>
    </row>
    <row r="540" spans="1:10" ht="21" customHeight="1">
      <c r="A540" t="str">
        <f>SUBSTITUTE(Page1_1!C540," ","")</f>
        <v>9240--16</v>
      </c>
      <c r="B540" t="str">
        <f t="shared" si="16"/>
        <v>9240</v>
      </c>
      <c r="C540">
        <f t="shared" si="17"/>
        <v>16</v>
      </c>
      <c r="D540">
        <f>VALUE(TRIM(Page1_1!D540))</f>
        <v>7</v>
      </c>
      <c r="E540" t="str">
        <f>Page1_1!H540</f>
        <v>Advisory 9th</v>
      </c>
      <c r="F540" t="str">
        <f>Page1_1!I540</f>
        <v>Wilkinson J</v>
      </c>
      <c r="G540">
        <f>VALUE(TRIM(Page1_1!J540))</f>
        <v>4840</v>
      </c>
      <c r="H540" t="str">
        <f>TRIM(Page1_1!K540)</f>
        <v>D02</v>
      </c>
      <c r="I540">
        <f>Page1_1!M540</f>
        <v>30</v>
      </c>
      <c r="J540" t="str">
        <f>TEXT(Page1_1!O540,"")</f>
        <v/>
      </c>
    </row>
    <row r="541" spans="1:10" ht="21" customHeight="1">
      <c r="A541" t="str">
        <f>SUBSTITUTE(Page1_1!C541," ","")</f>
        <v>8368--2</v>
      </c>
      <c r="B541" t="str">
        <f t="shared" si="16"/>
        <v>8368</v>
      </c>
      <c r="C541">
        <f t="shared" si="17"/>
        <v>2</v>
      </c>
      <c r="D541">
        <f>VALUE(TRIM(Page1_1!D541))</f>
        <v>1</v>
      </c>
      <c r="E541" t="str">
        <f>Page1_1!H541</f>
        <v>Sp Academic Instruction</v>
      </c>
      <c r="F541" t="str">
        <f>Page1_1!I541</f>
        <v>Wilson, Joe</v>
      </c>
      <c r="G541">
        <f>VALUE(TRIM(Page1_1!J541))</f>
        <v>176</v>
      </c>
      <c r="H541" t="str">
        <f>TRIM(Page1_1!K541)</f>
        <v>410</v>
      </c>
      <c r="I541">
        <f>Page1_1!M541</f>
        <v>35</v>
      </c>
      <c r="J541" t="str">
        <f>TEXT(Page1_1!O541,"")</f>
        <v/>
      </c>
    </row>
    <row r="542" spans="1:10" ht="21" customHeight="1">
      <c r="A542" t="str">
        <f>SUBSTITUTE(Page1_1!C542," ","")</f>
        <v>8368--7</v>
      </c>
      <c r="B542" t="str">
        <f t="shared" si="16"/>
        <v>8368</v>
      </c>
      <c r="C542">
        <f t="shared" si="17"/>
        <v>7</v>
      </c>
      <c r="D542">
        <f>VALUE(TRIM(Page1_1!D542))</f>
        <v>2</v>
      </c>
      <c r="E542" t="str">
        <f>Page1_1!H542</f>
        <v>Sp Academic Instruction</v>
      </c>
      <c r="F542" t="str">
        <f>Page1_1!I542</f>
        <v>Wilson, Joe</v>
      </c>
      <c r="G542">
        <f>VALUE(TRIM(Page1_1!J542))</f>
        <v>176</v>
      </c>
      <c r="H542" t="str">
        <f>TRIM(Page1_1!K542)</f>
        <v>410</v>
      </c>
      <c r="I542">
        <f>Page1_1!M542</f>
        <v>35</v>
      </c>
      <c r="J542" t="str">
        <f>TEXT(Page1_1!O542,"")</f>
        <v/>
      </c>
    </row>
    <row r="543" spans="1:10" ht="21" customHeight="1">
      <c r="A543" t="str">
        <f>SUBSTITUTE(Page1_1!C543," ","")</f>
        <v>8368--9</v>
      </c>
      <c r="B543" t="str">
        <f t="shared" si="16"/>
        <v>8368</v>
      </c>
      <c r="C543">
        <f t="shared" si="17"/>
        <v>9</v>
      </c>
      <c r="D543">
        <f>VALUE(TRIM(Page1_1!D543))</f>
        <v>3</v>
      </c>
      <c r="E543" t="str">
        <f>Page1_1!H543</f>
        <v>Sp Academic Instruction</v>
      </c>
      <c r="F543" t="str">
        <f>Page1_1!I543</f>
        <v>Wilson, Joe</v>
      </c>
      <c r="G543">
        <f>VALUE(TRIM(Page1_1!J543))</f>
        <v>176</v>
      </c>
      <c r="H543" t="str">
        <f>TRIM(Page1_1!K543)</f>
        <v>410</v>
      </c>
      <c r="I543">
        <f>Page1_1!M543</f>
        <v>35</v>
      </c>
      <c r="J543" t="str">
        <f>TEXT(Page1_1!O543,"")</f>
        <v/>
      </c>
    </row>
    <row r="544" spans="1:10" ht="21" customHeight="1">
      <c r="A544" t="str">
        <f>SUBSTITUTE(Page1_1!C544," ","")</f>
        <v>8368--13</v>
      </c>
      <c r="B544" t="str">
        <f t="shared" si="16"/>
        <v>8368</v>
      </c>
      <c r="C544">
        <f t="shared" si="17"/>
        <v>13</v>
      </c>
      <c r="D544">
        <f>VALUE(TRIM(Page1_1!D544))</f>
        <v>4</v>
      </c>
      <c r="E544" t="str">
        <f>Page1_1!H544</f>
        <v>Sp Academic Instruction</v>
      </c>
      <c r="F544" t="str">
        <f>Page1_1!I544</f>
        <v>Wilson, Joe</v>
      </c>
      <c r="G544">
        <f>VALUE(TRIM(Page1_1!J544))</f>
        <v>176</v>
      </c>
      <c r="H544" t="str">
        <f>TRIM(Page1_1!K544)</f>
        <v>410</v>
      </c>
      <c r="I544">
        <f>Page1_1!M544</f>
        <v>35</v>
      </c>
      <c r="J544" t="str">
        <f>TEXT(Page1_1!O544,"")</f>
        <v/>
      </c>
    </row>
    <row r="545" spans="1:10" ht="21" customHeight="1">
      <c r="A545" t="str">
        <f>SUBSTITUTE(Page1_1!C545," ","")</f>
        <v>8368--21</v>
      </c>
      <c r="B545" t="str">
        <f t="shared" si="16"/>
        <v>8368</v>
      </c>
      <c r="C545">
        <f t="shared" si="17"/>
        <v>21</v>
      </c>
      <c r="D545">
        <f>VALUE(TRIM(Page1_1!D545))</f>
        <v>6</v>
      </c>
      <c r="E545" t="str">
        <f>Page1_1!H545</f>
        <v>Sp Academic Instruction</v>
      </c>
      <c r="F545" t="str">
        <f>Page1_1!I545</f>
        <v>Wilson, Joe</v>
      </c>
      <c r="G545">
        <f>VALUE(TRIM(Page1_1!J545))</f>
        <v>176</v>
      </c>
      <c r="H545" t="str">
        <f>TRIM(Page1_1!K545)</f>
        <v>410</v>
      </c>
      <c r="I545">
        <f>Page1_1!M545</f>
        <v>35</v>
      </c>
      <c r="J545" t="str">
        <f>TEXT(Page1_1!O545,"")</f>
        <v/>
      </c>
    </row>
    <row r="546" spans="1:10" ht="21" customHeight="1">
      <c r="A546" t="str">
        <f>SUBSTITUTE(Page1_1!C546," ","")</f>
        <v>9245--9</v>
      </c>
      <c r="B546" t="str">
        <f t="shared" si="16"/>
        <v>9245</v>
      </c>
      <c r="C546">
        <f t="shared" si="17"/>
        <v>9</v>
      </c>
      <c r="D546">
        <f>VALUE(TRIM(Page1_1!D546))</f>
        <v>7</v>
      </c>
      <c r="E546" t="str">
        <f>Page1_1!H546</f>
        <v>Advisory IEP</v>
      </c>
      <c r="F546" t="str">
        <f>Page1_1!I546</f>
        <v>Wilson, Joe</v>
      </c>
      <c r="G546">
        <f>VALUE(TRIM(Page1_1!J546))</f>
        <v>176</v>
      </c>
      <c r="H546" t="str">
        <f>TRIM(Page1_1!K546)</f>
        <v>410</v>
      </c>
      <c r="I546">
        <f>Page1_1!M546</f>
        <v>10</v>
      </c>
      <c r="J546" t="str">
        <f>TEXT(Page1_1!O546,"")</f>
        <v/>
      </c>
    </row>
    <row r="547" spans="1:10" ht="21" customHeight="1">
      <c r="A547" t="str">
        <f>SUBSTITUTE(Page1_1!C547," ","")</f>
        <v>9692--4</v>
      </c>
      <c r="B547" t="str">
        <f t="shared" si="16"/>
        <v>9692</v>
      </c>
      <c r="C547">
        <f t="shared" si="17"/>
        <v>4</v>
      </c>
      <c r="D547">
        <f>VALUE(TRIM(Page1_1!D547))</f>
        <v>9</v>
      </c>
      <c r="E547" t="str">
        <f>Page1_1!H547</f>
        <v>Casemanager-Wilson</v>
      </c>
      <c r="F547" t="str">
        <f>Page1_1!I547</f>
        <v>Wilson, Joe</v>
      </c>
      <c r="G547">
        <f>VALUE(TRIM(Page1_1!J547))</f>
        <v>176</v>
      </c>
      <c r="H547" t="str">
        <f>TRIM(Page1_1!K547)</f>
        <v>N/A</v>
      </c>
      <c r="I547">
        <f>Page1_1!M547</f>
        <v>30</v>
      </c>
      <c r="J547" t="str">
        <f>TEXT(Page1_1!O547,"")</f>
        <v/>
      </c>
    </row>
    <row r="548" spans="1:10" ht="21" customHeight="1">
      <c r="A548" t="str">
        <f>SUBSTITUTE(Page1_1!C548," ","")</f>
        <v>2510--4</v>
      </c>
      <c r="B548" t="str">
        <f t="shared" si="16"/>
        <v>2510</v>
      </c>
      <c r="C548">
        <f t="shared" si="17"/>
        <v>4</v>
      </c>
      <c r="D548">
        <f>VALUE(TRIM(Page1_1!D548))</f>
        <v>1</v>
      </c>
      <c r="E548" t="str">
        <f>Page1_1!H548</f>
        <v>Geometry</v>
      </c>
      <c r="F548" t="str">
        <f>Page1_1!I548</f>
        <v>Winterlyn, Joy</v>
      </c>
      <c r="G548">
        <f>VALUE(TRIM(Page1_1!J548))</f>
        <v>1613</v>
      </c>
      <c r="H548" t="str">
        <f>TRIM(Page1_1!K548)</f>
        <v>B07</v>
      </c>
      <c r="I548">
        <f>Page1_1!M548</f>
        <v>35</v>
      </c>
      <c r="J548" t="str">
        <f>TEXT(Page1_1!O548,"")</f>
        <v/>
      </c>
    </row>
    <row r="549" spans="1:10" ht="21" customHeight="1">
      <c r="A549" t="str">
        <f>SUBSTITUTE(Page1_1!C549," ","")</f>
        <v>2410--6</v>
      </c>
      <c r="B549" t="str">
        <f t="shared" si="16"/>
        <v>2410</v>
      </c>
      <c r="C549">
        <f t="shared" si="17"/>
        <v>6</v>
      </c>
      <c r="D549">
        <f>VALUE(TRIM(Page1_1!D549))</f>
        <v>2</v>
      </c>
      <c r="E549" t="str">
        <f>Page1_1!H549</f>
        <v>Algebra 1</v>
      </c>
      <c r="F549" t="str">
        <f>Page1_1!I549</f>
        <v>Winterlyn, Joy</v>
      </c>
      <c r="G549">
        <f>VALUE(TRIM(Page1_1!J549))</f>
        <v>1613</v>
      </c>
      <c r="H549" t="str">
        <f>TRIM(Page1_1!K549)</f>
        <v>B07</v>
      </c>
      <c r="I549">
        <f>Page1_1!M549</f>
        <v>35</v>
      </c>
      <c r="J549" t="str">
        <f>TEXT(Page1_1!O549,"")</f>
        <v/>
      </c>
    </row>
    <row r="550" spans="1:10" ht="21" customHeight="1">
      <c r="A550" t="str">
        <f>SUBSTITUTE(Page1_1!C550," ","")</f>
        <v>2582--1</v>
      </c>
      <c r="B550" t="str">
        <f t="shared" si="16"/>
        <v>2582</v>
      </c>
      <c r="C550">
        <f t="shared" si="17"/>
        <v>1</v>
      </c>
      <c r="D550">
        <f>VALUE(TRIM(Page1_1!D550))</f>
        <v>3</v>
      </c>
      <c r="E550" t="str">
        <f>Page1_1!H550</f>
        <v>Geometry &amp; Construction</v>
      </c>
      <c r="F550" t="str">
        <f>Page1_1!I550</f>
        <v>Winterlyn, Joy</v>
      </c>
      <c r="G550">
        <f>VALUE(TRIM(Page1_1!J550))</f>
        <v>1613</v>
      </c>
      <c r="H550" t="str">
        <f>TRIM(Page1_1!K550)</f>
        <v>B07</v>
      </c>
      <c r="I550">
        <f>Page1_1!M550</f>
        <v>35</v>
      </c>
      <c r="J550" t="str">
        <f>TEXT(Page1_1!O550,"")</f>
        <v/>
      </c>
    </row>
    <row r="551" spans="1:10" ht="21" customHeight="1">
      <c r="A551" t="str">
        <f>SUBSTITUTE(Page1_1!C551," ","")</f>
        <v>2582--2</v>
      </c>
      <c r="B551" t="str">
        <f t="shared" si="16"/>
        <v>2582</v>
      </c>
      <c r="C551">
        <f t="shared" si="17"/>
        <v>2</v>
      </c>
      <c r="D551">
        <f>VALUE(TRIM(Page1_1!D551))</f>
        <v>5</v>
      </c>
      <c r="E551" t="str">
        <f>Page1_1!H551</f>
        <v>Geometry &amp; Construction</v>
      </c>
      <c r="F551" t="str">
        <f>Page1_1!I551</f>
        <v>Winterlyn, Joy</v>
      </c>
      <c r="G551">
        <f>VALUE(TRIM(Page1_1!J551))</f>
        <v>1613</v>
      </c>
      <c r="H551" t="str">
        <f>TRIM(Page1_1!K551)</f>
        <v>B07</v>
      </c>
      <c r="I551">
        <f>Page1_1!M551</f>
        <v>35</v>
      </c>
      <c r="J551" t="str">
        <f>TEXT(Page1_1!O551,"")</f>
        <v/>
      </c>
    </row>
    <row r="552" spans="1:10" ht="21" customHeight="1">
      <c r="A552" t="str">
        <f>SUBSTITUTE(Page1_1!C552," ","")</f>
        <v>2610--10</v>
      </c>
      <c r="B552" t="str">
        <f t="shared" si="16"/>
        <v>2610</v>
      </c>
      <c r="C552">
        <f t="shared" si="17"/>
        <v>10</v>
      </c>
      <c r="D552">
        <f>VALUE(TRIM(Page1_1!D552))</f>
        <v>6</v>
      </c>
      <c r="E552" t="str">
        <f>Page1_1!H552</f>
        <v>Algebra 2</v>
      </c>
      <c r="F552" t="str">
        <f>Page1_1!I552</f>
        <v>Winterlyn, Joy</v>
      </c>
      <c r="G552">
        <f>VALUE(TRIM(Page1_1!J552))</f>
        <v>1613</v>
      </c>
      <c r="H552" t="str">
        <f>TRIM(Page1_1!K552)</f>
        <v>B07</v>
      </c>
      <c r="I552">
        <f>Page1_1!M552</f>
        <v>35</v>
      </c>
      <c r="J552" t="str">
        <f>TEXT(Page1_1!O552,"")</f>
        <v/>
      </c>
    </row>
    <row r="553" spans="1:10" ht="21" customHeight="1">
      <c r="A553" t="str">
        <f>SUBSTITUTE(Page1_1!C553," ","")</f>
        <v>9251--41</v>
      </c>
      <c r="B553" t="str">
        <f t="shared" si="16"/>
        <v>9251</v>
      </c>
      <c r="C553">
        <f t="shared" si="17"/>
        <v>41</v>
      </c>
      <c r="D553">
        <f>VALUE(TRIM(Page1_1!D553))</f>
        <v>7</v>
      </c>
      <c r="E553" t="str">
        <f>Page1_1!H553</f>
        <v>Advisory ETEC 12</v>
      </c>
      <c r="F553" t="str">
        <f>Page1_1!I553</f>
        <v>Winterlyn, Joy</v>
      </c>
      <c r="G553">
        <f>VALUE(TRIM(Page1_1!J553))</f>
        <v>1613</v>
      </c>
      <c r="H553" t="str">
        <f>TRIM(Page1_1!K553)</f>
        <v>B07</v>
      </c>
      <c r="I553">
        <f>Page1_1!M553</f>
        <v>35</v>
      </c>
      <c r="J553" t="str">
        <f>TEXT(Page1_1!O553,"")</f>
        <v>Engineering and Technology</v>
      </c>
    </row>
    <row r="554" spans="1:10" ht="21" customHeight="1">
      <c r="A554" t="str">
        <f>SUBSTITUTE(Page1_1!C554," ","")</f>
        <v>3210--3</v>
      </c>
      <c r="B554" t="str">
        <f t="shared" si="16"/>
        <v>3210</v>
      </c>
      <c r="C554">
        <f t="shared" si="17"/>
        <v>3</v>
      </c>
      <c r="D554">
        <f>VALUE(TRIM(Page1_1!D554))</f>
        <v>1</v>
      </c>
      <c r="E554" t="str">
        <f>Page1_1!H554</f>
        <v>Biology</v>
      </c>
      <c r="F554" t="str">
        <f>Page1_1!I554</f>
        <v>Yew B</v>
      </c>
      <c r="G554">
        <f>VALUE(TRIM(Page1_1!J554))</f>
        <v>4870</v>
      </c>
      <c r="H554" t="str">
        <f>TRIM(Page1_1!K554)</f>
        <v>311</v>
      </c>
      <c r="I554">
        <f>Page1_1!M554</f>
        <v>35</v>
      </c>
      <c r="J554" t="str">
        <f>TEXT(Page1_1!O554,"")</f>
        <v>Video Academy</v>
      </c>
    </row>
    <row r="555" spans="1:10" ht="21" customHeight="1">
      <c r="A555" t="str">
        <f>SUBSTITUTE(Page1_1!C555," ","")</f>
        <v>3310--4</v>
      </c>
      <c r="B555" t="str">
        <f t="shared" si="16"/>
        <v>3310</v>
      </c>
      <c r="C555">
        <f t="shared" si="17"/>
        <v>4</v>
      </c>
      <c r="D555">
        <f>VALUE(TRIM(Page1_1!D555))</f>
        <v>3</v>
      </c>
      <c r="E555" t="str">
        <f>Page1_1!H555</f>
        <v>Chemistry</v>
      </c>
      <c r="F555" t="str">
        <f>Page1_1!I555</f>
        <v>Yew B</v>
      </c>
      <c r="G555">
        <f>VALUE(TRIM(Page1_1!J555))</f>
        <v>4870</v>
      </c>
      <c r="H555" t="str">
        <f>TRIM(Page1_1!K555)</f>
        <v>311</v>
      </c>
      <c r="I555">
        <f>Page1_1!M555</f>
        <v>35</v>
      </c>
      <c r="J555" t="str">
        <f>TEXT(Page1_1!O555,"")</f>
        <v>Environmental Science and Natural Resources</v>
      </c>
    </row>
    <row r="556" spans="1:10" ht="21" customHeight="1">
      <c r="A556" t="str">
        <f>SUBSTITUTE(Page1_1!C556," ","")</f>
        <v>3310--6</v>
      </c>
      <c r="B556" t="str">
        <f t="shared" si="16"/>
        <v>3310</v>
      </c>
      <c r="C556">
        <f t="shared" si="17"/>
        <v>6</v>
      </c>
      <c r="D556">
        <f>VALUE(TRIM(Page1_1!D556))</f>
        <v>4</v>
      </c>
      <c r="E556" t="str">
        <f>Page1_1!H556</f>
        <v>Chemistry</v>
      </c>
      <c r="F556" t="str">
        <f>Page1_1!I556</f>
        <v>Yew B</v>
      </c>
      <c r="G556">
        <f>VALUE(TRIM(Page1_1!J556))</f>
        <v>4870</v>
      </c>
      <c r="H556" t="str">
        <f>TRIM(Page1_1!K556)</f>
        <v>311</v>
      </c>
      <c r="I556">
        <f>Page1_1!M556</f>
        <v>35</v>
      </c>
      <c r="J556" t="str">
        <f>TEXT(Page1_1!O556,"")</f>
        <v>Video Academy</v>
      </c>
    </row>
    <row r="557" spans="1:10" ht="21" customHeight="1">
      <c r="A557" t="str">
        <f>SUBSTITUTE(Page1_1!C557," ","")</f>
        <v>3310--8</v>
      </c>
      <c r="B557" t="str">
        <f t="shared" si="16"/>
        <v>3310</v>
      </c>
      <c r="C557">
        <f t="shared" si="17"/>
        <v>8</v>
      </c>
      <c r="D557">
        <f>VALUE(TRIM(Page1_1!D557))</f>
        <v>5</v>
      </c>
      <c r="E557" t="str">
        <f>Page1_1!H557</f>
        <v>Chemistry</v>
      </c>
      <c r="F557" t="str">
        <f>Page1_1!I557</f>
        <v>Yew B</v>
      </c>
      <c r="G557">
        <f>VALUE(TRIM(Page1_1!J557))</f>
        <v>4870</v>
      </c>
      <c r="H557" t="str">
        <f>TRIM(Page1_1!K557)</f>
        <v>311</v>
      </c>
      <c r="I557">
        <f>Page1_1!M557</f>
        <v>35</v>
      </c>
      <c r="J557" t="str">
        <f>TEXT(Page1_1!O557,"")</f>
        <v>Mosaic - Living through the Arts</v>
      </c>
    </row>
    <row r="558" spans="1:10" ht="21" customHeight="1">
      <c r="A558" t="str">
        <f>SUBSTITUTE(Page1_1!C558," ","")</f>
        <v>3310--11</v>
      </c>
      <c r="B558" t="str">
        <f t="shared" si="16"/>
        <v>3310</v>
      </c>
      <c r="C558">
        <f t="shared" si="17"/>
        <v>11</v>
      </c>
      <c r="D558">
        <f>VALUE(TRIM(Page1_1!D558))</f>
        <v>6</v>
      </c>
      <c r="E558" t="str">
        <f>Page1_1!H558</f>
        <v>Chemistry</v>
      </c>
      <c r="F558" t="str">
        <f>Page1_1!I558</f>
        <v>Yew B</v>
      </c>
      <c r="G558">
        <f>VALUE(TRIM(Page1_1!J558))</f>
        <v>4870</v>
      </c>
      <c r="H558" t="str">
        <f>TRIM(Page1_1!K558)</f>
        <v>311</v>
      </c>
      <c r="I558">
        <f>Page1_1!M558</f>
        <v>35</v>
      </c>
      <c r="J558" t="str">
        <f>TEXT(Page1_1!O558,"")</f>
        <v/>
      </c>
    </row>
    <row r="559" spans="1:10" ht="21" customHeight="1">
      <c r="A559" t="str">
        <f>SUBSTITUTE(Page1_1!C559," ","")</f>
        <v>9251--33</v>
      </c>
      <c r="B559" t="str">
        <f t="shared" si="16"/>
        <v>9251</v>
      </c>
      <c r="C559">
        <f t="shared" si="17"/>
        <v>33</v>
      </c>
      <c r="D559">
        <f>VALUE(TRIM(Page1_1!D559))</f>
        <v>7</v>
      </c>
      <c r="E559" t="str">
        <f>Page1_1!H559</f>
        <v>Advisory VIDEO 11</v>
      </c>
      <c r="F559" t="str">
        <f>Page1_1!I559</f>
        <v>Yew B</v>
      </c>
      <c r="G559">
        <f>VALUE(TRIM(Page1_1!J559))</f>
        <v>4870</v>
      </c>
      <c r="H559" t="str">
        <f>TRIM(Page1_1!K559)</f>
        <v>311</v>
      </c>
      <c r="I559">
        <f>Page1_1!M559</f>
        <v>35</v>
      </c>
      <c r="J559" t="str">
        <f>TEXT(Page1_1!O559,"")</f>
        <v>Video Academy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Page1_1</vt:lpstr>
      <vt:lpstr>processed</vt:lpstr>
    </vt:vector>
  </TitlesOfParts>
  <Company>IBM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Oxenham, Oliver</cp:lastModifiedBy>
  <dcterms:modified xsi:type="dcterms:W3CDTF">2015-08-04T15:48:11Z</dcterms:modified>
</cp:coreProperties>
</file>