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526" documentId="11_3F8216BDF2DCCE836B02CE998F0AE45F5E522874" xr6:coauthVersionLast="47" xr6:coauthVersionMax="47" xr10:uidLastSave="{73EC1677-F82A-42D3-A013-683E72B96094}"/>
  <bookViews>
    <workbookView xWindow="240" yWindow="105" windowWidth="14805" windowHeight="801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L5" i="1" l="1" a="1"/>
  <c r="L5" i="1" s="1"/>
  <c r="M5" i="1" s="1" a="1"/>
  <c r="M5" i="1" s="1"/>
  <c r="N5" i="1" s="1" a="1"/>
  <c r="N5" i="1" s="1"/>
  <c r="O5" i="1" s="1" a="1"/>
  <c r="O5" i="1" s="1"/>
  <c r="L6" i="1" a="1"/>
  <c r="L6" i="1" s="1"/>
  <c r="M6" i="1" s="1" a="1"/>
  <c r="M6" i="1" s="1"/>
  <c r="N6" i="1" s="1" a="1"/>
  <c r="N6" i="1" s="1"/>
  <c r="O6" i="1" s="1" a="1"/>
  <c r="O6" i="1" s="1"/>
  <c r="L7" i="1" a="1"/>
  <c r="L7" i="1" s="1"/>
  <c r="M7" i="1" s="1" a="1"/>
  <c r="M7" i="1" s="1"/>
  <c r="N7" i="1" s="1" a="1"/>
  <c r="N7" i="1" s="1"/>
  <c r="O7" i="1" s="1" a="1"/>
  <c r="O7" i="1" s="1"/>
  <c r="L8" i="1" a="1"/>
  <c r="L8" i="1" s="1"/>
  <c r="M8" i="1" s="1" a="1"/>
  <c r="M8" i="1" s="1"/>
  <c r="N8" i="1" s="1" a="1"/>
  <c r="N8" i="1" s="1"/>
  <c r="O8" i="1" s="1" a="1"/>
  <c r="O8" i="1" s="1"/>
  <c r="L9" i="1" a="1"/>
  <c r="L9" i="1" s="1"/>
  <c r="M9" i="1" s="1" a="1"/>
  <c r="M9" i="1" s="1"/>
  <c r="N9" i="1" s="1" a="1"/>
  <c r="N9" i="1" s="1"/>
  <c r="O9" i="1" s="1" a="1"/>
  <c r="O9" i="1" s="1"/>
  <c r="L10" i="1" a="1"/>
  <c r="L10" i="1" s="1"/>
  <c r="M10" i="1" s="1" a="1"/>
  <c r="M10" i="1" s="1"/>
  <c r="N10" i="1" s="1" a="1"/>
  <c r="N10" i="1" s="1"/>
  <c r="O10" i="1" s="1" a="1"/>
  <c r="O10" i="1" s="1"/>
  <c r="L11" i="1" a="1"/>
  <c r="L11" i="1" s="1"/>
  <c r="M11" i="1" s="1" a="1"/>
  <c r="M11" i="1" s="1"/>
  <c r="N11" i="1" s="1" a="1"/>
  <c r="N11" i="1" s="1"/>
  <c r="O11" i="1" s="1" a="1"/>
  <c r="O11" i="1" s="1"/>
  <c r="L12" i="1" a="1"/>
  <c r="L12" i="1" s="1"/>
  <c r="M12" i="1" s="1" a="1"/>
  <c r="M12" i="1" s="1"/>
  <c r="N12" i="1" s="1" a="1"/>
  <c r="N12" i="1" s="1"/>
  <c r="O12" i="1" s="1" a="1"/>
  <c r="O12" i="1" s="1"/>
  <c r="L13" i="1" a="1"/>
  <c r="L13" i="1" s="1"/>
  <c r="M13" i="1" s="1" a="1"/>
  <c r="M13" i="1" s="1"/>
  <c r="N13" i="1" s="1" a="1"/>
  <c r="N13" i="1" s="1"/>
  <c r="O13" i="1" s="1" a="1"/>
  <c r="O13" i="1" s="1"/>
  <c r="L14" i="1" a="1"/>
  <c r="L14" i="1" s="1"/>
  <c r="M14" i="1" s="1" a="1"/>
  <c r="M14" i="1" s="1"/>
  <c r="N14" i="1" s="1" a="1"/>
  <c r="N14" i="1" s="1"/>
  <c r="O14" i="1" s="1" a="1"/>
  <c r="O14" i="1" s="1"/>
  <c r="L15" i="1" a="1"/>
  <c r="L15" i="1" s="1"/>
  <c r="M15" i="1" s="1" a="1"/>
  <c r="M15" i="1" s="1"/>
  <c r="N15" i="1" s="1" a="1"/>
  <c r="N15" i="1" s="1"/>
  <c r="O15" i="1" s="1" a="1"/>
  <c r="O15" i="1" s="1"/>
  <c r="L16" i="1" a="1"/>
  <c r="L16" i="1" s="1"/>
  <c r="M16" i="1" s="1" a="1"/>
  <c r="M16" i="1" s="1"/>
  <c r="N16" i="1" s="1" a="1"/>
  <c r="N16" i="1" s="1"/>
  <c r="O16" i="1" s="1" a="1"/>
  <c r="O16" i="1" s="1"/>
  <c r="L17" i="1" a="1"/>
  <c r="L17" i="1" s="1"/>
  <c r="M17" i="1" s="1" a="1"/>
  <c r="M17" i="1" s="1"/>
  <c r="N17" i="1" s="1" a="1"/>
  <c r="N17" i="1" s="1"/>
  <c r="O17" i="1" s="1" a="1"/>
  <c r="O17" i="1" s="1"/>
  <c r="L18" i="1" a="1"/>
  <c r="L18" i="1" s="1"/>
  <c r="M18" i="1" s="1" a="1"/>
  <c r="M18" i="1" s="1"/>
  <c r="N18" i="1" s="1" a="1"/>
  <c r="N18" i="1" s="1"/>
  <c r="O18" i="1" s="1" a="1"/>
  <c r="O18" i="1" s="1"/>
  <c r="L19" i="1" a="1"/>
  <c r="L19" i="1" s="1"/>
  <c r="M19" i="1" s="1" a="1"/>
  <c r="M19" i="1" s="1"/>
  <c r="N19" i="1" s="1" a="1"/>
  <c r="N19" i="1" s="1"/>
  <c r="O19" i="1" s="1" a="1"/>
  <c r="O19" i="1" s="1"/>
  <c r="L4" i="1" a="1"/>
  <c r="L4" i="1" s="1"/>
  <c r="M4" i="1" s="1" a="1"/>
  <c r="M4" i="1" s="1"/>
  <c r="N4" i="1" s="1" a="1"/>
  <c r="N4" i="1" s="1"/>
  <c r="O4" i="1" s="1" a="1"/>
  <c r="O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F2" authorId="0" shapeId="0" xr:uid="{ADDE4464-8DFC-45ED-AFE4-38EAD8AD5580}">
      <text>
        <t>Motoki Kamimura:
RANDBETWEEN() で生成した後、再現性確保のために固定した。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<sst xmlns="http://schemas.openxmlformats.org/spreadsheetml/2006/main" count="21" uniqueCount="21">
  <si>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parameter</t>
  </si>
  <si>
    <t>value</t>
  </si>
  <si>
    <t>input</t>
  </si>
  <si>
    <t>intermediate calculation</t>
  </si>
  <si>
    <t>output</t>
  </si>
  <si>
    <t>BW_IN_A_0</t>
  </si>
  <si>
    <t>a_0</t>
  </si>
  <si>
    <t>b_0</t>
  </si>
  <si>
    <t>a_1</t>
  </si>
  <si>
    <t>b_1</t>
  </si>
  <si>
    <t>i_sub</t>
  </si>
  <si>
    <t>c before rounding&amp;clipping</t>
  </si>
  <si>
    <t>rounded</t>
  </si>
  <si>
    <t>unsigned</t>
  </si>
  <si>
    <t>bit slice</t>
  </si>
  <si>
    <t>BW_IN_B_0</t>
  </si>
  <si>
    <t>BW_IN_A_1</t>
  </si>
  <si>
    <t>BW_IN_B_1</t>
  </si>
  <si>
    <t>BW_OUT</t>
  </si>
  <si>
    <t>BIT_SLC_OFFSET_OUT</t>
  </si>
  <si>
    <t>EN_RND_HF2EVN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</si>
</sst>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0"/>
  <sheetViews>
    <sheetView tabSelected="1" workbookViewId="0">
      <selection activeCell="F2" sqref="F2:J2"/>
    </sheetView>
  </sheetViews>
  <sheetFormatPr defaultRowHeight="18.75"/>
  <cols>
    <col min="1" max="1" width="3.125" style="1" customWidth="1"/>
    <col min="2" max="2" width="23.375" style="1" bestFit="1" customWidth="1"/>
    <col min="3" max="3" width="6.25" style="1" bestFit="1" customWidth="1"/>
    <col min="4" max="4" width="9" style="1"/>
    <col min="5" max="5" width="3.75" style="1" bestFit="1" customWidth="1"/>
    <col min="6" max="9" width="10" style="1" customWidth="1"/>
    <col min="10" max="10" width="6.125" style="1" bestFit="1" customWidth="1"/>
    <col min="11" max="11" width="16.5" style="1" bestFit="1" customWidth="1"/>
    <col min="12" max="12" width="16.875" style="1" bestFit="1" customWidth="1"/>
    <col min="13" max="13" width="16.75" style="1" bestFit="1" customWidth="1"/>
    <col min="14" max="14" width="10.375" style="1" bestFit="1" customWidth="1"/>
    <col min="15" max="15" width="11.5" style="1" bestFit="1" customWidth="1"/>
    <col min="16" max="16384" width="9" style="1"/>
  </cols>
  <sheetData>
    <row r="2" spans="2:15" ht="45" customHeight="1">
      <c r="B2" s="2" t="s">
        <v>0</v>
      </c>
      <c r="C2" s="2" t="s">
        <v>1</v>
      </c>
      <c r="F2" s="5" t="s">
        <v>2</v>
      </c>
      <c r="G2" s="5"/>
      <c r="H2" s="5"/>
      <c r="I2" s="5"/>
      <c r="J2" s="5"/>
      <c r="K2" s="6" t="s">
        <v>3</v>
      </c>
      <c r="L2" s="6"/>
      <c r="M2" s="6"/>
      <c r="N2" s="6"/>
      <c r="O2" s="5" t="s">
        <v>4</v>
      </c>
    </row>
    <row r="3" spans="2:15" ht="39" customHeight="1">
      <c r="B3" s="1" t="s">
        <v>5</v>
      </c>
      <c r="C3" s="1">
        <v>18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5"/>
    </row>
    <row r="4" spans="2:15" ht="15.75">
      <c r="B4" s="1" t="s">
        <v>15</v>
      </c>
      <c r="C4" s="1">
        <v>19</v>
      </c>
      <c r="E4" s="1">
        <v>0</v>
      </c>
      <c r="F4" s="8">
        <v>33905</v>
      </c>
      <c r="G4" s="8">
        <v>-122300</v>
      </c>
      <c r="H4" s="8">
        <v>28174</v>
      </c>
      <c r="I4" s="8">
        <v>123990</v>
      </c>
      <c r="J4" s="1">
        <v>1</v>
      </c>
      <c r="K4" s="3">
        <f>F4*G4+POWER(-1,J4)*H4*I4</f>
        <v>-7639875760</v>
      </c>
      <c r="L4" s="3" cm="1">
        <f t="array" ref="L4">IF($C$9=0,"N/A",ROUND_INT_HF2EVN($C$8,K4))</f>
        <v>-477492235</v>
      </c>
      <c r="M4" s="3" cm="1">
        <f t="array" ref="M4">UNSIGNED($C$3+$C$4+1-$C$8,L4)</f>
        <v>16702376949</v>
      </c>
      <c r="N4" s="3" cm="1">
        <f t="array" ref="N4">BIT_SLICE($C$3+$C$4+1-$C$8,0,$C$7,M4)</f>
        <v>3061</v>
      </c>
      <c r="O4" s="3" cm="1">
        <f t="array" ref="O4">SIGNED($C$7,N4)</f>
        <v>3061</v>
      </c>
    </row>
    <row r="5" spans="2:15" ht="15.75">
      <c r="B5" s="1" t="s">
        <v>16</v>
      </c>
      <c r="C5" s="1">
        <v>18</v>
      </c>
      <c r="E5" s="1">
        <v>1</v>
      </c>
      <c r="F5" s="8">
        <v>100428</v>
      </c>
      <c r="G5" s="8">
        <v>192947</v>
      </c>
      <c r="H5" s="8">
        <v>93946</v>
      </c>
      <c r="I5" s="8">
        <v>-185078</v>
      </c>
      <c r="J5" s="1">
        <v>0</v>
      </c>
      <c r="K5" s="3">
        <f t="shared" ref="K5:K19" si="0">F5*G5+POWER(-1,J5)*H5*I5</f>
        <v>1989943528</v>
      </c>
      <c r="L5" s="3" cm="1">
        <f t="array" ref="L5">IF($C$9=0,"N/A",ROUND_INT_HF2EVN($C$8,K5))</f>
        <v>124371470</v>
      </c>
      <c r="M5" s="3" cm="1">
        <f t="array" ref="M5">UNSIGNED($C$3+$C$4+1-$C$8,L5)</f>
        <v>124371470</v>
      </c>
      <c r="N5" s="3" cm="1">
        <f t="array" ref="N5">BIT_SLICE($C$3+$C$4+1-$C$8,0,$C$7,M5)</f>
        <v>49678</v>
      </c>
      <c r="O5" s="3" cm="1">
        <f t="array" ref="O5">SIGNED($C$7,N5)</f>
        <v>-15858</v>
      </c>
    </row>
    <row r="6" spans="2:15" ht="15.75">
      <c r="B6" s="1" t="s">
        <v>17</v>
      </c>
      <c r="C6" s="1">
        <v>19</v>
      </c>
      <c r="E6" s="1">
        <v>2</v>
      </c>
      <c r="F6" s="8">
        <v>-62914</v>
      </c>
      <c r="G6" s="8">
        <v>207344</v>
      </c>
      <c r="H6" s="8">
        <v>97977</v>
      </c>
      <c r="I6" s="8">
        <v>-110722</v>
      </c>
      <c r="J6" s="1">
        <v>0</v>
      </c>
      <c r="K6" s="3">
        <f t="shared" si="0"/>
        <v>-23893049810</v>
      </c>
      <c r="L6" s="3" cm="1">
        <f t="array" ref="L6">IF($C$9=0,"N/A",ROUND_INT_HF2EVN($C$8,K6))</f>
        <v>-1493315613</v>
      </c>
      <c r="M6" s="3" cm="1">
        <f t="array" ref="M6">UNSIGNED($C$3+$C$4+1-$C$8,L6)</f>
        <v>15686553571</v>
      </c>
      <c r="N6" s="3" cm="1">
        <f t="array" ref="N6">BIT_SLICE($C$3+$C$4+1-$C$8,0,$C$7,M6)</f>
        <v>53219</v>
      </c>
      <c r="O6" s="3" cm="1">
        <f t="array" ref="O6">SIGNED($C$7,N6)</f>
        <v>-12317</v>
      </c>
    </row>
    <row r="7" spans="2:15" ht="15.75">
      <c r="B7" s="1" t="s">
        <v>18</v>
      </c>
      <c r="C7" s="1">
        <v>16</v>
      </c>
      <c r="E7" s="1">
        <v>3</v>
      </c>
      <c r="F7" s="8">
        <v>54938</v>
      </c>
      <c r="G7" s="8">
        <v>-40849</v>
      </c>
      <c r="H7" s="8">
        <v>-86956</v>
      </c>
      <c r="I7" s="8">
        <v>261622</v>
      </c>
      <c r="J7" s="1">
        <v>0</v>
      </c>
      <c r="K7" s="3">
        <f t="shared" si="0"/>
        <v>-24993764994</v>
      </c>
      <c r="L7" s="3" cm="1">
        <f t="array" ref="L7">IF($C$9=0,"N/A",ROUND_INT_HF2EVN($C$8,K7))</f>
        <v>-1562110312</v>
      </c>
      <c r="M7" s="3" cm="1">
        <f t="array" ref="M7">UNSIGNED($C$3+$C$4+1-$C$8,L7)</f>
        <v>15617758872</v>
      </c>
      <c r="N7" s="3" cm="1">
        <f t="array" ref="N7">BIT_SLICE($C$3+$C$4+1-$C$8,0,$C$7,M7)</f>
        <v>5784</v>
      </c>
      <c r="O7" s="3" cm="1">
        <f t="array" ref="O7">SIGNED($C$7,N7)</f>
        <v>5784</v>
      </c>
    </row>
    <row r="8" spans="2:15" ht="15.75">
      <c r="B8" s="1" t="s">
        <v>19</v>
      </c>
      <c r="C8" s="1">
        <v>4</v>
      </c>
      <c r="E8" s="1">
        <v>4</v>
      </c>
      <c r="F8" s="8">
        <v>-72284</v>
      </c>
      <c r="G8" s="8">
        <v>-261782</v>
      </c>
      <c r="H8" s="8">
        <v>129660</v>
      </c>
      <c r="I8" s="8">
        <v>150541</v>
      </c>
      <c r="J8" s="1">
        <v>0</v>
      </c>
      <c r="K8" s="3">
        <f t="shared" si="0"/>
        <v>38441796148</v>
      </c>
      <c r="L8" s="3" cm="1">
        <f t="array" ref="L8">IF($C$9=0,"N/A",ROUND_INT_HF2EVN($C$8,K8))</f>
        <v>2402612259</v>
      </c>
      <c r="M8" s="3" cm="1">
        <f t="array" ref="M8">UNSIGNED($C$3+$C$4+1-$C$8,L8)</f>
        <v>2402612259</v>
      </c>
      <c r="N8" s="3" cm="1">
        <f t="array" ref="N8">BIT_SLICE($C$3+$C$4+1-$C$8,0,$C$7,M8)</f>
        <v>62499</v>
      </c>
      <c r="O8" s="3" cm="1">
        <f t="array" ref="O8">SIGNED($C$7,N8)</f>
        <v>-3037</v>
      </c>
    </row>
    <row r="9" spans="2:15" ht="15.75">
      <c r="B9" s="1" t="s">
        <v>20</v>
      </c>
      <c r="C9" s="1">
        <v>1</v>
      </c>
      <c r="E9" s="1">
        <v>5</v>
      </c>
      <c r="F9" s="8">
        <v>-103773</v>
      </c>
      <c r="G9" s="8">
        <v>12691</v>
      </c>
      <c r="H9" s="8">
        <v>-39509</v>
      </c>
      <c r="I9" s="8">
        <v>-115333</v>
      </c>
      <c r="J9" s="1">
        <v>0</v>
      </c>
      <c r="K9" s="3">
        <f t="shared" si="0"/>
        <v>3239708354</v>
      </c>
      <c r="L9" s="3" cm="1">
        <f t="array" ref="L9">IF($C$9=0,"N/A",ROUND_INT_HF2EVN($C$8,K9))</f>
        <v>202481772</v>
      </c>
      <c r="M9" s="3" cm="1">
        <f t="array" ref="M9">UNSIGNED($C$3+$C$4+1-$C$8,L9)</f>
        <v>202481772</v>
      </c>
      <c r="N9" s="3" cm="1">
        <f t="array" ref="N9">BIT_SLICE($C$3+$C$4+1-$C$8,0,$C$7,M9)</f>
        <v>41068</v>
      </c>
      <c r="O9" s="3" cm="1">
        <f t="array" ref="O9">SIGNED($C$7,N9)</f>
        <v>-24468</v>
      </c>
    </row>
    <row r="10" spans="2:15" ht="15.75">
      <c r="E10" s="1">
        <v>6</v>
      </c>
      <c r="F10" s="8">
        <v>84523</v>
      </c>
      <c r="G10" s="8">
        <v>-168039</v>
      </c>
      <c r="H10" s="8">
        <v>122818</v>
      </c>
      <c r="I10" s="8">
        <v>-202889</v>
      </c>
      <c r="J10" s="1">
        <v>0</v>
      </c>
      <c r="K10" s="3">
        <f t="shared" si="0"/>
        <v>-39121581599</v>
      </c>
      <c r="L10" s="3" cm="1">
        <f t="array" ref="L10">IF($C$9=0,"N/A",ROUND_INT_HF2EVN($C$8,K10))</f>
        <v>-2445098850</v>
      </c>
      <c r="M10" s="3" cm="1">
        <f t="array" ref="M10">UNSIGNED($C$3+$C$4+1-$C$8,L10)</f>
        <v>14734770334</v>
      </c>
      <c r="N10" s="3" cm="1">
        <f t="array" ref="N10">BIT_SLICE($C$3+$C$4+1-$C$8,0,$C$7,M10)</f>
        <v>49310</v>
      </c>
      <c r="O10" s="3" cm="1">
        <f t="array" ref="O10">SIGNED($C$7,N10)</f>
        <v>-16226</v>
      </c>
    </row>
    <row r="11" spans="2:15" ht="15.75">
      <c r="E11" s="1">
        <v>7</v>
      </c>
      <c r="F11" s="8">
        <v>49972</v>
      </c>
      <c r="G11" s="8">
        <v>-190779</v>
      </c>
      <c r="H11" s="8">
        <v>64731</v>
      </c>
      <c r="I11" s="8">
        <v>-128147</v>
      </c>
      <c r="J11" s="1">
        <v>0</v>
      </c>
      <c r="K11" s="3">
        <f t="shared" si="0"/>
        <v>-17828691645</v>
      </c>
      <c r="L11" s="3" cm="1">
        <f t="array" ref="L11">IF($C$9=0,"N/A",ROUND_INT_HF2EVN($C$8,K11))</f>
        <v>-1114293228</v>
      </c>
      <c r="M11" s="3" cm="1">
        <f t="array" ref="M11">UNSIGNED($C$3+$C$4+1-$C$8,L11)</f>
        <v>16065575956</v>
      </c>
      <c r="N11" s="3" cm="1">
        <f t="array" ref="N11">BIT_SLICE($C$3+$C$4+1-$C$8,0,$C$7,M11)</f>
        <v>15380</v>
      </c>
      <c r="O11" s="3" cm="1">
        <f t="array" ref="O11">SIGNED($C$7,N11)</f>
        <v>15380</v>
      </c>
    </row>
    <row r="12" spans="2:15" ht="15.75">
      <c r="E12" s="1">
        <v>8</v>
      </c>
      <c r="F12" s="8">
        <v>9678</v>
      </c>
      <c r="G12" s="8">
        <v>13815</v>
      </c>
      <c r="H12" s="8">
        <v>18102</v>
      </c>
      <c r="I12" s="8">
        <v>-182979</v>
      </c>
      <c r="J12" s="1">
        <v>0</v>
      </c>
      <c r="K12" s="3">
        <f t="shared" si="0"/>
        <v>-3178584288</v>
      </c>
      <c r="L12" s="3" cm="1">
        <f t="array" ref="L12">IF($C$9=0,"N/A",ROUND_INT_HF2EVN($C$8,K12))</f>
        <v>-198661518</v>
      </c>
      <c r="M12" s="3" cm="1">
        <f t="array" ref="M12">UNSIGNED($C$3+$C$4+1-$C$8,L12)</f>
        <v>16981207666</v>
      </c>
      <c r="N12" s="3" cm="1">
        <f t="array" ref="N12">BIT_SLICE($C$3+$C$4+1-$C$8,0,$C$7,M12)</f>
        <v>43634</v>
      </c>
      <c r="O12" s="3" cm="1">
        <f t="array" ref="O12">SIGNED($C$7,N12)</f>
        <v>-21902</v>
      </c>
    </row>
    <row r="13" spans="2:15" ht="15.75">
      <c r="E13" s="1">
        <v>9</v>
      </c>
      <c r="F13" s="8">
        <v>-19611</v>
      </c>
      <c r="G13" s="8">
        <v>-244298</v>
      </c>
      <c r="H13" s="8">
        <v>82165</v>
      </c>
      <c r="I13" s="8">
        <v>-34428</v>
      </c>
      <c r="J13" s="1">
        <v>1</v>
      </c>
      <c r="K13" s="3">
        <f t="shared" si="0"/>
        <v>7619704698</v>
      </c>
      <c r="L13" s="3" cm="1">
        <f t="array" ref="L13">IF($C$9=0,"N/A",ROUND_INT_HF2EVN($C$8,K13))</f>
        <v>476231544</v>
      </c>
      <c r="M13" s="3" cm="1">
        <f t="array" ref="M13">UNSIGNED($C$3+$C$4+1-$C$8,L13)</f>
        <v>476231544</v>
      </c>
      <c r="N13" s="3" cm="1">
        <f t="array" ref="N13">BIT_SLICE($C$3+$C$4+1-$C$8,0,$C$7,M13)</f>
        <v>46968</v>
      </c>
      <c r="O13" s="3" cm="1">
        <f t="array" ref="O13">SIGNED($C$7,N13)</f>
        <v>-18568</v>
      </c>
    </row>
    <row r="14" spans="2:15" ht="15.75">
      <c r="E14" s="1">
        <v>10</v>
      </c>
      <c r="F14" s="8">
        <v>67102</v>
      </c>
      <c r="G14" s="8">
        <v>-18595</v>
      </c>
      <c r="H14" s="8">
        <v>102809</v>
      </c>
      <c r="I14" s="8">
        <v>44813</v>
      </c>
      <c r="J14" s="1">
        <v>1</v>
      </c>
      <c r="K14" s="3">
        <f t="shared" si="0"/>
        <v>-5854941407</v>
      </c>
      <c r="L14" s="3" cm="1">
        <f t="array" ref="L14">IF($C$9=0,"N/A",ROUND_INT_HF2EVN($C$8,K14))</f>
        <v>-365933838</v>
      </c>
      <c r="M14" s="3" cm="1">
        <f t="array" ref="M14">UNSIGNED($C$3+$C$4+1-$C$8,L14)</f>
        <v>16813935346</v>
      </c>
      <c r="N14" s="3" cm="1">
        <f t="array" ref="N14">BIT_SLICE($C$3+$C$4+1-$C$8,0,$C$7,M14)</f>
        <v>19186</v>
      </c>
      <c r="O14" s="3" cm="1">
        <f t="array" ref="O14">SIGNED($C$7,N14)</f>
        <v>19186</v>
      </c>
    </row>
    <row r="15" spans="2:15" ht="15.75">
      <c r="E15" s="1">
        <v>11</v>
      </c>
      <c r="F15" s="8">
        <v>94175</v>
      </c>
      <c r="G15" s="8">
        <v>9863</v>
      </c>
      <c r="H15" s="8">
        <v>45353</v>
      </c>
      <c r="I15" s="8">
        <v>33580</v>
      </c>
      <c r="J15" s="1">
        <v>0</v>
      </c>
      <c r="K15" s="3">
        <f t="shared" si="0"/>
        <v>2451801765</v>
      </c>
      <c r="L15" s="3" cm="1">
        <f t="array" ref="L15">IF($C$9=0,"N/A",ROUND_INT_HF2EVN($C$8,K15))</f>
        <v>153237610</v>
      </c>
      <c r="M15" s="3" cm="1">
        <f t="array" ref="M15">UNSIGNED($C$3+$C$4+1-$C$8,L15)</f>
        <v>153237610</v>
      </c>
      <c r="N15" s="3" cm="1">
        <f t="array" ref="N15">BIT_SLICE($C$3+$C$4+1-$C$8,0,$C$7,M15)</f>
        <v>14442</v>
      </c>
      <c r="O15" s="3" cm="1">
        <f t="array" ref="O15">SIGNED($C$7,N15)</f>
        <v>14442</v>
      </c>
    </row>
    <row r="16" spans="2:15" ht="15.75">
      <c r="E16" s="1">
        <v>12</v>
      </c>
      <c r="F16" s="8">
        <v>25821</v>
      </c>
      <c r="G16" s="8">
        <v>248060</v>
      </c>
      <c r="H16" s="7">
        <v>-679</v>
      </c>
      <c r="I16" s="8">
        <v>97914</v>
      </c>
      <c r="J16" s="1">
        <v>0</v>
      </c>
      <c r="K16" s="3">
        <f t="shared" si="0"/>
        <v>6338673654</v>
      </c>
      <c r="L16" s="3" cm="1">
        <f t="array" ref="L16">IF($C$9=0,"N/A",ROUND_INT_HF2EVN($C$8,K16))</f>
        <v>396167103</v>
      </c>
      <c r="M16" s="3" cm="1">
        <f t="array" ref="M16">UNSIGNED($C$3+$C$4+1-$C$8,L16)</f>
        <v>396167103</v>
      </c>
      <c r="N16" s="3" cm="1">
        <f t="array" ref="N16">BIT_SLICE($C$3+$C$4+1-$C$8,0,$C$7,M16)</f>
        <v>1983</v>
      </c>
      <c r="O16" s="3" cm="1">
        <f t="array" ref="O16">SIGNED($C$7,N16)</f>
        <v>1983</v>
      </c>
    </row>
    <row r="17" spans="5:15" ht="15.75">
      <c r="E17" s="1">
        <v>13</v>
      </c>
      <c r="F17" s="8">
        <v>41716</v>
      </c>
      <c r="G17" s="8">
        <v>-19937</v>
      </c>
      <c r="H17" s="8">
        <v>95565</v>
      </c>
      <c r="I17" s="8">
        <v>167240</v>
      </c>
      <c r="J17" s="1">
        <v>0</v>
      </c>
      <c r="K17" s="3">
        <f t="shared" si="0"/>
        <v>15150598708</v>
      </c>
      <c r="L17" s="3" cm="1">
        <f t="array" ref="L17">IF($C$9=0,"N/A",ROUND_INT_HF2EVN($C$8,K17))</f>
        <v>946912419</v>
      </c>
      <c r="M17" s="3" cm="1">
        <f t="array" ref="M17">UNSIGNED($C$3+$C$4+1-$C$8,L17)</f>
        <v>946912419</v>
      </c>
      <c r="N17" s="3" cm="1">
        <f t="array" ref="N17">BIT_SLICE($C$3+$C$4+1-$C$8,0,$C$7,M17)</f>
        <v>48291</v>
      </c>
      <c r="O17" s="3" cm="1">
        <f t="array" ref="O17">SIGNED($C$7,N17)</f>
        <v>-17245</v>
      </c>
    </row>
    <row r="18" spans="5:15" ht="15.75">
      <c r="E18" s="1">
        <v>14</v>
      </c>
      <c r="F18" s="8">
        <v>-2225</v>
      </c>
      <c r="G18" s="8">
        <v>-232473</v>
      </c>
      <c r="H18" s="8">
        <v>120462</v>
      </c>
      <c r="I18" s="8">
        <v>-92275</v>
      </c>
      <c r="J18" s="1">
        <v>0</v>
      </c>
      <c r="K18" s="3">
        <f t="shared" si="0"/>
        <v>-10598378625</v>
      </c>
      <c r="L18" s="3" cm="1">
        <f t="array" ref="L18">IF($C$9=0,"N/A",ROUND_INT_HF2EVN($C$8,K18))</f>
        <v>-662398664</v>
      </c>
      <c r="M18" s="3" cm="1">
        <f t="array" ref="M18">UNSIGNED($C$3+$C$4+1-$C$8,L18)</f>
        <v>16517470520</v>
      </c>
      <c r="N18" s="3" cm="1">
        <f t="array" ref="N18">BIT_SLICE($C$3+$C$4+1-$C$8,0,$C$7,M18)</f>
        <v>39224</v>
      </c>
      <c r="O18" s="3" cm="1">
        <f t="array" ref="O18">SIGNED($C$7,N18)</f>
        <v>-26312</v>
      </c>
    </row>
    <row r="19" spans="5:15" ht="15.75">
      <c r="E19" s="1">
        <v>15</v>
      </c>
      <c r="F19" s="8">
        <v>-11091</v>
      </c>
      <c r="G19" s="8">
        <v>-162575</v>
      </c>
      <c r="H19" s="8">
        <v>-101848</v>
      </c>
      <c r="I19" s="8">
        <v>-155845</v>
      </c>
      <c r="J19" s="1">
        <v>0</v>
      </c>
      <c r="K19" s="3">
        <f t="shared" si="0"/>
        <v>17675620885</v>
      </c>
      <c r="L19" s="3" cm="1">
        <f t="array" ref="L19">IF($C$9=0,"N/A",ROUND_INT_HF2EVN($C$8,K19))</f>
        <v>1104726305</v>
      </c>
      <c r="M19" s="3" cm="1">
        <f t="array" ref="M19">UNSIGNED($C$3+$C$4+1-$C$8,L19)</f>
        <v>1104726305</v>
      </c>
      <c r="N19" s="3" cm="1">
        <f t="array" ref="N19">BIT_SLICE($C$3+$C$4+1-$C$8,0,$C$7,M19)</f>
        <v>51489</v>
      </c>
      <c r="O19" s="3" cm="1">
        <f t="array" ref="O19">SIGNED($C$7,N19)</f>
        <v>-14047</v>
      </c>
    </row>
    <row r="20" spans="5:15">
      <c r="G20" s="2"/>
    </row>
    <row r="21" spans="5:15">
      <c r="G21" s="2"/>
    </row>
    <row r="22" spans="5:15">
      <c r="G22" s="2"/>
    </row>
    <row r="23" spans="5:15">
      <c r="G23" s="2"/>
    </row>
    <row r="24" spans="5:15">
      <c r="G24" s="2"/>
    </row>
    <row r="25" spans="5:15">
      <c r="G25" s="2"/>
    </row>
    <row r="26" spans="5:15">
      <c r="G26" s="2"/>
    </row>
    <row r="27" spans="5:15">
      <c r="G27" s="2"/>
    </row>
    <row r="28" spans="5:15">
      <c r="G28" s="2"/>
    </row>
    <row r="29" spans="5:15">
      <c r="G29" s="2"/>
    </row>
    <row r="30" spans="5:15">
      <c r="G30" s="2"/>
    </row>
    <row r="31" spans="5:15">
      <c r="G31" s="2"/>
    </row>
    <row r="32" spans="5:15">
      <c r="G32" s="2"/>
    </row>
    <row r="35" spans="3:7">
      <c r="D35" s="5"/>
      <c r="E35" s="5"/>
      <c r="F35" s="5"/>
    </row>
    <row r="36" spans="3:7">
      <c r="C36" s="2"/>
      <c r="D36" s="2"/>
      <c r="E36" s="2"/>
      <c r="F36" s="5"/>
    </row>
    <row r="47" spans="3:7">
      <c r="D47" s="5"/>
      <c r="E47" s="5"/>
      <c r="F47" s="5"/>
      <c r="G47" s="5"/>
    </row>
    <row r="48" spans="3:7">
      <c r="C48" s="2"/>
      <c r="D48" s="2"/>
      <c r="E48" s="2"/>
      <c r="F48" s="5"/>
      <c r="G48" s="5"/>
    </row>
    <row r="49" spans="3:8">
      <c r="G49" s="2"/>
    </row>
    <row r="50" spans="3:8">
      <c r="G50" s="2"/>
    </row>
    <row r="51" spans="3:8">
      <c r="G51" s="2"/>
    </row>
    <row r="52" spans="3:8">
      <c r="G52" s="2"/>
    </row>
    <row r="53" spans="3:8">
      <c r="G53" s="2"/>
    </row>
    <row r="54" spans="3:8">
      <c r="G54" s="2"/>
    </row>
    <row r="55" spans="3:8">
      <c r="G55" s="2"/>
    </row>
    <row r="56" spans="3:8">
      <c r="G56" s="2"/>
    </row>
    <row r="59" spans="3:8">
      <c r="D59" s="5"/>
      <c r="E59" s="5"/>
      <c r="F59" s="5"/>
      <c r="G59" s="5"/>
      <c r="H59" s="5"/>
    </row>
    <row r="60" spans="3:8">
      <c r="C60" s="2"/>
      <c r="D60" s="2"/>
      <c r="E60" s="2"/>
      <c r="F60" s="2"/>
      <c r="G60" s="2"/>
      <c r="H60" s="5"/>
    </row>
  </sheetData>
  <mergeCells count="10">
    <mergeCell ref="D47:E47"/>
    <mergeCell ref="H59:H60"/>
    <mergeCell ref="D59:G59"/>
    <mergeCell ref="F47:F48"/>
    <mergeCell ref="G47:G48"/>
    <mergeCell ref="F2:J2"/>
    <mergeCell ref="K2:N2"/>
    <mergeCell ref="O2:O3"/>
    <mergeCell ref="D35:E35"/>
    <mergeCell ref="F35:F36"/>
  </mergeCells>
  <conditionalFormatting sqref="G49:G56">
    <cfRule type="cellIs" dxfId="1" priority="2" operator="equal">
      <formula>"NG"</formula>
    </cfRule>
  </conditionalFormatting>
  <conditionalFormatting sqref="G20:G32">
    <cfRule type="cellIs" dxfId="0" priority="1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2024-09-20T18:12:21Z</dcterms:modified>
  <cp:category/>
  <cp:contentStatus/>
</cp:coreProperties>
</file>