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12.xml" ContentType="application/vnd.openxmlformats-officedocument.drawingml.chart+xml"/>
  <Override PartName="/xl/charts/chart7.xml" ContentType="application/vnd.openxmlformats-officedocument.drawingml.chart+xml"/>
  <Override PartName="/xl/charts/chart11.xml" ContentType="application/vnd.openxmlformats-officedocument.drawingml.chart+xml"/>
  <Override PartName="/xl/charts/chart6.xml" ContentType="application/vnd.openxmlformats-officedocument.drawingml.chart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16.xml.rels" ContentType="application/vnd.openxmlformats-package.relationships+xml"/>
  <Override PartName="/xl/worksheets/_rels/sheet15.xml.rels" ContentType="application/vnd.openxmlformats-package.relationships+xml"/>
  <Override PartName="/xl/worksheets/_rels/sheet14.xml.rels" ContentType="application/vnd.openxmlformats-package.relationships+xml"/>
  <Override PartName="/xl/worksheets/_rels/sheet13.xml.rels" ContentType="application/vnd.openxmlformats-package.relationships+xml"/>
  <Override PartName="/xl/worksheets/_rels/sheet12.xml.rels" ContentType="application/vnd.openxmlformats-package.relationships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drawings/drawing9.xml" ContentType="application/vnd.openxmlformats-officedocument.drawing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_rels/drawing9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0"/>
  </bookViews>
  <sheets>
    <sheet name="CalculatedFluxes" sheetId="1" state="visible" r:id="rId2"/>
    <sheet name="TUF1" sheetId="2" state="visible" r:id="rId3"/>
    <sheet name="TUF2" sheetId="3" state="visible" r:id="rId4"/>
    <sheet name="TUF3" sheetId="4" state="visible" r:id="rId5"/>
    <sheet name="Veg1" sheetId="5" state="visible" r:id="rId6"/>
    <sheet name="Veg2" sheetId="6" state="visible" r:id="rId7"/>
    <sheet name="TUFOnlyScheme" sheetId="7" state="visible" r:id="rId8"/>
    <sheet name="MaespaCalc" sheetId="8" state="visible" r:id="rId9"/>
    <sheet name="Scheme1" sheetId="9" state="visible" r:id="rId10"/>
    <sheet name="Scheme2" sheetId="10" state="visible" r:id="rId11"/>
    <sheet name="Scheme3" sheetId="11" state="visible" r:id="rId12"/>
    <sheet name="Scheme4" sheetId="12" state="visible" r:id="rId13"/>
    <sheet name="Scheme5" sheetId="13" state="visible" r:id="rId14"/>
    <sheet name="Scheme6" sheetId="14" state="visible" r:id="rId15"/>
    <sheet name="Scheme11" sheetId="15" state="visible" r:id="rId16"/>
    <sheet name="ObservationsGraph" sheetId="16" state="visible" r:id="rId17"/>
    <sheet name="PrestonObs" sheetId="17" state="visible" r:id="rId18"/>
    <sheet name="TreeCalcs" sheetId="18" state="visible" r:id="rId19"/>
  </sheets>
  <definedNames>
    <definedName function="false" hidden="true" localSheetId="0" name="_xlnm._FilterDatabase" vbProcedure="false">CalculatedFluxes!$A$1:$S$766</definedName>
    <definedName function="false" hidden="false" localSheetId="0" name="_xlnm._FilterDatabase" vbProcedure="false">CalculatedFluxes!$A$1:$S$766</definedName>
    <definedName function="false" hidden="false" localSheetId="0" name="_xlnm._FilterDatabase_0" vbProcedure="false">CalculatedFluxes!$A$1:$S$766</definedName>
    <definedName function="false" hidden="false" localSheetId="0" name="_xlnm._FilterDatabase_0_0" vbProcedure="false">CalculatedFluxes!$A$1:$S$766</definedName>
    <definedName function="false" hidden="false" localSheetId="0" name="_xlnm._FilterDatabase_0_0_0" vbProcedure="false">CalculatedFluxes!$A$1:$S$766</definedName>
  </definedName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<sst xmlns="http://schemas.openxmlformats.org/spreadsheetml/2006/main" count="321" uniqueCount="89">
  <si>
    <t>veg</t>
  </si>
  <si>
    <t>i</t>
  </si>
  <si>
    <t>timeis</t>
  </si>
  <si>
    <t>maespaRnet</t>
  </si>
  <si>
    <t>Rnet</t>
  </si>
  <si>
    <t>sfc(i.sfc_emiss)*sigma*Tsfc(iab)**4</t>
  </si>
  <si>
    <t>(httc*(Tsfc(iab)-Tconv))</t>
  </si>
  <si>
    <t>maespaQh</t>
  </si>
  <si>
    <t>leFromEt</t>
  </si>
  <si>
    <t>(lambda_sfc(iab)*(Tsfc(iab)-sfc_ab(iab.sfc_ab_layer_temp))*2./sfc_ab(iab.6+3*numlayers))</t>
  </si>
  <si>
    <t>maespaQg</t>
  </si>
  <si>
    <t>maespaAbsorbedThermal</t>
  </si>
  <si>
    <t>QGBiomass</t>
  </si>
  <si>
    <t>Tsfc</t>
  </si>
  <si>
    <t>Tconv</t>
  </si>
  <si>
    <t>httc</t>
  </si>
  <si>
    <t>sfc_emis</t>
  </si>
  <si>
    <t>MaespaRnetGround</t>
  </si>
  <si>
    <t>deltaQVeg</t>
  </si>
  <si>
    <t>G_Bio</t>
  </si>
  <si>
    <t>date</t>
  </si>
  <si>
    <t>Time</t>
  </si>
  <si>
    <t>Qh</t>
  </si>
  <si>
    <t>Qe</t>
  </si>
  <si>
    <t>Qg</t>
  </si>
  <si>
    <t>1rnet</t>
  </si>
  <si>
    <t>1qh</t>
  </si>
  <si>
    <t>1qe</t>
  </si>
  <si>
    <t>1qg</t>
  </si>
  <si>
    <t>2rnet</t>
  </si>
  <si>
    <t>2qh</t>
  </si>
  <si>
    <t>2qe</t>
  </si>
  <si>
    <t>2qg</t>
  </si>
  <si>
    <t>3rnet</t>
  </si>
  <si>
    <t>3qh</t>
  </si>
  <si>
    <t>3qe</t>
  </si>
  <si>
    <t>3qg</t>
  </si>
  <si>
    <t>4rnet</t>
  </si>
  <si>
    <t>4qh</t>
  </si>
  <si>
    <t>4qe</t>
  </si>
  <si>
    <t>4qg</t>
  </si>
  <si>
    <t>5rnet</t>
  </si>
  <si>
    <t>5qh</t>
  </si>
  <si>
    <t>5qe</t>
  </si>
  <si>
    <t>5qg</t>
  </si>
  <si>
    <t>6rnet</t>
  </si>
  <si>
    <t>6qh</t>
  </si>
  <si>
    <t>6qe</t>
  </si>
  <si>
    <t>6qg</t>
  </si>
  <si>
    <t>Year</t>
  </si>
  <si>
    <t>Day_of_year</t>
  </si>
  <si>
    <t>Hour</t>
  </si>
  <si>
    <t>Timecode</t>
  </si>
  <si>
    <t>Month</t>
  </si>
  <si>
    <t>Week </t>
  </si>
  <si>
    <t>Kdown</t>
  </si>
  <si>
    <t>Kup</t>
  </si>
  <si>
    <t>Ldown</t>
  </si>
  <si>
    <t>Lup</t>
  </si>
  <si>
    <t>Net</t>
  </si>
  <si>
    <t>Flux_validity</t>
  </si>
  <si>
    <t>CO2_Flux_final</t>
  </si>
  <si>
    <t>CO2_Flux_validity</t>
  </si>
  <si>
    <t>Temp</t>
  </si>
  <si>
    <t>E_a</t>
  </si>
  <si>
    <t>Wind_spd</t>
  </si>
  <si>
    <t>Wind_dir</t>
  </si>
  <si>
    <t>Pressure</t>
  </si>
  <si>
    <t>Precip</t>
  </si>
  <si>
    <t>Anthrop</t>
  </si>
  <si>
    <t>tau</t>
  </si>
  <si>
    <t>Soil_moisture</t>
  </si>
  <si>
    <t>Deep_soil_temp</t>
  </si>
  <si>
    <t>RH</t>
  </si>
  <si>
    <t>Type</t>
  </si>
  <si>
    <t>HTCrown</t>
  </si>
  <si>
    <t>Htrunk</t>
  </si>
  <si>
    <t>Diam</t>
  </si>
  <si>
    <t>COEFFT</t>
  </si>
  <si>
    <t>EXPONT</t>
  </si>
  <si>
    <t>WINTERC</t>
  </si>
  <si>
    <t>WBIOM</t>
  </si>
  <si>
    <t>area</t>
  </si>
  <si>
    <t>mVeg</t>
  </si>
  <si>
    <t>cVeg</t>
  </si>
  <si>
    <t>deltaTime</t>
  </si>
  <si>
    <t>deltaTveg</t>
  </si>
  <si>
    <t>Grass</t>
  </si>
  <si>
    <t>Olive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</si>
</sst>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#,###.00"/>
    <numFmt numFmtId="167" formatCode="#,###.000000"/>
    <numFmt numFmtId="168" formatCode="DD/MM/YY\ HH:MM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Scheme6!$B$1</c:f>
              <c:strCache>
                <c:ptCount val="1"/>
                <c:pt idx="0">
                  <c:v>Rnet</c:v>
                </c:pt>
              </c:strCache>
            </c:strRef>
          </c:tx>
          <c:spPr>
            <a:solidFill>
              <a:srgbClr val="ff420e"/>
            </a:solidFill>
            <a:ln>
              <a:solidFill>
                <a:srgbClr val="ff420e"/>
              </a:solidFill>
            </a:ln>
          </c:spPr>
          <c:marker>
            <c:symbol val="diamond"/>
            <c:size val="2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Scheme6!$A$1:$A$154</c:f>
              <c:strCache>
                <c:ptCount val="154"/>
                <c:pt idx="0">
                  <c:v>Time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</c:strCache>
            </c:strRef>
          </c:cat>
          <c:val>
            <c:numRef>
              <c:f>Scheme6!$B$1:$B$154</c:f>
              <c:numCache>
                <c:formatCode>General</c:formatCode>
                <c:ptCount val="154"/>
                <c:pt idx="0">
                  <c:v/>
                </c:pt>
                <c:pt idx="1">
                  <c:v>-38.0445</c:v>
                </c:pt>
                <c:pt idx="2">
                  <c:v>-29.8873</c:v>
                </c:pt>
                <c:pt idx="3">
                  <c:v>-22.3843666666667</c:v>
                </c:pt>
                <c:pt idx="4">
                  <c:v>-18.9077666666667</c:v>
                </c:pt>
                <c:pt idx="5">
                  <c:v>-13.9354</c:v>
                </c:pt>
                <c:pt idx="6">
                  <c:v>-13.3683666666667</c:v>
                </c:pt>
                <c:pt idx="7">
                  <c:v>-12.6909666666667</c:v>
                </c:pt>
                <c:pt idx="8">
                  <c:v>-5.89126666666667</c:v>
                </c:pt>
                <c:pt idx="9">
                  <c:v>9.8128</c:v>
                </c:pt>
                <c:pt idx="10">
                  <c:v>46.4952333333333</c:v>
                </c:pt>
                <c:pt idx="11">
                  <c:v>265.761133333333</c:v>
                </c:pt>
                <c:pt idx="12">
                  <c:v>324.8349</c:v>
                </c:pt>
                <c:pt idx="13">
                  <c:v>545.568566666667</c:v>
                </c:pt>
                <c:pt idx="14">
                  <c:v>597.689966666667</c:v>
                </c:pt>
                <c:pt idx="15">
                  <c:v>604.831566666667</c:v>
                </c:pt>
                <c:pt idx="16">
                  <c:v>571.197933333333</c:v>
                </c:pt>
                <c:pt idx="17">
                  <c:v>539.549633333333</c:v>
                </c:pt>
                <c:pt idx="18">
                  <c:v>376.844866666667</c:v>
                </c:pt>
                <c:pt idx="19">
                  <c:v>132.710566666667</c:v>
                </c:pt>
                <c:pt idx="20">
                  <c:v>-1.43196666666667</c:v>
                </c:pt>
                <c:pt idx="21">
                  <c:v>-63.5223</c:v>
                </c:pt>
                <c:pt idx="22">
                  <c:v>-67.0725333333333</c:v>
                </c:pt>
                <c:pt idx="23">
                  <c:v>-64.5366</c:v>
                </c:pt>
                <c:pt idx="24">
                  <c:v>-64.1906666666667</c:v>
                </c:pt>
                <c:pt idx="25">
                  <c:v>-63.6442</c:v>
                </c:pt>
                <c:pt idx="26">
                  <c:v>-58.7201666666667</c:v>
                </c:pt>
                <c:pt idx="27">
                  <c:v>-52.8391666666667</c:v>
                </c:pt>
                <c:pt idx="28">
                  <c:v>-38.4060333333333</c:v>
                </c:pt>
                <c:pt idx="29">
                  <c:v>-45.0254</c:v>
                </c:pt>
                <c:pt idx="30">
                  <c:v>-31.2819333333333</c:v>
                </c:pt>
                <c:pt idx="31">
                  <c:v>-22.5463</c:v>
                </c:pt>
                <c:pt idx="32">
                  <c:v>0.472533333333322</c:v>
                </c:pt>
                <c:pt idx="33">
                  <c:v>60.737</c:v>
                </c:pt>
                <c:pt idx="34">
                  <c:v>111.8317</c:v>
                </c:pt>
                <c:pt idx="35">
                  <c:v>158.9427</c:v>
                </c:pt>
                <c:pt idx="36">
                  <c:v>109.5299</c:v>
                </c:pt>
                <c:pt idx="37">
                  <c:v>168.146466666667</c:v>
                </c:pt>
                <c:pt idx="38">
                  <c:v>99.6069666666667</c:v>
                </c:pt>
                <c:pt idx="39">
                  <c:v>72.3296333333333</c:v>
                </c:pt>
                <c:pt idx="40">
                  <c:v>118.196033333333</c:v>
                </c:pt>
                <c:pt idx="41">
                  <c:v>60.2133333333334</c:v>
                </c:pt>
                <c:pt idx="42">
                  <c:v>56.3400333333334</c:v>
                </c:pt>
                <c:pt idx="43">
                  <c:v>30.0652333333333</c:v>
                </c:pt>
                <c:pt idx="44">
                  <c:v>-3.08536666666665</c:v>
                </c:pt>
                <c:pt idx="45">
                  <c:v>-21.8910666666667</c:v>
                </c:pt>
                <c:pt idx="46">
                  <c:v>-20.2039333333333</c:v>
                </c:pt>
                <c:pt idx="47">
                  <c:v>-19.6712</c:v>
                </c:pt>
                <c:pt idx="48">
                  <c:v>-15.0733333333333</c:v>
                </c:pt>
                <c:pt idx="49">
                  <c:v>-12.6163333333333</c:v>
                </c:pt>
                <c:pt idx="50">
                  <c:v>-11.0738666666667</c:v>
                </c:pt>
                <c:pt idx="51">
                  <c:v>-9.76923333333334</c:v>
                </c:pt>
                <c:pt idx="52">
                  <c:v>-10.3525333333333</c:v>
                </c:pt>
                <c:pt idx="53">
                  <c:v>-9.12213333333334</c:v>
                </c:pt>
                <c:pt idx="54">
                  <c:v>-9.41673333333332</c:v>
                </c:pt>
                <c:pt idx="55">
                  <c:v>-8.14266666666667</c:v>
                </c:pt>
                <c:pt idx="56">
                  <c:v>1.29469999999999</c:v>
                </c:pt>
                <c:pt idx="57">
                  <c:v>15.1489666666667</c:v>
                </c:pt>
                <c:pt idx="58">
                  <c:v>59.7423</c:v>
                </c:pt>
                <c:pt idx="59">
                  <c:v>47.3952333333333</c:v>
                </c:pt>
                <c:pt idx="60">
                  <c:v>65.5337666666667</c:v>
                </c:pt>
                <c:pt idx="61">
                  <c:v>43.8181333333334</c:v>
                </c:pt>
                <c:pt idx="62">
                  <c:v>45.8683333333333</c:v>
                </c:pt>
                <c:pt idx="63">
                  <c:v>191.907833333333</c:v>
                </c:pt>
                <c:pt idx="64">
                  <c:v>79.5910666666667</c:v>
                </c:pt>
                <c:pt idx="65">
                  <c:v>56.6869666666667</c:v>
                </c:pt>
                <c:pt idx="66">
                  <c:v>30.8458333333333</c:v>
                </c:pt>
                <c:pt idx="67">
                  <c:v>12.537</c:v>
                </c:pt>
                <c:pt idx="68">
                  <c:v>-0.486966666666644</c:v>
                </c:pt>
                <c:pt idx="69">
                  <c:v>-7.26986666666668</c:v>
                </c:pt>
                <c:pt idx="70">
                  <c:v>-9.17963333333332</c:v>
                </c:pt>
                <c:pt idx="71">
                  <c:v>-9.27356666666666</c:v>
                </c:pt>
                <c:pt idx="72">
                  <c:v>-8.97153333333334</c:v>
                </c:pt>
                <c:pt idx="73">
                  <c:v>-9.47096666666667</c:v>
                </c:pt>
                <c:pt idx="74">
                  <c:v>-8.06736666666668</c:v>
                </c:pt>
                <c:pt idx="75">
                  <c:v>-7.88163333333334</c:v>
                </c:pt>
                <c:pt idx="76">
                  <c:v>-8.04956666666668</c:v>
                </c:pt>
                <c:pt idx="77">
                  <c:v>-7.42176666666667</c:v>
                </c:pt>
                <c:pt idx="78">
                  <c:v>7.79813333333333</c:v>
                </c:pt>
                <c:pt idx="79">
                  <c:v>58.9751333333333</c:v>
                </c:pt>
                <c:pt idx="80">
                  <c:v>255.982533333333</c:v>
                </c:pt>
                <c:pt idx="81">
                  <c:v>421.839366666667</c:v>
                </c:pt>
                <c:pt idx="82">
                  <c:v>543.815066666667</c:v>
                </c:pt>
                <c:pt idx="83">
                  <c:v>613.0066</c:v>
                </c:pt>
                <c:pt idx="84">
                  <c:v>594.588166666667</c:v>
                </c:pt>
                <c:pt idx="85">
                  <c:v>623.378066666667</c:v>
                </c:pt>
                <c:pt idx="86">
                  <c:v>549.562233333333</c:v>
                </c:pt>
                <c:pt idx="87">
                  <c:v>500.446133333333</c:v>
                </c:pt>
                <c:pt idx="88">
                  <c:v>344.488466666667</c:v>
                </c:pt>
                <c:pt idx="89">
                  <c:v>119.185666666667</c:v>
                </c:pt>
                <c:pt idx="90">
                  <c:v>7.04426666666668</c:v>
                </c:pt>
                <c:pt idx="91">
                  <c:v>-49.6351333333333</c:v>
                </c:pt>
                <c:pt idx="92">
                  <c:v>-53.0074</c:v>
                </c:pt>
                <c:pt idx="93">
                  <c:v>-52.5693333333333</c:v>
                </c:pt>
                <c:pt idx="94">
                  <c:v>-51.8313333333333</c:v>
                </c:pt>
                <c:pt idx="95">
                  <c:v>-49.0201333333333</c:v>
                </c:pt>
                <c:pt idx="96">
                  <c:v>-18.8151</c:v>
                </c:pt>
                <c:pt idx="97">
                  <c:v>-19.3216</c:v>
                </c:pt>
                <c:pt idx="98">
                  <c:v>-18.3830666666667</c:v>
                </c:pt>
                <c:pt idx="99">
                  <c:v>-19.0762</c:v>
                </c:pt>
                <c:pt idx="100">
                  <c:v>-19.3396</c:v>
                </c:pt>
                <c:pt idx="101">
                  <c:v>-18.4478333333333</c:v>
                </c:pt>
                <c:pt idx="102">
                  <c:v>3.1334</c:v>
                </c:pt>
                <c:pt idx="103">
                  <c:v>16.9393</c:v>
                </c:pt>
                <c:pt idx="104">
                  <c:v>29.1427</c:v>
                </c:pt>
                <c:pt idx="105">
                  <c:v>29.4595</c:v>
                </c:pt>
                <c:pt idx="106">
                  <c:v>58.6152333333333</c:v>
                </c:pt>
                <c:pt idx="107">
                  <c:v>125.838466666667</c:v>
                </c:pt>
                <c:pt idx="108">
                  <c:v>144.571533333333</c:v>
                </c:pt>
                <c:pt idx="109">
                  <c:v>163.676366666667</c:v>
                </c:pt>
                <c:pt idx="110">
                  <c:v>518.897566666667</c:v>
                </c:pt>
                <c:pt idx="111">
                  <c:v>569.6055</c:v>
                </c:pt>
                <c:pt idx="112">
                  <c:v>528.966533333333</c:v>
                </c:pt>
                <c:pt idx="113">
                  <c:v>371.3581</c:v>
                </c:pt>
                <c:pt idx="114">
                  <c:v>132.293066666667</c:v>
                </c:pt>
                <c:pt idx="115">
                  <c:v>0.888966666666664</c:v>
                </c:pt>
                <c:pt idx="116">
                  <c:v>-62.6654333333333</c:v>
                </c:pt>
                <c:pt idx="117">
                  <c:v>-63.2894</c:v>
                </c:pt>
                <c:pt idx="118">
                  <c:v>-61.6905</c:v>
                </c:pt>
                <c:pt idx="119">
                  <c:v>-59.9598</c:v>
                </c:pt>
                <c:pt idx="120">
                  <c:v>-61.0314666666667</c:v>
                </c:pt>
                <c:pt idx="121">
                  <c:v>-59.8845</c:v>
                </c:pt>
                <c:pt idx="122">
                  <c:v>-21.5061666666667</c:v>
                </c:pt>
                <c:pt idx="123">
                  <c:v>-17.2761333333333</c:v>
                </c:pt>
                <c:pt idx="124">
                  <c:v>-15.9661</c:v>
                </c:pt>
                <c:pt idx="125">
                  <c:v>-16.9891333333333</c:v>
                </c:pt>
                <c:pt idx="126">
                  <c:v>-19.148</c:v>
                </c:pt>
                <c:pt idx="127">
                  <c:v>20.9143333333333</c:v>
                </c:pt>
                <c:pt idx="128">
                  <c:v>155.1926</c:v>
                </c:pt>
                <c:pt idx="129">
                  <c:v>276.570033333333</c:v>
                </c:pt>
                <c:pt idx="130">
                  <c:v>413.7784</c:v>
                </c:pt>
                <c:pt idx="131">
                  <c:v>493.533933333333</c:v>
                </c:pt>
                <c:pt idx="132">
                  <c:v>543.548166666667</c:v>
                </c:pt>
                <c:pt idx="133">
                  <c:v>441.106</c:v>
                </c:pt>
                <c:pt idx="134">
                  <c:v>540.522066666667</c:v>
                </c:pt>
                <c:pt idx="135">
                  <c:v>475.519933333333</c:v>
                </c:pt>
                <c:pt idx="136">
                  <c:v>467.6245</c:v>
                </c:pt>
                <c:pt idx="137">
                  <c:v>314.0869</c:v>
                </c:pt>
                <c:pt idx="138">
                  <c:v>98.0948666666667</c:v>
                </c:pt>
                <c:pt idx="139">
                  <c:v>-19.7298</c:v>
                </c:pt>
                <c:pt idx="140">
                  <c:v>-50.9970333333333</c:v>
                </c:pt>
                <c:pt idx="141">
                  <c:v>-37.9514666666667</c:v>
                </c:pt>
                <c:pt idx="142">
                  <c:v>-37.7368</c:v>
                </c:pt>
                <c:pt idx="143">
                  <c:v>-46.2019666666667</c:v>
                </c:pt>
                <c:pt idx="144">
                  <c:v>-30.3576</c:v>
                </c:pt>
                <c:pt idx="145">
                  <c:v>-41.9053333333333</c:v>
                </c:pt>
                <c:pt idx="146">
                  <c:v>-25.4697333333333</c:v>
                </c:pt>
                <c:pt idx="147">
                  <c:v>-26.3803666666667</c:v>
                </c:pt>
                <c:pt idx="148">
                  <c:v>-32.2414</c:v>
                </c:pt>
                <c:pt idx="149">
                  <c:v>-31.4588666666667</c:v>
                </c:pt>
                <c:pt idx="150">
                  <c:v>-44.6732</c:v>
                </c:pt>
                <c:pt idx="151">
                  <c:v>32.5534</c:v>
                </c:pt>
                <c:pt idx="152">
                  <c:v>85.9886333333334</c:v>
                </c:pt>
                <c:pt idx="153">
                  <c:v>269.593066666667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Scheme6!$C$1</c:f>
              <c:strCache>
                <c:ptCount val="1"/>
                <c:pt idx="0">
                  <c:v>Qh</c:v>
                </c:pt>
              </c:strCache>
            </c:strRef>
          </c:tx>
          <c:spPr>
            <a:solidFill>
              <a:srgbClr val="ffd320"/>
            </a:solidFill>
            <a:ln>
              <a:solidFill>
                <a:srgbClr val="ffd320"/>
              </a:solidFill>
            </a:ln>
          </c:spPr>
          <c:marker>
            <c:symbol val="triangle"/>
            <c:size val="2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Scheme6!$A$1:$A$154</c:f>
              <c:strCache>
                <c:ptCount val="154"/>
                <c:pt idx="0">
                  <c:v>Time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</c:strCache>
            </c:strRef>
          </c:cat>
          <c:val>
            <c:numRef>
              <c:f>Scheme6!$C$1:$C$154</c:f>
              <c:numCache>
                <c:formatCode>General</c:formatCode>
                <c:ptCount val="154"/>
                <c:pt idx="0">
                  <c:v/>
                </c:pt>
                <c:pt idx="1">
                  <c:v>88.8042</c:v>
                </c:pt>
                <c:pt idx="2">
                  <c:v>27.0289333333333</c:v>
                </c:pt>
                <c:pt idx="3">
                  <c:v>17.1607333333333</c:v>
                </c:pt>
                <c:pt idx="4">
                  <c:v>15.9315333333333</c:v>
                </c:pt>
                <c:pt idx="5">
                  <c:v>14.8738</c:v>
                </c:pt>
                <c:pt idx="6">
                  <c:v>6.83686666666667</c:v>
                </c:pt>
                <c:pt idx="7">
                  <c:v>9.07713333333333</c:v>
                </c:pt>
                <c:pt idx="8">
                  <c:v>3.75046666666667</c:v>
                </c:pt>
                <c:pt idx="9">
                  <c:v>9.20703333333333</c:v>
                </c:pt>
                <c:pt idx="10">
                  <c:v>18.7553333333333</c:v>
                </c:pt>
                <c:pt idx="11">
                  <c:v>104.9955</c:v>
                </c:pt>
                <c:pt idx="12">
                  <c:v>142.144966666667</c:v>
                </c:pt>
                <c:pt idx="13">
                  <c:v>277.645566666667</c:v>
                </c:pt>
                <c:pt idx="14">
                  <c:v>352.994833333333</c:v>
                </c:pt>
                <c:pt idx="15">
                  <c:v>381.309166666667</c:v>
                </c:pt>
                <c:pt idx="16">
                  <c:v>385.030033333333</c:v>
                </c:pt>
                <c:pt idx="17">
                  <c:v>377.624966666667</c:v>
                </c:pt>
                <c:pt idx="18">
                  <c:v>300.009433333333</c:v>
                </c:pt>
                <c:pt idx="19">
                  <c:v>139.421766666667</c:v>
                </c:pt>
                <c:pt idx="20">
                  <c:v>55.1764666666667</c:v>
                </c:pt>
                <c:pt idx="21">
                  <c:v>15.2784</c:v>
                </c:pt>
                <c:pt idx="22">
                  <c:v>14.2474666666667</c:v>
                </c:pt>
                <c:pt idx="23">
                  <c:v>10.6477333333333</c:v>
                </c:pt>
                <c:pt idx="24">
                  <c:v>3.1776</c:v>
                </c:pt>
                <c:pt idx="25">
                  <c:v>0.716333333333333</c:v>
                </c:pt>
                <c:pt idx="26">
                  <c:v>-1.0702</c:v>
                </c:pt>
                <c:pt idx="27">
                  <c:v>-1.07126666666667</c:v>
                </c:pt>
                <c:pt idx="28">
                  <c:v>0.114066666666667</c:v>
                </c:pt>
                <c:pt idx="29">
                  <c:v>0.712133333333333</c:v>
                </c:pt>
                <c:pt idx="30">
                  <c:v>-0.1644</c:v>
                </c:pt>
                <c:pt idx="31">
                  <c:v>6.26946666666667</c:v>
                </c:pt>
                <c:pt idx="32">
                  <c:v>0.3831</c:v>
                </c:pt>
                <c:pt idx="33">
                  <c:v>12.6216666666667</c:v>
                </c:pt>
                <c:pt idx="34">
                  <c:v>26.753</c:v>
                </c:pt>
                <c:pt idx="35">
                  <c:v>38.2946</c:v>
                </c:pt>
                <c:pt idx="36">
                  <c:v>45.7320333333333</c:v>
                </c:pt>
                <c:pt idx="37">
                  <c:v>68.7475</c:v>
                </c:pt>
                <c:pt idx="38">
                  <c:v>34.0847333333333</c:v>
                </c:pt>
                <c:pt idx="39">
                  <c:v>59.8021333333333</c:v>
                </c:pt>
                <c:pt idx="40">
                  <c:v>79.1602</c:v>
                </c:pt>
                <c:pt idx="41">
                  <c:v>34.1921333333333</c:v>
                </c:pt>
                <c:pt idx="42">
                  <c:v>32.281</c:v>
                </c:pt>
                <c:pt idx="43">
                  <c:v>26.7577</c:v>
                </c:pt>
                <c:pt idx="44">
                  <c:v>14.7015</c:v>
                </c:pt>
                <c:pt idx="45">
                  <c:v>6.90293333333333</c:v>
                </c:pt>
                <c:pt idx="46">
                  <c:v>12.0360666666667</c:v>
                </c:pt>
                <c:pt idx="47">
                  <c:v>10.0936</c:v>
                </c:pt>
                <c:pt idx="48">
                  <c:v>13.1171333333333</c:v>
                </c:pt>
                <c:pt idx="49">
                  <c:v>12.7082</c:v>
                </c:pt>
                <c:pt idx="50">
                  <c:v>14.868</c:v>
                </c:pt>
                <c:pt idx="51">
                  <c:v>14.3792666666667</c:v>
                </c:pt>
                <c:pt idx="52">
                  <c:v>19.8626</c:v>
                </c:pt>
                <c:pt idx="53">
                  <c:v>8.40573333333333</c:v>
                </c:pt>
                <c:pt idx="54">
                  <c:v>10.9106666666667</c:v>
                </c:pt>
                <c:pt idx="55">
                  <c:v>7.62473333333333</c:v>
                </c:pt>
                <c:pt idx="56">
                  <c:v>7.40046666666667</c:v>
                </c:pt>
                <c:pt idx="57">
                  <c:v>16.3528</c:v>
                </c:pt>
                <c:pt idx="58">
                  <c:v>27.4126</c:v>
                </c:pt>
                <c:pt idx="59">
                  <c:v>26.1891</c:v>
                </c:pt>
                <c:pt idx="60">
                  <c:v>44.2892</c:v>
                </c:pt>
                <c:pt idx="61">
                  <c:v>32.7813666666667</c:v>
                </c:pt>
                <c:pt idx="62">
                  <c:v>24.8254666666667</c:v>
                </c:pt>
                <c:pt idx="63">
                  <c:v>65.1099333333333</c:v>
                </c:pt>
                <c:pt idx="64">
                  <c:v>58.2841666666667</c:v>
                </c:pt>
                <c:pt idx="65">
                  <c:v>35.1310333333333</c:v>
                </c:pt>
                <c:pt idx="66">
                  <c:v>15.1764</c:v>
                </c:pt>
                <c:pt idx="67">
                  <c:v>14.7602666666667</c:v>
                </c:pt>
                <c:pt idx="68">
                  <c:v>5.3692</c:v>
                </c:pt>
                <c:pt idx="69">
                  <c:v>1.91733333333333</c:v>
                </c:pt>
                <c:pt idx="70">
                  <c:v>1.6988</c:v>
                </c:pt>
                <c:pt idx="71">
                  <c:v>1.84406666666667</c:v>
                </c:pt>
                <c:pt idx="72">
                  <c:v>1.53606666666667</c:v>
                </c:pt>
                <c:pt idx="73">
                  <c:v>0.0108</c:v>
                </c:pt>
                <c:pt idx="74">
                  <c:v>-0.937066666666667</c:v>
                </c:pt>
                <c:pt idx="75">
                  <c:v>-0.847866666666667</c:v>
                </c:pt>
                <c:pt idx="76">
                  <c:v>-2.0032</c:v>
                </c:pt>
                <c:pt idx="77">
                  <c:v>-1.56313333333333</c:v>
                </c:pt>
                <c:pt idx="78">
                  <c:v>1.1652</c:v>
                </c:pt>
                <c:pt idx="79">
                  <c:v>20.9307666666667</c:v>
                </c:pt>
                <c:pt idx="80">
                  <c:v>65.2810666666667</c:v>
                </c:pt>
                <c:pt idx="81">
                  <c:v>140.9284</c:v>
                </c:pt>
                <c:pt idx="82">
                  <c:v>144.6911</c:v>
                </c:pt>
                <c:pt idx="83">
                  <c:v>307.193333333333</c:v>
                </c:pt>
                <c:pt idx="84">
                  <c:v>371.7908</c:v>
                </c:pt>
                <c:pt idx="85">
                  <c:v>382.073166666667</c:v>
                </c:pt>
                <c:pt idx="86">
                  <c:v>335.688633333333</c:v>
                </c:pt>
                <c:pt idx="87">
                  <c:v>341.679133333333</c:v>
                </c:pt>
                <c:pt idx="88">
                  <c:v>277.414333333333</c:v>
                </c:pt>
                <c:pt idx="89">
                  <c:v>155.4119</c:v>
                </c:pt>
                <c:pt idx="90">
                  <c:v>107.168266666667</c:v>
                </c:pt>
                <c:pt idx="91">
                  <c:v>51.7073333333333</c:v>
                </c:pt>
                <c:pt idx="92">
                  <c:v>25.6382666666667</c:v>
                </c:pt>
                <c:pt idx="93">
                  <c:v>19.5070666666667</c:v>
                </c:pt>
                <c:pt idx="94">
                  <c:v>22.1184666666667</c:v>
                </c:pt>
                <c:pt idx="95">
                  <c:v>15.2004666666667</c:v>
                </c:pt>
                <c:pt idx="96">
                  <c:v>23.846</c:v>
                </c:pt>
                <c:pt idx="97">
                  <c:v>15.4404</c:v>
                </c:pt>
                <c:pt idx="98">
                  <c:v>16.6768666666667</c:v>
                </c:pt>
                <c:pt idx="99">
                  <c:v>10.8628</c:v>
                </c:pt>
                <c:pt idx="100">
                  <c:v>6.46373333333333</c:v>
                </c:pt>
                <c:pt idx="101">
                  <c:v>6.2712</c:v>
                </c:pt>
                <c:pt idx="102">
                  <c:v>6.60723333333333</c:v>
                </c:pt>
                <c:pt idx="103">
                  <c:v>16.3379333333333</c:v>
                </c:pt>
                <c:pt idx="104">
                  <c:v>22.0509666666667</c:v>
                </c:pt>
                <c:pt idx="105">
                  <c:v>22.3519</c:v>
                </c:pt>
                <c:pt idx="106">
                  <c:v>25.5657</c:v>
                </c:pt>
                <c:pt idx="107">
                  <c:v>49.1899</c:v>
                </c:pt>
                <c:pt idx="108">
                  <c:v>74.0976</c:v>
                </c:pt>
                <c:pt idx="109">
                  <c:v>77.4453333333333</c:v>
                </c:pt>
                <c:pt idx="110">
                  <c:v>228.7589</c:v>
                </c:pt>
                <c:pt idx="111">
                  <c:v>334.765133333333</c:v>
                </c:pt>
                <c:pt idx="112">
                  <c:v>370.941766666667</c:v>
                </c:pt>
                <c:pt idx="113">
                  <c:v>293.3025</c:v>
                </c:pt>
                <c:pt idx="114">
                  <c:v>122.666233333333</c:v>
                </c:pt>
                <c:pt idx="115">
                  <c:v>43.7265</c:v>
                </c:pt>
                <c:pt idx="116">
                  <c:v>16.0851333333333</c:v>
                </c:pt>
                <c:pt idx="117">
                  <c:v>5.7902</c:v>
                </c:pt>
                <c:pt idx="118">
                  <c:v>5.01466666666667</c:v>
                </c:pt>
                <c:pt idx="119">
                  <c:v>-3.79206666666667</c:v>
                </c:pt>
                <c:pt idx="120">
                  <c:v>-4.84653333333333</c:v>
                </c:pt>
                <c:pt idx="121">
                  <c:v>-6.29406666666667</c:v>
                </c:pt>
                <c:pt idx="122">
                  <c:v>5.4454</c:v>
                </c:pt>
                <c:pt idx="123">
                  <c:v>2.70673333333333</c:v>
                </c:pt>
                <c:pt idx="124">
                  <c:v>7.92846666666667</c:v>
                </c:pt>
                <c:pt idx="125">
                  <c:v>6.8518</c:v>
                </c:pt>
                <c:pt idx="126">
                  <c:v>4.88673333333333</c:v>
                </c:pt>
                <c:pt idx="127">
                  <c:v>10.6726666666667</c:v>
                </c:pt>
                <c:pt idx="128">
                  <c:v>37.2131333333333</c:v>
                </c:pt>
                <c:pt idx="129">
                  <c:v>60.9256</c:v>
                </c:pt>
                <c:pt idx="130">
                  <c:v>109.9059</c:v>
                </c:pt>
                <c:pt idx="131">
                  <c:v>150.983066666667</c:v>
                </c:pt>
                <c:pt idx="132">
                  <c:v>192.184833333333</c:v>
                </c:pt>
                <c:pt idx="133">
                  <c:v>197.8517</c:v>
                </c:pt>
                <c:pt idx="134">
                  <c:v>188.378466666667</c:v>
                </c:pt>
                <c:pt idx="135">
                  <c:v>250.182666666667</c:v>
                </c:pt>
                <c:pt idx="136">
                  <c:v>249.530766666667</c:v>
                </c:pt>
                <c:pt idx="137">
                  <c:v>180.535333333333</c:v>
                </c:pt>
                <c:pt idx="138">
                  <c:v>75.4579666666667</c:v>
                </c:pt>
                <c:pt idx="139">
                  <c:v>8.80366666666667</c:v>
                </c:pt>
                <c:pt idx="140">
                  <c:v>11.9008</c:v>
                </c:pt>
                <c:pt idx="141">
                  <c:v>4.48933333333333</c:v>
                </c:pt>
                <c:pt idx="142">
                  <c:v>9.59893333333333</c:v>
                </c:pt>
                <c:pt idx="143">
                  <c:v>12.3718</c:v>
                </c:pt>
                <c:pt idx="144">
                  <c:v>12.353</c:v>
                </c:pt>
                <c:pt idx="145">
                  <c:v>52.0428</c:v>
                </c:pt>
                <c:pt idx="146">
                  <c:v>30.423</c:v>
                </c:pt>
                <c:pt idx="147">
                  <c:v>28.0779333333333</c:v>
                </c:pt>
                <c:pt idx="148">
                  <c:v>7.4166</c:v>
                </c:pt>
                <c:pt idx="149">
                  <c:v>-15.2761333333333</c:v>
                </c:pt>
                <c:pt idx="150">
                  <c:v>-45.2887333333333</c:v>
                </c:pt>
                <c:pt idx="151">
                  <c:v>-25.2347666666667</c:v>
                </c:pt>
                <c:pt idx="152">
                  <c:v>20.0609333333333</c:v>
                </c:pt>
                <c:pt idx="153">
                  <c:v>132.334566666667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Scheme6!$D$1</c:f>
              <c:strCache>
                <c:ptCount val="1"/>
                <c:pt idx="0">
                  <c:v>Qe</c:v>
                </c:pt>
              </c:strCache>
            </c:strRef>
          </c:tx>
          <c:spPr>
            <a:solidFill>
              <a:srgbClr val="579d1c"/>
            </a:solidFill>
            <a:ln>
              <a:solidFill>
                <a:srgbClr val="579d1c"/>
              </a:solidFill>
            </a:ln>
          </c:spPr>
          <c:marker>
            <c:symbol val="triangle"/>
            <c:size val="2"/>
            <c:spPr>
              <a:solidFill>
                <a:srgbClr val="579d1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Scheme6!$A$1:$A$154</c:f>
              <c:strCache>
                <c:ptCount val="154"/>
                <c:pt idx="0">
                  <c:v>Time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</c:strCache>
            </c:strRef>
          </c:cat>
          <c:val>
            <c:numRef>
              <c:f>Scheme6!$D$1:$D$154</c:f>
              <c:numCache>
                <c:formatCode>General</c:formatCode>
                <c:ptCount val="154"/>
                <c:pt idx="0">
                  <c:v/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33.8469</c:v>
                </c:pt>
                <c:pt idx="9">
                  <c:v>39.2798</c:v>
                </c:pt>
                <c:pt idx="10">
                  <c:v>50.0903</c:v>
                </c:pt>
                <c:pt idx="11">
                  <c:v>76.0985</c:v>
                </c:pt>
                <c:pt idx="12">
                  <c:v>127.5584</c:v>
                </c:pt>
                <c:pt idx="13">
                  <c:v>152.7696</c:v>
                </c:pt>
                <c:pt idx="14">
                  <c:v>168.5413</c:v>
                </c:pt>
                <c:pt idx="15">
                  <c:v>183.3615</c:v>
                </c:pt>
                <c:pt idx="16">
                  <c:v>166.926</c:v>
                </c:pt>
                <c:pt idx="17">
                  <c:v>179.3112</c:v>
                </c:pt>
                <c:pt idx="18">
                  <c:v>170.9177</c:v>
                </c:pt>
                <c:pt idx="19">
                  <c:v>151.9464</c:v>
                </c:pt>
                <c:pt idx="20">
                  <c:v>85.393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40.5469</c:v>
                </c:pt>
                <c:pt idx="33">
                  <c:v>42.5151</c:v>
                </c:pt>
                <c:pt idx="34">
                  <c:v>80.2041</c:v>
                </c:pt>
                <c:pt idx="35">
                  <c:v>79.7015</c:v>
                </c:pt>
                <c:pt idx="36">
                  <c:v>100.7369</c:v>
                </c:pt>
                <c:pt idx="37">
                  <c:v>93.4172</c:v>
                </c:pt>
                <c:pt idx="38">
                  <c:v>95.1561</c:v>
                </c:pt>
                <c:pt idx="39">
                  <c:v>64.1786</c:v>
                </c:pt>
                <c:pt idx="40">
                  <c:v>78.013</c:v>
                </c:pt>
                <c:pt idx="41">
                  <c:v>66.1956</c:v>
                </c:pt>
                <c:pt idx="42">
                  <c:v>51.7527</c:v>
                </c:pt>
                <c:pt idx="43">
                  <c:v>47.9579</c:v>
                </c:pt>
                <c:pt idx="44">
                  <c:v>38.3624</c:v>
                </c:pt>
                <c:pt idx="45">
                  <c:v>0.0081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2.6026</c:v>
                </c:pt>
                <c:pt idx="51">
                  <c:v>3.0515</c:v>
                </c:pt>
                <c:pt idx="52">
                  <c:v>1.0443</c:v>
                </c:pt>
                <c:pt idx="53">
                  <c:v>2.422</c:v>
                </c:pt>
                <c:pt idx="54">
                  <c:v>0.8085</c:v>
                </c:pt>
                <c:pt idx="55">
                  <c:v>3.0239</c:v>
                </c:pt>
                <c:pt idx="56">
                  <c:v>34.6536</c:v>
                </c:pt>
                <c:pt idx="57">
                  <c:v>23.9635</c:v>
                </c:pt>
                <c:pt idx="58">
                  <c:v>33.7525</c:v>
                </c:pt>
                <c:pt idx="59">
                  <c:v>32.4024</c:v>
                </c:pt>
                <c:pt idx="60">
                  <c:v>35.6703</c:v>
                </c:pt>
                <c:pt idx="61">
                  <c:v>62.9456</c:v>
                </c:pt>
                <c:pt idx="62">
                  <c:v>35.249</c:v>
                </c:pt>
                <c:pt idx="63">
                  <c:v>44.4833</c:v>
                </c:pt>
                <c:pt idx="64">
                  <c:v>72.6468</c:v>
                </c:pt>
                <c:pt idx="65">
                  <c:v>37.4986</c:v>
                </c:pt>
                <c:pt idx="66">
                  <c:v>31.9908</c:v>
                </c:pt>
                <c:pt idx="67">
                  <c:v>30.7026</c:v>
                </c:pt>
                <c:pt idx="68">
                  <c:v>24.5426</c:v>
                </c:pt>
                <c:pt idx="69">
                  <c:v>0.0049</c:v>
                </c:pt>
                <c:pt idx="70">
                  <c:v>0.0016</c:v>
                </c:pt>
                <c:pt idx="71">
                  <c:v>0.0016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16.9397</c:v>
                </c:pt>
                <c:pt idx="79">
                  <c:v>23.8593</c:v>
                </c:pt>
                <c:pt idx="80">
                  <c:v>58.0462</c:v>
                </c:pt>
                <c:pt idx="81">
                  <c:v>121.8083</c:v>
                </c:pt>
                <c:pt idx="82">
                  <c:v>156.3432</c:v>
                </c:pt>
                <c:pt idx="83">
                  <c:v>189.1213</c:v>
                </c:pt>
                <c:pt idx="84">
                  <c:v>206.8483</c:v>
                </c:pt>
                <c:pt idx="85">
                  <c:v>206.9281</c:v>
                </c:pt>
                <c:pt idx="86">
                  <c:v>205.025</c:v>
                </c:pt>
                <c:pt idx="87">
                  <c:v>198.1931</c:v>
                </c:pt>
                <c:pt idx="88">
                  <c:v>187.2149</c:v>
                </c:pt>
                <c:pt idx="89">
                  <c:v>158.8905</c:v>
                </c:pt>
                <c:pt idx="90">
                  <c:v>73.3608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30.2113</c:v>
                </c:pt>
                <c:pt idx="103">
                  <c:v>35.4035</c:v>
                </c:pt>
                <c:pt idx="104">
                  <c:v>36.2526</c:v>
                </c:pt>
                <c:pt idx="105">
                  <c:v>36.2526</c:v>
                </c:pt>
                <c:pt idx="106">
                  <c:v>46.4727</c:v>
                </c:pt>
                <c:pt idx="107">
                  <c:v>53.7421</c:v>
                </c:pt>
                <c:pt idx="108">
                  <c:v>71.6187</c:v>
                </c:pt>
                <c:pt idx="109">
                  <c:v>69.1235</c:v>
                </c:pt>
                <c:pt idx="110">
                  <c:v>108.465</c:v>
                </c:pt>
                <c:pt idx="111">
                  <c:v>177.6227</c:v>
                </c:pt>
                <c:pt idx="112">
                  <c:v>171.0121</c:v>
                </c:pt>
                <c:pt idx="113">
                  <c:v>161.5842</c:v>
                </c:pt>
                <c:pt idx="114">
                  <c:v>144.303</c:v>
                </c:pt>
                <c:pt idx="115">
                  <c:v>78.9646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15.7083</c:v>
                </c:pt>
                <c:pt idx="128">
                  <c:v>48.0391</c:v>
                </c:pt>
                <c:pt idx="129">
                  <c:v>96.6102</c:v>
                </c:pt>
                <c:pt idx="130">
                  <c:v>141.6385</c:v>
                </c:pt>
                <c:pt idx="131">
                  <c:v>182.013</c:v>
                </c:pt>
                <c:pt idx="132">
                  <c:v>218.4721</c:v>
                </c:pt>
                <c:pt idx="133">
                  <c:v>241.9688</c:v>
                </c:pt>
                <c:pt idx="134">
                  <c:v>218.0867</c:v>
                </c:pt>
                <c:pt idx="135">
                  <c:v>263.8843</c:v>
                </c:pt>
                <c:pt idx="136">
                  <c:v>228.4646</c:v>
                </c:pt>
                <c:pt idx="137">
                  <c:v>249.0089</c:v>
                </c:pt>
                <c:pt idx="138">
                  <c:v>226.9876</c:v>
                </c:pt>
                <c:pt idx="139">
                  <c:v>174.08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2.6026</c:v>
                </c:pt>
                <c:pt idx="147">
                  <c:v>0.1399</c:v>
                </c:pt>
                <c:pt idx="148">
                  <c:v>1.7307</c:v>
                </c:pt>
                <c:pt idx="149">
                  <c:v>0.0033</c:v>
                </c:pt>
                <c:pt idx="150">
                  <c:v>0</c:v>
                </c:pt>
                <c:pt idx="151">
                  <c:v>88.7862</c:v>
                </c:pt>
                <c:pt idx="152">
                  <c:v>122.9957</c:v>
                </c:pt>
                <c:pt idx="153">
                  <c:v>145.1569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Scheme6!$E$1</c:f>
              <c:strCache>
                <c:ptCount val="1"/>
                <c:pt idx="0">
                  <c:v>Qg</c:v>
                </c:pt>
              </c:strCache>
            </c:strRef>
          </c:tx>
          <c:spPr>
            <a:solidFill>
              <a:srgbClr val="7e0021"/>
            </a:solidFill>
            <a:ln>
              <a:solidFill>
                <a:srgbClr val="7e0021"/>
              </a:solidFill>
            </a:ln>
          </c:spPr>
          <c:marker>
            <c:symbol val="triangle"/>
            <c:size val="2"/>
            <c:spPr>
              <a:solidFill>
                <a:srgbClr val="7e002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Scheme6!$A$1:$A$154</c:f>
              <c:strCache>
                <c:ptCount val="154"/>
                <c:pt idx="0">
                  <c:v>Time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</c:strCache>
            </c:strRef>
          </c:cat>
          <c:val>
            <c:numRef>
              <c:f>Scheme6!$E$1:$E$154</c:f>
              <c:numCache>
                <c:formatCode>General</c:formatCode>
                <c:ptCount val="154"/>
                <c:pt idx="0">
                  <c:v/>
                </c:pt>
                <c:pt idx="1">
                  <c:v>-126.847633333333</c:v>
                </c:pt>
                <c:pt idx="2">
                  <c:v>-56.9154333333333</c:v>
                </c:pt>
                <c:pt idx="3">
                  <c:v>-39.5432333333333</c:v>
                </c:pt>
                <c:pt idx="4">
                  <c:v>-34.8403666666667</c:v>
                </c:pt>
                <c:pt idx="5">
                  <c:v>-28.8073333333333</c:v>
                </c:pt>
                <c:pt idx="6">
                  <c:v>-20.2033666666667</c:v>
                </c:pt>
                <c:pt idx="7">
                  <c:v>-21.7667666666667</c:v>
                </c:pt>
                <c:pt idx="8">
                  <c:v>-43.4873</c:v>
                </c:pt>
                <c:pt idx="9">
                  <c:v>-38.6745666666667</c:v>
                </c:pt>
                <c:pt idx="10">
                  <c:v>-22.3498666666667</c:v>
                </c:pt>
                <c:pt idx="11">
                  <c:v>84.6687333333333</c:v>
                </c:pt>
                <c:pt idx="12">
                  <c:v>55.1336666666667</c:v>
                </c:pt>
                <c:pt idx="13">
                  <c:v>115.153133333333</c:v>
                </c:pt>
                <c:pt idx="14">
                  <c:v>76.1557</c:v>
                </c:pt>
                <c:pt idx="15">
                  <c:v>40.1619666666667</c:v>
                </c:pt>
                <c:pt idx="16">
                  <c:v>19.2432333333333</c:v>
                </c:pt>
                <c:pt idx="17">
                  <c:v>-17.386</c:v>
                </c:pt>
                <c:pt idx="18">
                  <c:v>-94.0830666666667</c:v>
                </c:pt>
                <c:pt idx="19">
                  <c:v>-158.6576</c:v>
                </c:pt>
                <c:pt idx="20">
                  <c:v>-141.999566666667</c:v>
                </c:pt>
                <c:pt idx="21">
                  <c:v>-78.8012333333333</c:v>
                </c:pt>
                <c:pt idx="22">
                  <c:v>-81.3202666666667</c:v>
                </c:pt>
                <c:pt idx="23">
                  <c:v>-75.1854</c:v>
                </c:pt>
                <c:pt idx="24">
                  <c:v>-67.3674666666667</c:v>
                </c:pt>
                <c:pt idx="25">
                  <c:v>-64.3581333333333</c:v>
                </c:pt>
                <c:pt idx="26">
                  <c:v>-57.6475666666667</c:v>
                </c:pt>
                <c:pt idx="27">
                  <c:v>-51.7665666666667</c:v>
                </c:pt>
                <c:pt idx="28">
                  <c:v>-38.5182333333333</c:v>
                </c:pt>
                <c:pt idx="29">
                  <c:v>-45.7364666666667</c:v>
                </c:pt>
                <c:pt idx="30">
                  <c:v>-31.1164666666667</c:v>
                </c:pt>
                <c:pt idx="31">
                  <c:v>-28.8149666666667</c:v>
                </c:pt>
                <c:pt idx="32">
                  <c:v>-40.4558666666667</c:v>
                </c:pt>
                <c:pt idx="33">
                  <c:v>5.60049999999999</c:v>
                </c:pt>
                <c:pt idx="34">
                  <c:v>4.8746</c:v>
                </c:pt>
                <c:pt idx="35">
                  <c:v>40.9479333333333</c:v>
                </c:pt>
                <c:pt idx="36">
                  <c:v>-36.9393</c:v>
                </c:pt>
                <c:pt idx="37">
                  <c:v>5.98123333333334</c:v>
                </c:pt>
                <c:pt idx="38">
                  <c:v>-29.6341333333333</c:v>
                </c:pt>
                <c:pt idx="39">
                  <c:v>-51.6516333333334</c:v>
                </c:pt>
                <c:pt idx="40">
                  <c:v>-38.9774333333333</c:v>
                </c:pt>
                <c:pt idx="41">
                  <c:v>-40.1749333333333</c:v>
                </c:pt>
                <c:pt idx="42">
                  <c:v>-27.6942</c:v>
                </c:pt>
                <c:pt idx="43">
                  <c:v>-44.6509</c:v>
                </c:pt>
                <c:pt idx="44">
                  <c:v>-56.1476666666667</c:v>
                </c:pt>
                <c:pt idx="45">
                  <c:v>-28.8013</c:v>
                </c:pt>
                <c:pt idx="46">
                  <c:v>-32.2392</c:v>
                </c:pt>
                <c:pt idx="47">
                  <c:v>-29.7650666666667</c:v>
                </c:pt>
                <c:pt idx="48">
                  <c:v>-28.1915333333333</c:v>
                </c:pt>
                <c:pt idx="49">
                  <c:v>-25.3248</c:v>
                </c:pt>
                <c:pt idx="50">
                  <c:v>-28.5436666666667</c:v>
                </c:pt>
                <c:pt idx="51">
                  <c:v>-27.1989333333333</c:v>
                </c:pt>
                <c:pt idx="52">
                  <c:v>-31.2597</c:v>
                </c:pt>
                <c:pt idx="53">
                  <c:v>-19.9493333333333</c:v>
                </c:pt>
                <c:pt idx="54">
                  <c:v>-21.1377666666667</c:v>
                </c:pt>
                <c:pt idx="55">
                  <c:v>-18.7899666666667</c:v>
                </c:pt>
                <c:pt idx="56">
                  <c:v>-40.7596333333333</c:v>
                </c:pt>
                <c:pt idx="57">
                  <c:v>-25.1652</c:v>
                </c:pt>
                <c:pt idx="58">
                  <c:v>-1.4236</c:v>
                </c:pt>
                <c:pt idx="59">
                  <c:v>-11.1976</c:v>
                </c:pt>
                <c:pt idx="60">
                  <c:v>-14.4268</c:v>
                </c:pt>
                <c:pt idx="61">
                  <c:v>-51.9080333333333</c:v>
                </c:pt>
                <c:pt idx="62">
                  <c:v>-14.2034666666667</c:v>
                </c:pt>
                <c:pt idx="63">
                  <c:v>82.3154</c:v>
                </c:pt>
                <c:pt idx="64">
                  <c:v>-51.3399</c:v>
                </c:pt>
                <c:pt idx="65">
                  <c:v>-15.9410666666667</c:v>
                </c:pt>
                <c:pt idx="66">
                  <c:v>-16.3216333333333</c:v>
                </c:pt>
                <c:pt idx="67">
                  <c:v>-32.9264</c:v>
                </c:pt>
                <c:pt idx="68">
                  <c:v>-30.3977</c:v>
                </c:pt>
                <c:pt idx="69">
                  <c:v>-9.1929</c:v>
                </c:pt>
                <c:pt idx="70">
                  <c:v>-10.8805666666667</c:v>
                </c:pt>
                <c:pt idx="71">
                  <c:v>-11.1184333333333</c:v>
                </c:pt>
                <c:pt idx="72">
                  <c:v>-10.5076</c:v>
                </c:pt>
                <c:pt idx="73">
                  <c:v>-9.4799</c:v>
                </c:pt>
                <c:pt idx="74">
                  <c:v>-7.13003333333333</c:v>
                </c:pt>
                <c:pt idx="75">
                  <c:v>-7.03243333333333</c:v>
                </c:pt>
                <c:pt idx="76">
                  <c:v>-6.0453</c:v>
                </c:pt>
                <c:pt idx="77">
                  <c:v>-5.85836666666667</c:v>
                </c:pt>
                <c:pt idx="78">
                  <c:v>-10.3078333333333</c:v>
                </c:pt>
                <c:pt idx="79">
                  <c:v>14.1866666666667</c:v>
                </c:pt>
                <c:pt idx="80">
                  <c:v>132.656066666667</c:v>
                </c:pt>
                <c:pt idx="81">
                  <c:v>159.102933333333</c:v>
                </c:pt>
                <c:pt idx="82">
                  <c:v>242.7813</c:v>
                </c:pt>
                <c:pt idx="83">
                  <c:v>116.694366666667</c:v>
                </c:pt>
                <c:pt idx="84">
                  <c:v>15.9501333333334</c:v>
                </c:pt>
                <c:pt idx="85">
                  <c:v>34.3802666666667</c:v>
                </c:pt>
                <c:pt idx="86">
                  <c:v>8.85153333333334</c:v>
                </c:pt>
                <c:pt idx="87">
                  <c:v>-39.4269</c:v>
                </c:pt>
                <c:pt idx="88">
                  <c:v>-120.1405</c:v>
                </c:pt>
                <c:pt idx="89">
                  <c:v>-195.117533333333</c:v>
                </c:pt>
                <c:pt idx="90">
                  <c:v>-173.482933333333</c:v>
                </c:pt>
                <c:pt idx="91">
                  <c:v>-101.340333333333</c:v>
                </c:pt>
                <c:pt idx="92">
                  <c:v>-78.6459333333333</c:v>
                </c:pt>
                <c:pt idx="93">
                  <c:v>-72.0748</c:v>
                </c:pt>
                <c:pt idx="94">
                  <c:v>-73.9466</c:v>
                </c:pt>
                <c:pt idx="95">
                  <c:v>-64.2214</c:v>
                </c:pt>
                <c:pt idx="96">
                  <c:v>-42.6608333333333</c:v>
                </c:pt>
                <c:pt idx="97">
                  <c:v>-34.762</c:v>
                </c:pt>
                <c:pt idx="98">
                  <c:v>-35.0586</c:v>
                </c:pt>
                <c:pt idx="99">
                  <c:v>-29.9360666666667</c:v>
                </c:pt>
                <c:pt idx="100">
                  <c:v>-25.8009333333333</c:v>
                </c:pt>
                <c:pt idx="101">
                  <c:v>-24.7179666666667</c:v>
                </c:pt>
                <c:pt idx="102">
                  <c:v>-33.6838</c:v>
                </c:pt>
                <c:pt idx="103">
                  <c:v>-34.8013333333333</c:v>
                </c:pt>
                <c:pt idx="104">
                  <c:v>-29.1622</c:v>
                </c:pt>
                <c:pt idx="105">
                  <c:v>-29.1455333333333</c:v>
                </c:pt>
                <c:pt idx="106">
                  <c:v>-13.4229</c:v>
                </c:pt>
                <c:pt idx="107">
                  <c:v>22.9067333333333</c:v>
                </c:pt>
                <c:pt idx="108">
                  <c:v>-1.1437</c:v>
                </c:pt>
                <c:pt idx="109">
                  <c:v>17.1075333333333</c:v>
                </c:pt>
                <c:pt idx="110">
                  <c:v>181.674733333333</c:v>
                </c:pt>
                <c:pt idx="111">
                  <c:v>57.219</c:v>
                </c:pt>
                <c:pt idx="112">
                  <c:v>-12.9884</c:v>
                </c:pt>
                <c:pt idx="113">
                  <c:v>-83.5304666666667</c:v>
                </c:pt>
                <c:pt idx="114">
                  <c:v>-134.676433333333</c:v>
                </c:pt>
                <c:pt idx="115">
                  <c:v>-121.802933333333</c:v>
                </c:pt>
                <c:pt idx="116">
                  <c:v>-78.7484333333333</c:v>
                </c:pt>
                <c:pt idx="117">
                  <c:v>-69.0774666666667</c:v>
                </c:pt>
                <c:pt idx="118">
                  <c:v>-66.7038333333333</c:v>
                </c:pt>
                <c:pt idx="119">
                  <c:v>-56.1666666666667</c:v>
                </c:pt>
                <c:pt idx="120">
                  <c:v>-56.1849333333333</c:v>
                </c:pt>
                <c:pt idx="121">
                  <c:v>-53.5912333333333</c:v>
                </c:pt>
                <c:pt idx="122">
                  <c:v>-26.9518333333333</c:v>
                </c:pt>
                <c:pt idx="123">
                  <c:v>-19.9828666666667</c:v>
                </c:pt>
                <c:pt idx="124">
                  <c:v>-23.8940333333333</c:v>
                </c:pt>
                <c:pt idx="125">
                  <c:v>-23.8406666666667</c:v>
                </c:pt>
                <c:pt idx="126">
                  <c:v>-24.0342</c:v>
                </c:pt>
                <c:pt idx="127">
                  <c:v>-5.46743333333333</c:v>
                </c:pt>
                <c:pt idx="128">
                  <c:v>69.9417</c:v>
                </c:pt>
                <c:pt idx="129">
                  <c:v>119.034233333333</c:v>
                </c:pt>
                <c:pt idx="130">
                  <c:v>162.2332</c:v>
                </c:pt>
                <c:pt idx="131">
                  <c:v>160.538666666667</c:v>
                </c:pt>
                <c:pt idx="132">
                  <c:v>132.8915</c:v>
                </c:pt>
                <c:pt idx="133">
                  <c:v>1.28443333333329</c:v>
                </c:pt>
                <c:pt idx="134">
                  <c:v>134.0569</c:v>
                </c:pt>
                <c:pt idx="135">
                  <c:v>-38.5491666666666</c:v>
                </c:pt>
                <c:pt idx="136">
                  <c:v>-10.3708666666666</c:v>
                </c:pt>
                <c:pt idx="137">
                  <c:v>-115.457066666667</c:v>
                </c:pt>
                <c:pt idx="138">
                  <c:v>-204.348566666667</c:v>
                </c:pt>
                <c:pt idx="139">
                  <c:v>-202.6148</c:v>
                </c:pt>
                <c:pt idx="140">
                  <c:v>-62.8967666666667</c:v>
                </c:pt>
                <c:pt idx="141">
                  <c:v>-42.4402666666667</c:v>
                </c:pt>
                <c:pt idx="142">
                  <c:v>-47.3354666666667</c:v>
                </c:pt>
                <c:pt idx="143">
                  <c:v>-58.5735</c:v>
                </c:pt>
                <c:pt idx="144">
                  <c:v>-42.7100666666667</c:v>
                </c:pt>
                <c:pt idx="145">
                  <c:v>-93.9481333333334</c:v>
                </c:pt>
                <c:pt idx="146">
                  <c:v>-58.4948</c:v>
                </c:pt>
                <c:pt idx="147">
                  <c:v>-54.5979333333333</c:v>
                </c:pt>
                <c:pt idx="148">
                  <c:v>-41.3884333333333</c:v>
                </c:pt>
                <c:pt idx="149">
                  <c:v>-16.1836333333333</c:v>
                </c:pt>
                <c:pt idx="150">
                  <c:v>0.616333333333333</c:v>
                </c:pt>
                <c:pt idx="151">
                  <c:v>-30.9991</c:v>
                </c:pt>
                <c:pt idx="152">
                  <c:v>-57.0682666666667</c:v>
                </c:pt>
                <c:pt idx="153">
                  <c:v>-7.8984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5308763"/>
        <c:axId val="37913761"/>
      </c:lineChart>
      <c:catAx>
        <c:axId val="253087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37913761"/>
        <c:crosses val="autoZero"/>
        <c:auto val="1"/>
        <c:lblAlgn val="ctr"/>
        <c:lblOffset val="100"/>
      </c:catAx>
      <c:valAx>
        <c:axId val="37913761"/>
        <c:scaling>
          <c:orientation val="minMax"/>
          <c:max val="800"/>
          <c:min val="-2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#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25308763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Scheme6!$B$1</c:f>
              <c:strCache>
                <c:ptCount val="1"/>
                <c:pt idx="0">
                  <c:v>Rnet</c:v>
                </c:pt>
              </c:strCache>
            </c:strRef>
          </c:tx>
          <c:spPr>
            <a:solidFill>
              <a:srgbClr val="ff420e"/>
            </a:solidFill>
            <a:ln>
              <a:solidFill>
                <a:srgbClr val="ff420e"/>
              </a:solidFill>
            </a:ln>
          </c:spPr>
          <c:marker>
            <c:symbol val="diamond"/>
            <c:size val="2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Scheme11!$F$2:$F$4</c:f>
              <c:strCach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strCache>
            </c:strRef>
          </c:cat>
          <c:val>
            <c:numRef>
              <c:f>Scheme6!$B$1:$B$154</c:f>
              <c:numCache>
                <c:formatCode>General</c:formatCode>
                <c:ptCount val="154"/>
                <c:pt idx="0">
                  <c:v/>
                </c:pt>
                <c:pt idx="1">
                  <c:v>-38.0445</c:v>
                </c:pt>
                <c:pt idx="2">
                  <c:v>-29.8873</c:v>
                </c:pt>
                <c:pt idx="3">
                  <c:v>-22.3843666666667</c:v>
                </c:pt>
                <c:pt idx="4">
                  <c:v>-18.9077666666667</c:v>
                </c:pt>
                <c:pt idx="5">
                  <c:v>-13.9354</c:v>
                </c:pt>
                <c:pt idx="6">
                  <c:v>-13.3683666666667</c:v>
                </c:pt>
                <c:pt idx="7">
                  <c:v>-12.6909666666667</c:v>
                </c:pt>
                <c:pt idx="8">
                  <c:v>-5.89126666666667</c:v>
                </c:pt>
                <c:pt idx="9">
                  <c:v>9.8128</c:v>
                </c:pt>
                <c:pt idx="10">
                  <c:v>46.4952333333333</c:v>
                </c:pt>
                <c:pt idx="11">
                  <c:v>265.761133333333</c:v>
                </c:pt>
                <c:pt idx="12">
                  <c:v>324.8349</c:v>
                </c:pt>
                <c:pt idx="13">
                  <c:v>545.568566666667</c:v>
                </c:pt>
                <c:pt idx="14">
                  <c:v>597.689966666667</c:v>
                </c:pt>
                <c:pt idx="15">
                  <c:v>604.831566666667</c:v>
                </c:pt>
                <c:pt idx="16">
                  <c:v>571.197933333333</c:v>
                </c:pt>
                <c:pt idx="17">
                  <c:v>539.549633333333</c:v>
                </c:pt>
                <c:pt idx="18">
                  <c:v>376.844866666667</c:v>
                </c:pt>
                <c:pt idx="19">
                  <c:v>132.710566666667</c:v>
                </c:pt>
                <c:pt idx="20">
                  <c:v>-1.43196666666667</c:v>
                </c:pt>
                <c:pt idx="21">
                  <c:v>-63.5223</c:v>
                </c:pt>
                <c:pt idx="22">
                  <c:v>-67.0725333333333</c:v>
                </c:pt>
                <c:pt idx="23">
                  <c:v>-64.5366</c:v>
                </c:pt>
                <c:pt idx="24">
                  <c:v>-64.1906666666667</c:v>
                </c:pt>
                <c:pt idx="25">
                  <c:v>-63.6442</c:v>
                </c:pt>
                <c:pt idx="26">
                  <c:v>-58.7201666666667</c:v>
                </c:pt>
                <c:pt idx="27">
                  <c:v>-52.8391666666667</c:v>
                </c:pt>
                <c:pt idx="28">
                  <c:v>-38.4060333333333</c:v>
                </c:pt>
                <c:pt idx="29">
                  <c:v>-45.0254</c:v>
                </c:pt>
                <c:pt idx="30">
                  <c:v>-31.2819333333333</c:v>
                </c:pt>
                <c:pt idx="31">
                  <c:v>-22.5463</c:v>
                </c:pt>
                <c:pt idx="32">
                  <c:v>0.472533333333322</c:v>
                </c:pt>
                <c:pt idx="33">
                  <c:v>60.737</c:v>
                </c:pt>
                <c:pt idx="34">
                  <c:v>111.8317</c:v>
                </c:pt>
                <c:pt idx="35">
                  <c:v>158.9427</c:v>
                </c:pt>
                <c:pt idx="36">
                  <c:v>109.5299</c:v>
                </c:pt>
                <c:pt idx="37">
                  <c:v>168.146466666667</c:v>
                </c:pt>
                <c:pt idx="38">
                  <c:v>99.6069666666667</c:v>
                </c:pt>
                <c:pt idx="39">
                  <c:v>72.3296333333333</c:v>
                </c:pt>
                <c:pt idx="40">
                  <c:v>118.196033333333</c:v>
                </c:pt>
                <c:pt idx="41">
                  <c:v>60.2133333333334</c:v>
                </c:pt>
                <c:pt idx="42">
                  <c:v>56.3400333333334</c:v>
                </c:pt>
                <c:pt idx="43">
                  <c:v>30.0652333333333</c:v>
                </c:pt>
                <c:pt idx="44">
                  <c:v>-3.08536666666665</c:v>
                </c:pt>
                <c:pt idx="45">
                  <c:v>-21.8910666666667</c:v>
                </c:pt>
                <c:pt idx="46">
                  <c:v>-20.2039333333333</c:v>
                </c:pt>
                <c:pt idx="47">
                  <c:v>-19.6712</c:v>
                </c:pt>
                <c:pt idx="48">
                  <c:v>-15.0733333333333</c:v>
                </c:pt>
                <c:pt idx="49">
                  <c:v>-12.6163333333333</c:v>
                </c:pt>
                <c:pt idx="50">
                  <c:v>-11.0738666666667</c:v>
                </c:pt>
                <c:pt idx="51">
                  <c:v>-9.76923333333334</c:v>
                </c:pt>
                <c:pt idx="52">
                  <c:v>-10.3525333333333</c:v>
                </c:pt>
                <c:pt idx="53">
                  <c:v>-9.12213333333334</c:v>
                </c:pt>
                <c:pt idx="54">
                  <c:v>-9.41673333333332</c:v>
                </c:pt>
                <c:pt idx="55">
                  <c:v>-8.14266666666667</c:v>
                </c:pt>
                <c:pt idx="56">
                  <c:v>1.29469999999999</c:v>
                </c:pt>
                <c:pt idx="57">
                  <c:v>15.1489666666667</c:v>
                </c:pt>
                <c:pt idx="58">
                  <c:v>59.7423</c:v>
                </c:pt>
                <c:pt idx="59">
                  <c:v>47.3952333333333</c:v>
                </c:pt>
                <c:pt idx="60">
                  <c:v>65.5337666666667</c:v>
                </c:pt>
                <c:pt idx="61">
                  <c:v>43.8181333333334</c:v>
                </c:pt>
                <c:pt idx="62">
                  <c:v>45.8683333333333</c:v>
                </c:pt>
                <c:pt idx="63">
                  <c:v>191.907833333333</c:v>
                </c:pt>
                <c:pt idx="64">
                  <c:v>79.5910666666667</c:v>
                </c:pt>
                <c:pt idx="65">
                  <c:v>56.6869666666667</c:v>
                </c:pt>
                <c:pt idx="66">
                  <c:v>30.8458333333333</c:v>
                </c:pt>
                <c:pt idx="67">
                  <c:v>12.537</c:v>
                </c:pt>
                <c:pt idx="68">
                  <c:v>-0.486966666666644</c:v>
                </c:pt>
                <c:pt idx="69">
                  <c:v>-7.26986666666668</c:v>
                </c:pt>
                <c:pt idx="70">
                  <c:v>-9.17963333333332</c:v>
                </c:pt>
                <c:pt idx="71">
                  <c:v>-9.27356666666666</c:v>
                </c:pt>
                <c:pt idx="72">
                  <c:v>-8.97153333333334</c:v>
                </c:pt>
                <c:pt idx="73">
                  <c:v>-9.47096666666667</c:v>
                </c:pt>
                <c:pt idx="74">
                  <c:v>-8.06736666666668</c:v>
                </c:pt>
                <c:pt idx="75">
                  <c:v>-7.88163333333334</c:v>
                </c:pt>
                <c:pt idx="76">
                  <c:v>-8.04956666666668</c:v>
                </c:pt>
                <c:pt idx="77">
                  <c:v>-7.42176666666667</c:v>
                </c:pt>
                <c:pt idx="78">
                  <c:v>7.79813333333333</c:v>
                </c:pt>
                <c:pt idx="79">
                  <c:v>58.9751333333333</c:v>
                </c:pt>
                <c:pt idx="80">
                  <c:v>255.982533333333</c:v>
                </c:pt>
                <c:pt idx="81">
                  <c:v>421.839366666667</c:v>
                </c:pt>
                <c:pt idx="82">
                  <c:v>543.815066666667</c:v>
                </c:pt>
                <c:pt idx="83">
                  <c:v>613.0066</c:v>
                </c:pt>
                <c:pt idx="84">
                  <c:v>594.588166666667</c:v>
                </c:pt>
                <c:pt idx="85">
                  <c:v>623.378066666667</c:v>
                </c:pt>
                <c:pt idx="86">
                  <c:v>549.562233333333</c:v>
                </c:pt>
                <c:pt idx="87">
                  <c:v>500.446133333333</c:v>
                </c:pt>
                <c:pt idx="88">
                  <c:v>344.488466666667</c:v>
                </c:pt>
                <c:pt idx="89">
                  <c:v>119.185666666667</c:v>
                </c:pt>
                <c:pt idx="90">
                  <c:v>7.04426666666668</c:v>
                </c:pt>
                <c:pt idx="91">
                  <c:v>-49.6351333333333</c:v>
                </c:pt>
                <c:pt idx="92">
                  <c:v>-53.0074</c:v>
                </c:pt>
                <c:pt idx="93">
                  <c:v>-52.5693333333333</c:v>
                </c:pt>
                <c:pt idx="94">
                  <c:v>-51.8313333333333</c:v>
                </c:pt>
                <c:pt idx="95">
                  <c:v>-49.0201333333333</c:v>
                </c:pt>
                <c:pt idx="96">
                  <c:v>-18.8151</c:v>
                </c:pt>
                <c:pt idx="97">
                  <c:v>-19.3216</c:v>
                </c:pt>
                <c:pt idx="98">
                  <c:v>-18.3830666666667</c:v>
                </c:pt>
                <c:pt idx="99">
                  <c:v>-19.0762</c:v>
                </c:pt>
                <c:pt idx="100">
                  <c:v>-19.3396</c:v>
                </c:pt>
                <c:pt idx="101">
                  <c:v>-18.4478333333333</c:v>
                </c:pt>
                <c:pt idx="102">
                  <c:v>3.1334</c:v>
                </c:pt>
                <c:pt idx="103">
                  <c:v>16.9393</c:v>
                </c:pt>
                <c:pt idx="104">
                  <c:v>29.1427</c:v>
                </c:pt>
                <c:pt idx="105">
                  <c:v>29.4595</c:v>
                </c:pt>
                <c:pt idx="106">
                  <c:v>58.6152333333333</c:v>
                </c:pt>
                <c:pt idx="107">
                  <c:v>125.838466666667</c:v>
                </c:pt>
                <c:pt idx="108">
                  <c:v>144.571533333333</c:v>
                </c:pt>
                <c:pt idx="109">
                  <c:v>163.676366666667</c:v>
                </c:pt>
                <c:pt idx="110">
                  <c:v>518.897566666667</c:v>
                </c:pt>
                <c:pt idx="111">
                  <c:v>569.6055</c:v>
                </c:pt>
                <c:pt idx="112">
                  <c:v>528.966533333333</c:v>
                </c:pt>
                <c:pt idx="113">
                  <c:v>371.3581</c:v>
                </c:pt>
                <c:pt idx="114">
                  <c:v>132.293066666667</c:v>
                </c:pt>
                <c:pt idx="115">
                  <c:v>0.888966666666664</c:v>
                </c:pt>
                <c:pt idx="116">
                  <c:v>-62.6654333333333</c:v>
                </c:pt>
                <c:pt idx="117">
                  <c:v>-63.2894</c:v>
                </c:pt>
                <c:pt idx="118">
                  <c:v>-61.6905</c:v>
                </c:pt>
                <c:pt idx="119">
                  <c:v>-59.9598</c:v>
                </c:pt>
                <c:pt idx="120">
                  <c:v>-61.0314666666667</c:v>
                </c:pt>
                <c:pt idx="121">
                  <c:v>-59.8845</c:v>
                </c:pt>
                <c:pt idx="122">
                  <c:v>-21.5061666666667</c:v>
                </c:pt>
                <c:pt idx="123">
                  <c:v>-17.2761333333333</c:v>
                </c:pt>
                <c:pt idx="124">
                  <c:v>-15.9661</c:v>
                </c:pt>
                <c:pt idx="125">
                  <c:v>-16.9891333333333</c:v>
                </c:pt>
                <c:pt idx="126">
                  <c:v>-19.148</c:v>
                </c:pt>
                <c:pt idx="127">
                  <c:v>20.9143333333333</c:v>
                </c:pt>
                <c:pt idx="128">
                  <c:v>155.1926</c:v>
                </c:pt>
                <c:pt idx="129">
                  <c:v>276.570033333333</c:v>
                </c:pt>
                <c:pt idx="130">
                  <c:v>413.7784</c:v>
                </c:pt>
                <c:pt idx="131">
                  <c:v>493.533933333333</c:v>
                </c:pt>
                <c:pt idx="132">
                  <c:v>543.548166666667</c:v>
                </c:pt>
                <c:pt idx="133">
                  <c:v>441.106</c:v>
                </c:pt>
                <c:pt idx="134">
                  <c:v>540.522066666667</c:v>
                </c:pt>
                <c:pt idx="135">
                  <c:v>475.519933333333</c:v>
                </c:pt>
                <c:pt idx="136">
                  <c:v>467.6245</c:v>
                </c:pt>
                <c:pt idx="137">
                  <c:v>314.0869</c:v>
                </c:pt>
                <c:pt idx="138">
                  <c:v>98.0948666666667</c:v>
                </c:pt>
                <c:pt idx="139">
                  <c:v>-19.7298</c:v>
                </c:pt>
                <c:pt idx="140">
                  <c:v>-50.9970333333333</c:v>
                </c:pt>
                <c:pt idx="141">
                  <c:v>-37.9514666666667</c:v>
                </c:pt>
                <c:pt idx="142">
                  <c:v>-37.7368</c:v>
                </c:pt>
                <c:pt idx="143">
                  <c:v>-46.2019666666667</c:v>
                </c:pt>
                <c:pt idx="144">
                  <c:v>-30.3576</c:v>
                </c:pt>
                <c:pt idx="145">
                  <c:v>-41.9053333333333</c:v>
                </c:pt>
                <c:pt idx="146">
                  <c:v>-25.4697333333333</c:v>
                </c:pt>
                <c:pt idx="147">
                  <c:v>-26.3803666666667</c:v>
                </c:pt>
                <c:pt idx="148">
                  <c:v>-32.2414</c:v>
                </c:pt>
                <c:pt idx="149">
                  <c:v>-31.4588666666667</c:v>
                </c:pt>
                <c:pt idx="150">
                  <c:v>-44.6732</c:v>
                </c:pt>
                <c:pt idx="151">
                  <c:v>32.5534</c:v>
                </c:pt>
                <c:pt idx="152">
                  <c:v>85.9886333333334</c:v>
                </c:pt>
                <c:pt idx="153">
                  <c:v>269.593066666667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Scheme6!$C$1</c:f>
              <c:strCache>
                <c:ptCount val="1"/>
                <c:pt idx="0">
                  <c:v>Qh</c:v>
                </c:pt>
              </c:strCache>
            </c:strRef>
          </c:tx>
          <c:spPr>
            <a:solidFill>
              <a:srgbClr val="ffd320"/>
            </a:solidFill>
            <a:ln>
              <a:solidFill>
                <a:srgbClr val="ffd320"/>
              </a:solidFill>
            </a:ln>
          </c:spPr>
          <c:marker>
            <c:symbol val="triangle"/>
            <c:size val="2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Scheme11!$F$2:$F$4</c:f>
              <c:strCach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strCache>
            </c:strRef>
          </c:cat>
          <c:val>
            <c:numRef>
              <c:f>Scheme6!$C$1:$C$154</c:f>
              <c:numCache>
                <c:formatCode>General</c:formatCode>
                <c:ptCount val="154"/>
                <c:pt idx="0">
                  <c:v/>
                </c:pt>
                <c:pt idx="1">
                  <c:v>88.8042</c:v>
                </c:pt>
                <c:pt idx="2">
                  <c:v>27.0289333333333</c:v>
                </c:pt>
                <c:pt idx="3">
                  <c:v>17.1607333333333</c:v>
                </c:pt>
                <c:pt idx="4">
                  <c:v>15.9315333333333</c:v>
                </c:pt>
                <c:pt idx="5">
                  <c:v>14.8738</c:v>
                </c:pt>
                <c:pt idx="6">
                  <c:v>6.83686666666667</c:v>
                </c:pt>
                <c:pt idx="7">
                  <c:v>9.07713333333333</c:v>
                </c:pt>
                <c:pt idx="8">
                  <c:v>3.75046666666667</c:v>
                </c:pt>
                <c:pt idx="9">
                  <c:v>9.20703333333333</c:v>
                </c:pt>
                <c:pt idx="10">
                  <c:v>18.7553333333333</c:v>
                </c:pt>
                <c:pt idx="11">
                  <c:v>104.9955</c:v>
                </c:pt>
                <c:pt idx="12">
                  <c:v>142.144966666667</c:v>
                </c:pt>
                <c:pt idx="13">
                  <c:v>277.645566666667</c:v>
                </c:pt>
                <c:pt idx="14">
                  <c:v>352.994833333333</c:v>
                </c:pt>
                <c:pt idx="15">
                  <c:v>381.309166666667</c:v>
                </c:pt>
                <c:pt idx="16">
                  <c:v>385.030033333333</c:v>
                </c:pt>
                <c:pt idx="17">
                  <c:v>377.624966666667</c:v>
                </c:pt>
                <c:pt idx="18">
                  <c:v>300.009433333333</c:v>
                </c:pt>
                <c:pt idx="19">
                  <c:v>139.421766666667</c:v>
                </c:pt>
                <c:pt idx="20">
                  <c:v>55.1764666666667</c:v>
                </c:pt>
                <c:pt idx="21">
                  <c:v>15.2784</c:v>
                </c:pt>
                <c:pt idx="22">
                  <c:v>14.2474666666667</c:v>
                </c:pt>
                <c:pt idx="23">
                  <c:v>10.6477333333333</c:v>
                </c:pt>
                <c:pt idx="24">
                  <c:v>3.1776</c:v>
                </c:pt>
                <c:pt idx="25">
                  <c:v>0.716333333333333</c:v>
                </c:pt>
                <c:pt idx="26">
                  <c:v>-1.0702</c:v>
                </c:pt>
                <c:pt idx="27">
                  <c:v>-1.07126666666667</c:v>
                </c:pt>
                <c:pt idx="28">
                  <c:v>0.114066666666667</c:v>
                </c:pt>
                <c:pt idx="29">
                  <c:v>0.712133333333333</c:v>
                </c:pt>
                <c:pt idx="30">
                  <c:v>-0.1644</c:v>
                </c:pt>
                <c:pt idx="31">
                  <c:v>6.26946666666667</c:v>
                </c:pt>
                <c:pt idx="32">
                  <c:v>0.3831</c:v>
                </c:pt>
                <c:pt idx="33">
                  <c:v>12.6216666666667</c:v>
                </c:pt>
                <c:pt idx="34">
                  <c:v>26.753</c:v>
                </c:pt>
                <c:pt idx="35">
                  <c:v>38.2946</c:v>
                </c:pt>
                <c:pt idx="36">
                  <c:v>45.7320333333333</c:v>
                </c:pt>
                <c:pt idx="37">
                  <c:v>68.7475</c:v>
                </c:pt>
                <c:pt idx="38">
                  <c:v>34.0847333333333</c:v>
                </c:pt>
                <c:pt idx="39">
                  <c:v>59.8021333333333</c:v>
                </c:pt>
                <c:pt idx="40">
                  <c:v>79.1602</c:v>
                </c:pt>
                <c:pt idx="41">
                  <c:v>34.1921333333333</c:v>
                </c:pt>
                <c:pt idx="42">
                  <c:v>32.281</c:v>
                </c:pt>
                <c:pt idx="43">
                  <c:v>26.7577</c:v>
                </c:pt>
                <c:pt idx="44">
                  <c:v>14.7015</c:v>
                </c:pt>
                <c:pt idx="45">
                  <c:v>6.90293333333333</c:v>
                </c:pt>
                <c:pt idx="46">
                  <c:v>12.0360666666667</c:v>
                </c:pt>
                <c:pt idx="47">
                  <c:v>10.0936</c:v>
                </c:pt>
                <c:pt idx="48">
                  <c:v>13.1171333333333</c:v>
                </c:pt>
                <c:pt idx="49">
                  <c:v>12.7082</c:v>
                </c:pt>
                <c:pt idx="50">
                  <c:v>14.868</c:v>
                </c:pt>
                <c:pt idx="51">
                  <c:v>14.3792666666667</c:v>
                </c:pt>
                <c:pt idx="52">
                  <c:v>19.8626</c:v>
                </c:pt>
                <c:pt idx="53">
                  <c:v>8.40573333333333</c:v>
                </c:pt>
                <c:pt idx="54">
                  <c:v>10.9106666666667</c:v>
                </c:pt>
                <c:pt idx="55">
                  <c:v>7.62473333333333</c:v>
                </c:pt>
                <c:pt idx="56">
                  <c:v>7.40046666666667</c:v>
                </c:pt>
                <c:pt idx="57">
                  <c:v>16.3528</c:v>
                </c:pt>
                <c:pt idx="58">
                  <c:v>27.4126</c:v>
                </c:pt>
                <c:pt idx="59">
                  <c:v>26.1891</c:v>
                </c:pt>
                <c:pt idx="60">
                  <c:v>44.2892</c:v>
                </c:pt>
                <c:pt idx="61">
                  <c:v>32.7813666666667</c:v>
                </c:pt>
                <c:pt idx="62">
                  <c:v>24.8254666666667</c:v>
                </c:pt>
                <c:pt idx="63">
                  <c:v>65.1099333333333</c:v>
                </c:pt>
                <c:pt idx="64">
                  <c:v>58.2841666666667</c:v>
                </c:pt>
                <c:pt idx="65">
                  <c:v>35.1310333333333</c:v>
                </c:pt>
                <c:pt idx="66">
                  <c:v>15.1764</c:v>
                </c:pt>
                <c:pt idx="67">
                  <c:v>14.7602666666667</c:v>
                </c:pt>
                <c:pt idx="68">
                  <c:v>5.3692</c:v>
                </c:pt>
                <c:pt idx="69">
                  <c:v>1.91733333333333</c:v>
                </c:pt>
                <c:pt idx="70">
                  <c:v>1.6988</c:v>
                </c:pt>
                <c:pt idx="71">
                  <c:v>1.84406666666667</c:v>
                </c:pt>
                <c:pt idx="72">
                  <c:v>1.53606666666667</c:v>
                </c:pt>
                <c:pt idx="73">
                  <c:v>0.0108</c:v>
                </c:pt>
                <c:pt idx="74">
                  <c:v>-0.937066666666667</c:v>
                </c:pt>
                <c:pt idx="75">
                  <c:v>-0.847866666666667</c:v>
                </c:pt>
                <c:pt idx="76">
                  <c:v>-2.0032</c:v>
                </c:pt>
                <c:pt idx="77">
                  <c:v>-1.56313333333333</c:v>
                </c:pt>
                <c:pt idx="78">
                  <c:v>1.1652</c:v>
                </c:pt>
                <c:pt idx="79">
                  <c:v>20.9307666666667</c:v>
                </c:pt>
                <c:pt idx="80">
                  <c:v>65.2810666666667</c:v>
                </c:pt>
                <c:pt idx="81">
                  <c:v>140.9284</c:v>
                </c:pt>
                <c:pt idx="82">
                  <c:v>144.6911</c:v>
                </c:pt>
                <c:pt idx="83">
                  <c:v>307.193333333333</c:v>
                </c:pt>
                <c:pt idx="84">
                  <c:v>371.7908</c:v>
                </c:pt>
                <c:pt idx="85">
                  <c:v>382.073166666667</c:v>
                </c:pt>
                <c:pt idx="86">
                  <c:v>335.688633333333</c:v>
                </c:pt>
                <c:pt idx="87">
                  <c:v>341.679133333333</c:v>
                </c:pt>
                <c:pt idx="88">
                  <c:v>277.414333333333</c:v>
                </c:pt>
                <c:pt idx="89">
                  <c:v>155.4119</c:v>
                </c:pt>
                <c:pt idx="90">
                  <c:v>107.168266666667</c:v>
                </c:pt>
                <c:pt idx="91">
                  <c:v>51.7073333333333</c:v>
                </c:pt>
                <c:pt idx="92">
                  <c:v>25.6382666666667</c:v>
                </c:pt>
                <c:pt idx="93">
                  <c:v>19.5070666666667</c:v>
                </c:pt>
                <c:pt idx="94">
                  <c:v>22.1184666666667</c:v>
                </c:pt>
                <c:pt idx="95">
                  <c:v>15.2004666666667</c:v>
                </c:pt>
                <c:pt idx="96">
                  <c:v>23.846</c:v>
                </c:pt>
                <c:pt idx="97">
                  <c:v>15.4404</c:v>
                </c:pt>
                <c:pt idx="98">
                  <c:v>16.6768666666667</c:v>
                </c:pt>
                <c:pt idx="99">
                  <c:v>10.8628</c:v>
                </c:pt>
                <c:pt idx="100">
                  <c:v>6.46373333333333</c:v>
                </c:pt>
                <c:pt idx="101">
                  <c:v>6.2712</c:v>
                </c:pt>
                <c:pt idx="102">
                  <c:v>6.60723333333333</c:v>
                </c:pt>
                <c:pt idx="103">
                  <c:v>16.3379333333333</c:v>
                </c:pt>
                <c:pt idx="104">
                  <c:v>22.0509666666667</c:v>
                </c:pt>
                <c:pt idx="105">
                  <c:v>22.3519</c:v>
                </c:pt>
                <c:pt idx="106">
                  <c:v>25.5657</c:v>
                </c:pt>
                <c:pt idx="107">
                  <c:v>49.1899</c:v>
                </c:pt>
                <c:pt idx="108">
                  <c:v>74.0976</c:v>
                </c:pt>
                <c:pt idx="109">
                  <c:v>77.4453333333333</c:v>
                </c:pt>
                <c:pt idx="110">
                  <c:v>228.7589</c:v>
                </c:pt>
                <c:pt idx="111">
                  <c:v>334.765133333333</c:v>
                </c:pt>
                <c:pt idx="112">
                  <c:v>370.941766666667</c:v>
                </c:pt>
                <c:pt idx="113">
                  <c:v>293.3025</c:v>
                </c:pt>
                <c:pt idx="114">
                  <c:v>122.666233333333</c:v>
                </c:pt>
                <c:pt idx="115">
                  <c:v>43.7265</c:v>
                </c:pt>
                <c:pt idx="116">
                  <c:v>16.0851333333333</c:v>
                </c:pt>
                <c:pt idx="117">
                  <c:v>5.7902</c:v>
                </c:pt>
                <c:pt idx="118">
                  <c:v>5.01466666666667</c:v>
                </c:pt>
                <c:pt idx="119">
                  <c:v>-3.79206666666667</c:v>
                </c:pt>
                <c:pt idx="120">
                  <c:v>-4.84653333333333</c:v>
                </c:pt>
                <c:pt idx="121">
                  <c:v>-6.29406666666667</c:v>
                </c:pt>
                <c:pt idx="122">
                  <c:v>5.4454</c:v>
                </c:pt>
                <c:pt idx="123">
                  <c:v>2.70673333333333</c:v>
                </c:pt>
                <c:pt idx="124">
                  <c:v>7.92846666666667</c:v>
                </c:pt>
                <c:pt idx="125">
                  <c:v>6.8518</c:v>
                </c:pt>
                <c:pt idx="126">
                  <c:v>4.88673333333333</c:v>
                </c:pt>
                <c:pt idx="127">
                  <c:v>10.6726666666667</c:v>
                </c:pt>
                <c:pt idx="128">
                  <c:v>37.2131333333333</c:v>
                </c:pt>
                <c:pt idx="129">
                  <c:v>60.9256</c:v>
                </c:pt>
                <c:pt idx="130">
                  <c:v>109.9059</c:v>
                </c:pt>
                <c:pt idx="131">
                  <c:v>150.983066666667</c:v>
                </c:pt>
                <c:pt idx="132">
                  <c:v>192.184833333333</c:v>
                </c:pt>
                <c:pt idx="133">
                  <c:v>197.8517</c:v>
                </c:pt>
                <c:pt idx="134">
                  <c:v>188.378466666667</c:v>
                </c:pt>
                <c:pt idx="135">
                  <c:v>250.182666666667</c:v>
                </c:pt>
                <c:pt idx="136">
                  <c:v>249.530766666667</c:v>
                </c:pt>
                <c:pt idx="137">
                  <c:v>180.535333333333</c:v>
                </c:pt>
                <c:pt idx="138">
                  <c:v>75.4579666666667</c:v>
                </c:pt>
                <c:pt idx="139">
                  <c:v>8.80366666666667</c:v>
                </c:pt>
                <c:pt idx="140">
                  <c:v>11.9008</c:v>
                </c:pt>
                <c:pt idx="141">
                  <c:v>4.48933333333333</c:v>
                </c:pt>
                <c:pt idx="142">
                  <c:v>9.59893333333333</c:v>
                </c:pt>
                <c:pt idx="143">
                  <c:v>12.3718</c:v>
                </c:pt>
                <c:pt idx="144">
                  <c:v>12.353</c:v>
                </c:pt>
                <c:pt idx="145">
                  <c:v>52.0428</c:v>
                </c:pt>
                <c:pt idx="146">
                  <c:v>30.423</c:v>
                </c:pt>
                <c:pt idx="147">
                  <c:v>28.0779333333333</c:v>
                </c:pt>
                <c:pt idx="148">
                  <c:v>7.4166</c:v>
                </c:pt>
                <c:pt idx="149">
                  <c:v>-15.2761333333333</c:v>
                </c:pt>
                <c:pt idx="150">
                  <c:v>-45.2887333333333</c:v>
                </c:pt>
                <c:pt idx="151">
                  <c:v>-25.2347666666667</c:v>
                </c:pt>
                <c:pt idx="152">
                  <c:v>20.0609333333333</c:v>
                </c:pt>
                <c:pt idx="153">
                  <c:v>132.334566666667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Scheme6!$D$1</c:f>
              <c:strCache>
                <c:ptCount val="1"/>
                <c:pt idx="0">
                  <c:v>Qe</c:v>
                </c:pt>
              </c:strCache>
            </c:strRef>
          </c:tx>
          <c:spPr>
            <a:solidFill>
              <a:srgbClr val="579d1c"/>
            </a:solidFill>
            <a:ln>
              <a:solidFill>
                <a:srgbClr val="579d1c"/>
              </a:solidFill>
            </a:ln>
          </c:spPr>
          <c:marker>
            <c:symbol val="triangle"/>
            <c:size val="2"/>
            <c:spPr>
              <a:solidFill>
                <a:srgbClr val="579d1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Scheme11!$F$2:$F$4</c:f>
              <c:strCach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strCache>
            </c:strRef>
          </c:cat>
          <c:val>
            <c:numRef>
              <c:f>Scheme6!$D$1:$D$154</c:f>
              <c:numCache>
                <c:formatCode>General</c:formatCode>
                <c:ptCount val="154"/>
                <c:pt idx="0">
                  <c:v/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33.8469</c:v>
                </c:pt>
                <c:pt idx="9">
                  <c:v>39.2798</c:v>
                </c:pt>
                <c:pt idx="10">
                  <c:v>50.0903</c:v>
                </c:pt>
                <c:pt idx="11">
                  <c:v>76.0985</c:v>
                </c:pt>
                <c:pt idx="12">
                  <c:v>127.5584</c:v>
                </c:pt>
                <c:pt idx="13">
                  <c:v>152.7696</c:v>
                </c:pt>
                <c:pt idx="14">
                  <c:v>168.5413</c:v>
                </c:pt>
                <c:pt idx="15">
                  <c:v>183.3615</c:v>
                </c:pt>
                <c:pt idx="16">
                  <c:v>166.926</c:v>
                </c:pt>
                <c:pt idx="17">
                  <c:v>179.3112</c:v>
                </c:pt>
                <c:pt idx="18">
                  <c:v>170.9177</c:v>
                </c:pt>
                <c:pt idx="19">
                  <c:v>151.9464</c:v>
                </c:pt>
                <c:pt idx="20">
                  <c:v>85.393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40.5469</c:v>
                </c:pt>
                <c:pt idx="33">
                  <c:v>42.5151</c:v>
                </c:pt>
                <c:pt idx="34">
                  <c:v>80.2041</c:v>
                </c:pt>
                <c:pt idx="35">
                  <c:v>79.7015</c:v>
                </c:pt>
                <c:pt idx="36">
                  <c:v>100.7369</c:v>
                </c:pt>
                <c:pt idx="37">
                  <c:v>93.4172</c:v>
                </c:pt>
                <c:pt idx="38">
                  <c:v>95.1561</c:v>
                </c:pt>
                <c:pt idx="39">
                  <c:v>64.1786</c:v>
                </c:pt>
                <c:pt idx="40">
                  <c:v>78.013</c:v>
                </c:pt>
                <c:pt idx="41">
                  <c:v>66.1956</c:v>
                </c:pt>
                <c:pt idx="42">
                  <c:v>51.7527</c:v>
                </c:pt>
                <c:pt idx="43">
                  <c:v>47.9579</c:v>
                </c:pt>
                <c:pt idx="44">
                  <c:v>38.3624</c:v>
                </c:pt>
                <c:pt idx="45">
                  <c:v>0.0081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2.6026</c:v>
                </c:pt>
                <c:pt idx="51">
                  <c:v>3.0515</c:v>
                </c:pt>
                <c:pt idx="52">
                  <c:v>1.0443</c:v>
                </c:pt>
                <c:pt idx="53">
                  <c:v>2.422</c:v>
                </c:pt>
                <c:pt idx="54">
                  <c:v>0.8085</c:v>
                </c:pt>
                <c:pt idx="55">
                  <c:v>3.0239</c:v>
                </c:pt>
                <c:pt idx="56">
                  <c:v>34.6536</c:v>
                </c:pt>
                <c:pt idx="57">
                  <c:v>23.9635</c:v>
                </c:pt>
                <c:pt idx="58">
                  <c:v>33.7525</c:v>
                </c:pt>
                <c:pt idx="59">
                  <c:v>32.4024</c:v>
                </c:pt>
                <c:pt idx="60">
                  <c:v>35.6703</c:v>
                </c:pt>
                <c:pt idx="61">
                  <c:v>62.9456</c:v>
                </c:pt>
                <c:pt idx="62">
                  <c:v>35.249</c:v>
                </c:pt>
                <c:pt idx="63">
                  <c:v>44.4833</c:v>
                </c:pt>
                <c:pt idx="64">
                  <c:v>72.6468</c:v>
                </c:pt>
                <c:pt idx="65">
                  <c:v>37.4986</c:v>
                </c:pt>
                <c:pt idx="66">
                  <c:v>31.9908</c:v>
                </c:pt>
                <c:pt idx="67">
                  <c:v>30.7026</c:v>
                </c:pt>
                <c:pt idx="68">
                  <c:v>24.5426</c:v>
                </c:pt>
                <c:pt idx="69">
                  <c:v>0.0049</c:v>
                </c:pt>
                <c:pt idx="70">
                  <c:v>0.0016</c:v>
                </c:pt>
                <c:pt idx="71">
                  <c:v>0.0016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16.9397</c:v>
                </c:pt>
                <c:pt idx="79">
                  <c:v>23.8593</c:v>
                </c:pt>
                <c:pt idx="80">
                  <c:v>58.0462</c:v>
                </c:pt>
                <c:pt idx="81">
                  <c:v>121.8083</c:v>
                </c:pt>
                <c:pt idx="82">
                  <c:v>156.3432</c:v>
                </c:pt>
                <c:pt idx="83">
                  <c:v>189.1213</c:v>
                </c:pt>
                <c:pt idx="84">
                  <c:v>206.8483</c:v>
                </c:pt>
                <c:pt idx="85">
                  <c:v>206.9281</c:v>
                </c:pt>
                <c:pt idx="86">
                  <c:v>205.025</c:v>
                </c:pt>
                <c:pt idx="87">
                  <c:v>198.1931</c:v>
                </c:pt>
                <c:pt idx="88">
                  <c:v>187.2149</c:v>
                </c:pt>
                <c:pt idx="89">
                  <c:v>158.8905</c:v>
                </c:pt>
                <c:pt idx="90">
                  <c:v>73.3608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30.2113</c:v>
                </c:pt>
                <c:pt idx="103">
                  <c:v>35.4035</c:v>
                </c:pt>
                <c:pt idx="104">
                  <c:v>36.2526</c:v>
                </c:pt>
                <c:pt idx="105">
                  <c:v>36.2526</c:v>
                </c:pt>
                <c:pt idx="106">
                  <c:v>46.4727</c:v>
                </c:pt>
                <c:pt idx="107">
                  <c:v>53.7421</c:v>
                </c:pt>
                <c:pt idx="108">
                  <c:v>71.6187</c:v>
                </c:pt>
                <c:pt idx="109">
                  <c:v>69.1235</c:v>
                </c:pt>
                <c:pt idx="110">
                  <c:v>108.465</c:v>
                </c:pt>
                <c:pt idx="111">
                  <c:v>177.6227</c:v>
                </c:pt>
                <c:pt idx="112">
                  <c:v>171.0121</c:v>
                </c:pt>
                <c:pt idx="113">
                  <c:v>161.5842</c:v>
                </c:pt>
                <c:pt idx="114">
                  <c:v>144.303</c:v>
                </c:pt>
                <c:pt idx="115">
                  <c:v>78.9646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15.7083</c:v>
                </c:pt>
                <c:pt idx="128">
                  <c:v>48.0391</c:v>
                </c:pt>
                <c:pt idx="129">
                  <c:v>96.6102</c:v>
                </c:pt>
                <c:pt idx="130">
                  <c:v>141.6385</c:v>
                </c:pt>
                <c:pt idx="131">
                  <c:v>182.013</c:v>
                </c:pt>
                <c:pt idx="132">
                  <c:v>218.4721</c:v>
                </c:pt>
                <c:pt idx="133">
                  <c:v>241.9688</c:v>
                </c:pt>
                <c:pt idx="134">
                  <c:v>218.0867</c:v>
                </c:pt>
                <c:pt idx="135">
                  <c:v>263.8843</c:v>
                </c:pt>
                <c:pt idx="136">
                  <c:v>228.4646</c:v>
                </c:pt>
                <c:pt idx="137">
                  <c:v>249.0089</c:v>
                </c:pt>
                <c:pt idx="138">
                  <c:v>226.9876</c:v>
                </c:pt>
                <c:pt idx="139">
                  <c:v>174.08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2.6026</c:v>
                </c:pt>
                <c:pt idx="147">
                  <c:v>0.1399</c:v>
                </c:pt>
                <c:pt idx="148">
                  <c:v>1.7307</c:v>
                </c:pt>
                <c:pt idx="149">
                  <c:v>0.0033</c:v>
                </c:pt>
                <c:pt idx="150">
                  <c:v>0</c:v>
                </c:pt>
                <c:pt idx="151">
                  <c:v>88.7862</c:v>
                </c:pt>
                <c:pt idx="152">
                  <c:v>122.9957</c:v>
                </c:pt>
                <c:pt idx="153">
                  <c:v>145.1569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Scheme11!$E$1</c:f>
              <c:strCache>
                <c:ptCount val="1"/>
                <c:pt idx="0">
                  <c:v>Qg</c:v>
                </c:pt>
              </c:strCache>
            </c:strRef>
          </c:tx>
          <c:spPr>
            <a:solidFill>
              <a:srgbClr val="7e0021"/>
            </a:solidFill>
            <a:ln>
              <a:solidFill>
                <a:srgbClr val="7e0021"/>
              </a:solidFill>
            </a:ln>
          </c:spPr>
          <c:marker>
            <c:symbol val="triangle"/>
            <c:size val="2"/>
            <c:spPr>
              <a:solidFill>
                <a:srgbClr val="7e002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Scheme11!$F$2:$F$4</c:f>
              <c:strCach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strCache>
            </c:strRef>
          </c:cat>
          <c:val>
            <c:numRef>
              <c:f>Scheme11!$E$2:$E$154</c:f>
              <c:numCache>
                <c:formatCode>General</c:formatCode>
                <c:ptCount val="153"/>
                <c:pt idx="0">
                  <c:v>-281.9272</c:v>
                </c:pt>
                <c:pt idx="1">
                  <c:v>-100.9831</c:v>
                </c:pt>
                <c:pt idx="2">
                  <c:v>-69.2662333333333</c:v>
                </c:pt>
                <c:pt idx="3">
                  <c:v>-59.2774333333333</c:v>
                </c:pt>
                <c:pt idx="4">
                  <c:v>-50.3466333333333</c:v>
                </c:pt>
                <c:pt idx="5">
                  <c:v>-36.9524333333333</c:v>
                </c:pt>
                <c:pt idx="6">
                  <c:v>-36.3648333333333</c:v>
                </c:pt>
                <c:pt idx="7">
                  <c:v>-37.9825</c:v>
                </c:pt>
                <c:pt idx="8">
                  <c:v>-22.4544333333333</c:v>
                </c:pt>
                <c:pt idx="9">
                  <c:v>5.57143333333333</c:v>
                </c:pt>
                <c:pt idx="10">
                  <c:v>140.881033333333</c:v>
                </c:pt>
                <c:pt idx="11">
                  <c:v>117.990833333333</c:v>
                </c:pt>
                <c:pt idx="12">
                  <c:v>181.7085</c:v>
                </c:pt>
                <c:pt idx="13">
                  <c:v>133.156466666667</c:v>
                </c:pt>
                <c:pt idx="14">
                  <c:v>90.2196666666667</c:v>
                </c:pt>
                <c:pt idx="15">
                  <c:v>75.3636</c:v>
                </c:pt>
                <c:pt idx="16">
                  <c:v>33.8575666666667</c:v>
                </c:pt>
                <c:pt idx="17">
                  <c:v>-39.8039666666667</c:v>
                </c:pt>
                <c:pt idx="18">
                  <c:v>-113.110566666667</c:v>
                </c:pt>
                <c:pt idx="19">
                  <c:v>-130.3194</c:v>
                </c:pt>
                <c:pt idx="20">
                  <c:v>-100.107833333333</c:v>
                </c:pt>
                <c:pt idx="21">
                  <c:v>-99.8583333333333</c:v>
                </c:pt>
                <c:pt idx="22">
                  <c:v>-92.7167</c:v>
                </c:pt>
                <c:pt idx="23">
                  <c:v>-80.1655333333333</c:v>
                </c:pt>
                <c:pt idx="24">
                  <c:v>-75.6285666666667</c:v>
                </c:pt>
                <c:pt idx="25">
                  <c:v>-67.4982</c:v>
                </c:pt>
                <c:pt idx="26">
                  <c:v>-57.7802666666667</c:v>
                </c:pt>
                <c:pt idx="27">
                  <c:v>-40.984</c:v>
                </c:pt>
                <c:pt idx="28">
                  <c:v>-49.2703</c:v>
                </c:pt>
                <c:pt idx="29">
                  <c:v>-31.3623333333333</c:v>
                </c:pt>
                <c:pt idx="30">
                  <c:v>-26.1616333333333</c:v>
                </c:pt>
                <c:pt idx="31">
                  <c:v>-2.49916666666667</c:v>
                </c:pt>
                <c:pt idx="32">
                  <c:v>53.6358666666667</c:v>
                </c:pt>
                <c:pt idx="33">
                  <c:v>65.8629333333333</c:v>
                </c:pt>
                <c:pt idx="34">
                  <c:v>115.692233333333</c:v>
                </c:pt>
                <c:pt idx="35">
                  <c:v>15.9065333333333</c:v>
                </c:pt>
                <c:pt idx="36">
                  <c:v>69.0998</c:v>
                </c:pt>
                <c:pt idx="37">
                  <c:v>33.0847</c:v>
                </c:pt>
                <c:pt idx="38">
                  <c:v>-19.6038</c:v>
                </c:pt>
                <c:pt idx="39">
                  <c:v>15.7213666666667</c:v>
                </c:pt>
                <c:pt idx="40">
                  <c:v>5.04726666666667</c:v>
                </c:pt>
                <c:pt idx="41">
                  <c:v>6.39116666666667</c:v>
                </c:pt>
                <c:pt idx="42">
                  <c:v>-20.7627666666667</c:v>
                </c:pt>
                <c:pt idx="43">
                  <c:v>-42.5174</c:v>
                </c:pt>
                <c:pt idx="44">
                  <c:v>-39.3821666666667</c:v>
                </c:pt>
                <c:pt idx="45">
                  <c:v>-45.9602666666667</c:v>
                </c:pt>
                <c:pt idx="46">
                  <c:v>-42.5464333333333</c:v>
                </c:pt>
                <c:pt idx="47">
                  <c:v>-39.4473</c:v>
                </c:pt>
                <c:pt idx="48">
                  <c:v>-35.9916</c:v>
                </c:pt>
                <c:pt idx="49">
                  <c:v>-36.0960666666667</c:v>
                </c:pt>
                <c:pt idx="50">
                  <c:v>-32.2897666666667</c:v>
                </c:pt>
                <c:pt idx="51">
                  <c:v>-39.8885666666667</c:v>
                </c:pt>
                <c:pt idx="52">
                  <c:v>-25.4111333333333</c:v>
                </c:pt>
                <c:pt idx="53">
                  <c:v>-25.867</c:v>
                </c:pt>
                <c:pt idx="54">
                  <c:v>-22.4433</c:v>
                </c:pt>
                <c:pt idx="55">
                  <c:v>-12.3211</c:v>
                </c:pt>
                <c:pt idx="56">
                  <c:v>-9.8686</c:v>
                </c:pt>
                <c:pt idx="57">
                  <c:v>15.8797666666667</c:v>
                </c:pt>
                <c:pt idx="58">
                  <c:v>9.89336666666667</c:v>
                </c:pt>
                <c:pt idx="59">
                  <c:v>-0.0959333333333335</c:v>
                </c:pt>
                <c:pt idx="60">
                  <c:v>-25.2903666666667</c:v>
                </c:pt>
                <c:pt idx="61">
                  <c:v>13.0906333333333</c:v>
                </c:pt>
                <c:pt idx="62">
                  <c:v>140.516733333333</c:v>
                </c:pt>
                <c:pt idx="63">
                  <c:v>-27.9379</c:v>
                </c:pt>
                <c:pt idx="64">
                  <c:v>3.3472</c:v>
                </c:pt>
                <c:pt idx="65">
                  <c:v>4.2617</c:v>
                </c:pt>
                <c:pt idx="66">
                  <c:v>-18.7043</c:v>
                </c:pt>
                <c:pt idx="67">
                  <c:v>-14.4523333333333</c:v>
                </c:pt>
                <c:pt idx="68">
                  <c:v>-14.1354333333333</c:v>
                </c:pt>
                <c:pt idx="69">
                  <c:v>-14.9791</c:v>
                </c:pt>
                <c:pt idx="70">
                  <c:v>-18.2208</c:v>
                </c:pt>
                <c:pt idx="71">
                  <c:v>-16.3178666666667</c:v>
                </c:pt>
                <c:pt idx="72">
                  <c:v>-13.7649333333333</c:v>
                </c:pt>
                <c:pt idx="73">
                  <c:v>-11.062</c:v>
                </c:pt>
                <c:pt idx="74">
                  <c:v>-11.3769666666667</c:v>
                </c:pt>
                <c:pt idx="75">
                  <c:v>-9.4822</c:v>
                </c:pt>
                <c:pt idx="76">
                  <c:v>-8.56143333333333</c:v>
                </c:pt>
                <c:pt idx="77">
                  <c:v>0.989633333333333</c:v>
                </c:pt>
                <c:pt idx="78">
                  <c:v>35.1678333333333</c:v>
                </c:pt>
                <c:pt idx="79">
                  <c:v>188.0886</c:v>
                </c:pt>
                <c:pt idx="80">
                  <c:v>246.058633333333</c:v>
                </c:pt>
                <c:pt idx="81">
                  <c:v>362.8684</c:v>
                </c:pt>
                <c:pt idx="82">
                  <c:v>211.613333333333</c:v>
                </c:pt>
                <c:pt idx="83">
                  <c:v>86.4419666666667</c:v>
                </c:pt>
                <c:pt idx="84">
                  <c:v>108.643233333333</c:v>
                </c:pt>
                <c:pt idx="85">
                  <c:v>106.304333333333</c:v>
                </c:pt>
                <c:pt idx="86">
                  <c:v>46.8125666666667</c:v>
                </c:pt>
                <c:pt idx="87">
                  <c:v>-33.8054</c:v>
                </c:pt>
                <c:pt idx="88">
                  <c:v>-133.052066666667</c:v>
                </c:pt>
                <c:pt idx="89">
                  <c:v>-190.1151</c:v>
                </c:pt>
                <c:pt idx="90">
                  <c:v>-137.618166666667</c:v>
                </c:pt>
                <c:pt idx="91">
                  <c:v>-96.0366666666667</c:v>
                </c:pt>
                <c:pt idx="92">
                  <c:v>-93.3381</c:v>
                </c:pt>
                <c:pt idx="93">
                  <c:v>-92.8585666666667</c:v>
                </c:pt>
                <c:pt idx="94">
                  <c:v>-82.6589</c:v>
                </c:pt>
                <c:pt idx="95">
                  <c:v>-54.3574</c:v>
                </c:pt>
                <c:pt idx="96">
                  <c:v>-41.2465</c:v>
                </c:pt>
                <c:pt idx="97">
                  <c:v>-43.1552333333333</c:v>
                </c:pt>
                <c:pt idx="98">
                  <c:v>-32.6511</c:v>
                </c:pt>
                <c:pt idx="99">
                  <c:v>-26.6531666666667</c:v>
                </c:pt>
                <c:pt idx="100">
                  <c:v>-26.1872666666667</c:v>
                </c:pt>
                <c:pt idx="101">
                  <c:v>-20.3906333333333</c:v>
                </c:pt>
                <c:pt idx="102">
                  <c:v>-16.3329666666667</c:v>
                </c:pt>
                <c:pt idx="103">
                  <c:v>-12.4032</c:v>
                </c:pt>
                <c:pt idx="104">
                  <c:v>-12.0920333333333</c:v>
                </c:pt>
                <c:pt idx="105">
                  <c:v>13.7852</c:v>
                </c:pt>
                <c:pt idx="106">
                  <c:v>60.0571333333333</c:v>
                </c:pt>
                <c:pt idx="107">
                  <c:v>40.9705666666667</c:v>
                </c:pt>
                <c:pt idx="108">
                  <c:v>56.6074666666667</c:v>
                </c:pt>
                <c:pt idx="109">
                  <c:v>288.424533333333</c:v>
                </c:pt>
                <c:pt idx="110">
                  <c:v>140.578366666667</c:v>
                </c:pt>
                <c:pt idx="111">
                  <c:v>37.0474666666667</c:v>
                </c:pt>
                <c:pt idx="112">
                  <c:v>-23.9498</c:v>
                </c:pt>
                <c:pt idx="113">
                  <c:v>-83.9884</c:v>
                </c:pt>
                <c:pt idx="114">
                  <c:v>-106.5458</c:v>
                </c:pt>
                <c:pt idx="115">
                  <c:v>-105.346366666667</c:v>
                </c:pt>
                <c:pt idx="116">
                  <c:v>-85.1861666666667</c:v>
                </c:pt>
                <c:pt idx="117">
                  <c:v>-86.5174</c:v>
                </c:pt>
                <c:pt idx="118">
                  <c:v>-67.5507</c:v>
                </c:pt>
                <c:pt idx="119">
                  <c:v>-65.9223</c:v>
                </c:pt>
                <c:pt idx="120">
                  <c:v>-68.8850666666667</c:v>
                </c:pt>
                <c:pt idx="121">
                  <c:v>-32.7312666666667</c:v>
                </c:pt>
                <c:pt idx="122">
                  <c:v>-17.9195333333333</c:v>
                </c:pt>
                <c:pt idx="123">
                  <c:v>-22.9487</c:v>
                </c:pt>
                <c:pt idx="124">
                  <c:v>-28.8019</c:v>
                </c:pt>
                <c:pt idx="125">
                  <c:v>-27.7557333333333</c:v>
                </c:pt>
                <c:pt idx="126">
                  <c:v>5.43333333333333</c:v>
                </c:pt>
                <c:pt idx="127">
                  <c:v>116.611333333333</c:v>
                </c:pt>
                <c:pt idx="128">
                  <c:v>217.5045</c:v>
                </c:pt>
                <c:pt idx="129">
                  <c:v>289.832866666667</c:v>
                </c:pt>
                <c:pt idx="130">
                  <c:v>308.923266666667</c:v>
                </c:pt>
                <c:pt idx="131">
                  <c:v>314.606133333333</c:v>
                </c:pt>
                <c:pt idx="132">
                  <c:v>178.525733333333</c:v>
                </c:pt>
                <c:pt idx="133">
                  <c:v>351.6223</c:v>
                </c:pt>
                <c:pt idx="134">
                  <c:v>143.7703</c:v>
                </c:pt>
                <c:pt idx="135">
                  <c:v>172.1534</c:v>
                </c:pt>
                <c:pt idx="136">
                  <c:v>70.8802</c:v>
                </c:pt>
                <c:pt idx="137">
                  <c:v>-49.3465666666667</c:v>
                </c:pt>
                <c:pt idx="138">
                  <c:v>-82.4686666666667</c:v>
                </c:pt>
                <c:pt idx="139">
                  <c:v>-70.7439333333333</c:v>
                </c:pt>
                <c:pt idx="140">
                  <c:v>-50.1128666666667</c:v>
                </c:pt>
                <c:pt idx="141">
                  <c:v>-56.5424</c:v>
                </c:pt>
                <c:pt idx="142">
                  <c:v>-102.9879</c:v>
                </c:pt>
                <c:pt idx="143">
                  <c:v>-46.4990666666667</c:v>
                </c:pt>
                <c:pt idx="144">
                  <c:v>-148.127833333333</c:v>
                </c:pt>
                <c:pt idx="145">
                  <c:v>-40.4282666666667</c:v>
                </c:pt>
                <c:pt idx="146">
                  <c:v>-29.4673666666667</c:v>
                </c:pt>
                <c:pt idx="147">
                  <c:v>-58.5704</c:v>
                </c:pt>
                <c:pt idx="148">
                  <c:v>-22.9799666666667</c:v>
                </c:pt>
                <c:pt idx="149">
                  <c:v>4.02073333333333</c:v>
                </c:pt>
                <c:pt idx="150">
                  <c:v>19.6059</c:v>
                </c:pt>
                <c:pt idx="151">
                  <c:v>42.3940333333333</c:v>
                </c:pt>
                <c:pt idx="152">
                  <c:v>56.8433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0144411"/>
        <c:axId val="11648529"/>
      </c:lineChart>
      <c:catAx>
        <c:axId val="301444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11648529"/>
        <c:crosses val="autoZero"/>
        <c:auto val="1"/>
        <c:lblAlgn val="ctr"/>
        <c:lblOffset val="100"/>
      </c:catAx>
      <c:valAx>
        <c:axId val="11648529"/>
        <c:scaling>
          <c:orientation val="minMax"/>
          <c:max val="800"/>
          <c:min val="-2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#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30144411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PrestonObs!$M$1</c:f>
              <c:strCache>
                <c:ptCount val="1"/>
                <c:pt idx="0">
                  <c:v>Net</c:v>
                </c:pt>
              </c:strCache>
            </c:strRef>
          </c:tx>
          <c:spPr>
            <a:solidFill>
              <a:srgbClr val="ff420e"/>
            </a:solidFill>
            <a:ln>
              <a:solidFill>
                <a:srgbClr val="ff420e"/>
              </a:solidFill>
            </a:ln>
          </c:spPr>
          <c:marker>
            <c:symbol val="triangle"/>
            <c:size val="2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PrestonObs!$H$1:$H$180</c:f>
              <c:strCache>
                <c:ptCount val="180"/>
                <c:pt idx="0">
                  <c:v>Time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</c:strCache>
            </c:strRef>
          </c:cat>
          <c:val>
            <c:numRef>
              <c:f>PrestonObs!$M$1:$M$180</c:f>
              <c:numCache>
                <c:formatCode>General</c:formatCode>
                <c:ptCount val="180"/>
                <c:pt idx="0">
                  <c:v/>
                </c:pt>
                <c:pt idx="1">
                  <c:v>-52.938</c:v>
                </c:pt>
                <c:pt idx="2">
                  <c:v>-55.944</c:v>
                </c:pt>
                <c:pt idx="3">
                  <c:v>-52.944</c:v>
                </c:pt>
                <c:pt idx="4">
                  <c:v>-47.666</c:v>
                </c:pt>
                <c:pt idx="5">
                  <c:v>-42.586</c:v>
                </c:pt>
                <c:pt idx="6">
                  <c:v>-47.389</c:v>
                </c:pt>
                <c:pt idx="7">
                  <c:v>-39.047</c:v>
                </c:pt>
                <c:pt idx="8">
                  <c:v>-32.825</c:v>
                </c:pt>
                <c:pt idx="9">
                  <c:v>-29.063</c:v>
                </c:pt>
                <c:pt idx="10">
                  <c:v>-27.946</c:v>
                </c:pt>
                <c:pt idx="11">
                  <c:v>-28.631</c:v>
                </c:pt>
                <c:pt idx="12">
                  <c:v>-27.42</c:v>
                </c:pt>
                <c:pt idx="13">
                  <c:v>-27.795</c:v>
                </c:pt>
                <c:pt idx="14">
                  <c:v>-22.102</c:v>
                </c:pt>
                <c:pt idx="15">
                  <c:v>-17.382</c:v>
                </c:pt>
                <c:pt idx="16">
                  <c:v>-0.317</c:v>
                </c:pt>
                <c:pt idx="17">
                  <c:v>-0.836</c:v>
                </c:pt>
                <c:pt idx="18">
                  <c:v>50.218</c:v>
                </c:pt>
                <c:pt idx="19">
                  <c:v>135.075</c:v>
                </c:pt>
                <c:pt idx="20">
                  <c:v>357.433</c:v>
                </c:pt>
                <c:pt idx="21">
                  <c:v>377.502</c:v>
                </c:pt>
                <c:pt idx="22">
                  <c:v>355.491</c:v>
                </c:pt>
                <c:pt idx="23">
                  <c:v>465.517</c:v>
                </c:pt>
                <c:pt idx="24">
                  <c:v>623.063</c:v>
                </c:pt>
                <c:pt idx="25">
                  <c:v>519.262</c:v>
                </c:pt>
                <c:pt idx="26">
                  <c:v>679.476</c:v>
                </c:pt>
                <c:pt idx="27">
                  <c:v>664.615</c:v>
                </c:pt>
                <c:pt idx="28">
                  <c:v>649.959</c:v>
                </c:pt>
                <c:pt idx="29">
                  <c:v>579.423</c:v>
                </c:pt>
                <c:pt idx="30">
                  <c:v>622.648</c:v>
                </c:pt>
                <c:pt idx="31">
                  <c:v>564.178</c:v>
                </c:pt>
                <c:pt idx="32">
                  <c:v>494.35</c:v>
                </c:pt>
                <c:pt idx="33">
                  <c:v>419.568</c:v>
                </c:pt>
                <c:pt idx="34">
                  <c:v>333.648</c:v>
                </c:pt>
                <c:pt idx="35">
                  <c:v>241.027</c:v>
                </c:pt>
                <c:pt idx="36">
                  <c:v>138.658</c:v>
                </c:pt>
                <c:pt idx="37">
                  <c:v>29.837</c:v>
                </c:pt>
                <c:pt idx="38">
                  <c:v>-61.962</c:v>
                </c:pt>
                <c:pt idx="39">
                  <c:v>-100.213</c:v>
                </c:pt>
                <c:pt idx="40">
                  <c:v>-112.87</c:v>
                </c:pt>
                <c:pt idx="41">
                  <c:v>-114.273</c:v>
                </c:pt>
                <c:pt idx="42">
                  <c:v>-112.231</c:v>
                </c:pt>
                <c:pt idx="43">
                  <c:v>-111.139</c:v>
                </c:pt>
                <c:pt idx="44">
                  <c:v>-108.023</c:v>
                </c:pt>
                <c:pt idx="45">
                  <c:v>-81.202</c:v>
                </c:pt>
                <c:pt idx="46">
                  <c:v>-47.833</c:v>
                </c:pt>
                <c:pt idx="47">
                  <c:v>-31.338</c:v>
                </c:pt>
                <c:pt idx="48">
                  <c:v>-26.663</c:v>
                </c:pt>
                <c:pt idx="49">
                  <c:v>-11.998</c:v>
                </c:pt>
                <c:pt idx="50">
                  <c:v>80.129</c:v>
                </c:pt>
                <c:pt idx="51">
                  <c:v>156.796</c:v>
                </c:pt>
                <c:pt idx="52">
                  <c:v>123.365</c:v>
                </c:pt>
                <c:pt idx="53">
                  <c:v>218.38</c:v>
                </c:pt>
                <c:pt idx="54">
                  <c:v>87.961</c:v>
                </c:pt>
                <c:pt idx="55">
                  <c:v>150.005</c:v>
                </c:pt>
                <c:pt idx="56">
                  <c:v>197.729</c:v>
                </c:pt>
                <c:pt idx="57">
                  <c:v>39.272</c:v>
                </c:pt>
                <c:pt idx="58">
                  <c:v>3.571</c:v>
                </c:pt>
                <c:pt idx="59">
                  <c:v>-22.328</c:v>
                </c:pt>
                <c:pt idx="60">
                  <c:v>-28.642</c:v>
                </c:pt>
                <c:pt idx="61">
                  <c:v>-39.472</c:v>
                </c:pt>
                <c:pt idx="62">
                  <c:v>-42.466</c:v>
                </c:pt>
                <c:pt idx="63">
                  <c:v>-31.77</c:v>
                </c:pt>
                <c:pt idx="64">
                  <c:v>62.595</c:v>
                </c:pt>
                <c:pt idx="65">
                  <c:v>64.772</c:v>
                </c:pt>
                <c:pt idx="66">
                  <c:v>58.045</c:v>
                </c:pt>
                <c:pt idx="67">
                  <c:v>33.027</c:v>
                </c:pt>
                <c:pt idx="68">
                  <c:v>27.36</c:v>
                </c:pt>
                <c:pt idx="69">
                  <c:v>27.476</c:v>
                </c:pt>
                <c:pt idx="70">
                  <c:v>9.978</c:v>
                </c:pt>
                <c:pt idx="71">
                  <c:v>-0.314</c:v>
                </c:pt>
                <c:pt idx="72">
                  <c:v>-8.562</c:v>
                </c:pt>
                <c:pt idx="73">
                  <c:v>-14.164</c:v>
                </c:pt>
                <c:pt idx="74">
                  <c:v>-15.558</c:v>
                </c:pt>
                <c:pt idx="75">
                  <c:v>-15.446</c:v>
                </c:pt>
                <c:pt idx="76">
                  <c:v>-17.915</c:v>
                </c:pt>
                <c:pt idx="77">
                  <c:v>177.833</c:v>
                </c:pt>
                <c:pt idx="78">
                  <c:v>369.475</c:v>
                </c:pt>
                <c:pt idx="79">
                  <c:v>448.027</c:v>
                </c:pt>
                <c:pt idx="80">
                  <c:v>520.707</c:v>
                </c:pt>
                <c:pt idx="81">
                  <c:v>578.158</c:v>
                </c:pt>
                <c:pt idx="82">
                  <c:v>623.242</c:v>
                </c:pt>
                <c:pt idx="83">
                  <c:v>663.255</c:v>
                </c:pt>
                <c:pt idx="84">
                  <c:v>694.786</c:v>
                </c:pt>
                <c:pt idx="85">
                  <c:v>711.831</c:v>
                </c:pt>
                <c:pt idx="86">
                  <c:v>715.98</c:v>
                </c:pt>
                <c:pt idx="87">
                  <c:v>708.022</c:v>
                </c:pt>
                <c:pt idx="88">
                  <c:v>684.956</c:v>
                </c:pt>
                <c:pt idx="89">
                  <c:v>648.291</c:v>
                </c:pt>
                <c:pt idx="90">
                  <c:v>601.203</c:v>
                </c:pt>
                <c:pt idx="91">
                  <c:v>544.318</c:v>
                </c:pt>
                <c:pt idx="92">
                  <c:v>402.6</c:v>
                </c:pt>
                <c:pt idx="93">
                  <c:v>318.946</c:v>
                </c:pt>
                <c:pt idx="94">
                  <c:v>230.234</c:v>
                </c:pt>
                <c:pt idx="95">
                  <c:v>139.892</c:v>
                </c:pt>
                <c:pt idx="96">
                  <c:v>49.409</c:v>
                </c:pt>
                <c:pt idx="97">
                  <c:v>-36.135</c:v>
                </c:pt>
                <c:pt idx="98">
                  <c:v>-75.013</c:v>
                </c:pt>
                <c:pt idx="99">
                  <c:v>-80.818</c:v>
                </c:pt>
                <c:pt idx="100">
                  <c:v>-82.573</c:v>
                </c:pt>
                <c:pt idx="101">
                  <c:v>-83.275</c:v>
                </c:pt>
                <c:pt idx="102">
                  <c:v>-81.734</c:v>
                </c:pt>
                <c:pt idx="103">
                  <c:v>-81.758</c:v>
                </c:pt>
                <c:pt idx="104">
                  <c:v>-82.044</c:v>
                </c:pt>
                <c:pt idx="105">
                  <c:v>-81.586</c:v>
                </c:pt>
                <c:pt idx="106">
                  <c:v>-80.755</c:v>
                </c:pt>
                <c:pt idx="107">
                  <c:v>-19.21</c:v>
                </c:pt>
                <c:pt idx="108">
                  <c:v>-19.222</c:v>
                </c:pt>
                <c:pt idx="109">
                  <c:v>-19.035</c:v>
                </c:pt>
                <c:pt idx="110">
                  <c:v>-19.024</c:v>
                </c:pt>
                <c:pt idx="111">
                  <c:v>-20.246</c:v>
                </c:pt>
                <c:pt idx="112">
                  <c:v>-21.018</c:v>
                </c:pt>
                <c:pt idx="113">
                  <c:v>-19.744</c:v>
                </c:pt>
                <c:pt idx="114">
                  <c:v>8.776</c:v>
                </c:pt>
                <c:pt idx="115">
                  <c:v>13.486</c:v>
                </c:pt>
                <c:pt idx="116">
                  <c:v>20.298</c:v>
                </c:pt>
                <c:pt idx="117">
                  <c:v>32.623</c:v>
                </c:pt>
                <c:pt idx="118">
                  <c:v>157.839</c:v>
                </c:pt>
                <c:pt idx="119">
                  <c:v>166.825</c:v>
                </c:pt>
                <c:pt idx="120">
                  <c:v>204.841</c:v>
                </c:pt>
                <c:pt idx="121">
                  <c:v>649.854</c:v>
                </c:pt>
                <c:pt idx="122">
                  <c:v>672.329</c:v>
                </c:pt>
                <c:pt idx="123">
                  <c:v>612.851</c:v>
                </c:pt>
                <c:pt idx="124">
                  <c:v>556.599</c:v>
                </c:pt>
                <c:pt idx="125">
                  <c:v>490.076</c:v>
                </c:pt>
                <c:pt idx="126">
                  <c:v>415.275</c:v>
                </c:pt>
                <c:pt idx="127">
                  <c:v>332.942</c:v>
                </c:pt>
                <c:pt idx="128">
                  <c:v>240.09</c:v>
                </c:pt>
                <c:pt idx="129">
                  <c:v>145.208</c:v>
                </c:pt>
                <c:pt idx="130">
                  <c:v>38.707</c:v>
                </c:pt>
                <c:pt idx="131">
                  <c:v>-55.653</c:v>
                </c:pt>
                <c:pt idx="132">
                  <c:v>-96.969</c:v>
                </c:pt>
                <c:pt idx="133">
                  <c:v>-103.561</c:v>
                </c:pt>
                <c:pt idx="134">
                  <c:v>-104.437</c:v>
                </c:pt>
                <c:pt idx="135">
                  <c:v>-102.197</c:v>
                </c:pt>
                <c:pt idx="136">
                  <c:v>-99.772</c:v>
                </c:pt>
                <c:pt idx="137">
                  <c:v>-97.547</c:v>
                </c:pt>
                <c:pt idx="138">
                  <c:v>-98.86</c:v>
                </c:pt>
                <c:pt idx="139">
                  <c:v>-104.008</c:v>
                </c:pt>
                <c:pt idx="140">
                  <c:v>653.324</c:v>
                </c:pt>
                <c:pt idx="141">
                  <c:v>511.139</c:v>
                </c:pt>
                <c:pt idx="142">
                  <c:v>342.76</c:v>
                </c:pt>
                <c:pt idx="143">
                  <c:v>490.883</c:v>
                </c:pt>
                <c:pt idx="144">
                  <c:v>339.792</c:v>
                </c:pt>
                <c:pt idx="145">
                  <c:v>305.128</c:v>
                </c:pt>
                <c:pt idx="146">
                  <c:v>159.244</c:v>
                </c:pt>
                <c:pt idx="147">
                  <c:v>-50.114</c:v>
                </c:pt>
                <c:pt idx="148">
                  <c:v>-51.775</c:v>
                </c:pt>
                <c:pt idx="149">
                  <c:v>-48.133</c:v>
                </c:pt>
                <c:pt idx="150">
                  <c:v>-50.654</c:v>
                </c:pt>
                <c:pt idx="151">
                  <c:v>-26.898</c:v>
                </c:pt>
                <c:pt idx="152">
                  <c:v>-36.98</c:v>
                </c:pt>
                <c:pt idx="153">
                  <c:v>-45.378</c:v>
                </c:pt>
                <c:pt idx="154">
                  <c:v>-46.285</c:v>
                </c:pt>
                <c:pt idx="155">
                  <c:v>-50.496</c:v>
                </c:pt>
                <c:pt idx="156">
                  <c:v>-66.083</c:v>
                </c:pt>
                <c:pt idx="157">
                  <c:v>-45.922</c:v>
                </c:pt>
                <c:pt idx="158">
                  <c:v>33.902</c:v>
                </c:pt>
                <c:pt idx="159">
                  <c:v>63.205</c:v>
                </c:pt>
                <c:pt idx="160">
                  <c:v>80.865</c:v>
                </c:pt>
                <c:pt idx="161">
                  <c:v>233.659</c:v>
                </c:pt>
                <c:pt idx="162">
                  <c:v>444.864</c:v>
                </c:pt>
                <c:pt idx="163">
                  <c:v>503.219</c:v>
                </c:pt>
                <c:pt idx="164">
                  <c:v>607.75</c:v>
                </c:pt>
                <c:pt idx="165">
                  <c:v>637.943</c:v>
                </c:pt>
                <c:pt idx="166">
                  <c:v>679.313</c:v>
                </c:pt>
                <c:pt idx="167">
                  <c:v>711.997</c:v>
                </c:pt>
                <c:pt idx="168">
                  <c:v>651.7</c:v>
                </c:pt>
                <c:pt idx="169">
                  <c:v>722.545</c:v>
                </c:pt>
                <c:pt idx="170">
                  <c:v>398</c:v>
                </c:pt>
                <c:pt idx="171">
                  <c:v>253.305</c:v>
                </c:pt>
                <c:pt idx="172">
                  <c:v>273.996</c:v>
                </c:pt>
                <c:pt idx="173">
                  <c:v>254.771</c:v>
                </c:pt>
                <c:pt idx="174">
                  <c:v>251.24</c:v>
                </c:pt>
                <c:pt idx="175">
                  <c:v>173.908</c:v>
                </c:pt>
                <c:pt idx="176">
                  <c:v>192.445</c:v>
                </c:pt>
                <c:pt idx="177">
                  <c:v>105.524</c:v>
                </c:pt>
                <c:pt idx="178">
                  <c:v>-83.447</c:v>
                </c:pt>
                <c:pt idx="179">
                  <c:v>-98.879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PrestonObs!$N$1</c:f>
              <c:strCache>
                <c:ptCount val="1"/>
                <c:pt idx="0">
                  <c:v>Qh</c:v>
                </c:pt>
              </c:strCache>
            </c:strRef>
          </c:tx>
          <c:spPr>
            <a:solidFill>
              <a:srgbClr val="ffd320"/>
            </a:solidFill>
            <a:ln>
              <a:solidFill>
                <a:srgbClr val="ffd320"/>
              </a:solidFill>
            </a:ln>
          </c:spPr>
          <c:marker>
            <c:symbol val="triangle"/>
            <c:size val="2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PrestonObs!$H$1:$H$180</c:f>
              <c:strCache>
                <c:ptCount val="180"/>
                <c:pt idx="0">
                  <c:v>Time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</c:strCache>
            </c:strRef>
          </c:cat>
          <c:val>
            <c:numRef>
              <c:f>PrestonObs!$N$1:$N$180</c:f>
              <c:numCache>
                <c:formatCode>General</c:formatCode>
                <c:ptCount val="180"/>
                <c:pt idx="0">
                  <c:v/>
                </c:pt>
                <c:pt idx="1">
                  <c:v>7.352</c:v>
                </c:pt>
                <c:pt idx="2">
                  <c:v>7.213</c:v>
                </c:pt>
                <c:pt idx="3">
                  <c:v>6.455</c:v>
                </c:pt>
                <c:pt idx="4">
                  <c:v>6.722</c:v>
                </c:pt>
                <c:pt idx="5">
                  <c:v>12.977</c:v>
                </c:pt>
                <c:pt idx="6">
                  <c:v>9.822</c:v>
                </c:pt>
                <c:pt idx="7">
                  <c:v>8.574</c:v>
                </c:pt>
                <c:pt idx="8">
                  <c:v>10.755</c:v>
                </c:pt>
                <c:pt idx="9">
                  <c:v>13.827</c:v>
                </c:pt>
                <c:pt idx="10">
                  <c:v>11.386</c:v>
                </c:pt>
                <c:pt idx="11">
                  <c:v>12.839</c:v>
                </c:pt>
                <c:pt idx="12">
                  <c:v>11.689</c:v>
                </c:pt>
                <c:pt idx="13">
                  <c:v>10.91</c:v>
                </c:pt>
                <c:pt idx="14">
                  <c:v>8.467</c:v>
                </c:pt>
                <c:pt idx="15">
                  <c:v>5.905</c:v>
                </c:pt>
                <c:pt idx="16">
                  <c:v>17.2</c:v>
                </c:pt>
                <c:pt idx="17">
                  <c:v>19.411</c:v>
                </c:pt>
                <c:pt idx="18">
                  <c:v>49.947</c:v>
                </c:pt>
                <c:pt idx="19">
                  <c:v>71.465</c:v>
                </c:pt>
                <c:pt idx="20">
                  <c:v>117.31</c:v>
                </c:pt>
                <c:pt idx="21">
                  <c:v>171.59</c:v>
                </c:pt>
                <c:pt idx="22">
                  <c:v>174.23</c:v>
                </c:pt>
                <c:pt idx="23">
                  <c:v>171.76</c:v>
                </c:pt>
                <c:pt idx="24">
                  <c:v>298.65</c:v>
                </c:pt>
                <c:pt idx="25">
                  <c:v>230.91</c:v>
                </c:pt>
                <c:pt idx="26">
                  <c:v>277.08</c:v>
                </c:pt>
                <c:pt idx="27">
                  <c:v>267.67</c:v>
                </c:pt>
                <c:pt idx="28">
                  <c:v>346.66</c:v>
                </c:pt>
                <c:pt idx="29">
                  <c:v>331.05</c:v>
                </c:pt>
                <c:pt idx="30">
                  <c:v>463.19</c:v>
                </c:pt>
                <c:pt idx="31">
                  <c:v>234.96</c:v>
                </c:pt>
                <c:pt idx="32">
                  <c:v>176.99</c:v>
                </c:pt>
                <c:pt idx="33">
                  <c:v>154.01</c:v>
                </c:pt>
                <c:pt idx="34">
                  <c:v>199.98</c:v>
                </c:pt>
                <c:pt idx="35">
                  <c:v>192.61</c:v>
                </c:pt>
                <c:pt idx="36">
                  <c:v>122.8</c:v>
                </c:pt>
                <c:pt idx="37">
                  <c:v>132.41</c:v>
                </c:pt>
                <c:pt idx="38">
                  <c:v>43.673</c:v>
                </c:pt>
                <c:pt idx="39">
                  <c:v>17.283</c:v>
                </c:pt>
                <c:pt idx="40">
                  <c:v>6.434</c:v>
                </c:pt>
                <c:pt idx="41">
                  <c:v>29.194</c:v>
                </c:pt>
                <c:pt idx="42">
                  <c:v>18.485</c:v>
                </c:pt>
                <c:pt idx="43">
                  <c:v>1.97</c:v>
                </c:pt>
                <c:pt idx="44">
                  <c:v>-1.157</c:v>
                </c:pt>
                <c:pt idx="45">
                  <c:v>0.123</c:v>
                </c:pt>
                <c:pt idx="46">
                  <c:v>0.055</c:v>
                </c:pt>
                <c:pt idx="47">
                  <c:v>-3.198</c:v>
                </c:pt>
                <c:pt idx="48">
                  <c:v>3.053</c:v>
                </c:pt>
                <c:pt idx="49">
                  <c:v>14.538</c:v>
                </c:pt>
                <c:pt idx="50">
                  <c:v>25.781</c:v>
                </c:pt>
                <c:pt idx="51">
                  <c:v>13.079</c:v>
                </c:pt>
                <c:pt idx="52">
                  <c:v>37.121</c:v>
                </c:pt>
                <c:pt idx="53">
                  <c:v>96.426</c:v>
                </c:pt>
                <c:pt idx="54">
                  <c:v>75.249</c:v>
                </c:pt>
                <c:pt idx="55">
                  <c:v>72.955</c:v>
                </c:pt>
                <c:pt idx="56">
                  <c:v>77.868</c:v>
                </c:pt>
                <c:pt idx="57">
                  <c:v>20.727</c:v>
                </c:pt>
                <c:pt idx="58">
                  <c:v>34.461</c:v>
                </c:pt>
                <c:pt idx="59">
                  <c:v>5.418</c:v>
                </c:pt>
                <c:pt idx="60">
                  <c:v>2.507</c:v>
                </c:pt>
                <c:pt idx="61">
                  <c:v>8.326</c:v>
                </c:pt>
                <c:pt idx="62">
                  <c:v>10.007</c:v>
                </c:pt>
                <c:pt idx="63">
                  <c:v>5.879</c:v>
                </c:pt>
                <c:pt idx="64">
                  <c:v>34.79</c:v>
                </c:pt>
                <c:pt idx="65">
                  <c:v>27.961</c:v>
                </c:pt>
                <c:pt idx="66">
                  <c:v>44.296</c:v>
                </c:pt>
                <c:pt idx="67">
                  <c:v>33.51</c:v>
                </c:pt>
                <c:pt idx="68">
                  <c:v>28.667</c:v>
                </c:pt>
                <c:pt idx="69">
                  <c:v>17.203</c:v>
                </c:pt>
                <c:pt idx="70">
                  <c:v>10.863</c:v>
                </c:pt>
                <c:pt idx="71">
                  <c:v>21.172</c:v>
                </c:pt>
                <c:pt idx="72">
                  <c:v>7.809</c:v>
                </c:pt>
                <c:pt idx="73">
                  <c:v>1.186</c:v>
                </c:pt>
                <c:pt idx="74">
                  <c:v>1.686</c:v>
                </c:pt>
                <c:pt idx="75">
                  <c:v>15.192</c:v>
                </c:pt>
                <c:pt idx="76">
                  <c:v>10.236</c:v>
                </c:pt>
                <c:pt idx="77">
                  <c:v>55.588</c:v>
                </c:pt>
                <c:pt idx="78">
                  <c:v>133.36</c:v>
                </c:pt>
                <c:pt idx="79">
                  <c:v>213.51</c:v>
                </c:pt>
                <c:pt idx="80">
                  <c:v>148.19</c:v>
                </c:pt>
                <c:pt idx="81">
                  <c:v>226.73</c:v>
                </c:pt>
                <c:pt idx="82">
                  <c:v>71.26</c:v>
                </c:pt>
                <c:pt idx="83">
                  <c:v>187.64</c:v>
                </c:pt>
                <c:pt idx="84">
                  <c:v>186.69</c:v>
                </c:pt>
                <c:pt idx="85">
                  <c:v>237.55</c:v>
                </c:pt>
                <c:pt idx="86">
                  <c:v>241.04</c:v>
                </c:pt>
                <c:pt idx="87">
                  <c:v>235.44</c:v>
                </c:pt>
                <c:pt idx="88">
                  <c:v>250.58</c:v>
                </c:pt>
                <c:pt idx="89">
                  <c:v>330.84</c:v>
                </c:pt>
                <c:pt idx="90">
                  <c:v>298.33</c:v>
                </c:pt>
                <c:pt idx="91">
                  <c:v>273.45</c:v>
                </c:pt>
                <c:pt idx="92">
                  <c:v>201.13</c:v>
                </c:pt>
                <c:pt idx="93">
                  <c:v>151.22</c:v>
                </c:pt>
                <c:pt idx="94">
                  <c:v>156.48</c:v>
                </c:pt>
                <c:pt idx="95">
                  <c:v>63.765</c:v>
                </c:pt>
                <c:pt idx="96">
                  <c:v>138.11</c:v>
                </c:pt>
                <c:pt idx="97">
                  <c:v>34.123</c:v>
                </c:pt>
                <c:pt idx="98">
                  <c:v>24.553</c:v>
                </c:pt>
                <c:pt idx="99">
                  <c:v>8.295</c:v>
                </c:pt>
                <c:pt idx="100">
                  <c:v>-3.905</c:v>
                </c:pt>
                <c:pt idx="101">
                  <c:v>19.473</c:v>
                </c:pt>
                <c:pt idx="102">
                  <c:v>12.351</c:v>
                </c:pt>
                <c:pt idx="103">
                  <c:v>-1.765</c:v>
                </c:pt>
                <c:pt idx="104">
                  <c:v>0.765</c:v>
                </c:pt>
                <c:pt idx="105">
                  <c:v>9.837</c:v>
                </c:pt>
                <c:pt idx="106">
                  <c:v>6.091</c:v>
                </c:pt>
                <c:pt idx="107">
                  <c:v>18.91</c:v>
                </c:pt>
                <c:pt idx="108">
                  <c:v>11.019</c:v>
                </c:pt>
                <c:pt idx="109">
                  <c:v>13.351</c:v>
                </c:pt>
                <c:pt idx="110">
                  <c:v>11.178</c:v>
                </c:pt>
                <c:pt idx="111">
                  <c:v>6.217</c:v>
                </c:pt>
                <c:pt idx="112">
                  <c:v>8.966</c:v>
                </c:pt>
                <c:pt idx="113">
                  <c:v>4.469</c:v>
                </c:pt>
                <c:pt idx="114">
                  <c:v>18.821</c:v>
                </c:pt>
                <c:pt idx="115">
                  <c:v>27.437</c:v>
                </c:pt>
                <c:pt idx="116">
                  <c:v>22.018</c:v>
                </c:pt>
                <c:pt idx="117">
                  <c:v>36.994</c:v>
                </c:pt>
                <c:pt idx="118">
                  <c:v>51.507</c:v>
                </c:pt>
                <c:pt idx="119">
                  <c:v>56.389</c:v>
                </c:pt>
                <c:pt idx="120">
                  <c:v>177.14</c:v>
                </c:pt>
                <c:pt idx="121">
                  <c:v>154.1</c:v>
                </c:pt>
                <c:pt idx="122">
                  <c:v>158.52</c:v>
                </c:pt>
                <c:pt idx="123">
                  <c:v>239.34</c:v>
                </c:pt>
                <c:pt idx="124">
                  <c:v>269.05</c:v>
                </c:pt>
                <c:pt idx="125">
                  <c:v>206.9</c:v>
                </c:pt>
                <c:pt idx="126">
                  <c:v>185.01</c:v>
                </c:pt>
                <c:pt idx="127">
                  <c:v>176.37</c:v>
                </c:pt>
                <c:pt idx="128">
                  <c:v>97.979</c:v>
                </c:pt>
                <c:pt idx="129">
                  <c:v>102.98</c:v>
                </c:pt>
                <c:pt idx="130">
                  <c:v>67.284</c:v>
                </c:pt>
                <c:pt idx="131">
                  <c:v>43.908</c:v>
                </c:pt>
                <c:pt idx="132">
                  <c:v>17.335</c:v>
                </c:pt>
                <c:pt idx="133">
                  <c:v>0.735</c:v>
                </c:pt>
                <c:pt idx="134">
                  <c:v>7.769</c:v>
                </c:pt>
                <c:pt idx="135">
                  <c:v>3.086</c:v>
                </c:pt>
                <c:pt idx="136">
                  <c:v>-0.192</c:v>
                </c:pt>
                <c:pt idx="137">
                  <c:v>-3.988</c:v>
                </c:pt>
                <c:pt idx="138">
                  <c:v>-4.172</c:v>
                </c:pt>
                <c:pt idx="139">
                  <c:v>-0.575</c:v>
                </c:pt>
                <c:pt idx="140">
                  <c:v>208.32</c:v>
                </c:pt>
                <c:pt idx="141">
                  <c:v>171.96</c:v>
                </c:pt>
                <c:pt idx="142">
                  <c:v>147.66</c:v>
                </c:pt>
                <c:pt idx="143">
                  <c:v>174.84</c:v>
                </c:pt>
                <c:pt idx="144">
                  <c:v>181.13</c:v>
                </c:pt>
                <c:pt idx="145">
                  <c:v>116.62</c:v>
                </c:pt>
                <c:pt idx="146">
                  <c:v>56.511</c:v>
                </c:pt>
                <c:pt idx="147">
                  <c:v>-21.329</c:v>
                </c:pt>
                <c:pt idx="148">
                  <c:v>-50.09</c:v>
                </c:pt>
                <c:pt idx="149">
                  <c:v>-11.96</c:v>
                </c:pt>
                <c:pt idx="150">
                  <c:v>3.062</c:v>
                </c:pt>
                <c:pt idx="151">
                  <c:v>-24.249</c:v>
                </c:pt>
                <c:pt idx="152">
                  <c:v>-31.706</c:v>
                </c:pt>
                <c:pt idx="153">
                  <c:v>-33.53</c:v>
                </c:pt>
                <c:pt idx="154">
                  <c:v>-20.14</c:v>
                </c:pt>
                <c:pt idx="155">
                  <c:v>-85.906</c:v>
                </c:pt>
                <c:pt idx="156">
                  <c:v>-74.492</c:v>
                </c:pt>
                <c:pt idx="157">
                  <c:v>-69.43</c:v>
                </c:pt>
                <c:pt idx="158">
                  <c:v>-72.698</c:v>
                </c:pt>
                <c:pt idx="159">
                  <c:v>-12.831</c:v>
                </c:pt>
                <c:pt idx="160">
                  <c:v>-48.378</c:v>
                </c:pt>
                <c:pt idx="161">
                  <c:v>44.595</c:v>
                </c:pt>
                <c:pt idx="162">
                  <c:v>119.81</c:v>
                </c:pt>
                <c:pt idx="163">
                  <c:v>157.18</c:v>
                </c:pt>
                <c:pt idx="164">
                  <c:v>209.91</c:v>
                </c:pt>
                <c:pt idx="165">
                  <c:v>174.65</c:v>
                </c:pt>
                <c:pt idx="166">
                  <c:v>407.41</c:v>
                </c:pt>
                <c:pt idx="167">
                  <c:v>306.92</c:v>
                </c:pt>
                <c:pt idx="168">
                  <c:v>125.91</c:v>
                </c:pt>
                <c:pt idx="169">
                  <c:v>276.09</c:v>
                </c:pt>
                <c:pt idx="170">
                  <c:v>356.53</c:v>
                </c:pt>
                <c:pt idx="171">
                  <c:v>149.9</c:v>
                </c:pt>
                <c:pt idx="172">
                  <c:v>112.24</c:v>
                </c:pt>
                <c:pt idx="173">
                  <c:v>198.97</c:v>
                </c:pt>
                <c:pt idx="174">
                  <c:v>254.27</c:v>
                </c:pt>
                <c:pt idx="175">
                  <c:v>94.489</c:v>
                </c:pt>
                <c:pt idx="176">
                  <c:v>98.426</c:v>
                </c:pt>
                <c:pt idx="177">
                  <c:v>105.57</c:v>
                </c:pt>
                <c:pt idx="178">
                  <c:v>11.955</c:v>
                </c:pt>
                <c:pt idx="179">
                  <c:v>-1.761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PrestonObs!$O$1</c:f>
              <c:strCache>
                <c:ptCount val="1"/>
                <c:pt idx="0">
                  <c:v>Qe</c:v>
                </c:pt>
              </c:strCache>
            </c:strRef>
          </c:tx>
          <c:spPr>
            <a:solidFill>
              <a:srgbClr val="579d1c"/>
            </a:solidFill>
            <a:ln>
              <a:solidFill>
                <a:srgbClr val="579d1c"/>
              </a:solidFill>
            </a:ln>
          </c:spPr>
          <c:marker>
            <c:symbol val="square"/>
            <c:size val="2"/>
            <c:spPr>
              <a:solidFill>
                <a:srgbClr val="579d1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PrestonObs!$H$1:$H$180</c:f>
              <c:strCache>
                <c:ptCount val="180"/>
                <c:pt idx="0">
                  <c:v>Time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</c:strCache>
            </c:strRef>
          </c:cat>
          <c:val>
            <c:numRef>
              <c:f>PrestonObs!$O$1:$O$180</c:f>
              <c:numCache>
                <c:formatCode>General</c:formatCode>
                <c:ptCount val="180"/>
                <c:pt idx="0">
                  <c:v/>
                </c:pt>
                <c:pt idx="1">
                  <c:v>13.541</c:v>
                </c:pt>
                <c:pt idx="2">
                  <c:v>-3.234</c:v>
                </c:pt>
                <c:pt idx="3">
                  <c:v>-1.377</c:v>
                </c:pt>
                <c:pt idx="4">
                  <c:v>-29.885</c:v>
                </c:pt>
                <c:pt idx="5">
                  <c:v>8.718</c:v>
                </c:pt>
                <c:pt idx="6">
                  <c:v>28.149</c:v>
                </c:pt>
                <c:pt idx="7">
                  <c:v>-3.15</c:v>
                </c:pt>
                <c:pt idx="8">
                  <c:v>18.396</c:v>
                </c:pt>
                <c:pt idx="9">
                  <c:v>20.207</c:v>
                </c:pt>
                <c:pt idx="10">
                  <c:v>-8.425</c:v>
                </c:pt>
                <c:pt idx="11">
                  <c:v>3.24</c:v>
                </c:pt>
                <c:pt idx="12">
                  <c:v>0.805</c:v>
                </c:pt>
                <c:pt idx="13">
                  <c:v>-34.021</c:v>
                </c:pt>
                <c:pt idx="14">
                  <c:v>27.236</c:v>
                </c:pt>
                <c:pt idx="15">
                  <c:v>14.065</c:v>
                </c:pt>
                <c:pt idx="16">
                  <c:v>-8.205</c:v>
                </c:pt>
                <c:pt idx="17">
                  <c:v>149.077</c:v>
                </c:pt>
                <c:pt idx="18">
                  <c:v>-13.845</c:v>
                </c:pt>
                <c:pt idx="19">
                  <c:v>-95.301</c:v>
                </c:pt>
                <c:pt idx="20">
                  <c:v>181.911</c:v>
                </c:pt>
                <c:pt idx="21">
                  <c:v>80.726</c:v>
                </c:pt>
                <c:pt idx="22">
                  <c:v>98.515</c:v>
                </c:pt>
                <c:pt idx="23">
                  <c:v>68.383</c:v>
                </c:pt>
                <c:pt idx="24">
                  <c:v>78.455</c:v>
                </c:pt>
                <c:pt idx="25">
                  <c:v>86.111</c:v>
                </c:pt>
                <c:pt idx="26">
                  <c:v>150.845</c:v>
                </c:pt>
                <c:pt idx="27">
                  <c:v>271.276</c:v>
                </c:pt>
                <c:pt idx="28">
                  <c:v>71.367</c:v>
                </c:pt>
                <c:pt idx="29">
                  <c:v>157.521</c:v>
                </c:pt>
                <c:pt idx="30">
                  <c:v>150.494</c:v>
                </c:pt>
                <c:pt idx="31">
                  <c:v>57.883</c:v>
                </c:pt>
                <c:pt idx="32">
                  <c:v>38.659</c:v>
                </c:pt>
                <c:pt idx="33">
                  <c:v>42.14</c:v>
                </c:pt>
                <c:pt idx="34">
                  <c:v>83.444</c:v>
                </c:pt>
                <c:pt idx="35">
                  <c:v>77.278</c:v>
                </c:pt>
                <c:pt idx="36">
                  <c:v>44.225</c:v>
                </c:pt>
                <c:pt idx="37">
                  <c:v>23.378</c:v>
                </c:pt>
                <c:pt idx="38">
                  <c:v>13.912</c:v>
                </c:pt>
                <c:pt idx="39">
                  <c:v>26.803</c:v>
                </c:pt>
                <c:pt idx="40">
                  <c:v>-9.62</c:v>
                </c:pt>
                <c:pt idx="41">
                  <c:v>41.139</c:v>
                </c:pt>
                <c:pt idx="42">
                  <c:v>15.376</c:v>
                </c:pt>
                <c:pt idx="43">
                  <c:v>11.624</c:v>
                </c:pt>
                <c:pt idx="44">
                  <c:v>9.388</c:v>
                </c:pt>
                <c:pt idx="45">
                  <c:v>1.949</c:v>
                </c:pt>
                <c:pt idx="46">
                  <c:v>-1.394</c:v>
                </c:pt>
                <c:pt idx="47">
                  <c:v>-11.176</c:v>
                </c:pt>
                <c:pt idx="48">
                  <c:v>8.555</c:v>
                </c:pt>
                <c:pt idx="49">
                  <c:v>15.165</c:v>
                </c:pt>
                <c:pt idx="50">
                  <c:v>-39.635</c:v>
                </c:pt>
                <c:pt idx="51">
                  <c:v>105.092</c:v>
                </c:pt>
                <c:pt idx="52">
                  <c:v>21.713</c:v>
                </c:pt>
                <c:pt idx="53">
                  <c:v>7.619</c:v>
                </c:pt>
                <c:pt idx="54">
                  <c:v>-20.175</c:v>
                </c:pt>
                <c:pt idx="55">
                  <c:v>30.161</c:v>
                </c:pt>
                <c:pt idx="56">
                  <c:v>24.146</c:v>
                </c:pt>
                <c:pt idx="57">
                  <c:v>-12.791</c:v>
                </c:pt>
                <c:pt idx="58">
                  <c:v>98.24</c:v>
                </c:pt>
                <c:pt idx="59">
                  <c:v>18.424</c:v>
                </c:pt>
                <c:pt idx="60">
                  <c:v>33.252</c:v>
                </c:pt>
                <c:pt idx="61">
                  <c:v>10.677</c:v>
                </c:pt>
                <c:pt idx="62">
                  <c:v>14.72</c:v>
                </c:pt>
                <c:pt idx="63">
                  <c:v>29.863</c:v>
                </c:pt>
                <c:pt idx="64">
                  <c:v>49.244</c:v>
                </c:pt>
                <c:pt idx="65">
                  <c:v>42.914</c:v>
                </c:pt>
                <c:pt idx="66">
                  <c:v>44.72</c:v>
                </c:pt>
                <c:pt idx="67">
                  <c:v>36.163</c:v>
                </c:pt>
                <c:pt idx="68">
                  <c:v>29.064</c:v>
                </c:pt>
                <c:pt idx="69">
                  <c:v>29.014</c:v>
                </c:pt>
                <c:pt idx="70">
                  <c:v>28.732</c:v>
                </c:pt>
                <c:pt idx="71">
                  <c:v>11.07</c:v>
                </c:pt>
                <c:pt idx="72">
                  <c:v>2.197</c:v>
                </c:pt>
                <c:pt idx="73">
                  <c:v>5.276</c:v>
                </c:pt>
                <c:pt idx="74">
                  <c:v>14.996</c:v>
                </c:pt>
                <c:pt idx="75">
                  <c:v>-21.737</c:v>
                </c:pt>
                <c:pt idx="76">
                  <c:v>-25.516</c:v>
                </c:pt>
                <c:pt idx="77">
                  <c:v>176.604</c:v>
                </c:pt>
                <c:pt idx="78">
                  <c:v>-75.221</c:v>
                </c:pt>
                <c:pt idx="79">
                  <c:v>72.462</c:v>
                </c:pt>
                <c:pt idx="80">
                  <c:v>28.509</c:v>
                </c:pt>
                <c:pt idx="81">
                  <c:v>47.447</c:v>
                </c:pt>
                <c:pt idx="82">
                  <c:v>154.622</c:v>
                </c:pt>
                <c:pt idx="83">
                  <c:v>63.594</c:v>
                </c:pt>
                <c:pt idx="84">
                  <c:v>174.432</c:v>
                </c:pt>
                <c:pt idx="85">
                  <c:v>145.338</c:v>
                </c:pt>
                <c:pt idx="86">
                  <c:v>175.859</c:v>
                </c:pt>
                <c:pt idx="87">
                  <c:v>195.453</c:v>
                </c:pt>
                <c:pt idx="88">
                  <c:v>81.45</c:v>
                </c:pt>
                <c:pt idx="89">
                  <c:v>99.804</c:v>
                </c:pt>
                <c:pt idx="90">
                  <c:v>62.93</c:v>
                </c:pt>
                <c:pt idx="91">
                  <c:v>91.407</c:v>
                </c:pt>
                <c:pt idx="92">
                  <c:v>43.837</c:v>
                </c:pt>
                <c:pt idx="93">
                  <c:v>28.118</c:v>
                </c:pt>
                <c:pt idx="94">
                  <c:v>72.956</c:v>
                </c:pt>
                <c:pt idx="95">
                  <c:v>34.176</c:v>
                </c:pt>
                <c:pt idx="96">
                  <c:v>56.219</c:v>
                </c:pt>
                <c:pt idx="97">
                  <c:v>4.857</c:v>
                </c:pt>
                <c:pt idx="98">
                  <c:v>-2.507</c:v>
                </c:pt>
                <c:pt idx="99">
                  <c:v>21.127</c:v>
                </c:pt>
                <c:pt idx="100">
                  <c:v>23.497</c:v>
                </c:pt>
                <c:pt idx="101">
                  <c:v>26.8</c:v>
                </c:pt>
                <c:pt idx="102">
                  <c:v>3.814</c:v>
                </c:pt>
                <c:pt idx="103">
                  <c:v>10.869</c:v>
                </c:pt>
                <c:pt idx="104">
                  <c:v>4.32</c:v>
                </c:pt>
                <c:pt idx="105">
                  <c:v>-14.641</c:v>
                </c:pt>
                <c:pt idx="106">
                  <c:v>69.559</c:v>
                </c:pt>
                <c:pt idx="107">
                  <c:v>19.318</c:v>
                </c:pt>
                <c:pt idx="108">
                  <c:v>28.431</c:v>
                </c:pt>
                <c:pt idx="109">
                  <c:v>-42.164</c:v>
                </c:pt>
                <c:pt idx="110">
                  <c:v>139.339</c:v>
                </c:pt>
                <c:pt idx="111">
                  <c:v>7.881</c:v>
                </c:pt>
                <c:pt idx="112">
                  <c:v>15.657</c:v>
                </c:pt>
                <c:pt idx="113">
                  <c:v>32.007</c:v>
                </c:pt>
                <c:pt idx="114">
                  <c:v>13.106</c:v>
                </c:pt>
                <c:pt idx="115">
                  <c:v>22.944</c:v>
                </c:pt>
                <c:pt idx="116">
                  <c:v>16.685</c:v>
                </c:pt>
                <c:pt idx="117">
                  <c:v>73.693</c:v>
                </c:pt>
                <c:pt idx="118">
                  <c:v>7.362</c:v>
                </c:pt>
                <c:pt idx="119">
                  <c:v>29.772</c:v>
                </c:pt>
                <c:pt idx="120">
                  <c:v>39.104</c:v>
                </c:pt>
                <c:pt idx="121">
                  <c:v>29.087</c:v>
                </c:pt>
                <c:pt idx="122">
                  <c:v>26.784</c:v>
                </c:pt>
                <c:pt idx="123">
                  <c:v>74.686</c:v>
                </c:pt>
                <c:pt idx="124">
                  <c:v>51.336</c:v>
                </c:pt>
                <c:pt idx="125">
                  <c:v>61.134</c:v>
                </c:pt>
                <c:pt idx="126">
                  <c:v>10.112</c:v>
                </c:pt>
                <c:pt idx="127">
                  <c:v>55.909</c:v>
                </c:pt>
                <c:pt idx="128">
                  <c:v>33.466</c:v>
                </c:pt>
                <c:pt idx="129">
                  <c:v>12.812</c:v>
                </c:pt>
                <c:pt idx="130">
                  <c:v>43.377</c:v>
                </c:pt>
                <c:pt idx="131">
                  <c:v>42.034</c:v>
                </c:pt>
                <c:pt idx="132">
                  <c:v>12.392</c:v>
                </c:pt>
                <c:pt idx="133">
                  <c:v>11.513</c:v>
                </c:pt>
                <c:pt idx="134">
                  <c:v>2.869</c:v>
                </c:pt>
                <c:pt idx="135">
                  <c:v>10.337</c:v>
                </c:pt>
                <c:pt idx="136">
                  <c:v>2.117</c:v>
                </c:pt>
                <c:pt idx="137">
                  <c:v>-6.061</c:v>
                </c:pt>
                <c:pt idx="138">
                  <c:v>-2.593</c:v>
                </c:pt>
                <c:pt idx="139">
                  <c:v>-14.503</c:v>
                </c:pt>
                <c:pt idx="140">
                  <c:v>98.223</c:v>
                </c:pt>
                <c:pt idx="141">
                  <c:v>144.36</c:v>
                </c:pt>
                <c:pt idx="142">
                  <c:v>101.376</c:v>
                </c:pt>
                <c:pt idx="143">
                  <c:v>87.387</c:v>
                </c:pt>
                <c:pt idx="144">
                  <c:v>141.108</c:v>
                </c:pt>
                <c:pt idx="145">
                  <c:v>89.216</c:v>
                </c:pt>
                <c:pt idx="146">
                  <c:v>59.303</c:v>
                </c:pt>
                <c:pt idx="147">
                  <c:v>-6.39</c:v>
                </c:pt>
                <c:pt idx="148">
                  <c:v>68.865</c:v>
                </c:pt>
                <c:pt idx="149">
                  <c:v>16.974</c:v>
                </c:pt>
                <c:pt idx="150">
                  <c:v>-35.96</c:v>
                </c:pt>
                <c:pt idx="151">
                  <c:v>62.797</c:v>
                </c:pt>
                <c:pt idx="152">
                  <c:v>73.802</c:v>
                </c:pt>
                <c:pt idx="153">
                  <c:v>48.613</c:v>
                </c:pt>
                <c:pt idx="154">
                  <c:v>25.477</c:v>
                </c:pt>
                <c:pt idx="155">
                  <c:v>118.913</c:v>
                </c:pt>
                <c:pt idx="156">
                  <c:v>49.199</c:v>
                </c:pt>
                <c:pt idx="157">
                  <c:v>80.824</c:v>
                </c:pt>
                <c:pt idx="158">
                  <c:v>112.024</c:v>
                </c:pt>
                <c:pt idx="159">
                  <c:v>42.388</c:v>
                </c:pt>
                <c:pt idx="160">
                  <c:v>144.004</c:v>
                </c:pt>
                <c:pt idx="161">
                  <c:v>72.459</c:v>
                </c:pt>
                <c:pt idx="162">
                  <c:v>-2.074</c:v>
                </c:pt>
                <c:pt idx="163">
                  <c:v>46.785</c:v>
                </c:pt>
                <c:pt idx="164">
                  <c:v>33.13</c:v>
                </c:pt>
                <c:pt idx="165">
                  <c:v>-9.276</c:v>
                </c:pt>
                <c:pt idx="166">
                  <c:v>70.348</c:v>
                </c:pt>
                <c:pt idx="167">
                  <c:v>257.86</c:v>
                </c:pt>
                <c:pt idx="168">
                  <c:v>191.398</c:v>
                </c:pt>
                <c:pt idx="169">
                  <c:v>127.498</c:v>
                </c:pt>
                <c:pt idx="170">
                  <c:v>-15.497</c:v>
                </c:pt>
                <c:pt idx="171">
                  <c:v>-19.238</c:v>
                </c:pt>
                <c:pt idx="172">
                  <c:v>6.28</c:v>
                </c:pt>
                <c:pt idx="173">
                  <c:v>104.513</c:v>
                </c:pt>
                <c:pt idx="174">
                  <c:v>-55.806</c:v>
                </c:pt>
                <c:pt idx="175">
                  <c:v>5.49</c:v>
                </c:pt>
                <c:pt idx="176">
                  <c:v>53.627</c:v>
                </c:pt>
                <c:pt idx="177">
                  <c:v>70.561</c:v>
                </c:pt>
                <c:pt idx="178">
                  <c:v>74.078</c:v>
                </c:pt>
                <c:pt idx="179">
                  <c:v>79.937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PrestonObs!$P$1</c:f>
              <c:strCache>
                <c:ptCount val="1"/>
                <c:pt idx="0">
                  <c:v>Qg</c:v>
                </c:pt>
              </c:strCache>
            </c:strRef>
          </c:tx>
          <c:spPr>
            <a:solidFill>
              <a:srgbClr val="7e0021"/>
            </a:solidFill>
            <a:ln>
              <a:solidFill>
                <a:srgbClr val="7e0021"/>
              </a:solidFill>
            </a:ln>
          </c:spPr>
          <c:marker>
            <c:symbol val="square"/>
            <c:size val="2"/>
            <c:spPr>
              <a:solidFill>
                <a:srgbClr val="7e002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PrestonObs!$H$1:$H$180</c:f>
              <c:strCache>
                <c:ptCount val="180"/>
                <c:pt idx="0">
                  <c:v>Time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</c:strCache>
            </c:strRef>
          </c:cat>
          <c:val>
            <c:numRef>
              <c:f>PrestonObs!$P$1:$P$180</c:f>
              <c:numCache>
                <c:formatCode>General</c:formatCode>
                <c:ptCount val="180"/>
                <c:pt idx="0">
                  <c:v/>
                </c:pt>
                <c:pt idx="1">
                  <c:v>-73.831</c:v>
                </c:pt>
                <c:pt idx="2">
                  <c:v>-59.922</c:v>
                </c:pt>
                <c:pt idx="3">
                  <c:v>-58.022</c:v>
                </c:pt>
                <c:pt idx="4">
                  <c:v>-24.503</c:v>
                </c:pt>
                <c:pt idx="5">
                  <c:v>-64.28</c:v>
                </c:pt>
                <c:pt idx="6">
                  <c:v>-85.361</c:v>
                </c:pt>
                <c:pt idx="7">
                  <c:v>-44.471</c:v>
                </c:pt>
                <c:pt idx="8">
                  <c:v>-61.976</c:v>
                </c:pt>
                <c:pt idx="9">
                  <c:v>-63.097</c:v>
                </c:pt>
                <c:pt idx="10">
                  <c:v>-30.907</c:v>
                </c:pt>
                <c:pt idx="11">
                  <c:v>-44.71</c:v>
                </c:pt>
                <c:pt idx="12">
                  <c:v>-39.914</c:v>
                </c:pt>
                <c:pt idx="13">
                  <c:v>-4.684</c:v>
                </c:pt>
                <c:pt idx="14">
                  <c:v>-57.805</c:v>
                </c:pt>
                <c:pt idx="15">
                  <c:v>-37.352</c:v>
                </c:pt>
                <c:pt idx="16">
                  <c:v>-9.312</c:v>
                </c:pt>
                <c:pt idx="17">
                  <c:v>-169.324</c:v>
                </c:pt>
                <c:pt idx="18">
                  <c:v>14.115</c:v>
                </c:pt>
                <c:pt idx="19">
                  <c:v>158.912</c:v>
                </c:pt>
                <c:pt idx="20">
                  <c:v>58.212</c:v>
                </c:pt>
                <c:pt idx="21">
                  <c:v>125.186</c:v>
                </c:pt>
                <c:pt idx="22">
                  <c:v>82.746</c:v>
                </c:pt>
                <c:pt idx="23">
                  <c:v>225.374</c:v>
                </c:pt>
                <c:pt idx="24">
                  <c:v>245.958</c:v>
                </c:pt>
                <c:pt idx="25">
                  <c:v>202.242</c:v>
                </c:pt>
                <c:pt idx="26">
                  <c:v>251.552</c:v>
                </c:pt>
                <c:pt idx="27">
                  <c:v>125.669</c:v>
                </c:pt>
                <c:pt idx="28">
                  <c:v>231.932</c:v>
                </c:pt>
                <c:pt idx="29">
                  <c:v>90.852</c:v>
                </c:pt>
                <c:pt idx="30">
                  <c:v>8.964</c:v>
                </c:pt>
                <c:pt idx="31">
                  <c:v>271.335</c:v>
                </c:pt>
                <c:pt idx="32">
                  <c:v>278.701</c:v>
                </c:pt>
                <c:pt idx="33">
                  <c:v>223.418</c:v>
                </c:pt>
                <c:pt idx="34">
                  <c:v>50.224</c:v>
                </c:pt>
                <c:pt idx="35">
                  <c:v>-28.862</c:v>
                </c:pt>
                <c:pt idx="36">
                  <c:v>-28.366</c:v>
                </c:pt>
                <c:pt idx="37">
                  <c:v>-125.951</c:v>
                </c:pt>
                <c:pt idx="38">
                  <c:v>-119.546</c:v>
                </c:pt>
                <c:pt idx="39">
                  <c:v>-144.299</c:v>
                </c:pt>
                <c:pt idx="40">
                  <c:v>-109.684</c:v>
                </c:pt>
                <c:pt idx="41">
                  <c:v>-184.605</c:v>
                </c:pt>
                <c:pt idx="42">
                  <c:v>-146.093</c:v>
                </c:pt>
                <c:pt idx="43">
                  <c:v>-124.733</c:v>
                </c:pt>
                <c:pt idx="44">
                  <c:v>-116.255</c:v>
                </c:pt>
                <c:pt idx="45">
                  <c:v>-83.274</c:v>
                </c:pt>
                <c:pt idx="46">
                  <c:v>-46.494</c:v>
                </c:pt>
                <c:pt idx="47">
                  <c:v>-16.964</c:v>
                </c:pt>
                <c:pt idx="48">
                  <c:v>-38.271</c:v>
                </c:pt>
                <c:pt idx="49">
                  <c:v>-41.701</c:v>
                </c:pt>
                <c:pt idx="50">
                  <c:v>93.983</c:v>
                </c:pt>
                <c:pt idx="51">
                  <c:v>38.624</c:v>
                </c:pt>
                <c:pt idx="52">
                  <c:v>64.531</c:v>
                </c:pt>
                <c:pt idx="53">
                  <c:v>114.335</c:v>
                </c:pt>
                <c:pt idx="54">
                  <c:v>32.887</c:v>
                </c:pt>
                <c:pt idx="55">
                  <c:v>46.889</c:v>
                </c:pt>
                <c:pt idx="56">
                  <c:v>95.714</c:v>
                </c:pt>
                <c:pt idx="57">
                  <c:v>31.335</c:v>
                </c:pt>
                <c:pt idx="58">
                  <c:v>-129.13</c:v>
                </c:pt>
                <c:pt idx="59">
                  <c:v>-46.169</c:v>
                </c:pt>
                <c:pt idx="60">
                  <c:v>-64.401</c:v>
                </c:pt>
                <c:pt idx="61">
                  <c:v>-58.475</c:v>
                </c:pt>
                <c:pt idx="62">
                  <c:v>-67.193</c:v>
                </c:pt>
                <c:pt idx="63">
                  <c:v>-67.512</c:v>
                </c:pt>
                <c:pt idx="64">
                  <c:v>-21.439</c:v>
                </c:pt>
                <c:pt idx="65">
                  <c:v>-6.103</c:v>
                </c:pt>
                <c:pt idx="66">
                  <c:v>-30.97</c:v>
                </c:pt>
                <c:pt idx="67">
                  <c:v>-36.646</c:v>
                </c:pt>
                <c:pt idx="68">
                  <c:v>-30.371</c:v>
                </c:pt>
                <c:pt idx="69">
                  <c:v>-18.742</c:v>
                </c:pt>
                <c:pt idx="70">
                  <c:v>-29.618</c:v>
                </c:pt>
                <c:pt idx="71">
                  <c:v>-32.556</c:v>
                </c:pt>
                <c:pt idx="72">
                  <c:v>-18.568</c:v>
                </c:pt>
                <c:pt idx="73">
                  <c:v>-20.625</c:v>
                </c:pt>
                <c:pt idx="74">
                  <c:v>-32.24</c:v>
                </c:pt>
                <c:pt idx="75">
                  <c:v>-8.901</c:v>
                </c:pt>
                <c:pt idx="76">
                  <c:v>-2.635</c:v>
                </c:pt>
                <c:pt idx="77">
                  <c:v>-54.358</c:v>
                </c:pt>
                <c:pt idx="78">
                  <c:v>311.336</c:v>
                </c:pt>
                <c:pt idx="79">
                  <c:v>162.055</c:v>
                </c:pt>
                <c:pt idx="80">
                  <c:v>344.008</c:v>
                </c:pt>
                <c:pt idx="81">
                  <c:v>303.981</c:v>
                </c:pt>
                <c:pt idx="82">
                  <c:v>397.359</c:v>
                </c:pt>
                <c:pt idx="83">
                  <c:v>412.021</c:v>
                </c:pt>
                <c:pt idx="84">
                  <c:v>333.664</c:v>
                </c:pt>
                <c:pt idx="85">
                  <c:v>328.944</c:v>
                </c:pt>
                <c:pt idx="86">
                  <c:v>299.081</c:v>
                </c:pt>
                <c:pt idx="87">
                  <c:v>277.129</c:v>
                </c:pt>
                <c:pt idx="88">
                  <c:v>352.925</c:v>
                </c:pt>
                <c:pt idx="89">
                  <c:v>217.648</c:v>
                </c:pt>
                <c:pt idx="90">
                  <c:v>239.944</c:v>
                </c:pt>
                <c:pt idx="91">
                  <c:v>179.461</c:v>
                </c:pt>
                <c:pt idx="92">
                  <c:v>157.633</c:v>
                </c:pt>
                <c:pt idx="93">
                  <c:v>139.608</c:v>
                </c:pt>
                <c:pt idx="94">
                  <c:v>0.798</c:v>
                </c:pt>
                <c:pt idx="95">
                  <c:v>41.95</c:v>
                </c:pt>
                <c:pt idx="96">
                  <c:v>-144.92</c:v>
                </c:pt>
                <c:pt idx="97">
                  <c:v>-75.114</c:v>
                </c:pt>
                <c:pt idx="98">
                  <c:v>-97.059</c:v>
                </c:pt>
                <c:pt idx="99">
                  <c:v>-110.24</c:v>
                </c:pt>
                <c:pt idx="100">
                  <c:v>-102.165</c:v>
                </c:pt>
                <c:pt idx="101">
                  <c:v>-129.548</c:v>
                </c:pt>
                <c:pt idx="102">
                  <c:v>-97.899</c:v>
                </c:pt>
                <c:pt idx="103">
                  <c:v>-90.862</c:v>
                </c:pt>
                <c:pt idx="104">
                  <c:v>-87.129</c:v>
                </c:pt>
                <c:pt idx="105">
                  <c:v>-76.782</c:v>
                </c:pt>
                <c:pt idx="106">
                  <c:v>-156.405</c:v>
                </c:pt>
                <c:pt idx="107">
                  <c:v>-57.438</c:v>
                </c:pt>
                <c:pt idx="108">
                  <c:v>-58.672</c:v>
                </c:pt>
                <c:pt idx="109">
                  <c:v>9.778</c:v>
                </c:pt>
                <c:pt idx="110">
                  <c:v>-169.541</c:v>
                </c:pt>
                <c:pt idx="111">
                  <c:v>-34.344</c:v>
                </c:pt>
                <c:pt idx="112">
                  <c:v>-45.641</c:v>
                </c:pt>
                <c:pt idx="113">
                  <c:v>-56.221</c:v>
                </c:pt>
                <c:pt idx="114">
                  <c:v>-23.151</c:v>
                </c:pt>
                <c:pt idx="115">
                  <c:v>-36.895</c:v>
                </c:pt>
                <c:pt idx="116">
                  <c:v>-18.405</c:v>
                </c:pt>
                <c:pt idx="117">
                  <c:v>-78.064</c:v>
                </c:pt>
                <c:pt idx="118">
                  <c:v>98.97</c:v>
                </c:pt>
                <c:pt idx="119">
                  <c:v>80.664</c:v>
                </c:pt>
                <c:pt idx="120">
                  <c:v>-11.403</c:v>
                </c:pt>
                <c:pt idx="121">
                  <c:v>466.667</c:v>
                </c:pt>
                <c:pt idx="122">
                  <c:v>487.026</c:v>
                </c:pt>
                <c:pt idx="123">
                  <c:v>298.826</c:v>
                </c:pt>
                <c:pt idx="124">
                  <c:v>236.213</c:v>
                </c:pt>
                <c:pt idx="125">
                  <c:v>222.043</c:v>
                </c:pt>
                <c:pt idx="126">
                  <c:v>220.153</c:v>
                </c:pt>
                <c:pt idx="127">
                  <c:v>100.663</c:v>
                </c:pt>
                <c:pt idx="128">
                  <c:v>108.646</c:v>
                </c:pt>
                <c:pt idx="129">
                  <c:v>29.416</c:v>
                </c:pt>
                <c:pt idx="130">
                  <c:v>-71.953</c:v>
                </c:pt>
                <c:pt idx="131">
                  <c:v>-141.594</c:v>
                </c:pt>
                <c:pt idx="132">
                  <c:v>-126.696</c:v>
                </c:pt>
                <c:pt idx="133">
                  <c:v>-115.809</c:v>
                </c:pt>
                <c:pt idx="134">
                  <c:v>-115.075</c:v>
                </c:pt>
                <c:pt idx="135">
                  <c:v>-115.62</c:v>
                </c:pt>
                <c:pt idx="136">
                  <c:v>-101.697</c:v>
                </c:pt>
                <c:pt idx="137">
                  <c:v>-87.498</c:v>
                </c:pt>
                <c:pt idx="138">
                  <c:v>-92.096</c:v>
                </c:pt>
                <c:pt idx="139">
                  <c:v>-88.93</c:v>
                </c:pt>
                <c:pt idx="140">
                  <c:v>346.781</c:v>
                </c:pt>
                <c:pt idx="141">
                  <c:v>194.819</c:v>
                </c:pt>
                <c:pt idx="142">
                  <c:v>93.724</c:v>
                </c:pt>
                <c:pt idx="143">
                  <c:v>228.656</c:v>
                </c:pt>
                <c:pt idx="144">
                  <c:v>17.555</c:v>
                </c:pt>
                <c:pt idx="145">
                  <c:v>99.293</c:v>
                </c:pt>
                <c:pt idx="146">
                  <c:v>43.43</c:v>
                </c:pt>
                <c:pt idx="147">
                  <c:v>-22.395</c:v>
                </c:pt>
                <c:pt idx="148">
                  <c:v>-70.55</c:v>
                </c:pt>
                <c:pt idx="149">
                  <c:v>-53.147</c:v>
                </c:pt>
                <c:pt idx="150">
                  <c:v>-17.756</c:v>
                </c:pt>
                <c:pt idx="151">
                  <c:v>-65.447</c:v>
                </c:pt>
                <c:pt idx="152">
                  <c:v>-79.076</c:v>
                </c:pt>
                <c:pt idx="153">
                  <c:v>-60.461</c:v>
                </c:pt>
                <c:pt idx="154">
                  <c:v>-51.622</c:v>
                </c:pt>
                <c:pt idx="155">
                  <c:v>-83.503</c:v>
                </c:pt>
                <c:pt idx="156">
                  <c:v>-40.789</c:v>
                </c:pt>
                <c:pt idx="157">
                  <c:v>-57.316</c:v>
                </c:pt>
                <c:pt idx="158">
                  <c:v>-5.423</c:v>
                </c:pt>
                <c:pt idx="159">
                  <c:v>33.648</c:v>
                </c:pt>
                <c:pt idx="160">
                  <c:v>-14.761</c:v>
                </c:pt>
                <c:pt idx="161">
                  <c:v>116.604</c:v>
                </c:pt>
                <c:pt idx="162">
                  <c:v>327.128</c:v>
                </c:pt>
                <c:pt idx="163">
                  <c:v>299.255</c:v>
                </c:pt>
                <c:pt idx="164">
                  <c:v>364.71</c:v>
                </c:pt>
                <c:pt idx="165">
                  <c:v>472.568</c:v>
                </c:pt>
                <c:pt idx="166">
                  <c:v>201.555</c:v>
                </c:pt>
                <c:pt idx="167">
                  <c:v>147.217</c:v>
                </c:pt>
                <c:pt idx="168">
                  <c:v>334.393</c:v>
                </c:pt>
                <c:pt idx="169">
                  <c:v>318.956</c:v>
                </c:pt>
                <c:pt idx="170">
                  <c:v>56.967</c:v>
                </c:pt>
                <c:pt idx="171">
                  <c:v>122.643</c:v>
                </c:pt>
                <c:pt idx="172">
                  <c:v>155.476</c:v>
                </c:pt>
                <c:pt idx="173">
                  <c:v>-48.712</c:v>
                </c:pt>
                <c:pt idx="174">
                  <c:v>52.776</c:v>
                </c:pt>
                <c:pt idx="175">
                  <c:v>73.929</c:v>
                </c:pt>
                <c:pt idx="176">
                  <c:v>40.393</c:v>
                </c:pt>
                <c:pt idx="177">
                  <c:v>-70.608</c:v>
                </c:pt>
                <c:pt idx="178">
                  <c:v>-169.48</c:v>
                </c:pt>
                <c:pt idx="179">
                  <c:v>-177.055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1561738"/>
        <c:axId val="97731901"/>
      </c:lineChart>
      <c:catAx>
        <c:axId val="51561738"/>
        <c:scaling>
          <c:orientation val="minMax"/>
        </c:scaling>
        <c:delete val="0"/>
        <c:axPos val="b"/>
        <c:numFmt formatCode="DD/MM/YY HH:MM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97731901"/>
        <c:crosses val="autoZero"/>
        <c:auto val="1"/>
        <c:lblAlgn val="ctr"/>
        <c:lblOffset val="100"/>
      </c:catAx>
      <c:valAx>
        <c:axId val="97731901"/>
        <c:scaling>
          <c:orientation val="minMax"/>
          <c:max val="800"/>
          <c:min val="-2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51561738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Scheme1!$B$1</c:f>
              <c:strCache>
                <c:ptCount val="1"/>
                <c:pt idx="0">
                  <c:v>Rnet</c:v>
                </c:pt>
              </c:strCache>
            </c:strRef>
          </c:tx>
          <c:spPr>
            <a:solidFill>
              <a:srgbClr val="ff420e"/>
            </a:solidFill>
            <a:ln>
              <a:solidFill>
                <a:srgbClr val="ff420e"/>
              </a:solidFill>
            </a:ln>
          </c:spPr>
          <c:marker>
            <c:symbol val="diamond"/>
            <c:size val="2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Scheme1!$A$1:$A$154</c:f>
              <c:strCache>
                <c:ptCount val="154"/>
                <c:pt idx="0">
                  <c:v>Time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</c:strCache>
            </c:strRef>
          </c:cat>
          <c:val>
            <c:numRef>
              <c:f>Scheme1!$B$1:$B$154</c:f>
              <c:numCache>
                <c:formatCode>General</c:formatCode>
                <c:ptCount val="154"/>
                <c:pt idx="0">
                  <c:v/>
                </c:pt>
                <c:pt idx="1">
                  <c:v>-45.1483</c:v>
                </c:pt>
                <c:pt idx="2">
                  <c:v>-37.5919</c:v>
                </c:pt>
                <c:pt idx="3">
                  <c:v>-28.5096666666667</c:v>
                </c:pt>
                <c:pt idx="4">
                  <c:v>-24.3177666666667</c:v>
                </c:pt>
                <c:pt idx="5">
                  <c:v>-17.9215</c:v>
                </c:pt>
                <c:pt idx="6">
                  <c:v>-17.0793666666666</c:v>
                </c:pt>
                <c:pt idx="7">
                  <c:v>-16.4341666666666</c:v>
                </c:pt>
                <c:pt idx="8">
                  <c:v>-6.92836666666667</c:v>
                </c:pt>
                <c:pt idx="9">
                  <c:v>12.1053</c:v>
                </c:pt>
                <c:pt idx="10">
                  <c:v>59.6732333333333</c:v>
                </c:pt>
                <c:pt idx="11">
                  <c:v>345.831933333333</c:v>
                </c:pt>
                <c:pt idx="12">
                  <c:v>406.2983</c:v>
                </c:pt>
                <c:pt idx="13">
                  <c:v>692.981866666667</c:v>
                </c:pt>
                <c:pt idx="14">
                  <c:v>758.176066666667</c:v>
                </c:pt>
                <c:pt idx="15">
                  <c:v>723.469666666667</c:v>
                </c:pt>
                <c:pt idx="16">
                  <c:v>650.458433333333</c:v>
                </c:pt>
                <c:pt idx="17">
                  <c:v>577.225733333333</c:v>
                </c:pt>
                <c:pt idx="18">
                  <c:v>383.830366666667</c:v>
                </c:pt>
                <c:pt idx="19">
                  <c:v>157.275466666667</c:v>
                </c:pt>
                <c:pt idx="20">
                  <c:v>-7.57716666666667</c:v>
                </c:pt>
                <c:pt idx="21">
                  <c:v>-80.3341</c:v>
                </c:pt>
                <c:pt idx="22">
                  <c:v>-84.2768333333333</c:v>
                </c:pt>
                <c:pt idx="23">
                  <c:v>-80.8542</c:v>
                </c:pt>
                <c:pt idx="24">
                  <c:v>-80.4365666666667</c:v>
                </c:pt>
                <c:pt idx="25">
                  <c:v>-79.9237</c:v>
                </c:pt>
                <c:pt idx="26">
                  <c:v>-73.6112666666666</c:v>
                </c:pt>
                <c:pt idx="27">
                  <c:v>-66.0563666666666</c:v>
                </c:pt>
                <c:pt idx="28">
                  <c:v>-47.2509333333333</c:v>
                </c:pt>
                <c:pt idx="29">
                  <c:v>-56.0632</c:v>
                </c:pt>
                <c:pt idx="30">
                  <c:v>-38.1073333333333</c:v>
                </c:pt>
                <c:pt idx="31">
                  <c:v>-26.7099</c:v>
                </c:pt>
                <c:pt idx="32">
                  <c:v>1.42733333333332</c:v>
                </c:pt>
                <c:pt idx="33">
                  <c:v>80.0333</c:v>
                </c:pt>
                <c:pt idx="34">
                  <c:v>141.6141</c:v>
                </c:pt>
                <c:pt idx="35">
                  <c:v>204.262</c:v>
                </c:pt>
                <c:pt idx="36">
                  <c:v>132.8164</c:v>
                </c:pt>
                <c:pt idx="37">
                  <c:v>213.438666666667</c:v>
                </c:pt>
                <c:pt idx="38">
                  <c:v>121.604766666667</c:v>
                </c:pt>
                <c:pt idx="39">
                  <c:v>90.8146333333333</c:v>
                </c:pt>
                <c:pt idx="40">
                  <c:v>143.113933333333</c:v>
                </c:pt>
                <c:pt idx="41">
                  <c:v>69.0055333333334</c:v>
                </c:pt>
                <c:pt idx="42">
                  <c:v>63.9096333333333</c:v>
                </c:pt>
                <c:pt idx="43">
                  <c:v>34.7837333333333</c:v>
                </c:pt>
                <c:pt idx="44">
                  <c:v>-5.78786666666665</c:v>
                </c:pt>
                <c:pt idx="45">
                  <c:v>-28.3708666666667</c:v>
                </c:pt>
                <c:pt idx="46">
                  <c:v>-25.7380333333333</c:v>
                </c:pt>
                <c:pt idx="47">
                  <c:v>-24.7126</c:v>
                </c:pt>
                <c:pt idx="48">
                  <c:v>-18.6853333333333</c:v>
                </c:pt>
                <c:pt idx="49">
                  <c:v>-15.2700333333334</c:v>
                </c:pt>
                <c:pt idx="50">
                  <c:v>-13.1758666666667</c:v>
                </c:pt>
                <c:pt idx="51">
                  <c:v>-11.4846333333333</c:v>
                </c:pt>
                <c:pt idx="52">
                  <c:v>-12.5431333333333</c:v>
                </c:pt>
                <c:pt idx="53">
                  <c:v>-10.7797333333333</c:v>
                </c:pt>
                <c:pt idx="54">
                  <c:v>-11.4279333333333</c:v>
                </c:pt>
                <c:pt idx="55">
                  <c:v>-9.68536666666667</c:v>
                </c:pt>
                <c:pt idx="56">
                  <c:v>1.745</c:v>
                </c:pt>
                <c:pt idx="57">
                  <c:v>18.7286666666667</c:v>
                </c:pt>
                <c:pt idx="58">
                  <c:v>76.4221</c:v>
                </c:pt>
                <c:pt idx="59">
                  <c:v>59.6187333333333</c:v>
                </c:pt>
                <c:pt idx="60">
                  <c:v>81.2851666666667</c:v>
                </c:pt>
                <c:pt idx="61">
                  <c:v>49.7309333333334</c:v>
                </c:pt>
                <c:pt idx="62">
                  <c:v>57.1553333333333</c:v>
                </c:pt>
                <c:pt idx="63">
                  <c:v>241.353633333333</c:v>
                </c:pt>
                <c:pt idx="64">
                  <c:v>89.3809666666667</c:v>
                </c:pt>
                <c:pt idx="65">
                  <c:v>64.9443666666667</c:v>
                </c:pt>
                <c:pt idx="66">
                  <c:v>34.5748333333333</c:v>
                </c:pt>
                <c:pt idx="67">
                  <c:v>14.2935</c:v>
                </c:pt>
                <c:pt idx="68">
                  <c:v>-1.03586666666665</c:v>
                </c:pt>
                <c:pt idx="69">
                  <c:v>-9.35656666666667</c:v>
                </c:pt>
                <c:pt idx="70">
                  <c:v>-11.9668333333333</c:v>
                </c:pt>
                <c:pt idx="71">
                  <c:v>-11.9622666666667</c:v>
                </c:pt>
                <c:pt idx="72">
                  <c:v>-11.5830333333334</c:v>
                </c:pt>
                <c:pt idx="73">
                  <c:v>-12.3637666666667</c:v>
                </c:pt>
                <c:pt idx="74">
                  <c:v>-10.8055666666667</c:v>
                </c:pt>
                <c:pt idx="75">
                  <c:v>-10.5149333333333</c:v>
                </c:pt>
                <c:pt idx="76">
                  <c:v>-10.7489666666667</c:v>
                </c:pt>
                <c:pt idx="77">
                  <c:v>-10.0319666666667</c:v>
                </c:pt>
                <c:pt idx="78">
                  <c:v>9.76043333333333</c:v>
                </c:pt>
                <c:pt idx="79">
                  <c:v>75.0265333333333</c:v>
                </c:pt>
                <c:pt idx="80">
                  <c:v>340.473433333333</c:v>
                </c:pt>
                <c:pt idx="81">
                  <c:v>543.449066666667</c:v>
                </c:pt>
                <c:pt idx="82">
                  <c:v>692.638366666667</c:v>
                </c:pt>
                <c:pt idx="83">
                  <c:v>776.5768</c:v>
                </c:pt>
                <c:pt idx="84">
                  <c:v>725.016066666667</c:v>
                </c:pt>
                <c:pt idx="85">
                  <c:v>747.541666666667</c:v>
                </c:pt>
                <c:pt idx="86">
                  <c:v>627.331333333333</c:v>
                </c:pt>
                <c:pt idx="87">
                  <c:v>537.653533333333</c:v>
                </c:pt>
                <c:pt idx="88">
                  <c:v>352.741566666667</c:v>
                </c:pt>
                <c:pt idx="89">
                  <c:v>142.609966666667</c:v>
                </c:pt>
                <c:pt idx="90">
                  <c:v>3.87756666666668</c:v>
                </c:pt>
                <c:pt idx="91">
                  <c:v>-61.5367333333333</c:v>
                </c:pt>
                <c:pt idx="92">
                  <c:v>-65.5041</c:v>
                </c:pt>
                <c:pt idx="93">
                  <c:v>-65.1699333333333</c:v>
                </c:pt>
                <c:pt idx="94">
                  <c:v>-64.5878333333333</c:v>
                </c:pt>
                <c:pt idx="95">
                  <c:v>-60.8547333333333</c:v>
                </c:pt>
                <c:pt idx="96">
                  <c:v>-21.5431</c:v>
                </c:pt>
                <c:pt idx="97">
                  <c:v>-21.9916</c:v>
                </c:pt>
                <c:pt idx="98">
                  <c:v>-20.9545666666667</c:v>
                </c:pt>
                <c:pt idx="99">
                  <c:v>-22.041</c:v>
                </c:pt>
                <c:pt idx="100">
                  <c:v>-22.5581</c:v>
                </c:pt>
                <c:pt idx="101">
                  <c:v>-21.5755333333333</c:v>
                </c:pt>
                <c:pt idx="102">
                  <c:v>4.3268</c:v>
                </c:pt>
                <c:pt idx="103">
                  <c:v>21.0184</c:v>
                </c:pt>
                <c:pt idx="104">
                  <c:v>37.5907</c:v>
                </c:pt>
                <c:pt idx="105">
                  <c:v>38.0224</c:v>
                </c:pt>
                <c:pt idx="106">
                  <c:v>73.9239333333333</c:v>
                </c:pt>
                <c:pt idx="107">
                  <c:v>159.935566666667</c:v>
                </c:pt>
                <c:pt idx="108">
                  <c:v>180.993033333333</c:v>
                </c:pt>
                <c:pt idx="109">
                  <c:v>203.074866666667</c:v>
                </c:pt>
                <c:pt idx="110">
                  <c:v>635.311466666667</c:v>
                </c:pt>
                <c:pt idx="111">
                  <c:v>647.1821</c:v>
                </c:pt>
                <c:pt idx="112">
                  <c:v>565.393233333333</c:v>
                </c:pt>
                <c:pt idx="113">
                  <c:v>377.7257</c:v>
                </c:pt>
                <c:pt idx="114">
                  <c:v>156.709766666667</c:v>
                </c:pt>
                <c:pt idx="115">
                  <c:v>-5.42473333333334</c:v>
                </c:pt>
                <c:pt idx="116">
                  <c:v>-79.5701333333333</c:v>
                </c:pt>
                <c:pt idx="117">
                  <c:v>-79.6138</c:v>
                </c:pt>
                <c:pt idx="118">
                  <c:v>-77.5942</c:v>
                </c:pt>
                <c:pt idx="119">
                  <c:v>-75.416</c:v>
                </c:pt>
                <c:pt idx="120">
                  <c:v>-77.2690666666666</c:v>
                </c:pt>
                <c:pt idx="121">
                  <c:v>-75.5978</c:v>
                </c:pt>
                <c:pt idx="122">
                  <c:v>-25.4881666666667</c:v>
                </c:pt>
                <c:pt idx="123">
                  <c:v>-19.6096333333333</c:v>
                </c:pt>
                <c:pt idx="124">
                  <c:v>-18.27</c:v>
                </c:pt>
                <c:pt idx="125">
                  <c:v>-19.2874333333333</c:v>
                </c:pt>
                <c:pt idx="126">
                  <c:v>-22.073</c:v>
                </c:pt>
                <c:pt idx="127">
                  <c:v>27.7165333333333</c:v>
                </c:pt>
                <c:pt idx="128">
                  <c:v>196.6664</c:v>
                </c:pt>
                <c:pt idx="129">
                  <c:v>362.225333333333</c:v>
                </c:pt>
                <c:pt idx="130">
                  <c:v>534.5371</c:v>
                </c:pt>
                <c:pt idx="131">
                  <c:v>637.456133333333</c:v>
                </c:pt>
                <c:pt idx="132">
                  <c:v>688.059566666667</c:v>
                </c:pt>
                <c:pt idx="133">
                  <c:v>537.5665</c:v>
                </c:pt>
                <c:pt idx="134">
                  <c:v>660.969566666667</c:v>
                </c:pt>
                <c:pt idx="135">
                  <c:v>542.172633333333</c:v>
                </c:pt>
                <c:pt idx="136">
                  <c:v>508.7274</c:v>
                </c:pt>
                <c:pt idx="137">
                  <c:v>321.3161</c:v>
                </c:pt>
                <c:pt idx="138">
                  <c:v>121.355366666667</c:v>
                </c:pt>
                <c:pt idx="139">
                  <c:v>-28.2624</c:v>
                </c:pt>
                <c:pt idx="140">
                  <c:v>-65.4986333333333</c:v>
                </c:pt>
                <c:pt idx="141">
                  <c:v>-47.5285666666667</c:v>
                </c:pt>
                <c:pt idx="142">
                  <c:v>-47.5936</c:v>
                </c:pt>
                <c:pt idx="143">
                  <c:v>-57.3744666666667</c:v>
                </c:pt>
                <c:pt idx="144">
                  <c:v>-37.639</c:v>
                </c:pt>
                <c:pt idx="145">
                  <c:v>-52.4600333333334</c:v>
                </c:pt>
                <c:pt idx="146">
                  <c:v>-31.2837333333333</c:v>
                </c:pt>
                <c:pt idx="147">
                  <c:v>-33.2684666666667</c:v>
                </c:pt>
                <c:pt idx="148">
                  <c:v>-39.9443</c:v>
                </c:pt>
                <c:pt idx="149">
                  <c:v>-38.7898666666667</c:v>
                </c:pt>
                <c:pt idx="150">
                  <c:v>-56.1705</c:v>
                </c:pt>
                <c:pt idx="151">
                  <c:v>44.0063</c:v>
                </c:pt>
                <c:pt idx="152">
                  <c:v>106.358633333333</c:v>
                </c:pt>
                <c:pt idx="153">
                  <c:v>352.620066666667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Scheme1!$C$1</c:f>
              <c:strCache>
                <c:ptCount val="1"/>
                <c:pt idx="0">
                  <c:v>Qh</c:v>
                </c:pt>
              </c:strCache>
            </c:strRef>
          </c:tx>
          <c:spPr>
            <a:solidFill>
              <a:srgbClr val="ffd320"/>
            </a:solidFill>
            <a:ln>
              <a:solidFill>
                <a:srgbClr val="ffd320"/>
              </a:solidFill>
            </a:ln>
          </c:spPr>
          <c:marker>
            <c:symbol val="triangle"/>
            <c:size val="2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Scheme1!$A$1:$A$154</c:f>
              <c:strCache>
                <c:ptCount val="154"/>
                <c:pt idx="0">
                  <c:v>Time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</c:strCache>
            </c:strRef>
          </c:cat>
          <c:val>
            <c:numRef>
              <c:f>Scheme1!$C$1:$C$154</c:f>
              <c:numCache>
                <c:formatCode>General</c:formatCode>
                <c:ptCount val="154"/>
                <c:pt idx="0">
                  <c:v/>
                </c:pt>
                <c:pt idx="1">
                  <c:v>101.1331</c:v>
                </c:pt>
                <c:pt idx="2">
                  <c:v>35.8380333333333</c:v>
                </c:pt>
                <c:pt idx="3">
                  <c:v>23.5335333333333</c:v>
                </c:pt>
                <c:pt idx="4">
                  <c:v>20.7217333333333</c:v>
                </c:pt>
                <c:pt idx="5">
                  <c:v>18.1075</c:v>
                </c:pt>
                <c:pt idx="6">
                  <c:v>9.83966666666667</c:v>
                </c:pt>
                <c:pt idx="7">
                  <c:v>12.3828333333333</c:v>
                </c:pt>
                <c:pt idx="8">
                  <c:v>-27.1673333333333</c:v>
                </c:pt>
                <c:pt idx="9">
                  <c:v>-22.4070666666667</c:v>
                </c:pt>
                <c:pt idx="10">
                  <c:v>-14.3098666666667</c:v>
                </c:pt>
                <c:pt idx="11">
                  <c:v>66.783</c:v>
                </c:pt>
                <c:pt idx="12">
                  <c:v>102.914866666667</c:v>
                </c:pt>
                <c:pt idx="13">
                  <c:v>233.361566666667</c:v>
                </c:pt>
                <c:pt idx="14">
                  <c:v>302.386333333333</c:v>
                </c:pt>
                <c:pt idx="15">
                  <c:v>340.138566666667</c:v>
                </c:pt>
                <c:pt idx="16">
                  <c:v>344.820633333333</c:v>
                </c:pt>
                <c:pt idx="17">
                  <c:v>321.948166666667</c:v>
                </c:pt>
                <c:pt idx="18">
                  <c:v>223.145833333333</c:v>
                </c:pt>
                <c:pt idx="19">
                  <c:v>47.8449666666667</c:v>
                </c:pt>
                <c:pt idx="20">
                  <c:v>0.328966666666668</c:v>
                </c:pt>
                <c:pt idx="21">
                  <c:v>10.0392</c:v>
                </c:pt>
                <c:pt idx="22">
                  <c:v>2.74956666666667</c:v>
                </c:pt>
                <c:pt idx="23">
                  <c:v>-3.89406666666667</c:v>
                </c:pt>
                <c:pt idx="24">
                  <c:v>-11.779</c:v>
                </c:pt>
                <c:pt idx="25">
                  <c:v>-14.2093666666667</c:v>
                </c:pt>
                <c:pt idx="26">
                  <c:v>-16.3167</c:v>
                </c:pt>
                <c:pt idx="27">
                  <c:v>-15.6306666666667</c:v>
                </c:pt>
                <c:pt idx="28">
                  <c:v>-14.3754333333333</c:v>
                </c:pt>
                <c:pt idx="29">
                  <c:v>-12.9494666666667</c:v>
                </c:pt>
                <c:pt idx="30">
                  <c:v>-14.6575</c:v>
                </c:pt>
                <c:pt idx="31">
                  <c:v>-6.57073333333333</c:v>
                </c:pt>
                <c:pt idx="32">
                  <c:v>-40.2744</c:v>
                </c:pt>
                <c:pt idx="33">
                  <c:v>-27.1176333333333</c:v>
                </c:pt>
                <c:pt idx="34">
                  <c:v>-14.0935</c:v>
                </c:pt>
                <c:pt idx="35">
                  <c:v>-0.935300000000001</c:v>
                </c:pt>
                <c:pt idx="36">
                  <c:v>1.87873333333333</c:v>
                </c:pt>
                <c:pt idx="37">
                  <c:v>18.0118</c:v>
                </c:pt>
                <c:pt idx="38">
                  <c:v>-15.0483666666667</c:v>
                </c:pt>
                <c:pt idx="39">
                  <c:v>15.5310333333333</c:v>
                </c:pt>
                <c:pt idx="40">
                  <c:v>24.9449</c:v>
                </c:pt>
                <c:pt idx="41">
                  <c:v>-5.14836666666667</c:v>
                </c:pt>
                <c:pt idx="42">
                  <c:v>0.737800000000004</c:v>
                </c:pt>
                <c:pt idx="43">
                  <c:v>-0.800700000000006</c:v>
                </c:pt>
                <c:pt idx="44">
                  <c:v>-11.2271</c:v>
                </c:pt>
                <c:pt idx="45">
                  <c:v>9.10413333333333</c:v>
                </c:pt>
                <c:pt idx="46">
                  <c:v>10.2300666666667</c:v>
                </c:pt>
                <c:pt idx="47">
                  <c:v>6.462</c:v>
                </c:pt>
                <c:pt idx="48">
                  <c:v>9.01663333333334</c:v>
                </c:pt>
                <c:pt idx="49">
                  <c:v>8.1808</c:v>
                </c:pt>
                <c:pt idx="50">
                  <c:v>7.6034</c:v>
                </c:pt>
                <c:pt idx="51">
                  <c:v>6.71366666666667</c:v>
                </c:pt>
                <c:pt idx="52">
                  <c:v>14.2145</c:v>
                </c:pt>
                <c:pt idx="53">
                  <c:v>1.40153333333333</c:v>
                </c:pt>
                <c:pt idx="54">
                  <c:v>6.59946666666667</c:v>
                </c:pt>
                <c:pt idx="55">
                  <c:v>0.806133333333334</c:v>
                </c:pt>
                <c:pt idx="56">
                  <c:v>-27.0026333333333</c:v>
                </c:pt>
                <c:pt idx="57">
                  <c:v>-4.0332</c:v>
                </c:pt>
                <c:pt idx="58">
                  <c:v>6.9672</c:v>
                </c:pt>
                <c:pt idx="59">
                  <c:v>7.7513</c:v>
                </c:pt>
                <c:pt idx="60">
                  <c:v>26.1819</c:v>
                </c:pt>
                <c:pt idx="61">
                  <c:v>-1.99013333333334</c:v>
                </c:pt>
                <c:pt idx="62">
                  <c:v>-0.544033333333334</c:v>
                </c:pt>
                <c:pt idx="63">
                  <c:v>39.4058333333333</c:v>
                </c:pt>
                <c:pt idx="64">
                  <c:v>32.6474666666667</c:v>
                </c:pt>
                <c:pt idx="65">
                  <c:v>15.4485333333333</c:v>
                </c:pt>
                <c:pt idx="66">
                  <c:v>-2.8448</c:v>
                </c:pt>
                <c:pt idx="67">
                  <c:v>-3.42873333333333</c:v>
                </c:pt>
                <c:pt idx="68">
                  <c:v>-12.3065</c:v>
                </c:pt>
                <c:pt idx="69">
                  <c:v>4.79133333333333</c:v>
                </c:pt>
                <c:pt idx="70">
                  <c:v>4.0439</c:v>
                </c:pt>
                <c:pt idx="71">
                  <c:v>2.84316666666667</c:v>
                </c:pt>
                <c:pt idx="72">
                  <c:v>2.35776666666667</c:v>
                </c:pt>
                <c:pt idx="73">
                  <c:v>1.1752</c:v>
                </c:pt>
                <c:pt idx="74">
                  <c:v>0.350833333333333</c:v>
                </c:pt>
                <c:pt idx="75">
                  <c:v>0.119933333333333</c:v>
                </c:pt>
                <c:pt idx="76">
                  <c:v>-0.9594</c:v>
                </c:pt>
                <c:pt idx="77">
                  <c:v>-0.350733333333333</c:v>
                </c:pt>
                <c:pt idx="78">
                  <c:v>-12.3404</c:v>
                </c:pt>
                <c:pt idx="79">
                  <c:v>6.84476666666667</c:v>
                </c:pt>
                <c:pt idx="80">
                  <c:v>50.1754666666667</c:v>
                </c:pt>
                <c:pt idx="81">
                  <c:v>121.6542</c:v>
                </c:pt>
                <c:pt idx="82">
                  <c:v>120.3425</c:v>
                </c:pt>
                <c:pt idx="83">
                  <c:v>271.705233333333</c:v>
                </c:pt>
                <c:pt idx="84">
                  <c:v>322.5089</c:v>
                </c:pt>
                <c:pt idx="85">
                  <c:v>328.689666666667</c:v>
                </c:pt>
                <c:pt idx="86">
                  <c:v>270.792733333333</c:v>
                </c:pt>
                <c:pt idx="87">
                  <c:v>260.334633333333</c:v>
                </c:pt>
                <c:pt idx="88">
                  <c:v>178.035633333333</c:v>
                </c:pt>
                <c:pt idx="89">
                  <c:v>52.5055</c:v>
                </c:pt>
                <c:pt idx="90">
                  <c:v>61.2549666666667</c:v>
                </c:pt>
                <c:pt idx="91">
                  <c:v>46.9406333333333</c:v>
                </c:pt>
                <c:pt idx="92">
                  <c:v>18.7084666666667</c:v>
                </c:pt>
                <c:pt idx="93">
                  <c:v>12.3875666666667</c:v>
                </c:pt>
                <c:pt idx="94">
                  <c:v>14.8048666666667</c:v>
                </c:pt>
                <c:pt idx="95">
                  <c:v>7.51766666666667</c:v>
                </c:pt>
                <c:pt idx="96">
                  <c:v>16.3785</c:v>
                </c:pt>
                <c:pt idx="97">
                  <c:v>8.4695</c:v>
                </c:pt>
                <c:pt idx="98">
                  <c:v>9.77456666666667</c:v>
                </c:pt>
                <c:pt idx="99">
                  <c:v>4.2429</c:v>
                </c:pt>
                <c:pt idx="100">
                  <c:v>0.0183333333333351</c:v>
                </c:pt>
                <c:pt idx="101">
                  <c:v>-0.155500000000001</c:v>
                </c:pt>
                <c:pt idx="102">
                  <c:v>-19.9726666666667</c:v>
                </c:pt>
                <c:pt idx="103">
                  <c:v>-11.8048666666667</c:v>
                </c:pt>
                <c:pt idx="104">
                  <c:v>-5.11133333333333</c:v>
                </c:pt>
                <c:pt idx="105">
                  <c:v>-4.8104</c:v>
                </c:pt>
                <c:pt idx="106">
                  <c:v>-2.1851</c:v>
                </c:pt>
                <c:pt idx="107">
                  <c:v>20.3747</c:v>
                </c:pt>
                <c:pt idx="108">
                  <c:v>39.3737</c:v>
                </c:pt>
                <c:pt idx="109">
                  <c:v>45.7960333333333</c:v>
                </c:pt>
                <c:pt idx="110">
                  <c:v>186.8228</c:v>
                </c:pt>
                <c:pt idx="111">
                  <c:v>297.027333333333</c:v>
                </c:pt>
                <c:pt idx="112">
                  <c:v>317.720566666667</c:v>
                </c:pt>
                <c:pt idx="113">
                  <c:v>222.2559</c:v>
                </c:pt>
                <c:pt idx="114">
                  <c:v>36.6692333333333</c:v>
                </c:pt>
                <c:pt idx="115">
                  <c:v>-5.53200000000001</c:v>
                </c:pt>
                <c:pt idx="116">
                  <c:v>11.3432333333333</c:v>
                </c:pt>
                <c:pt idx="117">
                  <c:v>-2.4954</c:v>
                </c:pt>
                <c:pt idx="118">
                  <c:v>-3.78513333333333</c:v>
                </c:pt>
                <c:pt idx="119">
                  <c:v>-12.5247666666667</c:v>
                </c:pt>
                <c:pt idx="120">
                  <c:v>-13.4601333333333</c:v>
                </c:pt>
                <c:pt idx="121">
                  <c:v>-15.3088666666667</c:v>
                </c:pt>
                <c:pt idx="122">
                  <c:v>-3.5445</c:v>
                </c:pt>
                <c:pt idx="123">
                  <c:v>-5.40126666666667</c:v>
                </c:pt>
                <c:pt idx="124">
                  <c:v>0.335466666666666</c:v>
                </c:pt>
                <c:pt idx="125">
                  <c:v>-1.2217</c:v>
                </c:pt>
                <c:pt idx="126">
                  <c:v>-3.20326666666667</c:v>
                </c:pt>
                <c:pt idx="127">
                  <c:v>-1.08303333333334</c:v>
                </c:pt>
                <c:pt idx="128">
                  <c:v>21.1888333333333</c:v>
                </c:pt>
                <c:pt idx="129">
                  <c:v>31.7466</c:v>
                </c:pt>
                <c:pt idx="130">
                  <c:v>67.6653</c:v>
                </c:pt>
                <c:pt idx="131">
                  <c:v>94.7290666666667</c:v>
                </c:pt>
                <c:pt idx="132">
                  <c:v>117.516833333333</c:v>
                </c:pt>
                <c:pt idx="133">
                  <c:v>93.2206</c:v>
                </c:pt>
                <c:pt idx="134">
                  <c:v>76.3869666666667</c:v>
                </c:pt>
                <c:pt idx="135">
                  <c:v>121.378966666667</c:v>
                </c:pt>
                <c:pt idx="136">
                  <c:v>102.223666666667</c:v>
                </c:pt>
                <c:pt idx="137">
                  <c:v>9.04533333333334</c:v>
                </c:pt>
                <c:pt idx="138">
                  <c:v>-106.619633333333</c:v>
                </c:pt>
                <c:pt idx="139">
                  <c:v>-135.661133333333</c:v>
                </c:pt>
                <c:pt idx="140">
                  <c:v>11.2891</c:v>
                </c:pt>
                <c:pt idx="141">
                  <c:v>1.82843333333333</c:v>
                </c:pt>
                <c:pt idx="142">
                  <c:v>6.81653333333333</c:v>
                </c:pt>
                <c:pt idx="143">
                  <c:v>7.2591</c:v>
                </c:pt>
                <c:pt idx="144">
                  <c:v>8.516</c:v>
                </c:pt>
                <c:pt idx="145">
                  <c:v>45.4224</c:v>
                </c:pt>
                <c:pt idx="146">
                  <c:v>23.0838</c:v>
                </c:pt>
                <c:pt idx="147">
                  <c:v>24.1136333333333</c:v>
                </c:pt>
                <c:pt idx="148">
                  <c:v>0.985500000000001</c:v>
                </c:pt>
                <c:pt idx="149">
                  <c:v>-19.5837333333333</c:v>
                </c:pt>
                <c:pt idx="150">
                  <c:v>-48.6343333333333</c:v>
                </c:pt>
                <c:pt idx="151">
                  <c:v>-103.671066666667</c:v>
                </c:pt>
                <c:pt idx="152">
                  <c:v>-72.7736666666667</c:v>
                </c:pt>
                <c:pt idx="153">
                  <c:v>44.4520666666667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Scheme1!$D$1</c:f>
              <c:strCache>
                <c:ptCount val="1"/>
                <c:pt idx="0">
                  <c:v>Qe</c:v>
                </c:pt>
              </c:strCache>
            </c:strRef>
          </c:tx>
          <c:spPr>
            <a:solidFill>
              <a:srgbClr val="579d1c"/>
            </a:solidFill>
            <a:ln>
              <a:solidFill>
                <a:srgbClr val="579d1c"/>
              </a:solidFill>
            </a:ln>
          </c:spPr>
          <c:marker>
            <c:symbol val="triangle"/>
            <c:size val="2"/>
            <c:spPr>
              <a:solidFill>
                <a:srgbClr val="579d1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Scheme1!$A$1:$A$154</c:f>
              <c:strCache>
                <c:ptCount val="154"/>
                <c:pt idx="0">
                  <c:v>Time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</c:strCache>
            </c:strRef>
          </c:cat>
          <c:val>
            <c:numRef>
              <c:f>Scheme1!$D$1:$D$154</c:f>
              <c:numCache>
                <c:formatCode>General</c:formatCode>
                <c:ptCount val="154"/>
                <c:pt idx="0">
                  <c:v/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33.8469</c:v>
                </c:pt>
                <c:pt idx="9">
                  <c:v>39.2798</c:v>
                </c:pt>
                <c:pt idx="10">
                  <c:v>50.0903</c:v>
                </c:pt>
                <c:pt idx="11">
                  <c:v>76.0985</c:v>
                </c:pt>
                <c:pt idx="12">
                  <c:v>127.5584</c:v>
                </c:pt>
                <c:pt idx="13">
                  <c:v>152.7696</c:v>
                </c:pt>
                <c:pt idx="14">
                  <c:v>168.5413</c:v>
                </c:pt>
                <c:pt idx="15">
                  <c:v>183.3615</c:v>
                </c:pt>
                <c:pt idx="16">
                  <c:v>166.926</c:v>
                </c:pt>
                <c:pt idx="17">
                  <c:v>179.3112</c:v>
                </c:pt>
                <c:pt idx="18">
                  <c:v>170.9177</c:v>
                </c:pt>
                <c:pt idx="19">
                  <c:v>151.9464</c:v>
                </c:pt>
                <c:pt idx="20">
                  <c:v>85.393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40.5469</c:v>
                </c:pt>
                <c:pt idx="33">
                  <c:v>42.5151</c:v>
                </c:pt>
                <c:pt idx="34">
                  <c:v>80.2041</c:v>
                </c:pt>
                <c:pt idx="35">
                  <c:v>79.7015</c:v>
                </c:pt>
                <c:pt idx="36">
                  <c:v>100.7369</c:v>
                </c:pt>
                <c:pt idx="37">
                  <c:v>93.4172</c:v>
                </c:pt>
                <c:pt idx="38">
                  <c:v>95.1561</c:v>
                </c:pt>
                <c:pt idx="39">
                  <c:v>64.1786</c:v>
                </c:pt>
                <c:pt idx="40">
                  <c:v>78.013</c:v>
                </c:pt>
                <c:pt idx="41">
                  <c:v>66.1956</c:v>
                </c:pt>
                <c:pt idx="42">
                  <c:v>51.7527</c:v>
                </c:pt>
                <c:pt idx="43">
                  <c:v>47.9579</c:v>
                </c:pt>
                <c:pt idx="44">
                  <c:v>38.3624</c:v>
                </c:pt>
                <c:pt idx="45">
                  <c:v>0.0081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2.6026</c:v>
                </c:pt>
                <c:pt idx="51">
                  <c:v>3.0515</c:v>
                </c:pt>
                <c:pt idx="52">
                  <c:v>1.0443</c:v>
                </c:pt>
                <c:pt idx="53">
                  <c:v>2.422</c:v>
                </c:pt>
                <c:pt idx="54">
                  <c:v>0.8085</c:v>
                </c:pt>
                <c:pt idx="55">
                  <c:v>3.0239</c:v>
                </c:pt>
                <c:pt idx="56">
                  <c:v>34.6536</c:v>
                </c:pt>
                <c:pt idx="57">
                  <c:v>23.9635</c:v>
                </c:pt>
                <c:pt idx="58">
                  <c:v>33.7525</c:v>
                </c:pt>
                <c:pt idx="59">
                  <c:v>32.4024</c:v>
                </c:pt>
                <c:pt idx="60">
                  <c:v>35.6703</c:v>
                </c:pt>
                <c:pt idx="61">
                  <c:v>62.9456</c:v>
                </c:pt>
                <c:pt idx="62">
                  <c:v>35.249</c:v>
                </c:pt>
                <c:pt idx="63">
                  <c:v>44.4833</c:v>
                </c:pt>
                <c:pt idx="64">
                  <c:v>72.6468</c:v>
                </c:pt>
                <c:pt idx="65">
                  <c:v>37.4986</c:v>
                </c:pt>
                <c:pt idx="66">
                  <c:v>31.9908</c:v>
                </c:pt>
                <c:pt idx="67">
                  <c:v>30.7026</c:v>
                </c:pt>
                <c:pt idx="68">
                  <c:v>24.5426</c:v>
                </c:pt>
                <c:pt idx="69">
                  <c:v>0.0049</c:v>
                </c:pt>
                <c:pt idx="70">
                  <c:v>0.0016</c:v>
                </c:pt>
                <c:pt idx="71">
                  <c:v>0.0016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16.9397</c:v>
                </c:pt>
                <c:pt idx="79">
                  <c:v>23.8593</c:v>
                </c:pt>
                <c:pt idx="80">
                  <c:v>58.0462</c:v>
                </c:pt>
                <c:pt idx="81">
                  <c:v>121.8083</c:v>
                </c:pt>
                <c:pt idx="82">
                  <c:v>156.3432</c:v>
                </c:pt>
                <c:pt idx="83">
                  <c:v>189.1213</c:v>
                </c:pt>
                <c:pt idx="84">
                  <c:v>206.8483</c:v>
                </c:pt>
                <c:pt idx="85">
                  <c:v>206.9281</c:v>
                </c:pt>
                <c:pt idx="86">
                  <c:v>205.025</c:v>
                </c:pt>
                <c:pt idx="87">
                  <c:v>198.1931</c:v>
                </c:pt>
                <c:pt idx="88">
                  <c:v>187.2149</c:v>
                </c:pt>
                <c:pt idx="89">
                  <c:v>158.8905</c:v>
                </c:pt>
                <c:pt idx="90">
                  <c:v>73.3608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30.2113</c:v>
                </c:pt>
                <c:pt idx="103">
                  <c:v>35.4035</c:v>
                </c:pt>
                <c:pt idx="104">
                  <c:v>36.2526</c:v>
                </c:pt>
                <c:pt idx="105">
                  <c:v>36.2526</c:v>
                </c:pt>
                <c:pt idx="106">
                  <c:v>46.4727</c:v>
                </c:pt>
                <c:pt idx="107">
                  <c:v>53.7421</c:v>
                </c:pt>
                <c:pt idx="108">
                  <c:v>71.6187</c:v>
                </c:pt>
                <c:pt idx="109">
                  <c:v>69.1235</c:v>
                </c:pt>
                <c:pt idx="110">
                  <c:v>108.465</c:v>
                </c:pt>
                <c:pt idx="111">
                  <c:v>177.6227</c:v>
                </c:pt>
                <c:pt idx="112">
                  <c:v>171.0121</c:v>
                </c:pt>
                <c:pt idx="113">
                  <c:v>161.5842</c:v>
                </c:pt>
                <c:pt idx="114">
                  <c:v>144.303</c:v>
                </c:pt>
                <c:pt idx="115">
                  <c:v>78.9646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15.7083</c:v>
                </c:pt>
                <c:pt idx="128">
                  <c:v>48.0391</c:v>
                </c:pt>
                <c:pt idx="129">
                  <c:v>96.6102</c:v>
                </c:pt>
                <c:pt idx="130">
                  <c:v>141.6385</c:v>
                </c:pt>
                <c:pt idx="131">
                  <c:v>182.013</c:v>
                </c:pt>
                <c:pt idx="132">
                  <c:v>218.4721</c:v>
                </c:pt>
                <c:pt idx="133">
                  <c:v>241.9688</c:v>
                </c:pt>
                <c:pt idx="134">
                  <c:v>218.0867</c:v>
                </c:pt>
                <c:pt idx="135">
                  <c:v>263.8843</c:v>
                </c:pt>
                <c:pt idx="136">
                  <c:v>228.4646</c:v>
                </c:pt>
                <c:pt idx="137">
                  <c:v>249.0089</c:v>
                </c:pt>
                <c:pt idx="138">
                  <c:v>226.9876</c:v>
                </c:pt>
                <c:pt idx="139">
                  <c:v>174.08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2.6026</c:v>
                </c:pt>
                <c:pt idx="147">
                  <c:v>0.1399</c:v>
                </c:pt>
                <c:pt idx="148">
                  <c:v>1.7307</c:v>
                </c:pt>
                <c:pt idx="149">
                  <c:v>0.0033</c:v>
                </c:pt>
                <c:pt idx="150">
                  <c:v>0</c:v>
                </c:pt>
                <c:pt idx="151">
                  <c:v>88.7862</c:v>
                </c:pt>
                <c:pt idx="152">
                  <c:v>122.9957</c:v>
                </c:pt>
                <c:pt idx="153">
                  <c:v>145.1569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Scheme1!$E$1</c:f>
              <c:strCache>
                <c:ptCount val="1"/>
                <c:pt idx="0">
                  <c:v>Qg</c:v>
                </c:pt>
              </c:strCache>
            </c:strRef>
          </c:tx>
          <c:spPr>
            <a:solidFill>
              <a:srgbClr val="7e0021"/>
            </a:solidFill>
            <a:ln>
              <a:solidFill>
                <a:srgbClr val="7e0021"/>
              </a:solidFill>
            </a:ln>
          </c:spPr>
          <c:marker>
            <c:symbol val="triangle"/>
            <c:size val="2"/>
            <c:spPr>
              <a:solidFill>
                <a:srgbClr val="7e002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Scheme1!$A$1:$A$154</c:f>
              <c:strCache>
                <c:ptCount val="154"/>
                <c:pt idx="0">
                  <c:v>Time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</c:strCache>
            </c:strRef>
          </c:cat>
          <c:val>
            <c:numRef>
              <c:f>Scheme1!$E$1:$E$154</c:f>
              <c:numCache>
                <c:formatCode>General</c:formatCode>
                <c:ptCount val="154"/>
                <c:pt idx="0">
                  <c:v/>
                </c:pt>
                <c:pt idx="1">
                  <c:v>-150.989733333333</c:v>
                </c:pt>
                <c:pt idx="2">
                  <c:v>19.5765666666667</c:v>
                </c:pt>
                <c:pt idx="3">
                  <c:v>44.3885666666667</c:v>
                </c:pt>
                <c:pt idx="4">
                  <c:v>52.5206333333333</c:v>
                </c:pt>
                <c:pt idx="5">
                  <c:v>59.3959666666667</c:v>
                </c:pt>
                <c:pt idx="6">
                  <c:v>69.2798333333333</c:v>
                </c:pt>
                <c:pt idx="7">
                  <c:v>69.5202333333333</c:v>
                </c:pt>
                <c:pt idx="8">
                  <c:v>66.4103</c:v>
                </c:pt>
                <c:pt idx="9">
                  <c:v>80.1422333333333</c:v>
                </c:pt>
                <c:pt idx="10">
                  <c:v>101.487833333333</c:v>
                </c:pt>
                <c:pt idx="11">
                  <c:v>209.362433333333</c:v>
                </c:pt>
                <c:pt idx="12">
                  <c:v>168.278366666667</c:v>
                </c:pt>
                <c:pt idx="13">
                  <c:v>211.324233333333</c:v>
                </c:pt>
                <c:pt idx="14">
                  <c:v>165.6512</c:v>
                </c:pt>
                <c:pt idx="15">
                  <c:v>105.859666666667</c:v>
                </c:pt>
                <c:pt idx="16">
                  <c:v>90.1563333333334</c:v>
                </c:pt>
                <c:pt idx="17">
                  <c:v>68.3677</c:v>
                </c:pt>
                <c:pt idx="18">
                  <c:v>20.0694333333333</c:v>
                </c:pt>
                <c:pt idx="19">
                  <c:v>-16.6843</c:v>
                </c:pt>
                <c:pt idx="20">
                  <c:v>0.592933333333338</c:v>
                </c:pt>
                <c:pt idx="21">
                  <c:v>24.4773666666667</c:v>
                </c:pt>
                <c:pt idx="22">
                  <c:v>24.1185333333333</c:v>
                </c:pt>
                <c:pt idx="23">
                  <c:v>27.4731</c:v>
                </c:pt>
                <c:pt idx="24">
                  <c:v>34.9575333333333</c:v>
                </c:pt>
                <c:pt idx="25">
                  <c:v>37.6655666666667</c:v>
                </c:pt>
                <c:pt idx="26">
                  <c:v>42.7423333333333</c:v>
                </c:pt>
                <c:pt idx="27">
                  <c:v>49.1879333333333</c:v>
                </c:pt>
                <c:pt idx="28">
                  <c:v>61.3910666666667</c:v>
                </c:pt>
                <c:pt idx="29">
                  <c:v>54.7992333333333</c:v>
                </c:pt>
                <c:pt idx="30">
                  <c:v>68.0485333333333</c:v>
                </c:pt>
                <c:pt idx="31">
                  <c:v>71.9154333333333</c:v>
                </c:pt>
                <c:pt idx="32">
                  <c:v>87.0676333333333</c:v>
                </c:pt>
                <c:pt idx="33">
                  <c:v>131.1884</c:v>
                </c:pt>
                <c:pt idx="34">
                  <c:v>138.8522</c:v>
                </c:pt>
                <c:pt idx="35">
                  <c:v>178.477833333333</c:v>
                </c:pt>
                <c:pt idx="36">
                  <c:v>97.617</c:v>
                </c:pt>
                <c:pt idx="37">
                  <c:v>148.124733333333</c:v>
                </c:pt>
                <c:pt idx="38">
                  <c:v>118.036766666667</c:v>
                </c:pt>
                <c:pt idx="39">
                  <c:v>79.6586666666667</c:v>
                </c:pt>
                <c:pt idx="40">
                  <c:v>106.072366666667</c:v>
                </c:pt>
                <c:pt idx="41">
                  <c:v>99.7956666666667</c:v>
                </c:pt>
                <c:pt idx="42">
                  <c:v>103.7025</c:v>
                </c:pt>
                <c:pt idx="43">
                  <c:v>82.4495</c:v>
                </c:pt>
                <c:pt idx="44">
                  <c:v>69.9589333333333</c:v>
                </c:pt>
                <c:pt idx="45">
                  <c:v>70.5197</c:v>
                </c:pt>
                <c:pt idx="46">
                  <c:v>65.8046</c:v>
                </c:pt>
                <c:pt idx="47">
                  <c:v>66.1508333333333</c:v>
                </c:pt>
                <c:pt idx="48">
                  <c:v>67.6567666666667</c:v>
                </c:pt>
                <c:pt idx="49">
                  <c:v>69.531</c:v>
                </c:pt>
                <c:pt idx="50">
                  <c:v>68.6693333333333</c:v>
                </c:pt>
                <c:pt idx="51">
                  <c:v>70.7647666666667</c:v>
                </c:pt>
                <c:pt idx="52">
                  <c:v>64.7113</c:v>
                </c:pt>
                <c:pt idx="53">
                  <c:v>75.3644666666667</c:v>
                </c:pt>
                <c:pt idx="54">
                  <c:v>75.0657333333333</c:v>
                </c:pt>
                <c:pt idx="55">
                  <c:v>77.6472333333333</c:v>
                </c:pt>
                <c:pt idx="56">
                  <c:v>84.8367666666667</c:v>
                </c:pt>
                <c:pt idx="57">
                  <c:v>87.682</c:v>
                </c:pt>
                <c:pt idx="58">
                  <c:v>107.2151</c:v>
                </c:pt>
                <c:pt idx="59">
                  <c:v>102.0991</c:v>
                </c:pt>
                <c:pt idx="60">
                  <c:v>95.7808</c:v>
                </c:pt>
                <c:pt idx="61">
                  <c:v>75.4721666666667</c:v>
                </c:pt>
                <c:pt idx="62">
                  <c:v>105.840433333333</c:v>
                </c:pt>
                <c:pt idx="63">
                  <c:v>202.0634</c:v>
                </c:pt>
                <c:pt idx="64">
                  <c:v>68.2603</c:v>
                </c:pt>
                <c:pt idx="65">
                  <c:v>98.3155333333333</c:v>
                </c:pt>
                <c:pt idx="66">
                  <c:v>99.5171666666667</c:v>
                </c:pt>
                <c:pt idx="67">
                  <c:v>83.2519</c:v>
                </c:pt>
                <c:pt idx="68">
                  <c:v>86.6666</c:v>
                </c:pt>
                <c:pt idx="69">
                  <c:v>87.7175</c:v>
                </c:pt>
                <c:pt idx="70">
                  <c:v>87.1066333333333</c:v>
                </c:pt>
                <c:pt idx="71">
                  <c:v>84.9392666666667</c:v>
                </c:pt>
                <c:pt idx="72">
                  <c:v>85.7678</c:v>
                </c:pt>
                <c:pt idx="73">
                  <c:v>87.5948</c:v>
                </c:pt>
                <c:pt idx="74">
                  <c:v>90.1106666666667</c:v>
                </c:pt>
                <c:pt idx="75">
                  <c:v>89.7315666666667</c:v>
                </c:pt>
                <c:pt idx="76">
                  <c:v>90.7922</c:v>
                </c:pt>
                <c:pt idx="77">
                  <c:v>91.5408333333333</c:v>
                </c:pt>
                <c:pt idx="78">
                  <c:v>98.2605666666667</c:v>
                </c:pt>
                <c:pt idx="79">
                  <c:v>123.880966666667</c:v>
                </c:pt>
                <c:pt idx="80">
                  <c:v>242.077666666667</c:v>
                </c:pt>
                <c:pt idx="81">
                  <c:v>248.798833333333</c:v>
                </c:pt>
                <c:pt idx="82">
                  <c:v>341.1886</c:v>
                </c:pt>
                <c:pt idx="83">
                  <c:v>207.917666666667</c:v>
                </c:pt>
                <c:pt idx="84">
                  <c:v>115.232433333333</c:v>
                </c:pt>
                <c:pt idx="85">
                  <c:v>134.696166666667</c:v>
                </c:pt>
                <c:pt idx="86">
                  <c:v>122.823933333333</c:v>
                </c:pt>
                <c:pt idx="87">
                  <c:v>91.8231</c:v>
                </c:pt>
                <c:pt idx="88">
                  <c:v>37.2534</c:v>
                </c:pt>
                <c:pt idx="89">
                  <c:v>-13.3193333333334</c:v>
                </c:pt>
                <c:pt idx="90">
                  <c:v>-29.8808333333333</c:v>
                </c:pt>
                <c:pt idx="91">
                  <c:v>2.80776666666666</c:v>
                </c:pt>
                <c:pt idx="92">
                  <c:v>31.1410666666667</c:v>
                </c:pt>
                <c:pt idx="93">
                  <c:v>34.2773</c:v>
                </c:pt>
                <c:pt idx="94">
                  <c:v>33.1913</c:v>
                </c:pt>
                <c:pt idx="95">
                  <c:v>39.5347</c:v>
                </c:pt>
                <c:pt idx="96">
                  <c:v>60.1194666666667</c:v>
                </c:pt>
                <c:pt idx="97">
                  <c:v>69.5853</c:v>
                </c:pt>
                <c:pt idx="98">
                  <c:v>68.4025</c:v>
                </c:pt>
                <c:pt idx="99">
                  <c:v>75.9438333333334</c:v>
                </c:pt>
                <c:pt idx="100">
                  <c:v>80.9239666666667</c:v>
                </c:pt>
                <c:pt idx="101">
                  <c:v>81.4551333333333</c:v>
                </c:pt>
                <c:pt idx="102">
                  <c:v>83.6203</c:v>
                </c:pt>
                <c:pt idx="103">
                  <c:v>88.8597666666667</c:v>
                </c:pt>
                <c:pt idx="104">
                  <c:v>92.0052</c:v>
                </c:pt>
                <c:pt idx="105">
                  <c:v>92.2955666666666</c:v>
                </c:pt>
                <c:pt idx="106">
                  <c:v>110.869</c:v>
                </c:pt>
                <c:pt idx="107">
                  <c:v>147.314133333333</c:v>
                </c:pt>
                <c:pt idx="108">
                  <c:v>131.4025</c:v>
                </c:pt>
                <c:pt idx="109">
                  <c:v>144.770733333333</c:v>
                </c:pt>
                <c:pt idx="110">
                  <c:v>312.232533333333</c:v>
                </c:pt>
                <c:pt idx="111">
                  <c:v>142.8221</c:v>
                </c:pt>
                <c:pt idx="112">
                  <c:v>85.2896</c:v>
                </c:pt>
                <c:pt idx="113">
                  <c:v>45.5491333333333</c:v>
                </c:pt>
                <c:pt idx="114">
                  <c:v>16.4940666666667</c:v>
                </c:pt>
                <c:pt idx="115">
                  <c:v>24.8948666666667</c:v>
                </c:pt>
                <c:pt idx="116">
                  <c:v>26.3877666666667</c:v>
                </c:pt>
                <c:pt idx="117">
                  <c:v>37.7914333333333</c:v>
                </c:pt>
                <c:pt idx="118">
                  <c:v>35.9382666666667</c:v>
                </c:pt>
                <c:pt idx="119">
                  <c:v>47.6836333333333</c:v>
                </c:pt>
                <c:pt idx="120">
                  <c:v>49.4767666666667</c:v>
                </c:pt>
                <c:pt idx="121">
                  <c:v>46.9160666666667</c:v>
                </c:pt>
                <c:pt idx="122">
                  <c:v>73.0768666666667</c:v>
                </c:pt>
                <c:pt idx="123">
                  <c:v>82.6861333333333</c:v>
                </c:pt>
                <c:pt idx="124">
                  <c:v>80.6229666666667</c:v>
                </c:pt>
                <c:pt idx="125">
                  <c:v>75.9484333333333</c:v>
                </c:pt>
                <c:pt idx="126">
                  <c:v>76.2302</c:v>
                </c:pt>
                <c:pt idx="127">
                  <c:v>100.267466666667</c:v>
                </c:pt>
                <c:pt idx="128">
                  <c:v>176.1424</c:v>
                </c:pt>
                <c:pt idx="129">
                  <c:v>237.107633333333</c:v>
                </c:pt>
                <c:pt idx="130">
                  <c:v>285.8738</c:v>
                </c:pt>
                <c:pt idx="131">
                  <c:v>294.716266666667</c:v>
                </c:pt>
                <c:pt idx="132">
                  <c:v>294.3964</c:v>
                </c:pt>
                <c:pt idx="133">
                  <c:v>199.526933333333</c:v>
                </c:pt>
                <c:pt idx="134">
                  <c:v>355.7299</c:v>
                </c:pt>
                <c:pt idx="135">
                  <c:v>156.368033333333</c:v>
                </c:pt>
                <c:pt idx="136">
                  <c:v>208.852533333333</c:v>
                </c:pt>
                <c:pt idx="137">
                  <c:v>120.027133333333</c:v>
                </c:pt>
                <c:pt idx="138">
                  <c:v>52.1874333333333</c:v>
                </c:pt>
                <c:pt idx="139">
                  <c:v>68.9062</c:v>
                </c:pt>
                <c:pt idx="140">
                  <c:v>82.1823333333333</c:v>
                </c:pt>
                <c:pt idx="141">
                  <c:v>91.0489333333333</c:v>
                </c:pt>
                <c:pt idx="142">
                  <c:v>85.8865333333334</c:v>
                </c:pt>
                <c:pt idx="143">
                  <c:v>51.7819</c:v>
                </c:pt>
                <c:pt idx="144">
                  <c:v>85.6099333333334</c:v>
                </c:pt>
                <c:pt idx="145">
                  <c:v>15.5307666666667</c:v>
                </c:pt>
                <c:pt idx="146">
                  <c:v>76.5934</c:v>
                </c:pt>
                <c:pt idx="147">
                  <c:v>89.8515666666667</c:v>
                </c:pt>
                <c:pt idx="148">
                  <c:v>74.3490666666667</c:v>
                </c:pt>
                <c:pt idx="149">
                  <c:v>98.9063666666667</c:v>
                </c:pt>
                <c:pt idx="150">
                  <c:v>120.021733333333</c:v>
                </c:pt>
                <c:pt idx="151">
                  <c:v>126.8941</c:v>
                </c:pt>
                <c:pt idx="152">
                  <c:v>148.628833333333</c:v>
                </c:pt>
                <c:pt idx="153">
                  <c:v>154.4797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7734420"/>
        <c:axId val="47616478"/>
      </c:lineChart>
      <c:catAx>
        <c:axId val="577344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47616478"/>
        <c:crosses val="autoZero"/>
        <c:auto val="1"/>
        <c:lblAlgn val="ctr"/>
        <c:lblOffset val="100"/>
      </c:catAx>
      <c:valAx>
        <c:axId val="47616478"/>
        <c:scaling>
          <c:orientation val="minMax"/>
          <c:max val="800"/>
          <c:min val="-2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#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57734420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Scheme2!$B$1</c:f>
              <c:strCache>
                <c:ptCount val="1"/>
                <c:pt idx="0">
                  <c:v>Rnet</c:v>
                </c:pt>
              </c:strCache>
            </c:strRef>
          </c:tx>
          <c:spPr>
            <a:solidFill>
              <a:srgbClr val="ff420e"/>
            </a:solidFill>
            <a:ln>
              <a:solidFill>
                <a:srgbClr val="ff420e"/>
              </a:solidFill>
            </a:ln>
          </c:spPr>
          <c:marker>
            <c:symbol val="square"/>
            <c:size val="2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Scheme2!$A$1:$A$154</c:f>
              <c:strCache>
                <c:ptCount val="154"/>
                <c:pt idx="0">
                  <c:v>Time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</c:strCache>
            </c:strRef>
          </c:cat>
          <c:val>
            <c:numRef>
              <c:f>Scheme2!$B$1:$B$154</c:f>
              <c:numCache>
                <c:formatCode>General</c:formatCode>
                <c:ptCount val="154"/>
                <c:pt idx="0">
                  <c:v/>
                </c:pt>
                <c:pt idx="1">
                  <c:v>-46.655</c:v>
                </c:pt>
                <c:pt idx="2">
                  <c:v>-39.0022</c:v>
                </c:pt>
                <c:pt idx="3">
                  <c:v>-29.9687666666667</c:v>
                </c:pt>
                <c:pt idx="4">
                  <c:v>-25.7694666666667</c:v>
                </c:pt>
                <c:pt idx="5">
                  <c:v>-19.4397</c:v>
                </c:pt>
                <c:pt idx="6">
                  <c:v>-18.6064666666666</c:v>
                </c:pt>
                <c:pt idx="7">
                  <c:v>-17.8930666666666</c:v>
                </c:pt>
                <c:pt idx="8">
                  <c:v>-9.17336666666668</c:v>
                </c:pt>
                <c:pt idx="9">
                  <c:v>5.2149</c:v>
                </c:pt>
                <c:pt idx="10">
                  <c:v>45.0249333333333</c:v>
                </c:pt>
                <c:pt idx="11">
                  <c:v>310.064933333333</c:v>
                </c:pt>
                <c:pt idx="12">
                  <c:v>324.7322</c:v>
                </c:pt>
                <c:pt idx="13">
                  <c:v>591.403166666667</c:v>
                </c:pt>
                <c:pt idx="14">
                  <c:v>648.607166666667</c:v>
                </c:pt>
                <c:pt idx="15">
                  <c:v>588.580766666667</c:v>
                </c:pt>
                <c:pt idx="16">
                  <c:v>530.445033333333</c:v>
                </c:pt>
                <c:pt idx="17">
                  <c:v>460.368633333333</c:v>
                </c:pt>
                <c:pt idx="18">
                  <c:v>295.046566666667</c:v>
                </c:pt>
                <c:pt idx="19">
                  <c:v>100.006766666667</c:v>
                </c:pt>
                <c:pt idx="20">
                  <c:v>-35.8238666666667</c:v>
                </c:pt>
                <c:pt idx="21">
                  <c:v>-76.3702</c:v>
                </c:pt>
                <c:pt idx="22">
                  <c:v>-76.5048333333333</c:v>
                </c:pt>
                <c:pt idx="23">
                  <c:v>-72.9696</c:v>
                </c:pt>
                <c:pt idx="24">
                  <c:v>-72.5005666666667</c:v>
                </c:pt>
                <c:pt idx="25">
                  <c:v>-71.9579</c:v>
                </c:pt>
                <c:pt idx="26">
                  <c:v>-65.6073666666667</c:v>
                </c:pt>
                <c:pt idx="27">
                  <c:v>-58.0478666666667</c:v>
                </c:pt>
                <c:pt idx="28">
                  <c:v>-39.2718333333333</c:v>
                </c:pt>
                <c:pt idx="29">
                  <c:v>-48.2234</c:v>
                </c:pt>
                <c:pt idx="30">
                  <c:v>-30.1459333333333</c:v>
                </c:pt>
                <c:pt idx="31">
                  <c:v>-19.0396</c:v>
                </c:pt>
                <c:pt idx="32">
                  <c:v>-1.69346666666668</c:v>
                </c:pt>
                <c:pt idx="33">
                  <c:v>74.3187</c:v>
                </c:pt>
                <c:pt idx="34">
                  <c:v>102.1736</c:v>
                </c:pt>
                <c:pt idx="35">
                  <c:v>165.9713</c:v>
                </c:pt>
                <c:pt idx="36">
                  <c:v>81.1081</c:v>
                </c:pt>
                <c:pt idx="37">
                  <c:v>175.870066666667</c:v>
                </c:pt>
                <c:pt idx="38">
                  <c:v>80.4460666666667</c:v>
                </c:pt>
                <c:pt idx="39">
                  <c:v>73.3751333333333</c:v>
                </c:pt>
                <c:pt idx="40">
                  <c:v>121.695233333333</c:v>
                </c:pt>
                <c:pt idx="41">
                  <c:v>45.4871333333334</c:v>
                </c:pt>
                <c:pt idx="42">
                  <c:v>46.7453333333333</c:v>
                </c:pt>
                <c:pt idx="43">
                  <c:v>18.9630333333333</c:v>
                </c:pt>
                <c:pt idx="44">
                  <c:v>-14.9627666666666</c:v>
                </c:pt>
                <c:pt idx="45">
                  <c:v>-29.1680666666667</c:v>
                </c:pt>
                <c:pt idx="46">
                  <c:v>-24.8602333333333</c:v>
                </c:pt>
                <c:pt idx="47">
                  <c:v>-23.7966</c:v>
                </c:pt>
                <c:pt idx="48">
                  <c:v>-17.5789333333333</c:v>
                </c:pt>
                <c:pt idx="49">
                  <c:v>-14.0950333333334</c:v>
                </c:pt>
                <c:pt idx="50">
                  <c:v>-12.0454666666667</c:v>
                </c:pt>
                <c:pt idx="51">
                  <c:v>-10.3887333333333</c:v>
                </c:pt>
                <c:pt idx="52">
                  <c:v>-11.4839333333333</c:v>
                </c:pt>
                <c:pt idx="53">
                  <c:v>-9.80853333333334</c:v>
                </c:pt>
                <c:pt idx="54">
                  <c:v>-10.5141333333333</c:v>
                </c:pt>
                <c:pt idx="55">
                  <c:v>-8.79576666666667</c:v>
                </c:pt>
                <c:pt idx="56">
                  <c:v>-0.490500000000007</c:v>
                </c:pt>
                <c:pt idx="57">
                  <c:v>13.2143666666667</c:v>
                </c:pt>
                <c:pt idx="58">
                  <c:v>61.0742</c:v>
                </c:pt>
                <c:pt idx="59">
                  <c:v>45.7192333333333</c:v>
                </c:pt>
                <c:pt idx="60">
                  <c:v>62.6980666666667</c:v>
                </c:pt>
                <c:pt idx="61">
                  <c:v>20.7501333333334</c:v>
                </c:pt>
                <c:pt idx="62">
                  <c:v>47.2971333333333</c:v>
                </c:pt>
                <c:pt idx="63">
                  <c:v>222.605533333333</c:v>
                </c:pt>
                <c:pt idx="64">
                  <c:v>44.4285666666667</c:v>
                </c:pt>
                <c:pt idx="65">
                  <c:v>48.5656666666667</c:v>
                </c:pt>
                <c:pt idx="66">
                  <c:v>22.6079333333333</c:v>
                </c:pt>
                <c:pt idx="67">
                  <c:v>3.98930000000001</c:v>
                </c:pt>
                <c:pt idx="68">
                  <c:v>-5.82036666666665</c:v>
                </c:pt>
                <c:pt idx="69">
                  <c:v>-10.5381666666667</c:v>
                </c:pt>
                <c:pt idx="70">
                  <c:v>-12.6013333333333</c:v>
                </c:pt>
                <c:pt idx="71">
                  <c:v>-12.5569666666667</c:v>
                </c:pt>
                <c:pt idx="72">
                  <c:v>-12.2880333333333</c:v>
                </c:pt>
                <c:pt idx="73">
                  <c:v>-13.0978666666667</c:v>
                </c:pt>
                <c:pt idx="74">
                  <c:v>-11.5624666666667</c:v>
                </c:pt>
                <c:pt idx="75">
                  <c:v>-11.2658333333333</c:v>
                </c:pt>
                <c:pt idx="76">
                  <c:v>-11.4756666666667</c:v>
                </c:pt>
                <c:pt idx="77">
                  <c:v>-10.7512666666667</c:v>
                </c:pt>
                <c:pt idx="78">
                  <c:v>6.46043333333333</c:v>
                </c:pt>
                <c:pt idx="79">
                  <c:v>65.2191333333333</c:v>
                </c:pt>
                <c:pt idx="80">
                  <c:v>297.765033333333</c:v>
                </c:pt>
                <c:pt idx="81">
                  <c:v>447.789966666667</c:v>
                </c:pt>
                <c:pt idx="82">
                  <c:v>572.476366666667</c:v>
                </c:pt>
                <c:pt idx="83">
                  <c:v>640.6214</c:v>
                </c:pt>
                <c:pt idx="84">
                  <c:v>581.008166666667</c:v>
                </c:pt>
                <c:pt idx="85">
                  <c:v>604.088666666667</c:v>
                </c:pt>
                <c:pt idx="86">
                  <c:v>495.438433333333</c:v>
                </c:pt>
                <c:pt idx="87">
                  <c:v>426.770333333333</c:v>
                </c:pt>
                <c:pt idx="88">
                  <c:v>269.182966666667</c:v>
                </c:pt>
                <c:pt idx="89">
                  <c:v>89.0237666666667</c:v>
                </c:pt>
                <c:pt idx="90">
                  <c:v>-23.9544333333333</c:v>
                </c:pt>
                <c:pt idx="91">
                  <c:v>-57.8685333333333</c:v>
                </c:pt>
                <c:pt idx="92">
                  <c:v>-59.0167</c:v>
                </c:pt>
                <c:pt idx="93">
                  <c:v>-58.6139333333333</c:v>
                </c:pt>
                <c:pt idx="94">
                  <c:v>-58.0346333333333</c:v>
                </c:pt>
                <c:pt idx="95">
                  <c:v>-54.2511333333333</c:v>
                </c:pt>
                <c:pt idx="96">
                  <c:v>-15.0736</c:v>
                </c:pt>
                <c:pt idx="97">
                  <c:v>-15.7252</c:v>
                </c:pt>
                <c:pt idx="98">
                  <c:v>-14.6565666666667</c:v>
                </c:pt>
                <c:pt idx="99">
                  <c:v>-15.7224</c:v>
                </c:pt>
                <c:pt idx="100">
                  <c:v>-16.2385</c:v>
                </c:pt>
                <c:pt idx="101">
                  <c:v>-15.2490333333333</c:v>
                </c:pt>
                <c:pt idx="102">
                  <c:v>0.722200000000004</c:v>
                </c:pt>
                <c:pt idx="103">
                  <c:v>13.5983</c:v>
                </c:pt>
                <c:pt idx="104">
                  <c:v>28.0464</c:v>
                </c:pt>
                <c:pt idx="105">
                  <c:v>28.4781</c:v>
                </c:pt>
                <c:pt idx="106">
                  <c:v>54.8804333333333</c:v>
                </c:pt>
                <c:pt idx="107">
                  <c:v>135.158166666667</c:v>
                </c:pt>
                <c:pt idx="108">
                  <c:v>144.803633333333</c:v>
                </c:pt>
                <c:pt idx="109">
                  <c:v>166.253166666667</c:v>
                </c:pt>
                <c:pt idx="110">
                  <c:v>570.020566666667</c:v>
                </c:pt>
                <c:pt idx="111">
                  <c:v>509.7894</c:v>
                </c:pt>
                <c:pt idx="112">
                  <c:v>449.632033333333</c:v>
                </c:pt>
                <c:pt idx="113">
                  <c:v>288.9412</c:v>
                </c:pt>
                <c:pt idx="114">
                  <c:v>99.4689666666667</c:v>
                </c:pt>
                <c:pt idx="115">
                  <c:v>-34.4238333333333</c:v>
                </c:pt>
                <c:pt idx="116">
                  <c:v>-75.4140333333333</c:v>
                </c:pt>
                <c:pt idx="117">
                  <c:v>-72.2356</c:v>
                </c:pt>
                <c:pt idx="118">
                  <c:v>-70.1789</c:v>
                </c:pt>
                <c:pt idx="119">
                  <c:v>-67.929</c:v>
                </c:pt>
                <c:pt idx="120">
                  <c:v>-69.7306666666667</c:v>
                </c:pt>
                <c:pt idx="121">
                  <c:v>-68.1965</c:v>
                </c:pt>
                <c:pt idx="122">
                  <c:v>-18.1166666666667</c:v>
                </c:pt>
                <c:pt idx="123">
                  <c:v>-12.6020333333333</c:v>
                </c:pt>
                <c:pt idx="124">
                  <c:v>-11.3607</c:v>
                </c:pt>
                <c:pt idx="125">
                  <c:v>-12.3580333333333</c:v>
                </c:pt>
                <c:pt idx="126">
                  <c:v>-15.1242</c:v>
                </c:pt>
                <c:pt idx="127">
                  <c:v>22.7979333333333</c:v>
                </c:pt>
                <c:pt idx="128">
                  <c:v>163.9986</c:v>
                </c:pt>
                <c:pt idx="129">
                  <c:v>297.039833333333</c:v>
                </c:pt>
                <c:pt idx="130">
                  <c:v>439.8667</c:v>
                </c:pt>
                <c:pt idx="131">
                  <c:v>518.577133333333</c:v>
                </c:pt>
                <c:pt idx="132">
                  <c:v>553.566866666667</c:v>
                </c:pt>
                <c:pt idx="133">
                  <c:v>410.6645</c:v>
                </c:pt>
                <c:pt idx="134">
                  <c:v>563.710966666667</c:v>
                </c:pt>
                <c:pt idx="135">
                  <c:v>415.886033333333</c:v>
                </c:pt>
                <c:pt idx="136">
                  <c:v>435.0029</c:v>
                </c:pt>
                <c:pt idx="137">
                  <c:v>250.4652</c:v>
                </c:pt>
                <c:pt idx="138">
                  <c:v>82.4183666666667</c:v>
                </c:pt>
                <c:pt idx="139">
                  <c:v>-53.0054</c:v>
                </c:pt>
                <c:pt idx="140">
                  <c:v>-61.3613333333333</c:v>
                </c:pt>
                <c:pt idx="141">
                  <c:v>-42.2653666666667</c:v>
                </c:pt>
                <c:pt idx="142">
                  <c:v>-42.44</c:v>
                </c:pt>
                <c:pt idx="143">
                  <c:v>-52.0583666666667</c:v>
                </c:pt>
                <c:pt idx="144">
                  <c:v>-32.5702</c:v>
                </c:pt>
                <c:pt idx="145">
                  <c:v>-47.1016333333334</c:v>
                </c:pt>
                <c:pt idx="146">
                  <c:v>-26.3745333333333</c:v>
                </c:pt>
                <c:pt idx="147">
                  <c:v>-27.9219666666667</c:v>
                </c:pt>
                <c:pt idx="148">
                  <c:v>-35.2501</c:v>
                </c:pt>
                <c:pt idx="149">
                  <c:v>-33.9720666666667</c:v>
                </c:pt>
                <c:pt idx="150">
                  <c:v>-51.2021</c:v>
                </c:pt>
                <c:pt idx="151">
                  <c:v>36.0057</c:v>
                </c:pt>
                <c:pt idx="152">
                  <c:v>79.1553333333333</c:v>
                </c:pt>
                <c:pt idx="153">
                  <c:v>295.888866666667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Scheme2!$C$1</c:f>
              <c:strCache>
                <c:ptCount val="1"/>
                <c:pt idx="0">
                  <c:v>Qh</c:v>
                </c:pt>
              </c:strCache>
            </c:strRef>
          </c:tx>
          <c:spPr>
            <a:solidFill>
              <a:srgbClr val="ffd320"/>
            </a:solidFill>
            <a:ln>
              <a:solidFill>
                <a:srgbClr val="ffd320"/>
              </a:solidFill>
            </a:ln>
          </c:spPr>
          <c:marker>
            <c:symbol val="diamond"/>
            <c:size val="2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Scheme2!$A$1:$A$154</c:f>
              <c:strCache>
                <c:ptCount val="154"/>
                <c:pt idx="0">
                  <c:v>Time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</c:strCache>
            </c:strRef>
          </c:cat>
          <c:val>
            <c:numRef>
              <c:f>Scheme2!$C$1:$C$154</c:f>
              <c:numCache>
                <c:formatCode>General</c:formatCode>
                <c:ptCount val="154"/>
                <c:pt idx="0">
                  <c:v/>
                </c:pt>
                <c:pt idx="1">
                  <c:v>88.8042</c:v>
                </c:pt>
                <c:pt idx="2">
                  <c:v>27.0289333333333</c:v>
                </c:pt>
                <c:pt idx="3">
                  <c:v>17.1607333333333</c:v>
                </c:pt>
                <c:pt idx="4">
                  <c:v>15.9315333333333</c:v>
                </c:pt>
                <c:pt idx="5">
                  <c:v>14.8738</c:v>
                </c:pt>
                <c:pt idx="6">
                  <c:v>6.83686666666667</c:v>
                </c:pt>
                <c:pt idx="7">
                  <c:v>9.07713333333333</c:v>
                </c:pt>
                <c:pt idx="8">
                  <c:v>3.75046666666667</c:v>
                </c:pt>
                <c:pt idx="9">
                  <c:v>9.20703333333333</c:v>
                </c:pt>
                <c:pt idx="10">
                  <c:v>18.7553333333333</c:v>
                </c:pt>
                <c:pt idx="11">
                  <c:v>104.9955</c:v>
                </c:pt>
                <c:pt idx="12">
                  <c:v>142.144966666667</c:v>
                </c:pt>
                <c:pt idx="13">
                  <c:v>277.645566666667</c:v>
                </c:pt>
                <c:pt idx="14">
                  <c:v>352.994833333333</c:v>
                </c:pt>
                <c:pt idx="15">
                  <c:v>381.309166666667</c:v>
                </c:pt>
                <c:pt idx="16">
                  <c:v>385.030033333333</c:v>
                </c:pt>
                <c:pt idx="17">
                  <c:v>377.624966666667</c:v>
                </c:pt>
                <c:pt idx="18">
                  <c:v>300.009433333333</c:v>
                </c:pt>
                <c:pt idx="19">
                  <c:v>139.421766666667</c:v>
                </c:pt>
                <c:pt idx="20">
                  <c:v>55.1764666666667</c:v>
                </c:pt>
                <c:pt idx="21">
                  <c:v>15.2784</c:v>
                </c:pt>
                <c:pt idx="22">
                  <c:v>14.2474666666667</c:v>
                </c:pt>
                <c:pt idx="23">
                  <c:v>10.6477333333333</c:v>
                </c:pt>
                <c:pt idx="24">
                  <c:v>3.1776</c:v>
                </c:pt>
                <c:pt idx="25">
                  <c:v>0.716333333333333</c:v>
                </c:pt>
                <c:pt idx="26">
                  <c:v>-1.0702</c:v>
                </c:pt>
                <c:pt idx="27">
                  <c:v>-1.07126666666667</c:v>
                </c:pt>
                <c:pt idx="28">
                  <c:v>0.114066666666667</c:v>
                </c:pt>
                <c:pt idx="29">
                  <c:v>0.712133333333333</c:v>
                </c:pt>
                <c:pt idx="30">
                  <c:v>-0.1644</c:v>
                </c:pt>
                <c:pt idx="31">
                  <c:v>6.26946666666667</c:v>
                </c:pt>
                <c:pt idx="32">
                  <c:v>0.3831</c:v>
                </c:pt>
                <c:pt idx="33">
                  <c:v>12.6216666666667</c:v>
                </c:pt>
                <c:pt idx="34">
                  <c:v>26.753</c:v>
                </c:pt>
                <c:pt idx="35">
                  <c:v>38.2946</c:v>
                </c:pt>
                <c:pt idx="36">
                  <c:v>45.7320333333333</c:v>
                </c:pt>
                <c:pt idx="37">
                  <c:v>68.7475</c:v>
                </c:pt>
                <c:pt idx="38">
                  <c:v>34.0847333333333</c:v>
                </c:pt>
                <c:pt idx="39">
                  <c:v>59.8021333333333</c:v>
                </c:pt>
                <c:pt idx="40">
                  <c:v>79.1602</c:v>
                </c:pt>
                <c:pt idx="41">
                  <c:v>34.1921333333333</c:v>
                </c:pt>
                <c:pt idx="42">
                  <c:v>32.281</c:v>
                </c:pt>
                <c:pt idx="43">
                  <c:v>26.7577</c:v>
                </c:pt>
                <c:pt idx="44">
                  <c:v>14.7015</c:v>
                </c:pt>
                <c:pt idx="45">
                  <c:v>6.90293333333333</c:v>
                </c:pt>
                <c:pt idx="46">
                  <c:v>12.0360666666667</c:v>
                </c:pt>
                <c:pt idx="47">
                  <c:v>10.0936</c:v>
                </c:pt>
                <c:pt idx="48">
                  <c:v>13.1171333333333</c:v>
                </c:pt>
                <c:pt idx="49">
                  <c:v>12.7082</c:v>
                </c:pt>
                <c:pt idx="50">
                  <c:v>14.868</c:v>
                </c:pt>
                <c:pt idx="51">
                  <c:v>14.3792666666667</c:v>
                </c:pt>
                <c:pt idx="52">
                  <c:v>19.8626</c:v>
                </c:pt>
                <c:pt idx="53">
                  <c:v>8.40573333333333</c:v>
                </c:pt>
                <c:pt idx="54">
                  <c:v>10.9106666666667</c:v>
                </c:pt>
                <c:pt idx="55">
                  <c:v>7.62473333333333</c:v>
                </c:pt>
                <c:pt idx="56">
                  <c:v>7.40046666666667</c:v>
                </c:pt>
                <c:pt idx="57">
                  <c:v>16.3528</c:v>
                </c:pt>
                <c:pt idx="58">
                  <c:v>27.4126</c:v>
                </c:pt>
                <c:pt idx="59">
                  <c:v>26.1891</c:v>
                </c:pt>
                <c:pt idx="60">
                  <c:v>44.2892</c:v>
                </c:pt>
                <c:pt idx="61">
                  <c:v>32.7813666666667</c:v>
                </c:pt>
                <c:pt idx="62">
                  <c:v>24.8254666666667</c:v>
                </c:pt>
                <c:pt idx="63">
                  <c:v>65.1099333333333</c:v>
                </c:pt>
                <c:pt idx="64">
                  <c:v>58.2841666666667</c:v>
                </c:pt>
                <c:pt idx="65">
                  <c:v>35.1310333333333</c:v>
                </c:pt>
                <c:pt idx="66">
                  <c:v>15.1764</c:v>
                </c:pt>
                <c:pt idx="67">
                  <c:v>14.7602666666667</c:v>
                </c:pt>
                <c:pt idx="68">
                  <c:v>5.3692</c:v>
                </c:pt>
                <c:pt idx="69">
                  <c:v>1.91733333333333</c:v>
                </c:pt>
                <c:pt idx="70">
                  <c:v>1.6988</c:v>
                </c:pt>
                <c:pt idx="71">
                  <c:v>1.84406666666667</c:v>
                </c:pt>
                <c:pt idx="72">
                  <c:v>1.53606666666667</c:v>
                </c:pt>
                <c:pt idx="73">
                  <c:v>0.0108</c:v>
                </c:pt>
                <c:pt idx="74">
                  <c:v>-0.937066666666667</c:v>
                </c:pt>
                <c:pt idx="75">
                  <c:v>-0.847866666666667</c:v>
                </c:pt>
                <c:pt idx="76">
                  <c:v>-2.0032</c:v>
                </c:pt>
                <c:pt idx="77">
                  <c:v>-1.56313333333333</c:v>
                </c:pt>
                <c:pt idx="78">
                  <c:v>1.1652</c:v>
                </c:pt>
                <c:pt idx="79">
                  <c:v>20.9307666666667</c:v>
                </c:pt>
                <c:pt idx="80">
                  <c:v>65.2810666666667</c:v>
                </c:pt>
                <c:pt idx="81">
                  <c:v>140.9284</c:v>
                </c:pt>
                <c:pt idx="82">
                  <c:v>144.6911</c:v>
                </c:pt>
                <c:pt idx="83">
                  <c:v>307.193333333333</c:v>
                </c:pt>
                <c:pt idx="84">
                  <c:v>371.7908</c:v>
                </c:pt>
                <c:pt idx="85">
                  <c:v>382.073166666667</c:v>
                </c:pt>
                <c:pt idx="86">
                  <c:v>335.688633333333</c:v>
                </c:pt>
                <c:pt idx="87">
                  <c:v>341.679133333333</c:v>
                </c:pt>
                <c:pt idx="88">
                  <c:v>277.414333333333</c:v>
                </c:pt>
                <c:pt idx="89">
                  <c:v>155.4119</c:v>
                </c:pt>
                <c:pt idx="90">
                  <c:v>107.168266666667</c:v>
                </c:pt>
                <c:pt idx="91">
                  <c:v>51.7073333333333</c:v>
                </c:pt>
                <c:pt idx="92">
                  <c:v>25.6382666666667</c:v>
                </c:pt>
                <c:pt idx="93">
                  <c:v>19.5070666666667</c:v>
                </c:pt>
                <c:pt idx="94">
                  <c:v>22.1184666666667</c:v>
                </c:pt>
                <c:pt idx="95">
                  <c:v>15.2004666666667</c:v>
                </c:pt>
                <c:pt idx="96">
                  <c:v>23.846</c:v>
                </c:pt>
                <c:pt idx="97">
                  <c:v>15.4404</c:v>
                </c:pt>
                <c:pt idx="98">
                  <c:v>16.6768666666667</c:v>
                </c:pt>
                <c:pt idx="99">
                  <c:v>10.8628</c:v>
                </c:pt>
                <c:pt idx="100">
                  <c:v>6.46373333333333</c:v>
                </c:pt>
                <c:pt idx="101">
                  <c:v>6.2712</c:v>
                </c:pt>
                <c:pt idx="102">
                  <c:v>6.60723333333333</c:v>
                </c:pt>
                <c:pt idx="103">
                  <c:v>16.3379333333333</c:v>
                </c:pt>
                <c:pt idx="104">
                  <c:v>22.0509666666667</c:v>
                </c:pt>
                <c:pt idx="105">
                  <c:v>22.3519</c:v>
                </c:pt>
                <c:pt idx="106">
                  <c:v>25.5657</c:v>
                </c:pt>
                <c:pt idx="107">
                  <c:v>49.1899</c:v>
                </c:pt>
                <c:pt idx="108">
                  <c:v>74.0976</c:v>
                </c:pt>
                <c:pt idx="109">
                  <c:v>77.4453333333333</c:v>
                </c:pt>
                <c:pt idx="110">
                  <c:v>228.7589</c:v>
                </c:pt>
                <c:pt idx="111">
                  <c:v>334.765133333333</c:v>
                </c:pt>
                <c:pt idx="112">
                  <c:v>370.941766666667</c:v>
                </c:pt>
                <c:pt idx="113">
                  <c:v>293.3025</c:v>
                </c:pt>
                <c:pt idx="114">
                  <c:v>122.666233333333</c:v>
                </c:pt>
                <c:pt idx="115">
                  <c:v>43.7265</c:v>
                </c:pt>
                <c:pt idx="116">
                  <c:v>16.0851333333333</c:v>
                </c:pt>
                <c:pt idx="117">
                  <c:v>5.7902</c:v>
                </c:pt>
                <c:pt idx="118">
                  <c:v>5.01466666666667</c:v>
                </c:pt>
                <c:pt idx="119">
                  <c:v>-3.79206666666667</c:v>
                </c:pt>
                <c:pt idx="120">
                  <c:v>-4.84653333333333</c:v>
                </c:pt>
                <c:pt idx="121">
                  <c:v>-6.29406666666667</c:v>
                </c:pt>
                <c:pt idx="122">
                  <c:v>5.4454</c:v>
                </c:pt>
                <c:pt idx="123">
                  <c:v>2.70673333333333</c:v>
                </c:pt>
                <c:pt idx="124">
                  <c:v>7.92846666666667</c:v>
                </c:pt>
                <c:pt idx="125">
                  <c:v>6.8518</c:v>
                </c:pt>
                <c:pt idx="126">
                  <c:v>4.88673333333333</c:v>
                </c:pt>
                <c:pt idx="127">
                  <c:v>10.6726666666667</c:v>
                </c:pt>
                <c:pt idx="128">
                  <c:v>37.2131333333333</c:v>
                </c:pt>
                <c:pt idx="129">
                  <c:v>60.9256</c:v>
                </c:pt>
                <c:pt idx="130">
                  <c:v>109.9059</c:v>
                </c:pt>
                <c:pt idx="131">
                  <c:v>150.983066666667</c:v>
                </c:pt>
                <c:pt idx="132">
                  <c:v>192.184833333333</c:v>
                </c:pt>
                <c:pt idx="133">
                  <c:v>197.8517</c:v>
                </c:pt>
                <c:pt idx="134">
                  <c:v>188.378466666667</c:v>
                </c:pt>
                <c:pt idx="135">
                  <c:v>250.182666666667</c:v>
                </c:pt>
                <c:pt idx="136">
                  <c:v>249.530766666667</c:v>
                </c:pt>
                <c:pt idx="137">
                  <c:v>180.535333333333</c:v>
                </c:pt>
                <c:pt idx="138">
                  <c:v>75.4579666666667</c:v>
                </c:pt>
                <c:pt idx="139">
                  <c:v>8.80366666666667</c:v>
                </c:pt>
                <c:pt idx="140">
                  <c:v>11.9008</c:v>
                </c:pt>
                <c:pt idx="141">
                  <c:v>4.48933333333333</c:v>
                </c:pt>
                <c:pt idx="142">
                  <c:v>9.59893333333333</c:v>
                </c:pt>
                <c:pt idx="143">
                  <c:v>12.3718</c:v>
                </c:pt>
                <c:pt idx="144">
                  <c:v>12.353</c:v>
                </c:pt>
                <c:pt idx="145">
                  <c:v>52.0428</c:v>
                </c:pt>
                <c:pt idx="146">
                  <c:v>30.423</c:v>
                </c:pt>
                <c:pt idx="147">
                  <c:v>28.0779333333333</c:v>
                </c:pt>
                <c:pt idx="148">
                  <c:v>7.4166</c:v>
                </c:pt>
                <c:pt idx="149">
                  <c:v>-15.2761333333333</c:v>
                </c:pt>
                <c:pt idx="150">
                  <c:v>-45.2887333333333</c:v>
                </c:pt>
                <c:pt idx="151">
                  <c:v>-25.2347666666667</c:v>
                </c:pt>
                <c:pt idx="152">
                  <c:v>20.0609333333333</c:v>
                </c:pt>
                <c:pt idx="153">
                  <c:v>132.334566666667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Scheme2!$D$1</c:f>
              <c:strCache>
                <c:ptCount val="1"/>
                <c:pt idx="0">
                  <c:v>Qe</c:v>
                </c:pt>
              </c:strCache>
            </c:strRef>
          </c:tx>
          <c:spPr>
            <a:solidFill>
              <a:srgbClr val="579d1c"/>
            </a:solidFill>
            <a:ln>
              <a:solidFill>
                <a:srgbClr val="579d1c"/>
              </a:solidFill>
            </a:ln>
          </c:spPr>
          <c:marker>
            <c:symbol val="triangle"/>
            <c:size val="2"/>
            <c:spPr>
              <a:solidFill>
                <a:srgbClr val="579d1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Scheme2!$A$1:$A$154</c:f>
              <c:strCache>
                <c:ptCount val="154"/>
                <c:pt idx="0">
                  <c:v>Time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</c:strCache>
            </c:strRef>
          </c:cat>
          <c:val>
            <c:numRef>
              <c:f>Scheme2!$D$1:$D$154</c:f>
              <c:numCache>
                <c:formatCode>General</c:formatCode>
                <c:ptCount val="154"/>
                <c:pt idx="0">
                  <c:v/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33.8469</c:v>
                </c:pt>
                <c:pt idx="9">
                  <c:v>39.2798</c:v>
                </c:pt>
                <c:pt idx="10">
                  <c:v>50.0903</c:v>
                </c:pt>
                <c:pt idx="11">
                  <c:v>76.0985</c:v>
                </c:pt>
                <c:pt idx="12">
                  <c:v>127.5584</c:v>
                </c:pt>
                <c:pt idx="13">
                  <c:v>152.7696</c:v>
                </c:pt>
                <c:pt idx="14">
                  <c:v>168.5413</c:v>
                </c:pt>
                <c:pt idx="15">
                  <c:v>183.3615</c:v>
                </c:pt>
                <c:pt idx="16">
                  <c:v>166.926</c:v>
                </c:pt>
                <c:pt idx="17">
                  <c:v>179.3112</c:v>
                </c:pt>
                <c:pt idx="18">
                  <c:v>170.9177</c:v>
                </c:pt>
                <c:pt idx="19">
                  <c:v>151.9464</c:v>
                </c:pt>
                <c:pt idx="20">
                  <c:v>85.393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40.5469</c:v>
                </c:pt>
                <c:pt idx="33">
                  <c:v>42.5151</c:v>
                </c:pt>
                <c:pt idx="34">
                  <c:v>80.2041</c:v>
                </c:pt>
                <c:pt idx="35">
                  <c:v>79.7015</c:v>
                </c:pt>
                <c:pt idx="36">
                  <c:v>100.7369</c:v>
                </c:pt>
                <c:pt idx="37">
                  <c:v>93.4172</c:v>
                </c:pt>
                <c:pt idx="38">
                  <c:v>95.1561</c:v>
                </c:pt>
                <c:pt idx="39">
                  <c:v>64.1786</c:v>
                </c:pt>
                <c:pt idx="40">
                  <c:v>78.013</c:v>
                </c:pt>
                <c:pt idx="41">
                  <c:v>66.1956</c:v>
                </c:pt>
                <c:pt idx="42">
                  <c:v>51.7527</c:v>
                </c:pt>
                <c:pt idx="43">
                  <c:v>47.9579</c:v>
                </c:pt>
                <c:pt idx="44">
                  <c:v>38.3624</c:v>
                </c:pt>
                <c:pt idx="45">
                  <c:v>0.0081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2.6026</c:v>
                </c:pt>
                <c:pt idx="51">
                  <c:v>3.0515</c:v>
                </c:pt>
                <c:pt idx="52">
                  <c:v>1.0443</c:v>
                </c:pt>
                <c:pt idx="53">
                  <c:v>2.422</c:v>
                </c:pt>
                <c:pt idx="54">
                  <c:v>0.8085</c:v>
                </c:pt>
                <c:pt idx="55">
                  <c:v>3.0239</c:v>
                </c:pt>
                <c:pt idx="56">
                  <c:v>34.6536</c:v>
                </c:pt>
                <c:pt idx="57">
                  <c:v>23.9635</c:v>
                </c:pt>
                <c:pt idx="58">
                  <c:v>33.7525</c:v>
                </c:pt>
                <c:pt idx="59">
                  <c:v>32.4024</c:v>
                </c:pt>
                <c:pt idx="60">
                  <c:v>35.6703</c:v>
                </c:pt>
                <c:pt idx="61">
                  <c:v>62.9456</c:v>
                </c:pt>
                <c:pt idx="62">
                  <c:v>35.249</c:v>
                </c:pt>
                <c:pt idx="63">
                  <c:v>44.4833</c:v>
                </c:pt>
                <c:pt idx="64">
                  <c:v>72.6468</c:v>
                </c:pt>
                <c:pt idx="65">
                  <c:v>37.4986</c:v>
                </c:pt>
                <c:pt idx="66">
                  <c:v>31.9908</c:v>
                </c:pt>
                <c:pt idx="67">
                  <c:v>30.7026</c:v>
                </c:pt>
                <c:pt idx="68">
                  <c:v>24.5426</c:v>
                </c:pt>
                <c:pt idx="69">
                  <c:v>0.0049</c:v>
                </c:pt>
                <c:pt idx="70">
                  <c:v>0.0016</c:v>
                </c:pt>
                <c:pt idx="71">
                  <c:v>0.0016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16.9397</c:v>
                </c:pt>
                <c:pt idx="79">
                  <c:v>23.8593</c:v>
                </c:pt>
                <c:pt idx="80">
                  <c:v>58.0462</c:v>
                </c:pt>
                <c:pt idx="81">
                  <c:v>121.8083</c:v>
                </c:pt>
                <c:pt idx="82">
                  <c:v>156.3432</c:v>
                </c:pt>
                <c:pt idx="83">
                  <c:v>189.1213</c:v>
                </c:pt>
                <c:pt idx="84">
                  <c:v>206.8483</c:v>
                </c:pt>
                <c:pt idx="85">
                  <c:v>206.9281</c:v>
                </c:pt>
                <c:pt idx="86">
                  <c:v>205.025</c:v>
                </c:pt>
                <c:pt idx="87">
                  <c:v>198.1931</c:v>
                </c:pt>
                <c:pt idx="88">
                  <c:v>187.2149</c:v>
                </c:pt>
                <c:pt idx="89">
                  <c:v>158.8905</c:v>
                </c:pt>
                <c:pt idx="90">
                  <c:v>73.3608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30.2113</c:v>
                </c:pt>
                <c:pt idx="103">
                  <c:v>35.4035</c:v>
                </c:pt>
                <c:pt idx="104">
                  <c:v>36.2526</c:v>
                </c:pt>
                <c:pt idx="105">
                  <c:v>36.2526</c:v>
                </c:pt>
                <c:pt idx="106">
                  <c:v>46.4727</c:v>
                </c:pt>
                <c:pt idx="107">
                  <c:v>53.7421</c:v>
                </c:pt>
                <c:pt idx="108">
                  <c:v>71.6187</c:v>
                </c:pt>
                <c:pt idx="109">
                  <c:v>69.1235</c:v>
                </c:pt>
                <c:pt idx="110">
                  <c:v>108.465</c:v>
                </c:pt>
                <c:pt idx="111">
                  <c:v>177.6227</c:v>
                </c:pt>
                <c:pt idx="112">
                  <c:v>171.0121</c:v>
                </c:pt>
                <c:pt idx="113">
                  <c:v>161.5842</c:v>
                </c:pt>
                <c:pt idx="114">
                  <c:v>144.303</c:v>
                </c:pt>
                <c:pt idx="115">
                  <c:v>78.9646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15.7083</c:v>
                </c:pt>
                <c:pt idx="128">
                  <c:v>48.0391</c:v>
                </c:pt>
                <c:pt idx="129">
                  <c:v>96.6102</c:v>
                </c:pt>
                <c:pt idx="130">
                  <c:v>141.6385</c:v>
                </c:pt>
                <c:pt idx="131">
                  <c:v>182.013</c:v>
                </c:pt>
                <c:pt idx="132">
                  <c:v>218.4721</c:v>
                </c:pt>
                <c:pt idx="133">
                  <c:v>241.9688</c:v>
                </c:pt>
                <c:pt idx="134">
                  <c:v>218.0867</c:v>
                </c:pt>
                <c:pt idx="135">
                  <c:v>263.8843</c:v>
                </c:pt>
                <c:pt idx="136">
                  <c:v>228.4646</c:v>
                </c:pt>
                <c:pt idx="137">
                  <c:v>249.0089</c:v>
                </c:pt>
                <c:pt idx="138">
                  <c:v>226.9876</c:v>
                </c:pt>
                <c:pt idx="139">
                  <c:v>174.08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2.6026</c:v>
                </c:pt>
                <c:pt idx="147">
                  <c:v>0.1399</c:v>
                </c:pt>
                <c:pt idx="148">
                  <c:v>1.7307</c:v>
                </c:pt>
                <c:pt idx="149">
                  <c:v>0.0033</c:v>
                </c:pt>
                <c:pt idx="150">
                  <c:v>0</c:v>
                </c:pt>
                <c:pt idx="151">
                  <c:v>88.7862</c:v>
                </c:pt>
                <c:pt idx="152">
                  <c:v>122.9957</c:v>
                </c:pt>
                <c:pt idx="153">
                  <c:v>145.1569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Scheme2!$E$1</c:f>
              <c:strCache>
                <c:ptCount val="1"/>
                <c:pt idx="0">
                  <c:v>Qg</c:v>
                </c:pt>
              </c:strCache>
            </c:strRef>
          </c:tx>
          <c:spPr>
            <a:solidFill>
              <a:srgbClr val="7e0021"/>
            </a:solidFill>
            <a:ln>
              <a:solidFill>
                <a:srgbClr val="7e0021"/>
              </a:solidFill>
            </a:ln>
          </c:spPr>
          <c:marker>
            <c:symbol val="triangle"/>
            <c:size val="2"/>
            <c:spPr>
              <a:solidFill>
                <a:srgbClr val="7e002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Scheme2!$A$1:$A$154</c:f>
              <c:strCache>
                <c:ptCount val="154"/>
                <c:pt idx="0">
                  <c:v>Time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</c:strCache>
            </c:strRef>
          </c:cat>
          <c:val>
            <c:numRef>
              <c:f>Scheme2!$E$1:$E$154</c:f>
              <c:numCache>
                <c:formatCode>General</c:formatCode>
                <c:ptCount val="154"/>
                <c:pt idx="0">
                  <c:v/>
                </c:pt>
                <c:pt idx="1">
                  <c:v>-227.969533333333</c:v>
                </c:pt>
                <c:pt idx="2">
                  <c:v>-74.2737333333334</c:v>
                </c:pt>
                <c:pt idx="3">
                  <c:v>-50.7757333333333</c:v>
                </c:pt>
                <c:pt idx="4">
                  <c:v>-44.1738666666667</c:v>
                </c:pt>
                <c:pt idx="5">
                  <c:v>-38.5575333333333</c:v>
                </c:pt>
                <c:pt idx="6">
                  <c:v>-28.2684666666667</c:v>
                </c:pt>
                <c:pt idx="7">
                  <c:v>-26.8648666666667</c:v>
                </c:pt>
                <c:pt idx="8">
                  <c:v>-32.2257</c:v>
                </c:pt>
                <c:pt idx="9">
                  <c:v>-17.8204666666667</c:v>
                </c:pt>
                <c:pt idx="10">
                  <c:v>6.51873333333333</c:v>
                </c:pt>
                <c:pt idx="11">
                  <c:v>112.510433333333</c:v>
                </c:pt>
                <c:pt idx="12">
                  <c:v>102.145366666667</c:v>
                </c:pt>
                <c:pt idx="13">
                  <c:v>154.214933333333</c:v>
                </c:pt>
                <c:pt idx="14">
                  <c:v>116.0041</c:v>
                </c:pt>
                <c:pt idx="15">
                  <c:v>71.2696666666667</c:v>
                </c:pt>
                <c:pt idx="16">
                  <c:v>50.8545333333333</c:v>
                </c:pt>
                <c:pt idx="17">
                  <c:v>29.6609</c:v>
                </c:pt>
                <c:pt idx="18">
                  <c:v>-27.5752666666667</c:v>
                </c:pt>
                <c:pt idx="19">
                  <c:v>-79.8014</c:v>
                </c:pt>
                <c:pt idx="20">
                  <c:v>-98.6032666666667</c:v>
                </c:pt>
                <c:pt idx="21">
                  <c:v>-78.1040333333333</c:v>
                </c:pt>
                <c:pt idx="22">
                  <c:v>-81.4383666666667</c:v>
                </c:pt>
                <c:pt idx="23">
                  <c:v>-78.6531</c:v>
                </c:pt>
                <c:pt idx="24">
                  <c:v>-68.5369666666667</c:v>
                </c:pt>
                <c:pt idx="25">
                  <c:v>-64.9223333333333</c:v>
                </c:pt>
                <c:pt idx="26">
                  <c:v>-59.0122666666667</c:v>
                </c:pt>
                <c:pt idx="27">
                  <c:v>-50.5198666666667</c:v>
                </c:pt>
                <c:pt idx="28">
                  <c:v>-37.7093333333333</c:v>
                </c:pt>
                <c:pt idx="29">
                  <c:v>-43.1154666666667</c:v>
                </c:pt>
                <c:pt idx="30">
                  <c:v>-30.3881666666667</c:v>
                </c:pt>
                <c:pt idx="31">
                  <c:v>-24.4864666666667</c:v>
                </c:pt>
                <c:pt idx="32">
                  <c:v>-4.54576666666667</c:v>
                </c:pt>
                <c:pt idx="33">
                  <c:v>36.4537</c:v>
                </c:pt>
                <c:pt idx="34">
                  <c:v>53.9402</c:v>
                </c:pt>
                <c:pt idx="35">
                  <c:v>95.5025333333333</c:v>
                </c:pt>
                <c:pt idx="36">
                  <c:v>19.1093</c:v>
                </c:pt>
                <c:pt idx="37">
                  <c:v>59.1515333333333</c:v>
                </c:pt>
                <c:pt idx="38">
                  <c:v>30.3260666666667</c:v>
                </c:pt>
                <c:pt idx="39">
                  <c:v>-15.7563333333333</c:v>
                </c:pt>
                <c:pt idx="40">
                  <c:v>11.8003666666667</c:v>
                </c:pt>
                <c:pt idx="41">
                  <c:v>7.86226666666667</c:v>
                </c:pt>
                <c:pt idx="42">
                  <c:v>7.5176</c:v>
                </c:pt>
                <c:pt idx="43">
                  <c:v>-10.0877</c:v>
                </c:pt>
                <c:pt idx="44">
                  <c:v>-30.4812666666667</c:v>
                </c:pt>
                <c:pt idx="45">
                  <c:v>-29.1842</c:v>
                </c:pt>
                <c:pt idx="46">
                  <c:v>-37.7106</c:v>
                </c:pt>
                <c:pt idx="47">
                  <c:v>-36.2736666666667</c:v>
                </c:pt>
                <c:pt idx="48">
                  <c:v>-33.9802333333333</c:v>
                </c:pt>
                <c:pt idx="49">
                  <c:v>-31.6584</c:v>
                </c:pt>
                <c:pt idx="50">
                  <c:v>-31.7252666666667</c:v>
                </c:pt>
                <c:pt idx="51">
                  <c:v>-28.3833333333333</c:v>
                </c:pt>
                <c:pt idx="52">
                  <c:v>-34.1234</c:v>
                </c:pt>
                <c:pt idx="53">
                  <c:v>-23.2845333333333</c:v>
                </c:pt>
                <c:pt idx="54">
                  <c:v>-22.2282666666667</c:v>
                </c:pt>
                <c:pt idx="55">
                  <c:v>-20.1718666666667</c:v>
                </c:pt>
                <c:pt idx="56">
                  <c:v>-11.3323333333333</c:v>
                </c:pt>
                <c:pt idx="57">
                  <c:v>-9.4879</c:v>
                </c:pt>
                <c:pt idx="58">
                  <c:v>10.5604</c:v>
                </c:pt>
                <c:pt idx="59">
                  <c:v>8.6862</c:v>
                </c:pt>
                <c:pt idx="60">
                  <c:v>-0.3323</c:v>
                </c:pt>
                <c:pt idx="61">
                  <c:v>-20.1164333333333</c:v>
                </c:pt>
                <c:pt idx="62">
                  <c:v>10.3527333333333</c:v>
                </c:pt>
                <c:pt idx="63">
                  <c:v>107.3226</c:v>
                </c:pt>
                <c:pt idx="64">
                  <c:v>-19.149</c:v>
                </c:pt>
                <c:pt idx="65">
                  <c:v>3.73393333333333</c:v>
                </c:pt>
                <c:pt idx="66">
                  <c:v>5.23586666666667</c:v>
                </c:pt>
                <c:pt idx="67">
                  <c:v>-11.6317</c:v>
                </c:pt>
                <c:pt idx="68">
                  <c:v>-8.7951</c:v>
                </c:pt>
                <c:pt idx="69">
                  <c:v>-9.1432</c:v>
                </c:pt>
                <c:pt idx="70">
                  <c:v>-9.75516666666667</c:v>
                </c:pt>
                <c:pt idx="71">
                  <c:v>-14.1657333333333</c:v>
                </c:pt>
                <c:pt idx="72">
                  <c:v>-12.6145</c:v>
                </c:pt>
                <c:pt idx="73">
                  <c:v>-10.0789</c:v>
                </c:pt>
                <c:pt idx="74">
                  <c:v>-8.08443333333333</c:v>
                </c:pt>
                <c:pt idx="75">
                  <c:v>-8.68753333333333</c:v>
                </c:pt>
                <c:pt idx="76">
                  <c:v>-6.9828</c:v>
                </c:pt>
                <c:pt idx="77">
                  <c:v>-5.99206666666667</c:v>
                </c:pt>
                <c:pt idx="78">
                  <c:v>-0.281333333333334</c:v>
                </c:pt>
                <c:pt idx="79">
                  <c:v>25.7918666666667</c:v>
                </c:pt>
                <c:pt idx="80">
                  <c:v>149.529766666667</c:v>
                </c:pt>
                <c:pt idx="81">
                  <c:v>206.132733333333</c:v>
                </c:pt>
                <c:pt idx="82">
                  <c:v>309.1802</c:v>
                </c:pt>
                <c:pt idx="83">
                  <c:v>187.764566666667</c:v>
                </c:pt>
                <c:pt idx="84">
                  <c:v>74.2760333333333</c:v>
                </c:pt>
                <c:pt idx="85">
                  <c:v>86.0857666666667</c:v>
                </c:pt>
                <c:pt idx="86">
                  <c:v>74.3580333333333</c:v>
                </c:pt>
                <c:pt idx="87">
                  <c:v>38.9185</c:v>
                </c:pt>
                <c:pt idx="88">
                  <c:v>-22.0349</c:v>
                </c:pt>
                <c:pt idx="89">
                  <c:v>-96.5625333333333</c:v>
                </c:pt>
                <c:pt idx="90">
                  <c:v>-150.399233333333</c:v>
                </c:pt>
                <c:pt idx="91">
                  <c:v>-108.809733333333</c:v>
                </c:pt>
                <c:pt idx="92">
                  <c:v>-74.2713333333333</c:v>
                </c:pt>
                <c:pt idx="93">
                  <c:v>-73.9432</c:v>
                </c:pt>
                <c:pt idx="94">
                  <c:v>-73.4491</c:v>
                </c:pt>
                <c:pt idx="95">
                  <c:v>-66.0045</c:v>
                </c:pt>
                <c:pt idx="96">
                  <c:v>-43.9614333333333</c:v>
                </c:pt>
                <c:pt idx="97">
                  <c:v>-32.9063</c:v>
                </c:pt>
                <c:pt idx="98">
                  <c:v>-34.5278</c:v>
                </c:pt>
                <c:pt idx="99">
                  <c:v>-25.4134666666667</c:v>
                </c:pt>
                <c:pt idx="100">
                  <c:v>-20.6408333333333</c:v>
                </c:pt>
                <c:pt idx="101">
                  <c:v>-20.4131666666667</c:v>
                </c:pt>
                <c:pt idx="102">
                  <c:v>-17.7089</c:v>
                </c:pt>
                <c:pt idx="103">
                  <c:v>-13.6725333333333</c:v>
                </c:pt>
                <c:pt idx="104">
                  <c:v>-10.6548</c:v>
                </c:pt>
                <c:pt idx="105">
                  <c:v>-10.3644333333333</c:v>
                </c:pt>
                <c:pt idx="106">
                  <c:v>10.8204</c:v>
                </c:pt>
                <c:pt idx="107">
                  <c:v>48.2066333333333</c:v>
                </c:pt>
                <c:pt idx="108">
                  <c:v>33.9989</c:v>
                </c:pt>
                <c:pt idx="109">
                  <c:v>43.9403333333333</c:v>
                </c:pt>
                <c:pt idx="110">
                  <c:v>222.490733333333</c:v>
                </c:pt>
                <c:pt idx="111">
                  <c:v>100.5023</c:v>
                </c:pt>
                <c:pt idx="112">
                  <c:v>30.9833</c:v>
                </c:pt>
                <c:pt idx="113">
                  <c:v>-15.3416666666667</c:v>
                </c:pt>
                <c:pt idx="114">
                  <c:v>-58.8997333333333</c:v>
                </c:pt>
                <c:pt idx="115">
                  <c:v>-80.8962333333333</c:v>
                </c:pt>
                <c:pt idx="116">
                  <c:v>-82.9140333333333</c:v>
                </c:pt>
                <c:pt idx="117">
                  <c:v>-66.8318666666667</c:v>
                </c:pt>
                <c:pt idx="118">
                  <c:v>-69.3432333333333</c:v>
                </c:pt>
                <c:pt idx="119">
                  <c:v>-53.1550666666667</c:v>
                </c:pt>
                <c:pt idx="120">
                  <c:v>-51.9084333333333</c:v>
                </c:pt>
                <c:pt idx="121">
                  <c:v>-55.8605333333333</c:v>
                </c:pt>
                <c:pt idx="122">
                  <c:v>-27.8795333333333</c:v>
                </c:pt>
                <c:pt idx="123">
                  <c:v>-14.4052666666667</c:v>
                </c:pt>
                <c:pt idx="124">
                  <c:v>-18.1857333333333</c:v>
                </c:pt>
                <c:pt idx="125">
                  <c:v>-24.2847666666667</c:v>
                </c:pt>
                <c:pt idx="126">
                  <c:v>-23.154</c:v>
                </c:pt>
                <c:pt idx="127">
                  <c:v>1.93756666666667</c:v>
                </c:pt>
                <c:pt idx="128">
                  <c:v>86.7794</c:v>
                </c:pt>
                <c:pt idx="129">
                  <c:v>179.860333333333</c:v>
                </c:pt>
                <c:pt idx="130">
                  <c:v>240.4153</c:v>
                </c:pt>
                <c:pt idx="131">
                  <c:v>256.327266666667</c:v>
                </c:pt>
                <c:pt idx="132">
                  <c:v>265.6258</c:v>
                </c:pt>
                <c:pt idx="133">
                  <c:v>149.020633333333</c:v>
                </c:pt>
                <c:pt idx="134">
                  <c:v>276.2765</c:v>
                </c:pt>
                <c:pt idx="135">
                  <c:v>107.348133333333</c:v>
                </c:pt>
                <c:pt idx="136">
                  <c:v>136.828633333333</c:v>
                </c:pt>
                <c:pt idx="137">
                  <c:v>59.9551333333333</c:v>
                </c:pt>
                <c:pt idx="138">
                  <c:v>-28.6535666666667</c:v>
                </c:pt>
                <c:pt idx="139">
                  <c:v>-59.1187</c:v>
                </c:pt>
                <c:pt idx="140">
                  <c:v>-51.3180666666667</c:v>
                </c:pt>
                <c:pt idx="141">
                  <c:v>-36.9616666666667</c:v>
                </c:pt>
                <c:pt idx="142">
                  <c:v>-42.7121666666667</c:v>
                </c:pt>
                <c:pt idx="143">
                  <c:v>-86.3996</c:v>
                </c:pt>
                <c:pt idx="144">
                  <c:v>-34.4672666666667</c:v>
                </c:pt>
                <c:pt idx="145">
                  <c:v>-124.292233333333</c:v>
                </c:pt>
                <c:pt idx="146">
                  <c:v>-25.781</c:v>
                </c:pt>
                <c:pt idx="147">
                  <c:v>-16.0104333333333</c:v>
                </c:pt>
                <c:pt idx="148">
                  <c:v>-47.5250333333333</c:v>
                </c:pt>
                <c:pt idx="149">
                  <c:v>-17.5533333333333</c:v>
                </c:pt>
                <c:pt idx="150">
                  <c:v>5.77943333333333</c:v>
                </c:pt>
                <c:pt idx="151">
                  <c:v>10.1784</c:v>
                </c:pt>
                <c:pt idx="152">
                  <c:v>35.6246333333333</c:v>
                </c:pt>
                <c:pt idx="153">
                  <c:v>41.925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6194464"/>
        <c:axId val="96218838"/>
      </c:lineChart>
      <c:catAx>
        <c:axId val="36194464"/>
        <c:scaling>
          <c:orientation val="minMax"/>
        </c:scaling>
        <c:delete val="0"/>
        <c:axPos val="b"/>
        <c:numFmt formatCode="DD/MM/YY HH:MM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96218838"/>
        <c:crosses val="autoZero"/>
        <c:auto val="1"/>
        <c:lblAlgn val="ctr"/>
        <c:lblOffset val="100"/>
      </c:catAx>
      <c:valAx>
        <c:axId val="96218838"/>
        <c:scaling>
          <c:orientation val="minMax"/>
          <c:max val="800"/>
          <c:min val="-2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#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36194464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Scheme3!$B$1</c:f>
              <c:strCache>
                <c:ptCount val="1"/>
                <c:pt idx="0">
                  <c:v>Rnet</c:v>
                </c:pt>
              </c:strCache>
            </c:strRef>
          </c:tx>
          <c:spPr>
            <a:solidFill>
              <a:srgbClr val="ff420e"/>
            </a:solidFill>
            <a:ln>
              <a:solidFill>
                <a:srgbClr val="ff420e"/>
              </a:solidFill>
            </a:ln>
          </c:spPr>
          <c:marker>
            <c:symbol val="diamond"/>
            <c:size val="2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Scheme3!$A$1:$A$154</c:f>
              <c:strCache>
                <c:ptCount val="154"/>
                <c:pt idx="0">
                  <c:v>Time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</c:strCache>
            </c:strRef>
          </c:cat>
          <c:val>
            <c:numRef>
              <c:f>Scheme3!$B$1:$B$154</c:f>
              <c:numCache>
                <c:formatCode>General</c:formatCode>
                <c:ptCount val="154"/>
                <c:pt idx="0">
                  <c:v/>
                </c:pt>
                <c:pt idx="1">
                  <c:v>25.6885</c:v>
                </c:pt>
                <c:pt idx="2">
                  <c:v>33.2649</c:v>
                </c:pt>
                <c:pt idx="3">
                  <c:v>42.1579333333333</c:v>
                </c:pt>
                <c:pt idx="4">
                  <c:v>46.2226333333333</c:v>
                </c:pt>
                <c:pt idx="5">
                  <c:v>52.2023</c:v>
                </c:pt>
                <c:pt idx="6">
                  <c:v>52.9458333333333</c:v>
                </c:pt>
                <c:pt idx="7">
                  <c:v>53.7880333333333</c:v>
                </c:pt>
                <c:pt idx="8">
                  <c:v>60.8760333333333</c:v>
                </c:pt>
                <c:pt idx="9">
                  <c:v>70.6189</c:v>
                </c:pt>
                <c:pt idx="10">
                  <c:v>102.957133333333</c:v>
                </c:pt>
                <c:pt idx="11">
                  <c:v>347.079733333333</c:v>
                </c:pt>
                <c:pt idx="12">
                  <c:v>317.1438</c:v>
                </c:pt>
                <c:pt idx="13">
                  <c:v>564.072766666667</c:v>
                </c:pt>
                <c:pt idx="14">
                  <c:v>613.583566666667</c:v>
                </c:pt>
                <c:pt idx="15">
                  <c:v>528.555766666667</c:v>
                </c:pt>
                <c:pt idx="16">
                  <c:v>485.516833333333</c:v>
                </c:pt>
                <c:pt idx="17">
                  <c:v>418.684333333333</c:v>
                </c:pt>
                <c:pt idx="18">
                  <c:v>281.275766666667</c:v>
                </c:pt>
                <c:pt idx="19">
                  <c:v>117.365466666667</c:v>
                </c:pt>
                <c:pt idx="20">
                  <c:v>9.90203333333334</c:v>
                </c:pt>
                <c:pt idx="21">
                  <c:v>1.79089999999999</c:v>
                </c:pt>
                <c:pt idx="22">
                  <c:v>4.58936666666667</c:v>
                </c:pt>
                <c:pt idx="23">
                  <c:v>7.03920000000001</c:v>
                </c:pt>
                <c:pt idx="24">
                  <c:v>6.85183333333334</c:v>
                </c:pt>
                <c:pt idx="25">
                  <c:v>6.92909999999998</c:v>
                </c:pt>
                <c:pt idx="26">
                  <c:v>12.7955333333334</c:v>
                </c:pt>
                <c:pt idx="27">
                  <c:v>20.1044333333334</c:v>
                </c:pt>
                <c:pt idx="28">
                  <c:v>38.5184666666666</c:v>
                </c:pt>
                <c:pt idx="29">
                  <c:v>29.3204</c:v>
                </c:pt>
                <c:pt idx="30">
                  <c:v>47.0816666666667</c:v>
                </c:pt>
                <c:pt idx="31">
                  <c:v>57.9649</c:v>
                </c:pt>
                <c:pt idx="32">
                  <c:v>63.9147333333333</c:v>
                </c:pt>
                <c:pt idx="33">
                  <c:v>137.5263</c:v>
                </c:pt>
                <c:pt idx="34">
                  <c:v>132.8035</c:v>
                </c:pt>
                <c:pt idx="35">
                  <c:v>198.9929</c:v>
                </c:pt>
                <c:pt idx="36">
                  <c:v>101.504</c:v>
                </c:pt>
                <c:pt idx="37">
                  <c:v>210.415666666667</c:v>
                </c:pt>
                <c:pt idx="38">
                  <c:v>111.998666666667</c:v>
                </c:pt>
                <c:pt idx="39">
                  <c:v>128.445733333333</c:v>
                </c:pt>
                <c:pt idx="40">
                  <c:v>172.631133333333</c:v>
                </c:pt>
                <c:pt idx="41">
                  <c:v>94.9370333333334</c:v>
                </c:pt>
                <c:pt idx="42">
                  <c:v>102.888033333333</c:v>
                </c:pt>
                <c:pt idx="43">
                  <c:v>77.1302333333333</c:v>
                </c:pt>
                <c:pt idx="44">
                  <c:v>49.7890333333333</c:v>
                </c:pt>
                <c:pt idx="45">
                  <c:v>43.9257333333333</c:v>
                </c:pt>
                <c:pt idx="46">
                  <c:v>49.1171666666667</c:v>
                </c:pt>
                <c:pt idx="47">
                  <c:v>49.2936</c:v>
                </c:pt>
                <c:pt idx="48">
                  <c:v>55.2222666666667</c:v>
                </c:pt>
                <c:pt idx="49">
                  <c:v>58.3177666666667</c:v>
                </c:pt>
                <c:pt idx="50">
                  <c:v>59.9369333333333</c:v>
                </c:pt>
                <c:pt idx="51">
                  <c:v>61.2437666666667</c:v>
                </c:pt>
                <c:pt idx="52">
                  <c:v>59.8268666666667</c:v>
                </c:pt>
                <c:pt idx="53">
                  <c:v>61.1498666666667</c:v>
                </c:pt>
                <c:pt idx="54">
                  <c:v>60.5336666666667</c:v>
                </c:pt>
                <c:pt idx="55">
                  <c:v>62.0126333333333</c:v>
                </c:pt>
                <c:pt idx="56">
                  <c:v>67.3394</c:v>
                </c:pt>
                <c:pt idx="57">
                  <c:v>77.8438666666667</c:v>
                </c:pt>
                <c:pt idx="58">
                  <c:v>115.7771</c:v>
                </c:pt>
                <c:pt idx="59">
                  <c:v>102.459733333333</c:v>
                </c:pt>
                <c:pt idx="60">
                  <c:v>114.662366666667</c:v>
                </c:pt>
                <c:pt idx="61">
                  <c:v>62.4290333333334</c:v>
                </c:pt>
                <c:pt idx="62">
                  <c:v>108.266233333333</c:v>
                </c:pt>
                <c:pt idx="63">
                  <c:v>274.907133333333</c:v>
                </c:pt>
                <c:pt idx="64">
                  <c:v>71.2557666666667</c:v>
                </c:pt>
                <c:pt idx="65">
                  <c:v>103.802266666667</c:v>
                </c:pt>
                <c:pt idx="66">
                  <c:v>82.6202333333333</c:v>
                </c:pt>
                <c:pt idx="67">
                  <c:v>65.9344</c:v>
                </c:pt>
                <c:pt idx="68">
                  <c:v>61.7296333333334</c:v>
                </c:pt>
                <c:pt idx="69">
                  <c:v>60.8958333333333</c:v>
                </c:pt>
                <c:pt idx="70">
                  <c:v>59.5005666666667</c:v>
                </c:pt>
                <c:pt idx="71">
                  <c:v>59.2329333333334</c:v>
                </c:pt>
                <c:pt idx="72">
                  <c:v>59.2111666666667</c:v>
                </c:pt>
                <c:pt idx="73">
                  <c:v>58.4222333333333</c:v>
                </c:pt>
                <c:pt idx="74">
                  <c:v>60.0452333333333</c:v>
                </c:pt>
                <c:pt idx="75">
                  <c:v>60.2374666666667</c:v>
                </c:pt>
                <c:pt idx="76">
                  <c:v>60.0518333333333</c:v>
                </c:pt>
                <c:pt idx="77">
                  <c:v>60.8638333333333</c:v>
                </c:pt>
                <c:pt idx="78">
                  <c:v>75.2896333333333</c:v>
                </c:pt>
                <c:pt idx="79">
                  <c:v>127.530933333333</c:v>
                </c:pt>
                <c:pt idx="80">
                  <c:v>327.616933333333</c:v>
                </c:pt>
                <c:pt idx="81">
                  <c:v>427.314066666667</c:v>
                </c:pt>
                <c:pt idx="82">
                  <c:v>530.217366666667</c:v>
                </c:pt>
                <c:pt idx="83">
                  <c:v>585.9841</c:v>
                </c:pt>
                <c:pt idx="84">
                  <c:v>518.691266666667</c:v>
                </c:pt>
                <c:pt idx="85">
                  <c:v>542.403566666667</c:v>
                </c:pt>
                <c:pt idx="86">
                  <c:v>445.660233333333</c:v>
                </c:pt>
                <c:pt idx="87">
                  <c:v>397.957633333333</c:v>
                </c:pt>
                <c:pt idx="88">
                  <c:v>267.617766666667</c:v>
                </c:pt>
                <c:pt idx="89">
                  <c:v>116.657166666667</c:v>
                </c:pt>
                <c:pt idx="90">
                  <c:v>26.5892666666667</c:v>
                </c:pt>
                <c:pt idx="91">
                  <c:v>23.0580666666667</c:v>
                </c:pt>
                <c:pt idx="92">
                  <c:v>24.4661</c:v>
                </c:pt>
                <c:pt idx="93">
                  <c:v>24.3818666666667</c:v>
                </c:pt>
                <c:pt idx="94">
                  <c:v>24.2813666666667</c:v>
                </c:pt>
                <c:pt idx="95">
                  <c:v>27.2778666666667</c:v>
                </c:pt>
                <c:pt idx="96">
                  <c:v>65.9103</c:v>
                </c:pt>
                <c:pt idx="97">
                  <c:v>64.984</c:v>
                </c:pt>
                <c:pt idx="98">
                  <c:v>65.9612333333333</c:v>
                </c:pt>
                <c:pt idx="99">
                  <c:v>65.039</c:v>
                </c:pt>
                <c:pt idx="100">
                  <c:v>64.6263</c:v>
                </c:pt>
                <c:pt idx="101">
                  <c:v>65.6124666666667</c:v>
                </c:pt>
                <c:pt idx="102">
                  <c:v>71.2534</c:v>
                </c:pt>
                <c:pt idx="103">
                  <c:v>80.1304</c:v>
                </c:pt>
                <c:pt idx="104">
                  <c:v>92.1134</c:v>
                </c:pt>
                <c:pt idx="105">
                  <c:v>92.5451</c:v>
                </c:pt>
                <c:pt idx="106">
                  <c:v>109.514233333333</c:v>
                </c:pt>
                <c:pt idx="107">
                  <c:v>184.358466666667</c:v>
                </c:pt>
                <c:pt idx="108">
                  <c:v>183.292933333333</c:v>
                </c:pt>
                <c:pt idx="109">
                  <c:v>204.289966666667</c:v>
                </c:pt>
                <c:pt idx="110">
                  <c:v>580.430266666667</c:v>
                </c:pt>
                <c:pt idx="111">
                  <c:v>449.808</c:v>
                </c:pt>
                <c:pt idx="112">
                  <c:v>411.297833333333</c:v>
                </c:pt>
                <c:pt idx="113">
                  <c:v>277.6524</c:v>
                </c:pt>
                <c:pt idx="114">
                  <c:v>119.155166666667</c:v>
                </c:pt>
                <c:pt idx="115">
                  <c:v>12.8133666666667</c:v>
                </c:pt>
                <c:pt idx="116">
                  <c:v>4.40106666666667</c:v>
                </c:pt>
                <c:pt idx="117">
                  <c:v>9.90339999999999</c:v>
                </c:pt>
                <c:pt idx="118">
                  <c:v>11.0154</c:v>
                </c:pt>
                <c:pt idx="119">
                  <c:v>12.87</c:v>
                </c:pt>
                <c:pt idx="120">
                  <c:v>10.9375333333334</c:v>
                </c:pt>
                <c:pt idx="121">
                  <c:v>11.4692</c:v>
                </c:pt>
                <c:pt idx="122">
                  <c:v>61.0694333333333</c:v>
                </c:pt>
                <c:pt idx="123">
                  <c:v>66.3097666666667</c:v>
                </c:pt>
                <c:pt idx="124">
                  <c:v>67.7828</c:v>
                </c:pt>
                <c:pt idx="125">
                  <c:v>66.2563666666667</c:v>
                </c:pt>
                <c:pt idx="126">
                  <c:v>63.3006</c:v>
                </c:pt>
                <c:pt idx="127">
                  <c:v>89.3653333333333</c:v>
                </c:pt>
                <c:pt idx="128">
                  <c:v>203.335</c:v>
                </c:pt>
                <c:pt idx="129">
                  <c:v>306.929233333333</c:v>
                </c:pt>
                <c:pt idx="130">
                  <c:v>423.636</c:v>
                </c:pt>
                <c:pt idx="131">
                  <c:v>481.708133333333</c:v>
                </c:pt>
                <c:pt idx="132">
                  <c:v>506.241766666667</c:v>
                </c:pt>
                <c:pt idx="133">
                  <c:v>375.288</c:v>
                </c:pt>
                <c:pt idx="134">
                  <c:v>559.029066666667</c:v>
                </c:pt>
                <c:pt idx="135">
                  <c:v>383.901333333333</c:v>
                </c:pt>
                <c:pt idx="136">
                  <c:v>455.2748</c:v>
                </c:pt>
                <c:pt idx="137">
                  <c:v>273.8551</c:v>
                </c:pt>
                <c:pt idx="138">
                  <c:v>137.435066666667</c:v>
                </c:pt>
                <c:pt idx="139">
                  <c:v>15.1545</c:v>
                </c:pt>
                <c:pt idx="140">
                  <c:v>37.7525666666667</c:v>
                </c:pt>
                <c:pt idx="141">
                  <c:v>56.1792333333333</c:v>
                </c:pt>
                <c:pt idx="142">
                  <c:v>55.1214</c:v>
                </c:pt>
                <c:pt idx="143">
                  <c:v>42.3379333333333</c:v>
                </c:pt>
                <c:pt idx="144">
                  <c:v>61.6608</c:v>
                </c:pt>
                <c:pt idx="145">
                  <c:v>43.7697666666667</c:v>
                </c:pt>
                <c:pt idx="146">
                  <c:v>63.7636666666667</c:v>
                </c:pt>
                <c:pt idx="147">
                  <c:v>63.7589333333333</c:v>
                </c:pt>
                <c:pt idx="148">
                  <c:v>53.8823</c:v>
                </c:pt>
                <c:pt idx="149">
                  <c:v>55.4189333333333</c:v>
                </c:pt>
                <c:pt idx="150">
                  <c:v>39.6321</c:v>
                </c:pt>
                <c:pt idx="151">
                  <c:v>113.2172</c:v>
                </c:pt>
                <c:pt idx="152">
                  <c:v>138.189133333333</c:v>
                </c:pt>
                <c:pt idx="153">
                  <c:v>323.415666666667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Scheme3!$C$1</c:f>
              <c:strCache>
                <c:ptCount val="1"/>
                <c:pt idx="0">
                  <c:v>Qh</c:v>
                </c:pt>
              </c:strCache>
            </c:strRef>
          </c:tx>
          <c:spPr>
            <a:solidFill>
              <a:srgbClr val="ffd320"/>
            </a:solidFill>
            <a:ln>
              <a:solidFill>
                <a:srgbClr val="ffd320"/>
              </a:solidFill>
            </a:ln>
          </c:spPr>
          <c:marker>
            <c:symbol val="triangle"/>
            <c:size val="2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Scheme3!$A$1:$A$154</c:f>
              <c:strCache>
                <c:ptCount val="154"/>
                <c:pt idx="0">
                  <c:v>Time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</c:strCache>
            </c:strRef>
          </c:cat>
          <c:val>
            <c:numRef>
              <c:f>Scheme3!$C$1:$C$154</c:f>
              <c:numCache>
                <c:formatCode>General</c:formatCode>
                <c:ptCount val="154"/>
                <c:pt idx="0">
                  <c:v/>
                </c:pt>
                <c:pt idx="1">
                  <c:v>104.0017</c:v>
                </c:pt>
                <c:pt idx="2">
                  <c:v>35.9232333333333</c:v>
                </c:pt>
                <c:pt idx="3">
                  <c:v>23.4157333333333</c:v>
                </c:pt>
                <c:pt idx="4">
                  <c:v>19.7515333333333</c:v>
                </c:pt>
                <c:pt idx="5">
                  <c:v>17.9513</c:v>
                </c:pt>
                <c:pt idx="6">
                  <c:v>9.99186666666667</c:v>
                </c:pt>
                <c:pt idx="7">
                  <c:v>12.0830333333333</c:v>
                </c:pt>
                <c:pt idx="8">
                  <c:v>-23.3439333333333</c:v>
                </c:pt>
                <c:pt idx="9">
                  <c:v>-17.0951666666667</c:v>
                </c:pt>
                <c:pt idx="10">
                  <c:v>-8.89266666666667</c:v>
                </c:pt>
                <c:pt idx="11">
                  <c:v>76.4667</c:v>
                </c:pt>
                <c:pt idx="12">
                  <c:v>111.178166666667</c:v>
                </c:pt>
                <c:pt idx="13">
                  <c:v>248.053866666667</c:v>
                </c:pt>
                <c:pt idx="14">
                  <c:v>321.630433333333</c:v>
                </c:pt>
                <c:pt idx="15">
                  <c:v>359.465666666667</c:v>
                </c:pt>
                <c:pt idx="16">
                  <c:v>363.537533333333</c:v>
                </c:pt>
                <c:pt idx="17">
                  <c:v>339.145866666667</c:v>
                </c:pt>
                <c:pt idx="18">
                  <c:v>237.252133333333</c:v>
                </c:pt>
                <c:pt idx="19">
                  <c:v>59.2114666666667</c:v>
                </c:pt>
                <c:pt idx="20">
                  <c:v>6.04796666666666</c:v>
                </c:pt>
                <c:pt idx="21">
                  <c:v>8.0208</c:v>
                </c:pt>
                <c:pt idx="22">
                  <c:v>-1.79203333333333</c:v>
                </c:pt>
                <c:pt idx="23">
                  <c:v>-6.93166666666667</c:v>
                </c:pt>
                <c:pt idx="24">
                  <c:v>-13.4006</c:v>
                </c:pt>
                <c:pt idx="25">
                  <c:v>-15.8611666666667</c:v>
                </c:pt>
                <c:pt idx="26">
                  <c:v>-17.0665</c:v>
                </c:pt>
                <c:pt idx="27">
                  <c:v>-16.8612666666667</c:v>
                </c:pt>
                <c:pt idx="28">
                  <c:v>-14.5924333333333</c:v>
                </c:pt>
                <c:pt idx="29">
                  <c:v>-13.7450666666667</c:v>
                </c:pt>
                <c:pt idx="30">
                  <c:v>-14.7171</c:v>
                </c:pt>
                <c:pt idx="31">
                  <c:v>-7.66073333333333</c:v>
                </c:pt>
                <c:pt idx="32">
                  <c:v>-38.6199</c:v>
                </c:pt>
                <c:pt idx="33">
                  <c:v>-25.0814333333333</c:v>
                </c:pt>
                <c:pt idx="34">
                  <c:v>-12.8105</c:v>
                </c:pt>
                <c:pt idx="35">
                  <c:v>-0.112299999999999</c:v>
                </c:pt>
                <c:pt idx="36">
                  <c:v>4.70643333333333</c:v>
                </c:pt>
                <c:pt idx="37">
                  <c:v>23.8131</c:v>
                </c:pt>
                <c:pt idx="38">
                  <c:v>-13.8685666666667</c:v>
                </c:pt>
                <c:pt idx="39">
                  <c:v>20.4510333333333</c:v>
                </c:pt>
                <c:pt idx="40">
                  <c:v>32.5983</c:v>
                </c:pt>
                <c:pt idx="41">
                  <c:v>-2.15196666666667</c:v>
                </c:pt>
                <c:pt idx="42">
                  <c:v>3.69520000000001</c:v>
                </c:pt>
                <c:pt idx="43">
                  <c:v>4.94</c:v>
                </c:pt>
                <c:pt idx="44">
                  <c:v>-9.9846</c:v>
                </c:pt>
                <c:pt idx="45">
                  <c:v>7.68253333333333</c:v>
                </c:pt>
                <c:pt idx="46">
                  <c:v>7.82306666666667</c:v>
                </c:pt>
                <c:pt idx="47">
                  <c:v>5.7308</c:v>
                </c:pt>
                <c:pt idx="48">
                  <c:v>8.22403333333333</c:v>
                </c:pt>
                <c:pt idx="49">
                  <c:v>7.8454</c:v>
                </c:pt>
                <c:pt idx="50">
                  <c:v>7.1306</c:v>
                </c:pt>
                <c:pt idx="51">
                  <c:v>6.45626666666667</c:v>
                </c:pt>
                <c:pt idx="52">
                  <c:v>13.4207</c:v>
                </c:pt>
                <c:pt idx="53">
                  <c:v>2.41313333333333</c:v>
                </c:pt>
                <c:pt idx="54">
                  <c:v>6.22506666666667</c:v>
                </c:pt>
                <c:pt idx="55">
                  <c:v>1.70113333333333</c:v>
                </c:pt>
                <c:pt idx="56">
                  <c:v>-25.9020333333333</c:v>
                </c:pt>
                <c:pt idx="57">
                  <c:v>-3.502</c:v>
                </c:pt>
                <c:pt idx="58">
                  <c:v>10.8258</c:v>
                </c:pt>
                <c:pt idx="59">
                  <c:v>8.867</c:v>
                </c:pt>
                <c:pt idx="60">
                  <c:v>28.4079</c:v>
                </c:pt>
                <c:pt idx="61">
                  <c:v>0.872766666666661</c:v>
                </c:pt>
                <c:pt idx="62">
                  <c:v>0.973166666666668</c:v>
                </c:pt>
                <c:pt idx="63">
                  <c:v>42.0644333333333</c:v>
                </c:pt>
                <c:pt idx="64">
                  <c:v>34.1355666666667</c:v>
                </c:pt>
                <c:pt idx="65">
                  <c:v>18.3428333333333</c:v>
                </c:pt>
                <c:pt idx="66">
                  <c:v>-1.5556</c:v>
                </c:pt>
                <c:pt idx="67">
                  <c:v>-2.06233333333333</c:v>
                </c:pt>
                <c:pt idx="68">
                  <c:v>-11.5853</c:v>
                </c:pt>
                <c:pt idx="69">
                  <c:v>4.97773333333333</c:v>
                </c:pt>
                <c:pt idx="70">
                  <c:v>3.7243</c:v>
                </c:pt>
                <c:pt idx="71">
                  <c:v>2.66096666666667</c:v>
                </c:pt>
                <c:pt idx="72">
                  <c:v>2.35956666666667</c:v>
                </c:pt>
                <c:pt idx="73">
                  <c:v>1.1908</c:v>
                </c:pt>
                <c:pt idx="74">
                  <c:v>0.0276333333333335</c:v>
                </c:pt>
                <c:pt idx="75">
                  <c:v>0.00113333333333348</c:v>
                </c:pt>
                <c:pt idx="76">
                  <c:v>-1.0074</c:v>
                </c:pt>
                <c:pt idx="77">
                  <c:v>-0.516133333333334</c:v>
                </c:pt>
                <c:pt idx="78">
                  <c:v>-11.944</c:v>
                </c:pt>
                <c:pt idx="79">
                  <c:v>8.26946666666667</c:v>
                </c:pt>
                <c:pt idx="80">
                  <c:v>53.8946666666667</c:v>
                </c:pt>
                <c:pt idx="81">
                  <c:v>126.965</c:v>
                </c:pt>
                <c:pt idx="82">
                  <c:v>122.9234</c:v>
                </c:pt>
                <c:pt idx="83">
                  <c:v>285.113233333333</c:v>
                </c:pt>
                <c:pt idx="84">
                  <c:v>342.2253</c:v>
                </c:pt>
                <c:pt idx="85">
                  <c:v>350.940766666667</c:v>
                </c:pt>
                <c:pt idx="86">
                  <c:v>289.509433333333</c:v>
                </c:pt>
                <c:pt idx="87">
                  <c:v>275.275233333333</c:v>
                </c:pt>
                <c:pt idx="88">
                  <c:v>193.508233333333</c:v>
                </c:pt>
                <c:pt idx="89">
                  <c:v>55.2104</c:v>
                </c:pt>
                <c:pt idx="90">
                  <c:v>59.2381666666667</c:v>
                </c:pt>
                <c:pt idx="91">
                  <c:v>44.4898333333333</c:v>
                </c:pt>
                <c:pt idx="92">
                  <c:v>17.7336666666667</c:v>
                </c:pt>
                <c:pt idx="93">
                  <c:v>10.5863666666667</c:v>
                </c:pt>
                <c:pt idx="94">
                  <c:v>11.2770666666667</c:v>
                </c:pt>
                <c:pt idx="95">
                  <c:v>5.84386666666667</c:v>
                </c:pt>
                <c:pt idx="96">
                  <c:v>16.0629</c:v>
                </c:pt>
                <c:pt idx="97">
                  <c:v>8.6243</c:v>
                </c:pt>
                <c:pt idx="98">
                  <c:v>10.1147666666667</c:v>
                </c:pt>
                <c:pt idx="99">
                  <c:v>4.4441</c:v>
                </c:pt>
                <c:pt idx="100">
                  <c:v>-0.0248666666666665</c:v>
                </c:pt>
                <c:pt idx="101">
                  <c:v>-0.0234999999999999</c:v>
                </c:pt>
                <c:pt idx="102">
                  <c:v>-17.4553666666667</c:v>
                </c:pt>
                <c:pt idx="103">
                  <c:v>-9.39506666666667</c:v>
                </c:pt>
                <c:pt idx="104">
                  <c:v>-2.53003333333333</c:v>
                </c:pt>
                <c:pt idx="105">
                  <c:v>-2.3271</c:v>
                </c:pt>
                <c:pt idx="106">
                  <c:v>0.663600000000002</c:v>
                </c:pt>
                <c:pt idx="107">
                  <c:v>24.8952</c:v>
                </c:pt>
                <c:pt idx="108">
                  <c:v>45.3201</c:v>
                </c:pt>
                <c:pt idx="109">
                  <c:v>52.0120333333333</c:v>
                </c:pt>
                <c:pt idx="110">
                  <c:v>198.5767</c:v>
                </c:pt>
                <c:pt idx="111">
                  <c:v>311.637933333333</c:v>
                </c:pt>
                <c:pt idx="112">
                  <c:v>332.143866666667</c:v>
                </c:pt>
                <c:pt idx="113">
                  <c:v>232.4862</c:v>
                </c:pt>
                <c:pt idx="114">
                  <c:v>45.4867333333333</c:v>
                </c:pt>
                <c:pt idx="115">
                  <c:v>-2.3721</c:v>
                </c:pt>
                <c:pt idx="116">
                  <c:v>6.90903333333334</c:v>
                </c:pt>
                <c:pt idx="117">
                  <c:v>-5.48</c:v>
                </c:pt>
                <c:pt idx="118">
                  <c:v>-6.47793333333333</c:v>
                </c:pt>
                <c:pt idx="119">
                  <c:v>-13.4817666666667</c:v>
                </c:pt>
                <c:pt idx="120">
                  <c:v>-16.3957333333333</c:v>
                </c:pt>
                <c:pt idx="121">
                  <c:v>-17.1790666666667</c:v>
                </c:pt>
                <c:pt idx="122">
                  <c:v>-4.4443</c:v>
                </c:pt>
                <c:pt idx="123">
                  <c:v>-4.70986666666667</c:v>
                </c:pt>
                <c:pt idx="124">
                  <c:v>-0.464733333333335</c:v>
                </c:pt>
                <c:pt idx="125">
                  <c:v>-1.1511</c:v>
                </c:pt>
                <c:pt idx="126">
                  <c:v>-2.97986666666667</c:v>
                </c:pt>
                <c:pt idx="127">
                  <c:v>-0.425833333333335</c:v>
                </c:pt>
                <c:pt idx="128">
                  <c:v>24.5274333333333</c:v>
                </c:pt>
                <c:pt idx="129">
                  <c:v>34.9602</c:v>
                </c:pt>
                <c:pt idx="130">
                  <c:v>72.6258</c:v>
                </c:pt>
                <c:pt idx="131">
                  <c:v>102.377466666667</c:v>
                </c:pt>
                <c:pt idx="132">
                  <c:v>129.866933333333</c:v>
                </c:pt>
                <c:pt idx="133">
                  <c:v>109.5817</c:v>
                </c:pt>
                <c:pt idx="134">
                  <c:v>86.3591666666667</c:v>
                </c:pt>
                <c:pt idx="135">
                  <c:v>143.194166666667</c:v>
                </c:pt>
                <c:pt idx="136">
                  <c:v>126.427566666667</c:v>
                </c:pt>
                <c:pt idx="137">
                  <c:v>28.1097333333333</c:v>
                </c:pt>
                <c:pt idx="138">
                  <c:v>-85.5701333333333</c:v>
                </c:pt>
                <c:pt idx="139">
                  <c:v>-128.036533333333</c:v>
                </c:pt>
                <c:pt idx="140">
                  <c:v>5.7435</c:v>
                </c:pt>
                <c:pt idx="141">
                  <c:v>0.454833333333333</c:v>
                </c:pt>
                <c:pt idx="142">
                  <c:v>2.99333333333333</c:v>
                </c:pt>
                <c:pt idx="143">
                  <c:v>6.4809</c:v>
                </c:pt>
                <c:pt idx="144">
                  <c:v>5.851</c:v>
                </c:pt>
                <c:pt idx="145">
                  <c:v>34.7324</c:v>
                </c:pt>
                <c:pt idx="146">
                  <c:v>17.4824</c:v>
                </c:pt>
                <c:pt idx="147">
                  <c:v>12.6746333333333</c:v>
                </c:pt>
                <c:pt idx="148">
                  <c:v>0.688100000000001</c:v>
                </c:pt>
                <c:pt idx="149">
                  <c:v>-15.0785333333333</c:v>
                </c:pt>
                <c:pt idx="150">
                  <c:v>-41.4701333333333</c:v>
                </c:pt>
                <c:pt idx="151">
                  <c:v>-84.7069666666667</c:v>
                </c:pt>
                <c:pt idx="152">
                  <c:v>-61.8380666666667</c:v>
                </c:pt>
                <c:pt idx="153">
                  <c:v>63.3329666666667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Scheme3!$D$1</c:f>
              <c:strCache>
                <c:ptCount val="1"/>
                <c:pt idx="0">
                  <c:v>Qe</c:v>
                </c:pt>
              </c:strCache>
            </c:strRef>
          </c:tx>
          <c:spPr>
            <a:solidFill>
              <a:srgbClr val="579d1c"/>
            </a:solidFill>
            <a:ln>
              <a:solidFill>
                <a:srgbClr val="579d1c"/>
              </a:solidFill>
            </a:ln>
          </c:spPr>
          <c:marker>
            <c:symbol val="triangle"/>
            <c:size val="2"/>
            <c:spPr>
              <a:solidFill>
                <a:srgbClr val="579d1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Scheme3!$A$1:$A$154</c:f>
              <c:strCache>
                <c:ptCount val="154"/>
                <c:pt idx="0">
                  <c:v>Time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</c:strCache>
            </c:strRef>
          </c:cat>
          <c:val>
            <c:numRef>
              <c:f>Scheme3!$D$1:$D$154</c:f>
              <c:numCache>
                <c:formatCode>General</c:formatCode>
                <c:ptCount val="154"/>
                <c:pt idx="0">
                  <c:v/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33.8469</c:v>
                </c:pt>
                <c:pt idx="9">
                  <c:v>39.2798</c:v>
                </c:pt>
                <c:pt idx="10">
                  <c:v>50.0903</c:v>
                </c:pt>
                <c:pt idx="11">
                  <c:v>76.0985</c:v>
                </c:pt>
                <c:pt idx="12">
                  <c:v>127.5584</c:v>
                </c:pt>
                <c:pt idx="13">
                  <c:v>152.7696</c:v>
                </c:pt>
                <c:pt idx="14">
                  <c:v>168.5413</c:v>
                </c:pt>
                <c:pt idx="15">
                  <c:v>183.3615</c:v>
                </c:pt>
                <c:pt idx="16">
                  <c:v>166.926</c:v>
                </c:pt>
                <c:pt idx="17">
                  <c:v>179.3112</c:v>
                </c:pt>
                <c:pt idx="18">
                  <c:v>170.9177</c:v>
                </c:pt>
                <c:pt idx="19">
                  <c:v>151.9464</c:v>
                </c:pt>
                <c:pt idx="20">
                  <c:v>85.393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40.5469</c:v>
                </c:pt>
                <c:pt idx="33">
                  <c:v>42.5151</c:v>
                </c:pt>
                <c:pt idx="34">
                  <c:v>80.2041</c:v>
                </c:pt>
                <c:pt idx="35">
                  <c:v>79.7015</c:v>
                </c:pt>
                <c:pt idx="36">
                  <c:v>100.7369</c:v>
                </c:pt>
                <c:pt idx="37">
                  <c:v>93.4172</c:v>
                </c:pt>
                <c:pt idx="38">
                  <c:v>95.1561</c:v>
                </c:pt>
                <c:pt idx="39">
                  <c:v>64.1786</c:v>
                </c:pt>
                <c:pt idx="40">
                  <c:v>78.013</c:v>
                </c:pt>
                <c:pt idx="41">
                  <c:v>66.1956</c:v>
                </c:pt>
                <c:pt idx="42">
                  <c:v>51.7527</c:v>
                </c:pt>
                <c:pt idx="43">
                  <c:v>47.9579</c:v>
                </c:pt>
                <c:pt idx="44">
                  <c:v>38.3624</c:v>
                </c:pt>
                <c:pt idx="45">
                  <c:v>0.0081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2.6026</c:v>
                </c:pt>
                <c:pt idx="51">
                  <c:v>3.0515</c:v>
                </c:pt>
                <c:pt idx="52">
                  <c:v>1.0443</c:v>
                </c:pt>
                <c:pt idx="53">
                  <c:v>2.422</c:v>
                </c:pt>
                <c:pt idx="54">
                  <c:v>0.8085</c:v>
                </c:pt>
                <c:pt idx="55">
                  <c:v>3.0239</c:v>
                </c:pt>
                <c:pt idx="56">
                  <c:v>34.6536</c:v>
                </c:pt>
                <c:pt idx="57">
                  <c:v>23.9635</c:v>
                </c:pt>
                <c:pt idx="58">
                  <c:v>33.7525</c:v>
                </c:pt>
                <c:pt idx="59">
                  <c:v>32.4024</c:v>
                </c:pt>
                <c:pt idx="60">
                  <c:v>35.6703</c:v>
                </c:pt>
                <c:pt idx="61">
                  <c:v>62.9456</c:v>
                </c:pt>
                <c:pt idx="62">
                  <c:v>35.249</c:v>
                </c:pt>
                <c:pt idx="63">
                  <c:v>44.4833</c:v>
                </c:pt>
                <c:pt idx="64">
                  <c:v>72.6468</c:v>
                </c:pt>
                <c:pt idx="65">
                  <c:v>37.4986</c:v>
                </c:pt>
                <c:pt idx="66">
                  <c:v>31.9908</c:v>
                </c:pt>
                <c:pt idx="67">
                  <c:v>30.7026</c:v>
                </c:pt>
                <c:pt idx="68">
                  <c:v>24.5426</c:v>
                </c:pt>
                <c:pt idx="69">
                  <c:v>0.0049</c:v>
                </c:pt>
                <c:pt idx="70">
                  <c:v>0.0016</c:v>
                </c:pt>
                <c:pt idx="71">
                  <c:v>0.0016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16.9397</c:v>
                </c:pt>
                <c:pt idx="79">
                  <c:v>23.8593</c:v>
                </c:pt>
                <c:pt idx="80">
                  <c:v>58.0462</c:v>
                </c:pt>
                <c:pt idx="81">
                  <c:v>121.8083</c:v>
                </c:pt>
                <c:pt idx="82">
                  <c:v>156.3432</c:v>
                </c:pt>
                <c:pt idx="83">
                  <c:v>189.1213</c:v>
                </c:pt>
                <c:pt idx="84">
                  <c:v>206.8483</c:v>
                </c:pt>
                <c:pt idx="85">
                  <c:v>206.9281</c:v>
                </c:pt>
                <c:pt idx="86">
                  <c:v>205.025</c:v>
                </c:pt>
                <c:pt idx="87">
                  <c:v>198.1931</c:v>
                </c:pt>
                <c:pt idx="88">
                  <c:v>187.2149</c:v>
                </c:pt>
                <c:pt idx="89">
                  <c:v>158.8905</c:v>
                </c:pt>
                <c:pt idx="90">
                  <c:v>73.3608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30.2113</c:v>
                </c:pt>
                <c:pt idx="103">
                  <c:v>35.4035</c:v>
                </c:pt>
                <c:pt idx="104">
                  <c:v>36.2526</c:v>
                </c:pt>
                <c:pt idx="105">
                  <c:v>36.2526</c:v>
                </c:pt>
                <c:pt idx="106">
                  <c:v>46.4727</c:v>
                </c:pt>
                <c:pt idx="107">
                  <c:v>53.7421</c:v>
                </c:pt>
                <c:pt idx="108">
                  <c:v>71.6187</c:v>
                </c:pt>
                <c:pt idx="109">
                  <c:v>69.1235</c:v>
                </c:pt>
                <c:pt idx="110">
                  <c:v>108.465</c:v>
                </c:pt>
                <c:pt idx="111">
                  <c:v>177.6227</c:v>
                </c:pt>
                <c:pt idx="112">
                  <c:v>171.0121</c:v>
                </c:pt>
                <c:pt idx="113">
                  <c:v>161.5842</c:v>
                </c:pt>
                <c:pt idx="114">
                  <c:v>144.303</c:v>
                </c:pt>
                <c:pt idx="115">
                  <c:v>78.9646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15.7083</c:v>
                </c:pt>
                <c:pt idx="128">
                  <c:v>48.0391</c:v>
                </c:pt>
                <c:pt idx="129">
                  <c:v>96.6102</c:v>
                </c:pt>
                <c:pt idx="130">
                  <c:v>141.6385</c:v>
                </c:pt>
                <c:pt idx="131">
                  <c:v>182.013</c:v>
                </c:pt>
                <c:pt idx="132">
                  <c:v>218.4721</c:v>
                </c:pt>
                <c:pt idx="133">
                  <c:v>241.9688</c:v>
                </c:pt>
                <c:pt idx="134">
                  <c:v>218.0867</c:v>
                </c:pt>
                <c:pt idx="135">
                  <c:v>263.8843</c:v>
                </c:pt>
                <c:pt idx="136">
                  <c:v>228.4646</c:v>
                </c:pt>
                <c:pt idx="137">
                  <c:v>249.0089</c:v>
                </c:pt>
                <c:pt idx="138">
                  <c:v>226.9876</c:v>
                </c:pt>
                <c:pt idx="139">
                  <c:v>174.08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2.6026</c:v>
                </c:pt>
                <c:pt idx="147">
                  <c:v>0.1399</c:v>
                </c:pt>
                <c:pt idx="148">
                  <c:v>1.7307</c:v>
                </c:pt>
                <c:pt idx="149">
                  <c:v>0.0033</c:v>
                </c:pt>
                <c:pt idx="150">
                  <c:v>0</c:v>
                </c:pt>
                <c:pt idx="151">
                  <c:v>88.7862</c:v>
                </c:pt>
                <c:pt idx="152">
                  <c:v>122.9957</c:v>
                </c:pt>
                <c:pt idx="153">
                  <c:v>145.1569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Scheme3!$E$1</c:f>
              <c:strCache>
                <c:ptCount val="1"/>
                <c:pt idx="0">
                  <c:v>Qg</c:v>
                </c:pt>
              </c:strCache>
            </c:strRef>
          </c:tx>
          <c:spPr>
            <a:solidFill>
              <a:srgbClr val="7e0021"/>
            </a:solidFill>
            <a:ln>
              <a:solidFill>
                <a:srgbClr val="7e0021"/>
              </a:solidFill>
            </a:ln>
          </c:spPr>
          <c:marker>
            <c:symbol val="triangle"/>
            <c:size val="2"/>
            <c:spPr>
              <a:solidFill>
                <a:srgbClr val="7e002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Scheme3!$A$1:$A$154</c:f>
              <c:strCache>
                <c:ptCount val="154"/>
                <c:pt idx="0">
                  <c:v>Time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</c:strCache>
            </c:strRef>
          </c:cat>
          <c:val>
            <c:numRef>
              <c:f>Scheme3!$E$1:$E$154</c:f>
              <c:numCache>
                <c:formatCode>General</c:formatCode>
                <c:ptCount val="154"/>
                <c:pt idx="0">
                  <c:v/>
                </c:pt>
                <c:pt idx="1">
                  <c:v>-54.2431333333333</c:v>
                </c:pt>
                <c:pt idx="2">
                  <c:v>35.4393666666666</c:v>
                </c:pt>
                <c:pt idx="3">
                  <c:v>54.2797666666667</c:v>
                </c:pt>
                <c:pt idx="4">
                  <c:v>61.3726333333333</c:v>
                </c:pt>
                <c:pt idx="5">
                  <c:v>67.7841666666667</c:v>
                </c:pt>
                <c:pt idx="6">
                  <c:v>75.6656333333333</c:v>
                </c:pt>
                <c:pt idx="7">
                  <c:v>73.4592333333333</c:v>
                </c:pt>
                <c:pt idx="8">
                  <c:v>82.9272</c:v>
                </c:pt>
                <c:pt idx="9">
                  <c:v>86.3656333333333</c:v>
                </c:pt>
                <c:pt idx="10">
                  <c:v>102.644033333333</c:v>
                </c:pt>
                <c:pt idx="11">
                  <c:v>212.168533333333</c:v>
                </c:pt>
                <c:pt idx="12">
                  <c:v>158.995666666667</c:v>
                </c:pt>
                <c:pt idx="13">
                  <c:v>208.761033333333</c:v>
                </c:pt>
                <c:pt idx="14">
                  <c:v>165.5311</c:v>
                </c:pt>
                <c:pt idx="15">
                  <c:v>103.897466666667</c:v>
                </c:pt>
                <c:pt idx="16">
                  <c:v>86.7407333333333</c:v>
                </c:pt>
                <c:pt idx="17">
                  <c:v>66.5772</c:v>
                </c:pt>
                <c:pt idx="18">
                  <c:v>21.5892333333333</c:v>
                </c:pt>
                <c:pt idx="19">
                  <c:v>-12.2293</c:v>
                </c:pt>
                <c:pt idx="20">
                  <c:v>8.62393333333334</c:v>
                </c:pt>
                <c:pt idx="21">
                  <c:v>29.7624666666667</c:v>
                </c:pt>
                <c:pt idx="22">
                  <c:v>36.5502333333333</c:v>
                </c:pt>
                <c:pt idx="23">
                  <c:v>41.863</c:v>
                </c:pt>
                <c:pt idx="24">
                  <c:v>45.6846333333333</c:v>
                </c:pt>
                <c:pt idx="25">
                  <c:v>47.8473666666667</c:v>
                </c:pt>
                <c:pt idx="26">
                  <c:v>52.8607333333333</c:v>
                </c:pt>
                <c:pt idx="27">
                  <c:v>57.1803333333333</c:v>
                </c:pt>
                <c:pt idx="28">
                  <c:v>68.7782666666667</c:v>
                </c:pt>
                <c:pt idx="29">
                  <c:v>60.8136333333333</c:v>
                </c:pt>
                <c:pt idx="30">
                  <c:v>75.3412333333333</c:v>
                </c:pt>
                <c:pt idx="31">
                  <c:v>76.3472333333334</c:v>
                </c:pt>
                <c:pt idx="32">
                  <c:v>86.9291333333333</c:v>
                </c:pt>
                <c:pt idx="33">
                  <c:v>135.0995</c:v>
                </c:pt>
                <c:pt idx="34">
                  <c:v>129.2672</c:v>
                </c:pt>
                <c:pt idx="35">
                  <c:v>164.511033333333</c:v>
                </c:pt>
                <c:pt idx="36">
                  <c:v>87.7693</c:v>
                </c:pt>
                <c:pt idx="37">
                  <c:v>145.001733333333</c:v>
                </c:pt>
                <c:pt idx="38">
                  <c:v>110.894166666667</c:v>
                </c:pt>
                <c:pt idx="39">
                  <c:v>85.5824666666667</c:v>
                </c:pt>
                <c:pt idx="40">
                  <c:v>104.235466666667</c:v>
                </c:pt>
                <c:pt idx="41">
                  <c:v>91.4392666666667</c:v>
                </c:pt>
                <c:pt idx="42">
                  <c:v>100.1217</c:v>
                </c:pt>
                <c:pt idx="43">
                  <c:v>74.2828</c:v>
                </c:pt>
                <c:pt idx="44">
                  <c:v>72.2375333333333</c:v>
                </c:pt>
                <c:pt idx="45">
                  <c:v>71.5351</c:v>
                </c:pt>
                <c:pt idx="46">
                  <c:v>74.5608</c:v>
                </c:pt>
                <c:pt idx="47">
                  <c:v>74.3066333333333</c:v>
                </c:pt>
                <c:pt idx="48">
                  <c:v>75.3444666666667</c:v>
                </c:pt>
                <c:pt idx="49">
                  <c:v>77.375</c:v>
                </c:pt>
                <c:pt idx="50">
                  <c:v>76.0567333333333</c:v>
                </c:pt>
                <c:pt idx="51">
                  <c:v>76.3539666666667</c:v>
                </c:pt>
                <c:pt idx="52">
                  <c:v>70.4723</c:v>
                </c:pt>
                <c:pt idx="53">
                  <c:v>81.0812666666667</c:v>
                </c:pt>
                <c:pt idx="54">
                  <c:v>78.2529333333333</c:v>
                </c:pt>
                <c:pt idx="55">
                  <c:v>82.0476333333333</c:v>
                </c:pt>
                <c:pt idx="56">
                  <c:v>86.7269666666667</c:v>
                </c:pt>
                <c:pt idx="57">
                  <c:v>89.9227</c:v>
                </c:pt>
                <c:pt idx="58">
                  <c:v>109.7771</c:v>
                </c:pt>
                <c:pt idx="59">
                  <c:v>99.6025</c:v>
                </c:pt>
                <c:pt idx="60">
                  <c:v>96.5435</c:v>
                </c:pt>
                <c:pt idx="61">
                  <c:v>74.7824666666667</c:v>
                </c:pt>
                <c:pt idx="62">
                  <c:v>105.157833333333</c:v>
                </c:pt>
                <c:pt idx="63">
                  <c:v>200.1328</c:v>
                </c:pt>
                <c:pt idx="64">
                  <c:v>62.2757</c:v>
                </c:pt>
                <c:pt idx="65">
                  <c:v>96.8661333333333</c:v>
                </c:pt>
                <c:pt idx="66">
                  <c:v>96.6943666666667</c:v>
                </c:pt>
                <c:pt idx="67">
                  <c:v>80.9892</c:v>
                </c:pt>
                <c:pt idx="68">
                  <c:v>84.1009</c:v>
                </c:pt>
                <c:pt idx="69">
                  <c:v>86.3047</c:v>
                </c:pt>
                <c:pt idx="70">
                  <c:v>85.6679333333333</c:v>
                </c:pt>
                <c:pt idx="71">
                  <c:v>87.5756666666667</c:v>
                </c:pt>
                <c:pt idx="72">
                  <c:v>87.1679</c:v>
                </c:pt>
                <c:pt idx="73">
                  <c:v>87.4441</c:v>
                </c:pt>
                <c:pt idx="74">
                  <c:v>90.6313666666667</c:v>
                </c:pt>
                <c:pt idx="75">
                  <c:v>90.7545666666667</c:v>
                </c:pt>
                <c:pt idx="76">
                  <c:v>91.051</c:v>
                </c:pt>
                <c:pt idx="77">
                  <c:v>91.1206333333334</c:v>
                </c:pt>
                <c:pt idx="78">
                  <c:v>101.477366666667</c:v>
                </c:pt>
                <c:pt idx="79">
                  <c:v>124.902966666667</c:v>
                </c:pt>
                <c:pt idx="80">
                  <c:v>236.822566666667</c:v>
                </c:pt>
                <c:pt idx="81">
                  <c:v>222.607433333333</c:v>
                </c:pt>
                <c:pt idx="82">
                  <c:v>308.39</c:v>
                </c:pt>
                <c:pt idx="83">
                  <c:v>176.605366666667</c:v>
                </c:pt>
                <c:pt idx="84">
                  <c:v>100.030533333333</c:v>
                </c:pt>
                <c:pt idx="85">
                  <c:v>124.214666666667</c:v>
                </c:pt>
                <c:pt idx="86">
                  <c:v>111.732833333333</c:v>
                </c:pt>
                <c:pt idx="87">
                  <c:v>85.847</c:v>
                </c:pt>
                <c:pt idx="88">
                  <c:v>27.3315</c:v>
                </c:pt>
                <c:pt idx="89">
                  <c:v>-9.27493333333334</c:v>
                </c:pt>
                <c:pt idx="90">
                  <c:v>-5.4189333333333</c:v>
                </c:pt>
                <c:pt idx="91">
                  <c:v>16.3961666666666</c:v>
                </c:pt>
                <c:pt idx="92">
                  <c:v>34.2286666666667</c:v>
                </c:pt>
                <c:pt idx="93">
                  <c:v>44.5029</c:v>
                </c:pt>
                <c:pt idx="94">
                  <c:v>42.7748</c:v>
                </c:pt>
                <c:pt idx="95">
                  <c:v>49.5952</c:v>
                </c:pt>
                <c:pt idx="96">
                  <c:v>68.2051666666667</c:v>
                </c:pt>
                <c:pt idx="97">
                  <c:v>73.8412</c:v>
                </c:pt>
                <c:pt idx="98">
                  <c:v>73.8295</c:v>
                </c:pt>
                <c:pt idx="99">
                  <c:v>77.5386333333334</c:v>
                </c:pt>
                <c:pt idx="100">
                  <c:v>82.1266666666667</c:v>
                </c:pt>
                <c:pt idx="101">
                  <c:v>83.3448333333334</c:v>
                </c:pt>
                <c:pt idx="102">
                  <c:v>91.7348</c:v>
                </c:pt>
                <c:pt idx="103">
                  <c:v>93.3045666666667</c:v>
                </c:pt>
                <c:pt idx="104">
                  <c:v>97.6248</c:v>
                </c:pt>
                <c:pt idx="105">
                  <c:v>97.7394666666667</c:v>
                </c:pt>
                <c:pt idx="106">
                  <c:v>111.2062</c:v>
                </c:pt>
                <c:pt idx="107">
                  <c:v>146.458433333333</c:v>
                </c:pt>
                <c:pt idx="108">
                  <c:v>125.7428</c:v>
                </c:pt>
                <c:pt idx="109">
                  <c:v>144.023733333333</c:v>
                </c:pt>
                <c:pt idx="110">
                  <c:v>302.836733333333</c:v>
                </c:pt>
                <c:pt idx="111">
                  <c:v>125.1582</c:v>
                </c:pt>
                <c:pt idx="112">
                  <c:v>82.1455</c:v>
                </c:pt>
                <c:pt idx="113">
                  <c:v>39.9297333333333</c:v>
                </c:pt>
                <c:pt idx="114">
                  <c:v>18.9620666666667</c:v>
                </c:pt>
                <c:pt idx="115">
                  <c:v>30.7937666666667</c:v>
                </c:pt>
                <c:pt idx="116">
                  <c:v>39.1436666666667</c:v>
                </c:pt>
                <c:pt idx="117">
                  <c:v>45.9086333333334</c:v>
                </c:pt>
                <c:pt idx="118">
                  <c:v>48.6857666666667</c:v>
                </c:pt>
                <c:pt idx="119">
                  <c:v>53.1160333333333</c:v>
                </c:pt>
                <c:pt idx="120">
                  <c:v>55.6742666666667</c:v>
                </c:pt>
                <c:pt idx="121">
                  <c:v>58.4568666666667</c:v>
                </c:pt>
                <c:pt idx="122">
                  <c:v>82.2758666666667</c:v>
                </c:pt>
                <c:pt idx="123">
                  <c:v>83.4247333333333</c:v>
                </c:pt>
                <c:pt idx="124">
                  <c:v>82.6241666666667</c:v>
                </c:pt>
                <c:pt idx="125">
                  <c:v>83.2513333333334</c:v>
                </c:pt>
                <c:pt idx="126">
                  <c:v>82.0754</c:v>
                </c:pt>
                <c:pt idx="127">
                  <c:v>102.994966666667</c:v>
                </c:pt>
                <c:pt idx="128">
                  <c:v>171.3374</c:v>
                </c:pt>
                <c:pt idx="129">
                  <c:v>204.492633333333</c:v>
                </c:pt>
                <c:pt idx="130">
                  <c:v>249.6993</c:v>
                </c:pt>
                <c:pt idx="131">
                  <c:v>254.413266666667</c:v>
                </c:pt>
                <c:pt idx="132">
                  <c:v>233.2914</c:v>
                </c:pt>
                <c:pt idx="133">
                  <c:v>150.496433333333</c:v>
                </c:pt>
                <c:pt idx="134">
                  <c:v>324.3662</c:v>
                </c:pt>
                <c:pt idx="135">
                  <c:v>126.253233333333</c:v>
                </c:pt>
                <c:pt idx="136">
                  <c:v>192.189233333333</c:v>
                </c:pt>
                <c:pt idx="137">
                  <c:v>103.708533333333</c:v>
                </c:pt>
                <c:pt idx="138">
                  <c:v>43.4935333333333</c:v>
                </c:pt>
                <c:pt idx="139">
                  <c:v>67.1225</c:v>
                </c:pt>
                <c:pt idx="140">
                  <c:v>80.2865333333333</c:v>
                </c:pt>
                <c:pt idx="141">
                  <c:v>92.2071333333333</c:v>
                </c:pt>
                <c:pt idx="142">
                  <c:v>90.2400333333333</c:v>
                </c:pt>
                <c:pt idx="143">
                  <c:v>85.7023</c:v>
                </c:pt>
                <c:pt idx="144">
                  <c:v>85.1009333333333</c:v>
                </c:pt>
                <c:pt idx="145">
                  <c:v>61.9232666666666</c:v>
                </c:pt>
                <c:pt idx="146">
                  <c:v>56.9928</c:v>
                </c:pt>
                <c:pt idx="147">
                  <c:v>68.1894666666667</c:v>
                </c:pt>
                <c:pt idx="148">
                  <c:v>87.2079666666667</c:v>
                </c:pt>
                <c:pt idx="149">
                  <c:v>100.591966666667</c:v>
                </c:pt>
                <c:pt idx="150">
                  <c:v>112.662833333333</c:v>
                </c:pt>
                <c:pt idx="151">
                  <c:v>147.5381</c:v>
                </c:pt>
                <c:pt idx="152">
                  <c:v>140.792733333333</c:v>
                </c:pt>
                <c:pt idx="153">
                  <c:v>174.2011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850239"/>
        <c:axId val="82532609"/>
      </c:lineChart>
      <c:catAx>
        <c:axId val="7850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82532609"/>
        <c:crosses val="autoZero"/>
        <c:auto val="1"/>
        <c:lblAlgn val="ctr"/>
        <c:lblOffset val="100"/>
      </c:catAx>
      <c:valAx>
        <c:axId val="82532609"/>
        <c:scaling>
          <c:orientation val="minMax"/>
          <c:max val="800"/>
          <c:min val="-2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#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7850239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Scheme4!$B$1</c:f>
              <c:strCache>
                <c:ptCount val="1"/>
                <c:pt idx="0">
                  <c:v>Rnet</c:v>
                </c:pt>
              </c:strCache>
            </c:strRef>
          </c:tx>
          <c:spPr>
            <a:solidFill>
              <a:srgbClr val="ff420e"/>
            </a:solidFill>
            <a:ln>
              <a:solidFill>
                <a:srgbClr val="ff420e"/>
              </a:solidFill>
            </a:ln>
          </c:spPr>
          <c:marker>
            <c:symbol val="diamond"/>
            <c:size val="2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Scheme4!$A$1:$A$154</c:f>
              <c:strCache>
                <c:ptCount val="154"/>
                <c:pt idx="0">
                  <c:v>Time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</c:strCache>
            </c:strRef>
          </c:cat>
          <c:val>
            <c:numRef>
              <c:f>Scheme4!$B$1:$B$154</c:f>
              <c:numCache>
                <c:formatCode>General</c:formatCode>
                <c:ptCount val="154"/>
                <c:pt idx="0">
                  <c:v/>
                </c:pt>
                <c:pt idx="1">
                  <c:v>-48.1617</c:v>
                </c:pt>
                <c:pt idx="2">
                  <c:v>-40.4125</c:v>
                </c:pt>
                <c:pt idx="3">
                  <c:v>-31.4278666666667</c:v>
                </c:pt>
                <c:pt idx="4">
                  <c:v>-27.2211666666667</c:v>
                </c:pt>
                <c:pt idx="5">
                  <c:v>-20.9579</c:v>
                </c:pt>
                <c:pt idx="6">
                  <c:v>-20.1335666666666</c:v>
                </c:pt>
                <c:pt idx="7">
                  <c:v>-19.3519666666666</c:v>
                </c:pt>
                <c:pt idx="8">
                  <c:v>-11.4183666666667</c:v>
                </c:pt>
                <c:pt idx="9">
                  <c:v>-1.6755</c:v>
                </c:pt>
                <c:pt idx="10">
                  <c:v>30.3766333333333</c:v>
                </c:pt>
                <c:pt idx="11">
                  <c:v>274.297933333333</c:v>
                </c:pt>
                <c:pt idx="12">
                  <c:v>243.1661</c:v>
                </c:pt>
                <c:pt idx="13">
                  <c:v>489.824466666667</c:v>
                </c:pt>
                <c:pt idx="14">
                  <c:v>539.038266666667</c:v>
                </c:pt>
                <c:pt idx="15">
                  <c:v>453.691866666667</c:v>
                </c:pt>
                <c:pt idx="16">
                  <c:v>410.431633333333</c:v>
                </c:pt>
                <c:pt idx="17">
                  <c:v>343.511533333333</c:v>
                </c:pt>
                <c:pt idx="18">
                  <c:v>206.262766666667</c:v>
                </c:pt>
                <c:pt idx="19">
                  <c:v>42.7380666666666</c:v>
                </c:pt>
                <c:pt idx="20">
                  <c:v>-64.0705666666667</c:v>
                </c:pt>
                <c:pt idx="21">
                  <c:v>-72.4063</c:v>
                </c:pt>
                <c:pt idx="22">
                  <c:v>-68.7328333333333</c:v>
                </c:pt>
                <c:pt idx="23">
                  <c:v>-65.085</c:v>
                </c:pt>
                <c:pt idx="24">
                  <c:v>-64.5645666666667</c:v>
                </c:pt>
                <c:pt idx="25">
                  <c:v>-63.9921</c:v>
                </c:pt>
                <c:pt idx="26">
                  <c:v>-57.6034666666667</c:v>
                </c:pt>
                <c:pt idx="27">
                  <c:v>-50.0393666666667</c:v>
                </c:pt>
                <c:pt idx="28">
                  <c:v>-31.2927333333333</c:v>
                </c:pt>
                <c:pt idx="29">
                  <c:v>-40.3836</c:v>
                </c:pt>
                <c:pt idx="30">
                  <c:v>-22.1845333333333</c:v>
                </c:pt>
                <c:pt idx="31">
                  <c:v>-11.3693</c:v>
                </c:pt>
                <c:pt idx="32">
                  <c:v>-4.81426666666669</c:v>
                </c:pt>
                <c:pt idx="33">
                  <c:v>68.6041</c:v>
                </c:pt>
                <c:pt idx="34">
                  <c:v>62.7331</c:v>
                </c:pt>
                <c:pt idx="35">
                  <c:v>127.6806</c:v>
                </c:pt>
                <c:pt idx="36">
                  <c:v>29.3998</c:v>
                </c:pt>
                <c:pt idx="37">
                  <c:v>138.301466666667</c:v>
                </c:pt>
                <c:pt idx="38">
                  <c:v>39.2873666666667</c:v>
                </c:pt>
                <c:pt idx="39">
                  <c:v>55.9356333333333</c:v>
                </c:pt>
                <c:pt idx="40">
                  <c:v>100.276533333333</c:v>
                </c:pt>
                <c:pt idx="41">
                  <c:v>21.9687333333334</c:v>
                </c:pt>
                <c:pt idx="42">
                  <c:v>29.5810333333333</c:v>
                </c:pt>
                <c:pt idx="43">
                  <c:v>3.14233333333332</c:v>
                </c:pt>
                <c:pt idx="44">
                  <c:v>-24.1376666666666</c:v>
                </c:pt>
                <c:pt idx="45">
                  <c:v>-29.9652666666667</c:v>
                </c:pt>
                <c:pt idx="46">
                  <c:v>-23.9824333333333</c:v>
                </c:pt>
                <c:pt idx="47">
                  <c:v>-22.8806</c:v>
                </c:pt>
                <c:pt idx="48">
                  <c:v>-16.4725333333333</c:v>
                </c:pt>
                <c:pt idx="49">
                  <c:v>-12.9200333333334</c:v>
                </c:pt>
                <c:pt idx="50">
                  <c:v>-10.9150666666667</c:v>
                </c:pt>
                <c:pt idx="51">
                  <c:v>-9.29283333333334</c:v>
                </c:pt>
                <c:pt idx="52">
                  <c:v>-10.4247333333333</c:v>
                </c:pt>
                <c:pt idx="53">
                  <c:v>-8.83733333333334</c:v>
                </c:pt>
                <c:pt idx="54">
                  <c:v>-9.60033333333332</c:v>
                </c:pt>
                <c:pt idx="55">
                  <c:v>-7.90616666666667</c:v>
                </c:pt>
                <c:pt idx="56">
                  <c:v>-2.72600000000001</c:v>
                </c:pt>
                <c:pt idx="57">
                  <c:v>7.70006666666667</c:v>
                </c:pt>
                <c:pt idx="58">
                  <c:v>45.7263</c:v>
                </c:pt>
                <c:pt idx="59">
                  <c:v>31.8197333333333</c:v>
                </c:pt>
                <c:pt idx="60">
                  <c:v>44.1109666666667</c:v>
                </c:pt>
                <c:pt idx="61">
                  <c:v>-8.23066666666665</c:v>
                </c:pt>
                <c:pt idx="62">
                  <c:v>37.4389333333333</c:v>
                </c:pt>
                <c:pt idx="63">
                  <c:v>203.857433333333</c:v>
                </c:pt>
                <c:pt idx="64">
                  <c:v>-0.523833333333346</c:v>
                </c:pt>
                <c:pt idx="65">
                  <c:v>32.1869666666666</c:v>
                </c:pt>
                <c:pt idx="66">
                  <c:v>10.6410333333333</c:v>
                </c:pt>
                <c:pt idx="67">
                  <c:v>-6.31489999999999</c:v>
                </c:pt>
                <c:pt idx="68">
                  <c:v>-10.6048666666666</c:v>
                </c:pt>
                <c:pt idx="69">
                  <c:v>-11.7197666666667</c:v>
                </c:pt>
                <c:pt idx="70">
                  <c:v>-13.2358333333333</c:v>
                </c:pt>
                <c:pt idx="71">
                  <c:v>-13.1516666666667</c:v>
                </c:pt>
                <c:pt idx="72">
                  <c:v>-12.9930333333333</c:v>
                </c:pt>
                <c:pt idx="73">
                  <c:v>-13.8319666666667</c:v>
                </c:pt>
                <c:pt idx="74">
                  <c:v>-12.3193666666667</c:v>
                </c:pt>
                <c:pt idx="75">
                  <c:v>-12.0167333333333</c:v>
                </c:pt>
                <c:pt idx="76">
                  <c:v>-12.2023666666667</c:v>
                </c:pt>
                <c:pt idx="77">
                  <c:v>-11.4705666666667</c:v>
                </c:pt>
                <c:pt idx="78">
                  <c:v>3.16043333333333</c:v>
                </c:pt>
                <c:pt idx="79">
                  <c:v>55.4117333333333</c:v>
                </c:pt>
                <c:pt idx="80">
                  <c:v>255.056633333333</c:v>
                </c:pt>
                <c:pt idx="81">
                  <c:v>352.130866666667</c:v>
                </c:pt>
                <c:pt idx="82">
                  <c:v>452.314366666667</c:v>
                </c:pt>
                <c:pt idx="83">
                  <c:v>504.666</c:v>
                </c:pt>
                <c:pt idx="84">
                  <c:v>437.000266666667</c:v>
                </c:pt>
                <c:pt idx="85">
                  <c:v>460.635666666667</c:v>
                </c:pt>
                <c:pt idx="86">
                  <c:v>363.545533333333</c:v>
                </c:pt>
                <c:pt idx="87">
                  <c:v>315.887133333333</c:v>
                </c:pt>
                <c:pt idx="88">
                  <c:v>185.624366666667</c:v>
                </c:pt>
                <c:pt idx="89">
                  <c:v>35.4375666666667</c:v>
                </c:pt>
                <c:pt idx="90">
                  <c:v>-51.7864333333333</c:v>
                </c:pt>
                <c:pt idx="91">
                  <c:v>-54.2003333333333</c:v>
                </c:pt>
                <c:pt idx="92">
                  <c:v>-52.5293</c:v>
                </c:pt>
                <c:pt idx="93">
                  <c:v>-52.0579333333333</c:v>
                </c:pt>
                <c:pt idx="94">
                  <c:v>-51.4814333333333</c:v>
                </c:pt>
                <c:pt idx="95">
                  <c:v>-47.6475333333333</c:v>
                </c:pt>
                <c:pt idx="96">
                  <c:v>-8.60409999999999</c:v>
                </c:pt>
                <c:pt idx="97">
                  <c:v>-9.45880000000002</c:v>
                </c:pt>
                <c:pt idx="98">
                  <c:v>-8.35856666666667</c:v>
                </c:pt>
                <c:pt idx="99">
                  <c:v>-9.40379999999998</c:v>
                </c:pt>
                <c:pt idx="100">
                  <c:v>-9.91889999999999</c:v>
                </c:pt>
                <c:pt idx="101">
                  <c:v>-8.92253333333333</c:v>
                </c:pt>
                <c:pt idx="102">
                  <c:v>-2.8824</c:v>
                </c:pt>
                <c:pt idx="103">
                  <c:v>6.17820000000001</c:v>
                </c:pt>
                <c:pt idx="104">
                  <c:v>18.5021</c:v>
                </c:pt>
                <c:pt idx="105">
                  <c:v>18.9338</c:v>
                </c:pt>
                <c:pt idx="106">
                  <c:v>35.8369333333333</c:v>
                </c:pt>
                <c:pt idx="107">
                  <c:v>110.380766666667</c:v>
                </c:pt>
                <c:pt idx="108">
                  <c:v>108.614233333333</c:v>
                </c:pt>
                <c:pt idx="109">
                  <c:v>129.431466666667</c:v>
                </c:pt>
                <c:pt idx="110">
                  <c:v>504.729666666667</c:v>
                </c:pt>
                <c:pt idx="111">
                  <c:v>372.3967</c:v>
                </c:pt>
                <c:pt idx="112">
                  <c:v>333.870833333333</c:v>
                </c:pt>
                <c:pt idx="113">
                  <c:v>200.1567</c:v>
                </c:pt>
                <c:pt idx="114">
                  <c:v>42.2281666666667</c:v>
                </c:pt>
                <c:pt idx="115">
                  <c:v>-63.4229333333333</c:v>
                </c:pt>
                <c:pt idx="116">
                  <c:v>-71.2579333333333</c:v>
                </c:pt>
                <c:pt idx="117">
                  <c:v>-64.8574</c:v>
                </c:pt>
                <c:pt idx="118">
                  <c:v>-62.7636</c:v>
                </c:pt>
                <c:pt idx="119">
                  <c:v>-60.442</c:v>
                </c:pt>
                <c:pt idx="120">
                  <c:v>-62.1922666666667</c:v>
                </c:pt>
                <c:pt idx="121">
                  <c:v>-60.7952</c:v>
                </c:pt>
                <c:pt idx="122">
                  <c:v>-10.7451666666667</c:v>
                </c:pt>
                <c:pt idx="123">
                  <c:v>-5.59443333333334</c:v>
                </c:pt>
                <c:pt idx="124">
                  <c:v>-4.45140000000001</c:v>
                </c:pt>
                <c:pt idx="125">
                  <c:v>-5.42863333333333</c:v>
                </c:pt>
                <c:pt idx="126">
                  <c:v>-8.1754</c:v>
                </c:pt>
                <c:pt idx="127">
                  <c:v>17.8793333333333</c:v>
                </c:pt>
                <c:pt idx="128">
                  <c:v>131.3308</c:v>
                </c:pt>
                <c:pt idx="129">
                  <c:v>231.854333333333</c:v>
                </c:pt>
                <c:pt idx="130">
                  <c:v>345.1963</c:v>
                </c:pt>
                <c:pt idx="131">
                  <c:v>399.698133333333</c:v>
                </c:pt>
                <c:pt idx="132">
                  <c:v>419.074166666667</c:v>
                </c:pt>
                <c:pt idx="133">
                  <c:v>283.7625</c:v>
                </c:pt>
                <c:pt idx="134">
                  <c:v>466.452366666667</c:v>
                </c:pt>
                <c:pt idx="135">
                  <c:v>289.599433333333</c:v>
                </c:pt>
                <c:pt idx="136">
                  <c:v>361.2784</c:v>
                </c:pt>
                <c:pt idx="137">
                  <c:v>179.6143</c:v>
                </c:pt>
                <c:pt idx="138">
                  <c:v>43.4813666666667</c:v>
                </c:pt>
                <c:pt idx="139">
                  <c:v>-77.7484</c:v>
                </c:pt>
                <c:pt idx="140">
                  <c:v>-57.2240333333333</c:v>
                </c:pt>
                <c:pt idx="141">
                  <c:v>-37.0021666666667</c:v>
                </c:pt>
                <c:pt idx="142">
                  <c:v>-37.2864</c:v>
                </c:pt>
                <c:pt idx="143">
                  <c:v>-46.7422666666667</c:v>
                </c:pt>
                <c:pt idx="144">
                  <c:v>-27.5014</c:v>
                </c:pt>
                <c:pt idx="145">
                  <c:v>-41.7432333333334</c:v>
                </c:pt>
                <c:pt idx="146">
                  <c:v>-21.4653333333333</c:v>
                </c:pt>
                <c:pt idx="147">
                  <c:v>-22.5754666666667</c:v>
                </c:pt>
                <c:pt idx="148">
                  <c:v>-30.5559</c:v>
                </c:pt>
                <c:pt idx="149">
                  <c:v>-29.1542666666667</c:v>
                </c:pt>
                <c:pt idx="150">
                  <c:v>-46.2337</c:v>
                </c:pt>
                <c:pt idx="151">
                  <c:v>28.0051</c:v>
                </c:pt>
                <c:pt idx="152">
                  <c:v>51.9520333333333</c:v>
                </c:pt>
                <c:pt idx="153">
                  <c:v>239.157666666667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Scheme4!$C$1</c:f>
              <c:strCache>
                <c:ptCount val="1"/>
                <c:pt idx="0">
                  <c:v>Qh</c:v>
                </c:pt>
              </c:strCache>
            </c:strRef>
          </c:tx>
          <c:spPr>
            <a:solidFill>
              <a:srgbClr val="ffd320"/>
            </a:solidFill>
            <a:ln>
              <a:solidFill>
                <a:srgbClr val="ffd320"/>
              </a:solidFill>
            </a:ln>
          </c:spPr>
          <c:marker>
            <c:symbol val="triangle"/>
            <c:size val="2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Scheme4!$A$1:$A$154</c:f>
              <c:strCache>
                <c:ptCount val="154"/>
                <c:pt idx="0">
                  <c:v>Time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</c:strCache>
            </c:strRef>
          </c:cat>
          <c:val>
            <c:numRef>
              <c:f>Scheme4!$C$1:$C$154</c:f>
              <c:numCache>
                <c:formatCode>General</c:formatCode>
                <c:ptCount val="154"/>
                <c:pt idx="0">
                  <c:v/>
                </c:pt>
                <c:pt idx="1">
                  <c:v>104.0017</c:v>
                </c:pt>
                <c:pt idx="2">
                  <c:v>35.9232333333333</c:v>
                </c:pt>
                <c:pt idx="3">
                  <c:v>23.4157333333333</c:v>
                </c:pt>
                <c:pt idx="4">
                  <c:v>19.7515333333333</c:v>
                </c:pt>
                <c:pt idx="5">
                  <c:v>17.9513</c:v>
                </c:pt>
                <c:pt idx="6">
                  <c:v>9.99186666666667</c:v>
                </c:pt>
                <c:pt idx="7">
                  <c:v>12.0830333333333</c:v>
                </c:pt>
                <c:pt idx="8">
                  <c:v>-23.3439333333333</c:v>
                </c:pt>
                <c:pt idx="9">
                  <c:v>-17.0951666666667</c:v>
                </c:pt>
                <c:pt idx="10">
                  <c:v>-8.89266666666667</c:v>
                </c:pt>
                <c:pt idx="11">
                  <c:v>76.4667</c:v>
                </c:pt>
                <c:pt idx="12">
                  <c:v>111.178166666667</c:v>
                </c:pt>
                <c:pt idx="13">
                  <c:v>248.053866666667</c:v>
                </c:pt>
                <c:pt idx="14">
                  <c:v>321.630433333333</c:v>
                </c:pt>
                <c:pt idx="15">
                  <c:v>359.465666666667</c:v>
                </c:pt>
                <c:pt idx="16">
                  <c:v>363.537533333333</c:v>
                </c:pt>
                <c:pt idx="17">
                  <c:v>339.145866666667</c:v>
                </c:pt>
                <c:pt idx="18">
                  <c:v>237.252133333333</c:v>
                </c:pt>
                <c:pt idx="19">
                  <c:v>59.2114666666667</c:v>
                </c:pt>
                <c:pt idx="20">
                  <c:v>6.04796666666666</c:v>
                </c:pt>
                <c:pt idx="21">
                  <c:v>8.0208</c:v>
                </c:pt>
                <c:pt idx="22">
                  <c:v>-1.79203333333333</c:v>
                </c:pt>
                <c:pt idx="23">
                  <c:v>-6.93166666666667</c:v>
                </c:pt>
                <c:pt idx="24">
                  <c:v>-13.4006</c:v>
                </c:pt>
                <c:pt idx="25">
                  <c:v>-15.8611666666667</c:v>
                </c:pt>
                <c:pt idx="26">
                  <c:v>-17.0665</c:v>
                </c:pt>
                <c:pt idx="27">
                  <c:v>-16.8612666666667</c:v>
                </c:pt>
                <c:pt idx="28">
                  <c:v>-14.5924333333333</c:v>
                </c:pt>
                <c:pt idx="29">
                  <c:v>-13.7450666666667</c:v>
                </c:pt>
                <c:pt idx="30">
                  <c:v>-14.7171</c:v>
                </c:pt>
                <c:pt idx="31">
                  <c:v>-7.66073333333333</c:v>
                </c:pt>
                <c:pt idx="32">
                  <c:v>-38.6199</c:v>
                </c:pt>
                <c:pt idx="33">
                  <c:v>-25.0814333333333</c:v>
                </c:pt>
                <c:pt idx="34">
                  <c:v>-12.8105</c:v>
                </c:pt>
                <c:pt idx="35">
                  <c:v>-0.112299999999999</c:v>
                </c:pt>
                <c:pt idx="36">
                  <c:v>4.70643333333333</c:v>
                </c:pt>
                <c:pt idx="37">
                  <c:v>23.8131</c:v>
                </c:pt>
                <c:pt idx="38">
                  <c:v>-13.8685666666667</c:v>
                </c:pt>
                <c:pt idx="39">
                  <c:v>20.4510333333333</c:v>
                </c:pt>
                <c:pt idx="40">
                  <c:v>32.5983</c:v>
                </c:pt>
                <c:pt idx="41">
                  <c:v>-2.15196666666667</c:v>
                </c:pt>
                <c:pt idx="42">
                  <c:v>3.69520000000001</c:v>
                </c:pt>
                <c:pt idx="43">
                  <c:v>4.94</c:v>
                </c:pt>
                <c:pt idx="44">
                  <c:v>-9.9846</c:v>
                </c:pt>
                <c:pt idx="45">
                  <c:v>7.68253333333333</c:v>
                </c:pt>
                <c:pt idx="46">
                  <c:v>7.82306666666667</c:v>
                </c:pt>
                <c:pt idx="47">
                  <c:v>5.7308</c:v>
                </c:pt>
                <c:pt idx="48">
                  <c:v>8.22403333333333</c:v>
                </c:pt>
                <c:pt idx="49">
                  <c:v>7.8454</c:v>
                </c:pt>
                <c:pt idx="50">
                  <c:v>7.1306</c:v>
                </c:pt>
                <c:pt idx="51">
                  <c:v>6.45626666666667</c:v>
                </c:pt>
                <c:pt idx="52">
                  <c:v>13.4207</c:v>
                </c:pt>
                <c:pt idx="53">
                  <c:v>2.41313333333333</c:v>
                </c:pt>
                <c:pt idx="54">
                  <c:v>6.22506666666667</c:v>
                </c:pt>
                <c:pt idx="55">
                  <c:v>1.70113333333333</c:v>
                </c:pt>
                <c:pt idx="56">
                  <c:v>-25.9020333333333</c:v>
                </c:pt>
                <c:pt idx="57">
                  <c:v>-3.502</c:v>
                </c:pt>
                <c:pt idx="58">
                  <c:v>10.8258</c:v>
                </c:pt>
                <c:pt idx="59">
                  <c:v>8.867</c:v>
                </c:pt>
                <c:pt idx="60">
                  <c:v>28.4079</c:v>
                </c:pt>
                <c:pt idx="61">
                  <c:v>0.872766666666661</c:v>
                </c:pt>
                <c:pt idx="62">
                  <c:v>0.973166666666668</c:v>
                </c:pt>
                <c:pt idx="63">
                  <c:v>42.0644333333333</c:v>
                </c:pt>
                <c:pt idx="64">
                  <c:v>34.1355666666667</c:v>
                </c:pt>
                <c:pt idx="65">
                  <c:v>18.3428333333333</c:v>
                </c:pt>
                <c:pt idx="66">
                  <c:v>-1.5556</c:v>
                </c:pt>
                <c:pt idx="67">
                  <c:v>-2.06233333333333</c:v>
                </c:pt>
                <c:pt idx="68">
                  <c:v>-11.5853</c:v>
                </c:pt>
                <c:pt idx="69">
                  <c:v>4.97773333333333</c:v>
                </c:pt>
                <c:pt idx="70">
                  <c:v>3.7243</c:v>
                </c:pt>
                <c:pt idx="71">
                  <c:v>2.66096666666667</c:v>
                </c:pt>
                <c:pt idx="72">
                  <c:v>2.35956666666667</c:v>
                </c:pt>
                <c:pt idx="73">
                  <c:v>1.1908</c:v>
                </c:pt>
                <c:pt idx="74">
                  <c:v>0.0276333333333335</c:v>
                </c:pt>
                <c:pt idx="75">
                  <c:v>0.00113333333333348</c:v>
                </c:pt>
                <c:pt idx="76">
                  <c:v>-1.0074</c:v>
                </c:pt>
                <c:pt idx="77">
                  <c:v>-0.516133333333334</c:v>
                </c:pt>
                <c:pt idx="78">
                  <c:v>-11.944</c:v>
                </c:pt>
                <c:pt idx="79">
                  <c:v>8.26946666666667</c:v>
                </c:pt>
                <c:pt idx="80">
                  <c:v>53.8946666666667</c:v>
                </c:pt>
                <c:pt idx="81">
                  <c:v>126.965</c:v>
                </c:pt>
                <c:pt idx="82">
                  <c:v>122.9234</c:v>
                </c:pt>
                <c:pt idx="83">
                  <c:v>285.113233333333</c:v>
                </c:pt>
                <c:pt idx="84">
                  <c:v>342.2253</c:v>
                </c:pt>
                <c:pt idx="85">
                  <c:v>350.940766666667</c:v>
                </c:pt>
                <c:pt idx="86">
                  <c:v>289.509433333333</c:v>
                </c:pt>
                <c:pt idx="87">
                  <c:v>275.275233333333</c:v>
                </c:pt>
                <c:pt idx="88">
                  <c:v>193.508233333333</c:v>
                </c:pt>
                <c:pt idx="89">
                  <c:v>55.2104</c:v>
                </c:pt>
                <c:pt idx="90">
                  <c:v>59.2381666666667</c:v>
                </c:pt>
                <c:pt idx="91">
                  <c:v>44.4898333333333</c:v>
                </c:pt>
                <c:pt idx="92">
                  <c:v>17.7336666666667</c:v>
                </c:pt>
                <c:pt idx="93">
                  <c:v>10.5863666666667</c:v>
                </c:pt>
                <c:pt idx="94">
                  <c:v>11.2770666666667</c:v>
                </c:pt>
                <c:pt idx="95">
                  <c:v>5.84386666666667</c:v>
                </c:pt>
                <c:pt idx="96">
                  <c:v>16.0629</c:v>
                </c:pt>
                <c:pt idx="97">
                  <c:v>8.6243</c:v>
                </c:pt>
                <c:pt idx="98">
                  <c:v>10.1147666666667</c:v>
                </c:pt>
                <c:pt idx="99">
                  <c:v>4.4441</c:v>
                </c:pt>
                <c:pt idx="100">
                  <c:v>-0.0248666666666665</c:v>
                </c:pt>
                <c:pt idx="101">
                  <c:v>-0.0234999999999999</c:v>
                </c:pt>
                <c:pt idx="102">
                  <c:v>-17.4553666666667</c:v>
                </c:pt>
                <c:pt idx="103">
                  <c:v>-9.39506666666667</c:v>
                </c:pt>
                <c:pt idx="104">
                  <c:v>-2.53003333333333</c:v>
                </c:pt>
                <c:pt idx="105">
                  <c:v>-2.3271</c:v>
                </c:pt>
                <c:pt idx="106">
                  <c:v>0.663600000000002</c:v>
                </c:pt>
                <c:pt idx="107">
                  <c:v>24.8952</c:v>
                </c:pt>
                <c:pt idx="108">
                  <c:v>45.3201</c:v>
                </c:pt>
                <c:pt idx="109">
                  <c:v>52.0120333333333</c:v>
                </c:pt>
                <c:pt idx="110">
                  <c:v>198.5767</c:v>
                </c:pt>
                <c:pt idx="111">
                  <c:v>311.637933333333</c:v>
                </c:pt>
                <c:pt idx="112">
                  <c:v>332.143866666667</c:v>
                </c:pt>
                <c:pt idx="113">
                  <c:v>232.4862</c:v>
                </c:pt>
                <c:pt idx="114">
                  <c:v>45.4867333333333</c:v>
                </c:pt>
                <c:pt idx="115">
                  <c:v>-2.3721</c:v>
                </c:pt>
                <c:pt idx="116">
                  <c:v>6.90903333333334</c:v>
                </c:pt>
                <c:pt idx="117">
                  <c:v>-5.48</c:v>
                </c:pt>
                <c:pt idx="118">
                  <c:v>-6.47793333333333</c:v>
                </c:pt>
                <c:pt idx="119">
                  <c:v>-13.4817666666667</c:v>
                </c:pt>
                <c:pt idx="120">
                  <c:v>-16.3957333333333</c:v>
                </c:pt>
                <c:pt idx="121">
                  <c:v>-17.1790666666667</c:v>
                </c:pt>
                <c:pt idx="122">
                  <c:v>-4.4443</c:v>
                </c:pt>
                <c:pt idx="123">
                  <c:v>-4.70986666666667</c:v>
                </c:pt>
                <c:pt idx="124">
                  <c:v>-0.464733333333335</c:v>
                </c:pt>
                <c:pt idx="125">
                  <c:v>-1.1511</c:v>
                </c:pt>
                <c:pt idx="126">
                  <c:v>-2.97986666666667</c:v>
                </c:pt>
                <c:pt idx="127">
                  <c:v>-0.425833333333335</c:v>
                </c:pt>
                <c:pt idx="128">
                  <c:v>24.5274333333333</c:v>
                </c:pt>
                <c:pt idx="129">
                  <c:v>34.9602</c:v>
                </c:pt>
                <c:pt idx="130">
                  <c:v>72.6258</c:v>
                </c:pt>
                <c:pt idx="131">
                  <c:v>102.377466666667</c:v>
                </c:pt>
                <c:pt idx="132">
                  <c:v>129.866933333333</c:v>
                </c:pt>
                <c:pt idx="133">
                  <c:v>109.5817</c:v>
                </c:pt>
                <c:pt idx="134">
                  <c:v>86.3591666666667</c:v>
                </c:pt>
                <c:pt idx="135">
                  <c:v>143.194166666667</c:v>
                </c:pt>
                <c:pt idx="136">
                  <c:v>126.427566666667</c:v>
                </c:pt>
                <c:pt idx="137">
                  <c:v>28.1097333333333</c:v>
                </c:pt>
                <c:pt idx="138">
                  <c:v>-85.5701333333333</c:v>
                </c:pt>
                <c:pt idx="139">
                  <c:v>-128.036533333333</c:v>
                </c:pt>
                <c:pt idx="140">
                  <c:v>5.7435</c:v>
                </c:pt>
                <c:pt idx="141">
                  <c:v>0.454833333333333</c:v>
                </c:pt>
                <c:pt idx="142">
                  <c:v>2.99333333333333</c:v>
                </c:pt>
                <c:pt idx="143">
                  <c:v>6.4809</c:v>
                </c:pt>
                <c:pt idx="144">
                  <c:v>5.851</c:v>
                </c:pt>
                <c:pt idx="145">
                  <c:v>34.7324</c:v>
                </c:pt>
                <c:pt idx="146">
                  <c:v>17.4824</c:v>
                </c:pt>
                <c:pt idx="147">
                  <c:v>12.6746333333333</c:v>
                </c:pt>
                <c:pt idx="148">
                  <c:v>0.688100000000001</c:v>
                </c:pt>
                <c:pt idx="149">
                  <c:v>-15.0785333333333</c:v>
                </c:pt>
                <c:pt idx="150">
                  <c:v>-41.4701333333333</c:v>
                </c:pt>
                <c:pt idx="151">
                  <c:v>-84.7069666666667</c:v>
                </c:pt>
                <c:pt idx="152">
                  <c:v>-61.8380666666667</c:v>
                </c:pt>
                <c:pt idx="153">
                  <c:v>63.3329666666667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Scheme4!$D$1</c:f>
              <c:strCache>
                <c:ptCount val="1"/>
                <c:pt idx="0">
                  <c:v>Qe</c:v>
                </c:pt>
              </c:strCache>
            </c:strRef>
          </c:tx>
          <c:spPr>
            <a:solidFill>
              <a:srgbClr val="579d1c"/>
            </a:solidFill>
            <a:ln>
              <a:solidFill>
                <a:srgbClr val="579d1c"/>
              </a:solidFill>
            </a:ln>
          </c:spPr>
          <c:marker>
            <c:symbol val="triangle"/>
            <c:size val="2"/>
            <c:spPr>
              <a:solidFill>
                <a:srgbClr val="579d1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Scheme4!$A$1:$A$154</c:f>
              <c:strCache>
                <c:ptCount val="154"/>
                <c:pt idx="0">
                  <c:v>Time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</c:strCache>
            </c:strRef>
          </c:cat>
          <c:val>
            <c:numRef>
              <c:f>Scheme4!$D$1:$D$154</c:f>
              <c:numCache>
                <c:formatCode>General</c:formatCode>
                <c:ptCount val="154"/>
                <c:pt idx="0">
                  <c:v/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33.8469</c:v>
                </c:pt>
                <c:pt idx="9">
                  <c:v>39.2798</c:v>
                </c:pt>
                <c:pt idx="10">
                  <c:v>50.0903</c:v>
                </c:pt>
                <c:pt idx="11">
                  <c:v>76.0985</c:v>
                </c:pt>
                <c:pt idx="12">
                  <c:v>127.5584</c:v>
                </c:pt>
                <c:pt idx="13">
                  <c:v>152.7696</c:v>
                </c:pt>
                <c:pt idx="14">
                  <c:v>168.5413</c:v>
                </c:pt>
                <c:pt idx="15">
                  <c:v>183.3615</c:v>
                </c:pt>
                <c:pt idx="16">
                  <c:v>166.926</c:v>
                </c:pt>
                <c:pt idx="17">
                  <c:v>179.3112</c:v>
                </c:pt>
                <c:pt idx="18">
                  <c:v>170.9177</c:v>
                </c:pt>
                <c:pt idx="19">
                  <c:v>151.9464</c:v>
                </c:pt>
                <c:pt idx="20">
                  <c:v>85.393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40.5469</c:v>
                </c:pt>
                <c:pt idx="33">
                  <c:v>42.5151</c:v>
                </c:pt>
                <c:pt idx="34">
                  <c:v>80.2041</c:v>
                </c:pt>
                <c:pt idx="35">
                  <c:v>79.7015</c:v>
                </c:pt>
                <c:pt idx="36">
                  <c:v>100.7369</c:v>
                </c:pt>
                <c:pt idx="37">
                  <c:v>93.4172</c:v>
                </c:pt>
                <c:pt idx="38">
                  <c:v>95.1561</c:v>
                </c:pt>
                <c:pt idx="39">
                  <c:v>64.1786</c:v>
                </c:pt>
                <c:pt idx="40">
                  <c:v>78.013</c:v>
                </c:pt>
                <c:pt idx="41">
                  <c:v>66.1956</c:v>
                </c:pt>
                <c:pt idx="42">
                  <c:v>51.7527</c:v>
                </c:pt>
                <c:pt idx="43">
                  <c:v>47.9579</c:v>
                </c:pt>
                <c:pt idx="44">
                  <c:v>38.3624</c:v>
                </c:pt>
                <c:pt idx="45">
                  <c:v>0.0081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2.6026</c:v>
                </c:pt>
                <c:pt idx="51">
                  <c:v>3.0515</c:v>
                </c:pt>
                <c:pt idx="52">
                  <c:v>1.0443</c:v>
                </c:pt>
                <c:pt idx="53">
                  <c:v>2.422</c:v>
                </c:pt>
                <c:pt idx="54">
                  <c:v>0.8085</c:v>
                </c:pt>
                <c:pt idx="55">
                  <c:v>3.0239</c:v>
                </c:pt>
                <c:pt idx="56">
                  <c:v>34.6536</c:v>
                </c:pt>
                <c:pt idx="57">
                  <c:v>23.9635</c:v>
                </c:pt>
                <c:pt idx="58">
                  <c:v>33.7525</c:v>
                </c:pt>
                <c:pt idx="59">
                  <c:v>32.4024</c:v>
                </c:pt>
                <c:pt idx="60">
                  <c:v>35.6703</c:v>
                </c:pt>
                <c:pt idx="61">
                  <c:v>62.9456</c:v>
                </c:pt>
                <c:pt idx="62">
                  <c:v>35.249</c:v>
                </c:pt>
                <c:pt idx="63">
                  <c:v>44.4833</c:v>
                </c:pt>
                <c:pt idx="64">
                  <c:v>72.6468</c:v>
                </c:pt>
                <c:pt idx="65">
                  <c:v>37.4986</c:v>
                </c:pt>
                <c:pt idx="66">
                  <c:v>31.9908</c:v>
                </c:pt>
                <c:pt idx="67">
                  <c:v>30.7026</c:v>
                </c:pt>
                <c:pt idx="68">
                  <c:v>24.5426</c:v>
                </c:pt>
                <c:pt idx="69">
                  <c:v>0.0049</c:v>
                </c:pt>
                <c:pt idx="70">
                  <c:v>0.0016</c:v>
                </c:pt>
                <c:pt idx="71">
                  <c:v>0.0016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16.9397</c:v>
                </c:pt>
                <c:pt idx="79">
                  <c:v>23.8593</c:v>
                </c:pt>
                <c:pt idx="80">
                  <c:v>58.0462</c:v>
                </c:pt>
                <c:pt idx="81">
                  <c:v>121.8083</c:v>
                </c:pt>
                <c:pt idx="82">
                  <c:v>156.3432</c:v>
                </c:pt>
                <c:pt idx="83">
                  <c:v>189.1213</c:v>
                </c:pt>
                <c:pt idx="84">
                  <c:v>206.8483</c:v>
                </c:pt>
                <c:pt idx="85">
                  <c:v>206.9281</c:v>
                </c:pt>
                <c:pt idx="86">
                  <c:v>205.025</c:v>
                </c:pt>
                <c:pt idx="87">
                  <c:v>198.1931</c:v>
                </c:pt>
                <c:pt idx="88">
                  <c:v>187.2149</c:v>
                </c:pt>
                <c:pt idx="89">
                  <c:v>158.8905</c:v>
                </c:pt>
                <c:pt idx="90">
                  <c:v>73.3608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30.2113</c:v>
                </c:pt>
                <c:pt idx="103">
                  <c:v>35.4035</c:v>
                </c:pt>
                <c:pt idx="104">
                  <c:v>36.2526</c:v>
                </c:pt>
                <c:pt idx="105">
                  <c:v>36.2526</c:v>
                </c:pt>
                <c:pt idx="106">
                  <c:v>46.4727</c:v>
                </c:pt>
                <c:pt idx="107">
                  <c:v>53.7421</c:v>
                </c:pt>
                <c:pt idx="108">
                  <c:v>71.6187</c:v>
                </c:pt>
                <c:pt idx="109">
                  <c:v>69.1235</c:v>
                </c:pt>
                <c:pt idx="110">
                  <c:v>108.465</c:v>
                </c:pt>
                <c:pt idx="111">
                  <c:v>177.6227</c:v>
                </c:pt>
                <c:pt idx="112">
                  <c:v>171.0121</c:v>
                </c:pt>
                <c:pt idx="113">
                  <c:v>161.5842</c:v>
                </c:pt>
                <c:pt idx="114">
                  <c:v>144.303</c:v>
                </c:pt>
                <c:pt idx="115">
                  <c:v>78.9646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15.7083</c:v>
                </c:pt>
                <c:pt idx="128">
                  <c:v>48.0391</c:v>
                </c:pt>
                <c:pt idx="129">
                  <c:v>96.6102</c:v>
                </c:pt>
                <c:pt idx="130">
                  <c:v>141.6385</c:v>
                </c:pt>
                <c:pt idx="131">
                  <c:v>182.013</c:v>
                </c:pt>
                <c:pt idx="132">
                  <c:v>218.4721</c:v>
                </c:pt>
                <c:pt idx="133">
                  <c:v>241.9688</c:v>
                </c:pt>
                <c:pt idx="134">
                  <c:v>218.0867</c:v>
                </c:pt>
                <c:pt idx="135">
                  <c:v>263.8843</c:v>
                </c:pt>
                <c:pt idx="136">
                  <c:v>228.4646</c:v>
                </c:pt>
                <c:pt idx="137">
                  <c:v>249.0089</c:v>
                </c:pt>
                <c:pt idx="138">
                  <c:v>226.9876</c:v>
                </c:pt>
                <c:pt idx="139">
                  <c:v>174.08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2.6026</c:v>
                </c:pt>
                <c:pt idx="147">
                  <c:v>0.1399</c:v>
                </c:pt>
                <c:pt idx="148">
                  <c:v>1.7307</c:v>
                </c:pt>
                <c:pt idx="149">
                  <c:v>0.0033</c:v>
                </c:pt>
                <c:pt idx="150">
                  <c:v>0</c:v>
                </c:pt>
                <c:pt idx="151">
                  <c:v>88.7862</c:v>
                </c:pt>
                <c:pt idx="152">
                  <c:v>122.9957</c:v>
                </c:pt>
                <c:pt idx="153">
                  <c:v>145.1569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Scheme4!$E$1</c:f>
              <c:strCache>
                <c:ptCount val="1"/>
                <c:pt idx="0">
                  <c:v>Qg</c:v>
                </c:pt>
              </c:strCache>
            </c:strRef>
          </c:tx>
          <c:spPr>
            <a:solidFill>
              <a:srgbClr val="7e0021"/>
            </a:solidFill>
            <a:ln>
              <a:solidFill>
                <a:srgbClr val="7e0021"/>
              </a:solidFill>
            </a:ln>
          </c:spPr>
          <c:marker>
            <c:symbol val="triangle"/>
            <c:size val="2"/>
            <c:spPr>
              <a:solidFill>
                <a:srgbClr val="7e002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Scheme4!$A$1:$A$154</c:f>
              <c:strCache>
                <c:ptCount val="154"/>
                <c:pt idx="0">
                  <c:v>Time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</c:strCache>
            </c:strRef>
          </c:cat>
          <c:val>
            <c:numRef>
              <c:f>Scheme4!$E$1:$E$154</c:f>
              <c:numCache>
                <c:formatCode>General</c:formatCode>
                <c:ptCount val="154"/>
                <c:pt idx="0">
                  <c:v/>
                </c:pt>
                <c:pt idx="1">
                  <c:v>-31.0920333333333</c:v>
                </c:pt>
                <c:pt idx="2">
                  <c:v>51.6471666666667</c:v>
                </c:pt>
                <c:pt idx="3">
                  <c:v>65.5662666666667</c:v>
                </c:pt>
                <c:pt idx="4">
                  <c:v>69.5013333333333</c:v>
                </c:pt>
                <c:pt idx="5">
                  <c:v>72.7333666666667</c:v>
                </c:pt>
                <c:pt idx="6">
                  <c:v>80.1441333333333</c:v>
                </c:pt>
                <c:pt idx="7">
                  <c:v>78.6118333333333</c:v>
                </c:pt>
                <c:pt idx="8">
                  <c:v>52.6934</c:v>
                </c:pt>
                <c:pt idx="9">
                  <c:v>55.5268333333333</c:v>
                </c:pt>
                <c:pt idx="10">
                  <c:v>71.9557333333333</c:v>
                </c:pt>
                <c:pt idx="11">
                  <c:v>176.075033333333</c:v>
                </c:pt>
                <c:pt idx="12">
                  <c:v>126.527566666667</c:v>
                </c:pt>
                <c:pt idx="13">
                  <c:v>171.383733333333</c:v>
                </c:pt>
                <c:pt idx="14">
                  <c:v>123.2865</c:v>
                </c:pt>
                <c:pt idx="15">
                  <c:v>70.0288666666667</c:v>
                </c:pt>
                <c:pt idx="16">
                  <c:v>53.2345333333334</c:v>
                </c:pt>
                <c:pt idx="17">
                  <c:v>17.6776</c:v>
                </c:pt>
                <c:pt idx="18">
                  <c:v>-50.0040666666667</c:v>
                </c:pt>
                <c:pt idx="19">
                  <c:v>-100.7052</c:v>
                </c:pt>
                <c:pt idx="20">
                  <c:v>-43.9247666666667</c:v>
                </c:pt>
                <c:pt idx="21">
                  <c:v>23.2478666666667</c:v>
                </c:pt>
                <c:pt idx="22">
                  <c:v>21.3264333333333</c:v>
                </c:pt>
                <c:pt idx="23">
                  <c:v>20.664</c:v>
                </c:pt>
                <c:pt idx="24">
                  <c:v>23.7075333333333</c:v>
                </c:pt>
                <c:pt idx="25">
                  <c:v>25.9617666666667</c:v>
                </c:pt>
                <c:pt idx="26">
                  <c:v>30.3716333333333</c:v>
                </c:pt>
                <c:pt idx="27">
                  <c:v>36.0701333333333</c:v>
                </c:pt>
                <c:pt idx="28">
                  <c:v>47.7783666666667</c:v>
                </c:pt>
                <c:pt idx="29">
                  <c:v>41.3303333333333</c:v>
                </c:pt>
                <c:pt idx="30">
                  <c:v>54.3164333333333</c:v>
                </c:pt>
                <c:pt idx="31">
                  <c:v>58.3371333333333</c:v>
                </c:pt>
                <c:pt idx="32">
                  <c:v>43.0402333333333</c:v>
                </c:pt>
                <c:pt idx="33">
                  <c:v>92.4215</c:v>
                </c:pt>
                <c:pt idx="34">
                  <c:v>88.3377</c:v>
                </c:pt>
                <c:pt idx="35">
                  <c:v>127.461833333333</c:v>
                </c:pt>
                <c:pt idx="36">
                  <c:v>49.0913</c:v>
                </c:pt>
                <c:pt idx="37">
                  <c:v>99.3788333333334</c:v>
                </c:pt>
                <c:pt idx="38">
                  <c:v>66.6253666666667</c:v>
                </c:pt>
                <c:pt idx="39">
                  <c:v>43.7793666666667</c:v>
                </c:pt>
                <c:pt idx="40">
                  <c:v>52.3991666666667</c:v>
                </c:pt>
                <c:pt idx="41">
                  <c:v>55.4353666666667</c:v>
                </c:pt>
                <c:pt idx="42">
                  <c:v>71.6236</c:v>
                </c:pt>
                <c:pt idx="43">
                  <c:v>51.3032</c:v>
                </c:pt>
                <c:pt idx="44">
                  <c:v>49.5677333333333</c:v>
                </c:pt>
                <c:pt idx="45">
                  <c:v>75.1484</c:v>
                </c:pt>
                <c:pt idx="46">
                  <c:v>71.8266</c:v>
                </c:pt>
                <c:pt idx="47">
                  <c:v>67.9595333333333</c:v>
                </c:pt>
                <c:pt idx="48">
                  <c:v>68.2499666666667</c:v>
                </c:pt>
                <c:pt idx="49">
                  <c:v>69.4952</c:v>
                </c:pt>
                <c:pt idx="50">
                  <c:v>65.2605333333333</c:v>
                </c:pt>
                <c:pt idx="51">
                  <c:v>65.1702666666667</c:v>
                </c:pt>
                <c:pt idx="52">
                  <c:v>61.2795</c:v>
                </c:pt>
                <c:pt idx="53">
                  <c:v>70.4660666666667</c:v>
                </c:pt>
                <c:pt idx="54">
                  <c:v>71.3527333333333</c:v>
                </c:pt>
                <c:pt idx="55">
                  <c:v>72.3239333333333</c:v>
                </c:pt>
                <c:pt idx="56">
                  <c:v>50.3387666666667</c:v>
                </c:pt>
                <c:pt idx="57">
                  <c:v>67.5998</c:v>
                </c:pt>
                <c:pt idx="58">
                  <c:v>87.291</c:v>
                </c:pt>
                <c:pt idx="59">
                  <c:v>81.2298</c:v>
                </c:pt>
                <c:pt idx="60">
                  <c:v>77.4121</c:v>
                </c:pt>
                <c:pt idx="61">
                  <c:v>39.2043666666667</c:v>
                </c:pt>
                <c:pt idx="62">
                  <c:v>79.8096333333333</c:v>
                </c:pt>
                <c:pt idx="63">
                  <c:v>174.4599</c:v>
                </c:pt>
                <c:pt idx="64">
                  <c:v>38.6967</c:v>
                </c:pt>
                <c:pt idx="65">
                  <c:v>78.6210333333333</c:v>
                </c:pt>
                <c:pt idx="66">
                  <c:v>80.6758666666667</c:v>
                </c:pt>
                <c:pt idx="67">
                  <c:v>65.0096</c:v>
                </c:pt>
                <c:pt idx="68">
                  <c:v>68.5075</c:v>
                </c:pt>
                <c:pt idx="69">
                  <c:v>90.876</c:v>
                </c:pt>
                <c:pt idx="70">
                  <c:v>89.7252333333333</c:v>
                </c:pt>
                <c:pt idx="71">
                  <c:v>88.9807666666667</c:v>
                </c:pt>
                <c:pt idx="72">
                  <c:v>88.1063</c:v>
                </c:pt>
                <c:pt idx="73">
                  <c:v>89.0388</c:v>
                </c:pt>
                <c:pt idx="74">
                  <c:v>92.4501666666667</c:v>
                </c:pt>
                <c:pt idx="75">
                  <c:v>91.9392666666667</c:v>
                </c:pt>
                <c:pt idx="76">
                  <c:v>92.4118</c:v>
                </c:pt>
                <c:pt idx="77">
                  <c:v>92.8261333333333</c:v>
                </c:pt>
                <c:pt idx="78">
                  <c:v>88.1058666666667</c:v>
                </c:pt>
                <c:pt idx="79">
                  <c:v>110.782866666667</c:v>
                </c:pt>
                <c:pt idx="80">
                  <c:v>221.949066666667</c:v>
                </c:pt>
                <c:pt idx="81">
                  <c:v>210.208133333333</c:v>
                </c:pt>
                <c:pt idx="82">
                  <c:v>295.874</c:v>
                </c:pt>
                <c:pt idx="83">
                  <c:v>158.795166666667</c:v>
                </c:pt>
                <c:pt idx="84">
                  <c:v>64.3072333333334</c:v>
                </c:pt>
                <c:pt idx="85">
                  <c:v>80.9227666666667</c:v>
                </c:pt>
                <c:pt idx="86">
                  <c:v>55.0730333333333</c:v>
                </c:pt>
                <c:pt idx="87">
                  <c:v>10.4679</c:v>
                </c:pt>
                <c:pt idx="88">
                  <c:v>-67.7695</c:v>
                </c:pt>
                <c:pt idx="89">
                  <c:v>-109.783533333333</c:v>
                </c:pt>
                <c:pt idx="90">
                  <c:v>-51.7166333333333</c:v>
                </c:pt>
                <c:pt idx="91">
                  <c:v>10.5309666666666</c:v>
                </c:pt>
                <c:pt idx="92">
                  <c:v>26.8564666666667</c:v>
                </c:pt>
                <c:pt idx="93">
                  <c:v>36.8199</c:v>
                </c:pt>
                <c:pt idx="94">
                  <c:v>34.7008</c:v>
                </c:pt>
                <c:pt idx="95">
                  <c:v>40.8332</c:v>
                </c:pt>
                <c:pt idx="96">
                  <c:v>59.7397666666667</c:v>
                </c:pt>
                <c:pt idx="97">
                  <c:v>66.1657</c:v>
                </c:pt>
                <c:pt idx="98">
                  <c:v>66.3229</c:v>
                </c:pt>
                <c:pt idx="99">
                  <c:v>70.6174333333333</c:v>
                </c:pt>
                <c:pt idx="100">
                  <c:v>75.5554666666667</c:v>
                </c:pt>
                <c:pt idx="101">
                  <c:v>76.8178333333333</c:v>
                </c:pt>
                <c:pt idx="102">
                  <c:v>65.1817</c:v>
                </c:pt>
                <c:pt idx="103">
                  <c:v>65.0024666666667</c:v>
                </c:pt>
                <c:pt idx="104">
                  <c:v>70.0085</c:v>
                </c:pt>
                <c:pt idx="105">
                  <c:v>70.1231666666667</c:v>
                </c:pt>
                <c:pt idx="106">
                  <c:v>83.1338</c:v>
                </c:pt>
                <c:pt idx="107">
                  <c:v>117.792733333333</c:v>
                </c:pt>
                <c:pt idx="108">
                  <c:v>91.7243</c:v>
                </c:pt>
                <c:pt idx="109">
                  <c:v>113.027033333333</c:v>
                </c:pt>
                <c:pt idx="110">
                  <c:v>262.138833333333</c:v>
                </c:pt>
                <c:pt idx="111">
                  <c:v>89.9126</c:v>
                </c:pt>
                <c:pt idx="112">
                  <c:v>30.954</c:v>
                </c:pt>
                <c:pt idx="113">
                  <c:v>-29.3636666666667</c:v>
                </c:pt>
                <c:pt idx="114">
                  <c:v>-65.9697333333333</c:v>
                </c:pt>
                <c:pt idx="115">
                  <c:v>-17.7578333333333</c:v>
                </c:pt>
                <c:pt idx="116">
                  <c:v>33.8159666666667</c:v>
                </c:pt>
                <c:pt idx="117">
                  <c:v>36.7157333333333</c:v>
                </c:pt>
                <c:pt idx="118">
                  <c:v>38.5014666666667</c:v>
                </c:pt>
                <c:pt idx="119">
                  <c:v>43.1376333333333</c:v>
                </c:pt>
                <c:pt idx="120">
                  <c:v>45.9854666666667</c:v>
                </c:pt>
                <c:pt idx="121">
                  <c:v>47.8284666666667</c:v>
                </c:pt>
                <c:pt idx="122">
                  <c:v>71.6675666666667</c:v>
                </c:pt>
                <c:pt idx="123">
                  <c:v>74.2163333333333</c:v>
                </c:pt>
                <c:pt idx="124">
                  <c:v>74.3474666666667</c:v>
                </c:pt>
                <c:pt idx="125">
                  <c:v>74.0336333333333</c:v>
                </c:pt>
                <c:pt idx="126">
                  <c:v>72.8442</c:v>
                </c:pt>
                <c:pt idx="127">
                  <c:v>90.2733666666667</c:v>
                </c:pt>
                <c:pt idx="128">
                  <c:v>154.6601</c:v>
                </c:pt>
                <c:pt idx="129">
                  <c:v>177.559333333333</c:v>
                </c:pt>
                <c:pt idx="130">
                  <c:v>212.1862</c:v>
                </c:pt>
                <c:pt idx="131">
                  <c:v>205.039266666667</c:v>
                </c:pt>
                <c:pt idx="132">
                  <c:v>167.9348</c:v>
                </c:pt>
                <c:pt idx="133">
                  <c:v>56.3010333333333</c:v>
                </c:pt>
                <c:pt idx="134">
                  <c:v>221.2113</c:v>
                </c:pt>
                <c:pt idx="135">
                  <c:v>6.24363333333334</c:v>
                </c:pt>
                <c:pt idx="136">
                  <c:v>52.3152333333333</c:v>
                </c:pt>
                <c:pt idx="137">
                  <c:v>-61.1134666666667</c:v>
                </c:pt>
                <c:pt idx="138">
                  <c:v>-132.611066666667</c:v>
                </c:pt>
                <c:pt idx="139">
                  <c:v>-72.4702</c:v>
                </c:pt>
                <c:pt idx="140">
                  <c:v>83.2004333333333</c:v>
                </c:pt>
                <c:pt idx="141">
                  <c:v>92.1486333333333</c:v>
                </c:pt>
                <c:pt idx="142">
                  <c:v>89.8289333333333</c:v>
                </c:pt>
                <c:pt idx="143">
                  <c:v>80.7931</c:v>
                </c:pt>
                <c:pt idx="144">
                  <c:v>82.4957333333333</c:v>
                </c:pt>
                <c:pt idx="145">
                  <c:v>54.0408666666667</c:v>
                </c:pt>
                <c:pt idx="146">
                  <c:v>49.8262</c:v>
                </c:pt>
                <c:pt idx="147">
                  <c:v>65.7471666666667</c:v>
                </c:pt>
                <c:pt idx="148">
                  <c:v>80.7707666666667</c:v>
                </c:pt>
                <c:pt idx="149">
                  <c:v>96.7976666666667</c:v>
                </c:pt>
                <c:pt idx="150">
                  <c:v>110.939933333333</c:v>
                </c:pt>
                <c:pt idx="151">
                  <c:v>71.4511</c:v>
                </c:pt>
                <c:pt idx="152">
                  <c:v>50.9159333333333</c:v>
                </c:pt>
                <c:pt idx="153">
                  <c:v>86.8619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5695558"/>
        <c:axId val="4171174"/>
      </c:lineChart>
      <c:catAx>
        <c:axId val="5569555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4171174"/>
        <c:crosses val="autoZero"/>
        <c:auto val="1"/>
        <c:lblAlgn val="ctr"/>
        <c:lblOffset val="100"/>
      </c:catAx>
      <c:valAx>
        <c:axId val="4171174"/>
        <c:scaling>
          <c:orientation val="minMax"/>
          <c:max val="800"/>
          <c:min val="-2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#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55695558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Scheme5!$B$1</c:f>
              <c:strCache>
                <c:ptCount val="1"/>
                <c:pt idx="0">
                  <c:v>Rnet</c:v>
                </c:pt>
              </c:strCache>
            </c:strRef>
          </c:tx>
          <c:spPr>
            <a:solidFill>
              <a:srgbClr val="ff420e"/>
            </a:solidFill>
            <a:ln>
              <a:solidFill>
                <a:srgbClr val="ff420e"/>
              </a:solidFill>
            </a:ln>
          </c:spPr>
          <c:marker>
            <c:symbol val="diamond"/>
            <c:size val="2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Scheme5!$A$1:$A$154</c:f>
              <c:strCache>
                <c:ptCount val="154"/>
                <c:pt idx="0">
                  <c:v>Time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</c:strCache>
            </c:strRef>
          </c:cat>
          <c:val>
            <c:numRef>
              <c:f>Scheme5!$B$1:$B$154</c:f>
              <c:numCache>
                <c:formatCode>General</c:formatCode>
                <c:ptCount val="154"/>
                <c:pt idx="0">
                  <c:v/>
                </c:pt>
                <c:pt idx="1">
                  <c:v>-38.0445</c:v>
                </c:pt>
                <c:pt idx="2">
                  <c:v>-29.8873</c:v>
                </c:pt>
                <c:pt idx="3">
                  <c:v>-22.3843666666667</c:v>
                </c:pt>
                <c:pt idx="4">
                  <c:v>-18.9077666666667</c:v>
                </c:pt>
                <c:pt idx="5">
                  <c:v>-13.9354</c:v>
                </c:pt>
                <c:pt idx="6">
                  <c:v>-13.3683666666667</c:v>
                </c:pt>
                <c:pt idx="7">
                  <c:v>-12.6909666666667</c:v>
                </c:pt>
                <c:pt idx="8">
                  <c:v>-5.89126666666667</c:v>
                </c:pt>
                <c:pt idx="9">
                  <c:v>9.8128</c:v>
                </c:pt>
                <c:pt idx="10">
                  <c:v>46.4952333333333</c:v>
                </c:pt>
                <c:pt idx="11">
                  <c:v>265.761133333333</c:v>
                </c:pt>
                <c:pt idx="12">
                  <c:v>324.8349</c:v>
                </c:pt>
                <c:pt idx="13">
                  <c:v>545.568566666667</c:v>
                </c:pt>
                <c:pt idx="14">
                  <c:v>597.689966666667</c:v>
                </c:pt>
                <c:pt idx="15">
                  <c:v>604.831566666667</c:v>
                </c:pt>
                <c:pt idx="16">
                  <c:v>571.197933333333</c:v>
                </c:pt>
                <c:pt idx="17">
                  <c:v>539.549633333333</c:v>
                </c:pt>
                <c:pt idx="18">
                  <c:v>376.844866666667</c:v>
                </c:pt>
                <c:pt idx="19">
                  <c:v>132.710566666667</c:v>
                </c:pt>
                <c:pt idx="20">
                  <c:v>-1.43196666666667</c:v>
                </c:pt>
                <c:pt idx="21">
                  <c:v>-63.5223</c:v>
                </c:pt>
                <c:pt idx="22">
                  <c:v>-67.0725333333333</c:v>
                </c:pt>
                <c:pt idx="23">
                  <c:v>-64.5366</c:v>
                </c:pt>
                <c:pt idx="24">
                  <c:v>-64.1906666666667</c:v>
                </c:pt>
                <c:pt idx="25">
                  <c:v>-63.6442</c:v>
                </c:pt>
                <c:pt idx="26">
                  <c:v>-58.7201666666667</c:v>
                </c:pt>
                <c:pt idx="27">
                  <c:v>-52.8391666666667</c:v>
                </c:pt>
                <c:pt idx="28">
                  <c:v>-38.4060333333333</c:v>
                </c:pt>
                <c:pt idx="29">
                  <c:v>-45.0254</c:v>
                </c:pt>
                <c:pt idx="30">
                  <c:v>-31.2819333333333</c:v>
                </c:pt>
                <c:pt idx="31">
                  <c:v>-22.5463</c:v>
                </c:pt>
                <c:pt idx="32">
                  <c:v>0.472533333333322</c:v>
                </c:pt>
                <c:pt idx="33">
                  <c:v>60.737</c:v>
                </c:pt>
                <c:pt idx="34">
                  <c:v>111.8317</c:v>
                </c:pt>
                <c:pt idx="35">
                  <c:v>158.9427</c:v>
                </c:pt>
                <c:pt idx="36">
                  <c:v>109.5299</c:v>
                </c:pt>
                <c:pt idx="37">
                  <c:v>168.146466666667</c:v>
                </c:pt>
                <c:pt idx="38">
                  <c:v>99.6069666666667</c:v>
                </c:pt>
                <c:pt idx="39">
                  <c:v>72.3296333333333</c:v>
                </c:pt>
                <c:pt idx="40">
                  <c:v>118.196033333333</c:v>
                </c:pt>
                <c:pt idx="41">
                  <c:v>60.2133333333334</c:v>
                </c:pt>
                <c:pt idx="42">
                  <c:v>56.3400333333334</c:v>
                </c:pt>
                <c:pt idx="43">
                  <c:v>30.0652333333333</c:v>
                </c:pt>
                <c:pt idx="44">
                  <c:v>-3.08536666666665</c:v>
                </c:pt>
                <c:pt idx="45">
                  <c:v>-21.8910666666667</c:v>
                </c:pt>
                <c:pt idx="46">
                  <c:v>-20.2039333333333</c:v>
                </c:pt>
                <c:pt idx="47">
                  <c:v>-19.6712</c:v>
                </c:pt>
                <c:pt idx="48">
                  <c:v>-15.0733333333333</c:v>
                </c:pt>
                <c:pt idx="49">
                  <c:v>-12.6163333333333</c:v>
                </c:pt>
                <c:pt idx="50">
                  <c:v>-11.0738666666667</c:v>
                </c:pt>
                <c:pt idx="51">
                  <c:v>-9.76923333333334</c:v>
                </c:pt>
                <c:pt idx="52">
                  <c:v>-10.3525333333333</c:v>
                </c:pt>
                <c:pt idx="53">
                  <c:v>-9.12213333333334</c:v>
                </c:pt>
                <c:pt idx="54">
                  <c:v>-9.41673333333332</c:v>
                </c:pt>
                <c:pt idx="55">
                  <c:v>-8.14266666666667</c:v>
                </c:pt>
                <c:pt idx="56">
                  <c:v>1.29469999999999</c:v>
                </c:pt>
                <c:pt idx="57">
                  <c:v>15.1489666666667</c:v>
                </c:pt>
                <c:pt idx="58">
                  <c:v>59.7423</c:v>
                </c:pt>
                <c:pt idx="59">
                  <c:v>47.3952333333333</c:v>
                </c:pt>
                <c:pt idx="60">
                  <c:v>65.5337666666667</c:v>
                </c:pt>
                <c:pt idx="61">
                  <c:v>43.8181333333334</c:v>
                </c:pt>
                <c:pt idx="62">
                  <c:v>45.8683333333333</c:v>
                </c:pt>
                <c:pt idx="63">
                  <c:v>191.907833333333</c:v>
                </c:pt>
                <c:pt idx="64">
                  <c:v>79.5910666666667</c:v>
                </c:pt>
                <c:pt idx="65">
                  <c:v>56.6869666666667</c:v>
                </c:pt>
                <c:pt idx="66">
                  <c:v>30.8458333333333</c:v>
                </c:pt>
                <c:pt idx="67">
                  <c:v>12.537</c:v>
                </c:pt>
                <c:pt idx="68">
                  <c:v>-0.486966666666644</c:v>
                </c:pt>
                <c:pt idx="69">
                  <c:v>-7.26986666666668</c:v>
                </c:pt>
                <c:pt idx="70">
                  <c:v>-9.17963333333332</c:v>
                </c:pt>
                <c:pt idx="71">
                  <c:v>-9.27356666666666</c:v>
                </c:pt>
                <c:pt idx="72">
                  <c:v>-8.97153333333334</c:v>
                </c:pt>
                <c:pt idx="73">
                  <c:v>-9.47096666666667</c:v>
                </c:pt>
                <c:pt idx="74">
                  <c:v>-8.06736666666668</c:v>
                </c:pt>
                <c:pt idx="75">
                  <c:v>-7.88163333333334</c:v>
                </c:pt>
                <c:pt idx="76">
                  <c:v>-8.04956666666668</c:v>
                </c:pt>
                <c:pt idx="77">
                  <c:v>-7.42176666666667</c:v>
                </c:pt>
                <c:pt idx="78">
                  <c:v>7.79813333333333</c:v>
                </c:pt>
                <c:pt idx="79">
                  <c:v>58.9751333333333</c:v>
                </c:pt>
                <c:pt idx="80">
                  <c:v>255.982533333333</c:v>
                </c:pt>
                <c:pt idx="81">
                  <c:v>421.839366666667</c:v>
                </c:pt>
                <c:pt idx="82">
                  <c:v>543.815066666667</c:v>
                </c:pt>
                <c:pt idx="83">
                  <c:v>613.0066</c:v>
                </c:pt>
                <c:pt idx="84">
                  <c:v>594.588166666667</c:v>
                </c:pt>
                <c:pt idx="85">
                  <c:v>623.378066666667</c:v>
                </c:pt>
                <c:pt idx="86">
                  <c:v>549.562233333333</c:v>
                </c:pt>
                <c:pt idx="87">
                  <c:v>500.446133333333</c:v>
                </c:pt>
                <c:pt idx="88">
                  <c:v>344.488466666667</c:v>
                </c:pt>
                <c:pt idx="89">
                  <c:v>119.185666666667</c:v>
                </c:pt>
                <c:pt idx="90">
                  <c:v>7.04426666666668</c:v>
                </c:pt>
                <c:pt idx="91">
                  <c:v>-49.6351333333333</c:v>
                </c:pt>
                <c:pt idx="92">
                  <c:v>-53.0074</c:v>
                </c:pt>
                <c:pt idx="93">
                  <c:v>-52.5693333333333</c:v>
                </c:pt>
                <c:pt idx="94">
                  <c:v>-51.8313333333333</c:v>
                </c:pt>
                <c:pt idx="95">
                  <c:v>-49.0201333333333</c:v>
                </c:pt>
                <c:pt idx="96">
                  <c:v>-18.8151</c:v>
                </c:pt>
                <c:pt idx="97">
                  <c:v>-19.3216</c:v>
                </c:pt>
                <c:pt idx="98">
                  <c:v>-18.3830666666667</c:v>
                </c:pt>
                <c:pt idx="99">
                  <c:v>-19.0762</c:v>
                </c:pt>
                <c:pt idx="100">
                  <c:v>-19.3396</c:v>
                </c:pt>
                <c:pt idx="101">
                  <c:v>-18.4478333333333</c:v>
                </c:pt>
                <c:pt idx="102">
                  <c:v>3.1334</c:v>
                </c:pt>
                <c:pt idx="103">
                  <c:v>16.9393</c:v>
                </c:pt>
                <c:pt idx="104">
                  <c:v>29.1427</c:v>
                </c:pt>
                <c:pt idx="105">
                  <c:v>29.4595</c:v>
                </c:pt>
                <c:pt idx="106">
                  <c:v>58.6152333333333</c:v>
                </c:pt>
                <c:pt idx="107">
                  <c:v>125.838466666667</c:v>
                </c:pt>
                <c:pt idx="108">
                  <c:v>144.571533333333</c:v>
                </c:pt>
                <c:pt idx="109">
                  <c:v>163.676366666667</c:v>
                </c:pt>
                <c:pt idx="110">
                  <c:v>518.897566666667</c:v>
                </c:pt>
                <c:pt idx="111">
                  <c:v>569.6055</c:v>
                </c:pt>
                <c:pt idx="112">
                  <c:v>528.966533333333</c:v>
                </c:pt>
                <c:pt idx="113">
                  <c:v>371.3581</c:v>
                </c:pt>
                <c:pt idx="114">
                  <c:v>132.293066666667</c:v>
                </c:pt>
                <c:pt idx="115">
                  <c:v>0.888966666666664</c:v>
                </c:pt>
                <c:pt idx="116">
                  <c:v>-62.6654333333333</c:v>
                </c:pt>
                <c:pt idx="117">
                  <c:v>-63.2894</c:v>
                </c:pt>
                <c:pt idx="118">
                  <c:v>-61.6905</c:v>
                </c:pt>
                <c:pt idx="119">
                  <c:v>-59.9598</c:v>
                </c:pt>
                <c:pt idx="120">
                  <c:v>-61.0314666666667</c:v>
                </c:pt>
                <c:pt idx="121">
                  <c:v>-59.8845</c:v>
                </c:pt>
                <c:pt idx="122">
                  <c:v>-21.5061666666667</c:v>
                </c:pt>
                <c:pt idx="123">
                  <c:v>-17.2761333333333</c:v>
                </c:pt>
                <c:pt idx="124">
                  <c:v>-15.9661</c:v>
                </c:pt>
                <c:pt idx="125">
                  <c:v>-16.9891333333333</c:v>
                </c:pt>
                <c:pt idx="126">
                  <c:v>-19.148</c:v>
                </c:pt>
                <c:pt idx="127">
                  <c:v>20.9143333333333</c:v>
                </c:pt>
                <c:pt idx="128">
                  <c:v>155.1926</c:v>
                </c:pt>
                <c:pt idx="129">
                  <c:v>276.570033333333</c:v>
                </c:pt>
                <c:pt idx="130">
                  <c:v>413.7784</c:v>
                </c:pt>
                <c:pt idx="131">
                  <c:v>493.533933333333</c:v>
                </c:pt>
                <c:pt idx="132">
                  <c:v>543.548166666667</c:v>
                </c:pt>
                <c:pt idx="133">
                  <c:v>441.106</c:v>
                </c:pt>
                <c:pt idx="134">
                  <c:v>540.522066666667</c:v>
                </c:pt>
                <c:pt idx="135">
                  <c:v>475.519933333333</c:v>
                </c:pt>
                <c:pt idx="136">
                  <c:v>467.6245</c:v>
                </c:pt>
                <c:pt idx="137">
                  <c:v>314.0869</c:v>
                </c:pt>
                <c:pt idx="138">
                  <c:v>98.0948666666667</c:v>
                </c:pt>
                <c:pt idx="139">
                  <c:v>-19.7298</c:v>
                </c:pt>
                <c:pt idx="140">
                  <c:v>-50.9970333333333</c:v>
                </c:pt>
                <c:pt idx="141">
                  <c:v>-37.9514666666667</c:v>
                </c:pt>
                <c:pt idx="142">
                  <c:v>-37.7368</c:v>
                </c:pt>
                <c:pt idx="143">
                  <c:v>-46.2019666666667</c:v>
                </c:pt>
                <c:pt idx="144">
                  <c:v>-30.3576</c:v>
                </c:pt>
                <c:pt idx="145">
                  <c:v>-41.9053333333333</c:v>
                </c:pt>
                <c:pt idx="146">
                  <c:v>-25.4697333333333</c:v>
                </c:pt>
                <c:pt idx="147">
                  <c:v>-26.3803666666667</c:v>
                </c:pt>
                <c:pt idx="148">
                  <c:v>-32.2414</c:v>
                </c:pt>
                <c:pt idx="149">
                  <c:v>-31.4588666666667</c:v>
                </c:pt>
                <c:pt idx="150">
                  <c:v>-44.6732</c:v>
                </c:pt>
                <c:pt idx="151">
                  <c:v>32.5534</c:v>
                </c:pt>
                <c:pt idx="152">
                  <c:v>85.9886333333334</c:v>
                </c:pt>
                <c:pt idx="153">
                  <c:v>269.593066666667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Scheme5!$C$1</c:f>
              <c:strCache>
                <c:ptCount val="1"/>
                <c:pt idx="0">
                  <c:v>Qh</c:v>
                </c:pt>
              </c:strCache>
            </c:strRef>
          </c:tx>
          <c:spPr>
            <a:solidFill>
              <a:srgbClr val="ffd320"/>
            </a:solidFill>
            <a:ln>
              <a:solidFill>
                <a:srgbClr val="ffd320"/>
              </a:solidFill>
            </a:ln>
          </c:spPr>
          <c:marker>
            <c:symbol val="triangle"/>
            <c:size val="2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Scheme5!$A$1:$A$154</c:f>
              <c:strCache>
                <c:ptCount val="154"/>
                <c:pt idx="0">
                  <c:v>Time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</c:strCache>
            </c:strRef>
          </c:cat>
          <c:val>
            <c:numRef>
              <c:f>Scheme5!$C$1:$C$154</c:f>
              <c:numCache>
                <c:formatCode>General</c:formatCode>
                <c:ptCount val="154"/>
                <c:pt idx="0">
                  <c:v/>
                </c:pt>
                <c:pt idx="1">
                  <c:v>110.9234</c:v>
                </c:pt>
                <c:pt idx="2">
                  <c:v>41.0337333333333</c:v>
                </c:pt>
                <c:pt idx="3">
                  <c:v>27.3319333333333</c:v>
                </c:pt>
                <c:pt idx="4">
                  <c:v>22.8720333333333</c:v>
                </c:pt>
                <c:pt idx="5">
                  <c:v>20.3271</c:v>
                </c:pt>
                <c:pt idx="6">
                  <c:v>12.2573666666667</c:v>
                </c:pt>
                <c:pt idx="7">
                  <c:v>14.4656333333333</c:v>
                </c:pt>
                <c:pt idx="8">
                  <c:v>-54.6036333333333</c:v>
                </c:pt>
                <c:pt idx="9">
                  <c:v>-49.1295666666667</c:v>
                </c:pt>
                <c:pt idx="10">
                  <c:v>-43.2232666666667</c:v>
                </c:pt>
                <c:pt idx="11">
                  <c:v>36.97</c:v>
                </c:pt>
                <c:pt idx="12">
                  <c:v>67.9618666666666</c:v>
                </c:pt>
                <c:pt idx="13">
                  <c:v>199.824666666667</c:v>
                </c:pt>
                <c:pt idx="14">
                  <c:v>266.759233333333</c:v>
                </c:pt>
                <c:pt idx="15">
                  <c:v>314.601066666667</c:v>
                </c:pt>
                <c:pt idx="16">
                  <c:v>319.931233333333</c:v>
                </c:pt>
                <c:pt idx="17">
                  <c:v>279.990266666667</c:v>
                </c:pt>
                <c:pt idx="18">
                  <c:v>157.683633333333</c:v>
                </c:pt>
                <c:pt idx="19">
                  <c:v>-33.9532333333333</c:v>
                </c:pt>
                <c:pt idx="20">
                  <c:v>-49.7412333333333</c:v>
                </c:pt>
                <c:pt idx="21">
                  <c:v>3.6187</c:v>
                </c:pt>
                <c:pt idx="22">
                  <c:v>-11.3074333333333</c:v>
                </c:pt>
                <c:pt idx="23">
                  <c:v>-18.0696666666667</c:v>
                </c:pt>
                <c:pt idx="24">
                  <c:v>-24.7932</c:v>
                </c:pt>
                <c:pt idx="25">
                  <c:v>-27.2682666666667</c:v>
                </c:pt>
                <c:pt idx="26">
                  <c:v>-28.6636</c:v>
                </c:pt>
                <c:pt idx="27">
                  <c:v>-28.1225666666667</c:v>
                </c:pt>
                <c:pt idx="28">
                  <c:v>-25.8092333333333</c:v>
                </c:pt>
                <c:pt idx="29">
                  <c:v>-24.4830666666667</c:v>
                </c:pt>
                <c:pt idx="30">
                  <c:v>-25.9356</c:v>
                </c:pt>
                <c:pt idx="31">
                  <c:v>-17.9070333333333</c:v>
                </c:pt>
                <c:pt idx="32">
                  <c:v>-77.6564</c:v>
                </c:pt>
                <c:pt idx="33">
                  <c:v>-63.3622333333333</c:v>
                </c:pt>
                <c:pt idx="34">
                  <c:v>-54.0919</c:v>
                </c:pt>
                <c:pt idx="35">
                  <c:v>-41.335</c:v>
                </c:pt>
                <c:pt idx="36">
                  <c:v>-42.0057666666667</c:v>
                </c:pt>
                <c:pt idx="37">
                  <c:v>-29.2573</c:v>
                </c:pt>
                <c:pt idx="38">
                  <c:v>-65.5623666666667</c:v>
                </c:pt>
                <c:pt idx="39">
                  <c:v>-25.0409666666667</c:v>
                </c:pt>
                <c:pt idx="40">
                  <c:v>-22.5956</c:v>
                </c:pt>
                <c:pt idx="41">
                  <c:v>-43.0711666666667</c:v>
                </c:pt>
                <c:pt idx="42">
                  <c:v>-29.2893</c:v>
                </c:pt>
                <c:pt idx="43">
                  <c:v>-24.8288</c:v>
                </c:pt>
                <c:pt idx="44">
                  <c:v>-37.3916</c:v>
                </c:pt>
                <c:pt idx="45">
                  <c:v>9.29353333333333</c:v>
                </c:pt>
                <c:pt idx="46">
                  <c:v>6.54916666666667</c:v>
                </c:pt>
                <c:pt idx="47">
                  <c:v>3.497</c:v>
                </c:pt>
                <c:pt idx="48">
                  <c:v>5.64733333333333</c:v>
                </c:pt>
                <c:pt idx="49">
                  <c:v>5.0101</c:v>
                </c:pt>
                <c:pt idx="50">
                  <c:v>1.6396</c:v>
                </c:pt>
                <c:pt idx="51">
                  <c:v>0.553466666666668</c:v>
                </c:pt>
                <c:pt idx="52">
                  <c:v>9.5437</c:v>
                </c:pt>
                <c:pt idx="53">
                  <c:v>-2.78836666666667</c:v>
                </c:pt>
                <c:pt idx="54">
                  <c:v>3.20996666666667</c:v>
                </c:pt>
                <c:pt idx="55">
                  <c:v>-3.66686666666667</c:v>
                </c:pt>
                <c:pt idx="56">
                  <c:v>-59.3103333333333</c:v>
                </c:pt>
                <c:pt idx="57">
                  <c:v>-22.9333</c:v>
                </c:pt>
                <c:pt idx="58">
                  <c:v>-8.6476</c:v>
                </c:pt>
                <c:pt idx="59">
                  <c:v>-9.62969999999999</c:v>
                </c:pt>
                <c:pt idx="60">
                  <c:v>10.7358</c:v>
                </c:pt>
                <c:pt idx="61">
                  <c:v>-33.5470333333333</c:v>
                </c:pt>
                <c:pt idx="62">
                  <c:v>-24.3781333333333</c:v>
                </c:pt>
                <c:pt idx="63">
                  <c:v>16.2835333333333</c:v>
                </c:pt>
                <c:pt idx="64">
                  <c:v>7.39826666666667</c:v>
                </c:pt>
                <c:pt idx="65">
                  <c:v>-2.00156666666667</c:v>
                </c:pt>
                <c:pt idx="66">
                  <c:v>-20.5519</c:v>
                </c:pt>
                <c:pt idx="67">
                  <c:v>-21.3344333333333</c:v>
                </c:pt>
                <c:pt idx="68">
                  <c:v>-30.2456</c:v>
                </c:pt>
                <c:pt idx="69">
                  <c:v>7.07953333333333</c:v>
                </c:pt>
                <c:pt idx="70">
                  <c:v>5.2705</c:v>
                </c:pt>
                <c:pt idx="71">
                  <c:v>3.49376666666667</c:v>
                </c:pt>
                <c:pt idx="72">
                  <c:v>3.15156666666667</c:v>
                </c:pt>
                <c:pt idx="73">
                  <c:v>2.1674</c:v>
                </c:pt>
                <c:pt idx="74">
                  <c:v>1.07003333333333</c:v>
                </c:pt>
                <c:pt idx="75">
                  <c:v>0.876633333333334</c:v>
                </c:pt>
                <c:pt idx="76">
                  <c:v>-0.1064</c:v>
                </c:pt>
                <c:pt idx="77">
                  <c:v>0.466266666666667</c:v>
                </c:pt>
                <c:pt idx="78">
                  <c:v>-25.5212</c:v>
                </c:pt>
                <c:pt idx="79">
                  <c:v>-5.84253333333334</c:v>
                </c:pt>
                <c:pt idx="80">
                  <c:v>38.3594666666667</c:v>
                </c:pt>
                <c:pt idx="81">
                  <c:v>103.6992</c:v>
                </c:pt>
                <c:pt idx="82">
                  <c:v>92.143</c:v>
                </c:pt>
                <c:pt idx="83">
                  <c:v>240.969433333333</c:v>
                </c:pt>
                <c:pt idx="84">
                  <c:v>286.5515</c:v>
                </c:pt>
                <c:pt idx="85">
                  <c:v>292.957566666667</c:v>
                </c:pt>
                <c:pt idx="86">
                  <c:v>220.918733333333</c:v>
                </c:pt>
                <c:pt idx="87">
                  <c:v>191.349433333333</c:v>
                </c:pt>
                <c:pt idx="88">
                  <c:v>92.2950333333334</c:v>
                </c:pt>
                <c:pt idx="89">
                  <c:v>-48.8081</c:v>
                </c:pt>
                <c:pt idx="90">
                  <c:v>13.5803666666667</c:v>
                </c:pt>
                <c:pt idx="91">
                  <c:v>40.3190333333333</c:v>
                </c:pt>
                <c:pt idx="92">
                  <c:v>11.0649666666667</c:v>
                </c:pt>
                <c:pt idx="93">
                  <c:v>3.77406666666666</c:v>
                </c:pt>
                <c:pt idx="94">
                  <c:v>4.35746666666667</c:v>
                </c:pt>
                <c:pt idx="95">
                  <c:v>-1.29443333333333</c:v>
                </c:pt>
                <c:pt idx="96">
                  <c:v>9.0987</c:v>
                </c:pt>
                <c:pt idx="97">
                  <c:v>2.0126</c:v>
                </c:pt>
                <c:pt idx="98">
                  <c:v>3.52156666666667</c:v>
                </c:pt>
                <c:pt idx="99">
                  <c:v>-2.0146</c:v>
                </c:pt>
                <c:pt idx="100">
                  <c:v>-6.39536666666667</c:v>
                </c:pt>
                <c:pt idx="101">
                  <c:v>-6.3888</c:v>
                </c:pt>
                <c:pt idx="102">
                  <c:v>-44.0377666666667</c:v>
                </c:pt>
                <c:pt idx="103">
                  <c:v>-37.4551666666667</c:v>
                </c:pt>
                <c:pt idx="104">
                  <c:v>-29.4682333333333</c:v>
                </c:pt>
                <c:pt idx="105">
                  <c:v>-29.2653</c:v>
                </c:pt>
                <c:pt idx="106">
                  <c:v>-26.9559</c:v>
                </c:pt>
                <c:pt idx="107">
                  <c:v>-4.00230000000001</c:v>
                </c:pt>
                <c:pt idx="108">
                  <c:v>10.234</c:v>
                </c:pt>
                <c:pt idx="109">
                  <c:v>20.0382333333333</c:v>
                </c:pt>
                <c:pt idx="110">
                  <c:v>155.989</c:v>
                </c:pt>
                <c:pt idx="111">
                  <c:v>272.603033333333</c:v>
                </c:pt>
                <c:pt idx="112">
                  <c:v>277.931366666667</c:v>
                </c:pt>
                <c:pt idx="113">
                  <c:v>160.5878</c:v>
                </c:pt>
                <c:pt idx="114">
                  <c:v>-41.0066666666667</c:v>
                </c:pt>
                <c:pt idx="115">
                  <c:v>-51.9267</c:v>
                </c:pt>
                <c:pt idx="116">
                  <c:v>2.49333333333333</c:v>
                </c:pt>
                <c:pt idx="117">
                  <c:v>-13.2987</c:v>
                </c:pt>
                <c:pt idx="118">
                  <c:v>-14.5891333333333</c:v>
                </c:pt>
                <c:pt idx="119">
                  <c:v>-21.5954666666667</c:v>
                </c:pt>
                <c:pt idx="120">
                  <c:v>-24.4782333333333</c:v>
                </c:pt>
                <c:pt idx="121">
                  <c:v>-25.4045666666667</c:v>
                </c:pt>
                <c:pt idx="122">
                  <c:v>-12.643</c:v>
                </c:pt>
                <c:pt idx="123">
                  <c:v>-12.2746666666667</c:v>
                </c:pt>
                <c:pt idx="124">
                  <c:v>-7.71983333333334</c:v>
                </c:pt>
                <c:pt idx="125">
                  <c:v>-8.6642</c:v>
                </c:pt>
                <c:pt idx="126">
                  <c:v>-10.5111666666667</c:v>
                </c:pt>
                <c:pt idx="127">
                  <c:v>-11.7209333333333</c:v>
                </c:pt>
                <c:pt idx="128">
                  <c:v>8.72413333333334</c:v>
                </c:pt>
                <c:pt idx="129">
                  <c:v>4.47930000000001</c:v>
                </c:pt>
                <c:pt idx="130">
                  <c:v>27.9182</c:v>
                </c:pt>
                <c:pt idx="131">
                  <c:v>42.6936666666667</c:v>
                </c:pt>
                <c:pt idx="132">
                  <c:v>50.4609333333334</c:v>
                </c:pt>
                <c:pt idx="133">
                  <c:v>-0.227399999999989</c:v>
                </c:pt>
                <c:pt idx="134">
                  <c:v>-30.0614333333333</c:v>
                </c:pt>
                <c:pt idx="135">
                  <c:v>10.0420666666666</c:v>
                </c:pt>
                <c:pt idx="136">
                  <c:v>-24.5095333333334</c:v>
                </c:pt>
                <c:pt idx="137">
                  <c:v>-146.683566666667</c:v>
                </c:pt>
                <c:pt idx="138">
                  <c:v>-270.555633333333</c:v>
                </c:pt>
                <c:pt idx="139">
                  <c:v>-274.848633333333</c:v>
                </c:pt>
                <c:pt idx="140">
                  <c:v>3.4347</c:v>
                </c:pt>
                <c:pt idx="141">
                  <c:v>-3.45596666666667</c:v>
                </c:pt>
                <c:pt idx="142">
                  <c:v>-0.936266666666668</c:v>
                </c:pt>
                <c:pt idx="143">
                  <c:v>1.2985</c:v>
                </c:pt>
                <c:pt idx="144">
                  <c:v>1.4243</c:v>
                </c:pt>
                <c:pt idx="145">
                  <c:v>28.7519</c:v>
                </c:pt>
                <c:pt idx="146">
                  <c:v>10.0725</c:v>
                </c:pt>
                <c:pt idx="147">
                  <c:v>7.96243333333333</c:v>
                </c:pt>
                <c:pt idx="148">
                  <c:v>-5.7226</c:v>
                </c:pt>
                <c:pt idx="149">
                  <c:v>-19.6232333333333</c:v>
                </c:pt>
                <c:pt idx="150">
                  <c:v>-45.6058333333333</c:v>
                </c:pt>
                <c:pt idx="151">
                  <c:v>-164.291166666667</c:v>
                </c:pt>
                <c:pt idx="152">
                  <c:v>-156.151366666667</c:v>
                </c:pt>
                <c:pt idx="153">
                  <c:v>-24.8382333333334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Scheme5!$D$1</c:f>
              <c:strCache>
                <c:ptCount val="1"/>
                <c:pt idx="0">
                  <c:v>Qe</c:v>
                </c:pt>
              </c:strCache>
            </c:strRef>
          </c:tx>
          <c:spPr>
            <a:solidFill>
              <a:srgbClr val="579d1c"/>
            </a:solidFill>
            <a:ln>
              <a:solidFill>
                <a:srgbClr val="579d1c"/>
              </a:solidFill>
            </a:ln>
          </c:spPr>
          <c:marker>
            <c:symbol val="triangle"/>
            <c:size val="2"/>
            <c:spPr>
              <a:solidFill>
                <a:srgbClr val="579d1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Scheme5!$A$1:$A$154</c:f>
              <c:strCache>
                <c:ptCount val="154"/>
                <c:pt idx="0">
                  <c:v>Time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</c:strCache>
            </c:strRef>
          </c:cat>
          <c:val>
            <c:numRef>
              <c:f>Scheme5!$D$1:$D$154</c:f>
              <c:numCache>
                <c:formatCode>General</c:formatCode>
                <c:ptCount val="154"/>
                <c:pt idx="0">
                  <c:v/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33.8469</c:v>
                </c:pt>
                <c:pt idx="9">
                  <c:v>39.2798</c:v>
                </c:pt>
                <c:pt idx="10">
                  <c:v>50.0903</c:v>
                </c:pt>
                <c:pt idx="11">
                  <c:v>76.0985</c:v>
                </c:pt>
                <c:pt idx="12">
                  <c:v>127.5584</c:v>
                </c:pt>
                <c:pt idx="13">
                  <c:v>152.7696</c:v>
                </c:pt>
                <c:pt idx="14">
                  <c:v>168.5413</c:v>
                </c:pt>
                <c:pt idx="15">
                  <c:v>183.3615</c:v>
                </c:pt>
                <c:pt idx="16">
                  <c:v>166.926</c:v>
                </c:pt>
                <c:pt idx="17">
                  <c:v>179.3112</c:v>
                </c:pt>
                <c:pt idx="18">
                  <c:v>170.9177</c:v>
                </c:pt>
                <c:pt idx="19">
                  <c:v>151.9464</c:v>
                </c:pt>
                <c:pt idx="20">
                  <c:v>85.393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40.5469</c:v>
                </c:pt>
                <c:pt idx="33">
                  <c:v>42.5151</c:v>
                </c:pt>
                <c:pt idx="34">
                  <c:v>80.2041</c:v>
                </c:pt>
                <c:pt idx="35">
                  <c:v>79.7015</c:v>
                </c:pt>
                <c:pt idx="36">
                  <c:v>100.7369</c:v>
                </c:pt>
                <c:pt idx="37">
                  <c:v>93.4172</c:v>
                </c:pt>
                <c:pt idx="38">
                  <c:v>95.1561</c:v>
                </c:pt>
                <c:pt idx="39">
                  <c:v>64.1786</c:v>
                </c:pt>
                <c:pt idx="40">
                  <c:v>78.013</c:v>
                </c:pt>
                <c:pt idx="41">
                  <c:v>66.1956</c:v>
                </c:pt>
                <c:pt idx="42">
                  <c:v>51.7527</c:v>
                </c:pt>
                <c:pt idx="43">
                  <c:v>47.9579</c:v>
                </c:pt>
                <c:pt idx="44">
                  <c:v>38.3624</c:v>
                </c:pt>
                <c:pt idx="45">
                  <c:v>0.0081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2.6026</c:v>
                </c:pt>
                <c:pt idx="51">
                  <c:v>3.0515</c:v>
                </c:pt>
                <c:pt idx="52">
                  <c:v>1.0443</c:v>
                </c:pt>
                <c:pt idx="53">
                  <c:v>2.422</c:v>
                </c:pt>
                <c:pt idx="54">
                  <c:v>0.8085</c:v>
                </c:pt>
                <c:pt idx="55">
                  <c:v>3.0239</c:v>
                </c:pt>
                <c:pt idx="56">
                  <c:v>34.6536</c:v>
                </c:pt>
                <c:pt idx="57">
                  <c:v>23.9635</c:v>
                </c:pt>
                <c:pt idx="58">
                  <c:v>33.7525</c:v>
                </c:pt>
                <c:pt idx="59">
                  <c:v>32.4024</c:v>
                </c:pt>
                <c:pt idx="60">
                  <c:v>35.6703</c:v>
                </c:pt>
                <c:pt idx="61">
                  <c:v>62.9456</c:v>
                </c:pt>
                <c:pt idx="62">
                  <c:v>35.249</c:v>
                </c:pt>
                <c:pt idx="63">
                  <c:v>44.4833</c:v>
                </c:pt>
                <c:pt idx="64">
                  <c:v>72.6468</c:v>
                </c:pt>
                <c:pt idx="65">
                  <c:v>37.4986</c:v>
                </c:pt>
                <c:pt idx="66">
                  <c:v>31.9908</c:v>
                </c:pt>
                <c:pt idx="67">
                  <c:v>30.7026</c:v>
                </c:pt>
                <c:pt idx="68">
                  <c:v>24.5426</c:v>
                </c:pt>
                <c:pt idx="69">
                  <c:v>0.0049</c:v>
                </c:pt>
                <c:pt idx="70">
                  <c:v>0.0016</c:v>
                </c:pt>
                <c:pt idx="71">
                  <c:v>0.0016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16.9397</c:v>
                </c:pt>
                <c:pt idx="79">
                  <c:v>23.8593</c:v>
                </c:pt>
                <c:pt idx="80">
                  <c:v>58.0462</c:v>
                </c:pt>
                <c:pt idx="81">
                  <c:v>121.8083</c:v>
                </c:pt>
                <c:pt idx="82">
                  <c:v>156.3432</c:v>
                </c:pt>
                <c:pt idx="83">
                  <c:v>189.1213</c:v>
                </c:pt>
                <c:pt idx="84">
                  <c:v>206.8483</c:v>
                </c:pt>
                <c:pt idx="85">
                  <c:v>206.9281</c:v>
                </c:pt>
                <c:pt idx="86">
                  <c:v>205.025</c:v>
                </c:pt>
                <c:pt idx="87">
                  <c:v>198.1931</c:v>
                </c:pt>
                <c:pt idx="88">
                  <c:v>187.2149</c:v>
                </c:pt>
                <c:pt idx="89">
                  <c:v>158.8905</c:v>
                </c:pt>
                <c:pt idx="90">
                  <c:v>73.3608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30.2113</c:v>
                </c:pt>
                <c:pt idx="103">
                  <c:v>35.4035</c:v>
                </c:pt>
                <c:pt idx="104">
                  <c:v>36.2526</c:v>
                </c:pt>
                <c:pt idx="105">
                  <c:v>36.2526</c:v>
                </c:pt>
                <c:pt idx="106">
                  <c:v>46.4727</c:v>
                </c:pt>
                <c:pt idx="107">
                  <c:v>53.7421</c:v>
                </c:pt>
                <c:pt idx="108">
                  <c:v>71.6187</c:v>
                </c:pt>
                <c:pt idx="109">
                  <c:v>69.1235</c:v>
                </c:pt>
                <c:pt idx="110">
                  <c:v>108.465</c:v>
                </c:pt>
                <c:pt idx="111">
                  <c:v>177.6227</c:v>
                </c:pt>
                <c:pt idx="112">
                  <c:v>171.0121</c:v>
                </c:pt>
                <c:pt idx="113">
                  <c:v>161.5842</c:v>
                </c:pt>
                <c:pt idx="114">
                  <c:v>144.303</c:v>
                </c:pt>
                <c:pt idx="115">
                  <c:v>78.9646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15.7083</c:v>
                </c:pt>
                <c:pt idx="128">
                  <c:v>48.0391</c:v>
                </c:pt>
                <c:pt idx="129">
                  <c:v>96.6102</c:v>
                </c:pt>
                <c:pt idx="130">
                  <c:v>141.6385</c:v>
                </c:pt>
                <c:pt idx="131">
                  <c:v>182.013</c:v>
                </c:pt>
                <c:pt idx="132">
                  <c:v>218.4721</c:v>
                </c:pt>
                <c:pt idx="133">
                  <c:v>241.9688</c:v>
                </c:pt>
                <c:pt idx="134">
                  <c:v>218.0867</c:v>
                </c:pt>
                <c:pt idx="135">
                  <c:v>263.8843</c:v>
                </c:pt>
                <c:pt idx="136">
                  <c:v>228.4646</c:v>
                </c:pt>
                <c:pt idx="137">
                  <c:v>249.0089</c:v>
                </c:pt>
                <c:pt idx="138">
                  <c:v>226.9876</c:v>
                </c:pt>
                <c:pt idx="139">
                  <c:v>174.08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2.6026</c:v>
                </c:pt>
                <c:pt idx="147">
                  <c:v>0.1399</c:v>
                </c:pt>
                <c:pt idx="148">
                  <c:v>1.7307</c:v>
                </c:pt>
                <c:pt idx="149">
                  <c:v>0.0033</c:v>
                </c:pt>
                <c:pt idx="150">
                  <c:v>0</c:v>
                </c:pt>
                <c:pt idx="151">
                  <c:v>88.7862</c:v>
                </c:pt>
                <c:pt idx="152">
                  <c:v>122.9957</c:v>
                </c:pt>
                <c:pt idx="153">
                  <c:v>145.1569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Scheme5!$E$1</c:f>
              <c:strCache>
                <c:ptCount val="1"/>
                <c:pt idx="0">
                  <c:v>Qg</c:v>
                </c:pt>
              </c:strCache>
            </c:strRef>
          </c:tx>
          <c:spPr>
            <a:solidFill>
              <a:srgbClr val="7e0021"/>
            </a:solidFill>
            <a:ln>
              <a:solidFill>
                <a:srgbClr val="7e0021"/>
              </a:solidFill>
            </a:ln>
          </c:spPr>
          <c:marker>
            <c:symbol val="triangle"/>
            <c:size val="2"/>
            <c:spPr>
              <a:solidFill>
                <a:srgbClr val="7e002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Scheme5!$A$1:$A$154</c:f>
              <c:strCache>
                <c:ptCount val="154"/>
                <c:pt idx="0">
                  <c:v>Time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</c:strCache>
            </c:strRef>
          </c:cat>
          <c:val>
            <c:numRef>
              <c:f>Scheme5!$E$1:$E$154</c:f>
              <c:numCache>
                <c:formatCode>General</c:formatCode>
                <c:ptCount val="154"/>
                <c:pt idx="0">
                  <c:v/>
                </c:pt>
                <c:pt idx="1">
                  <c:v>-142.046733333333</c:v>
                </c:pt>
                <c:pt idx="2">
                  <c:v>-65.8096333333333</c:v>
                </c:pt>
                <c:pt idx="3">
                  <c:v>-45.7981333333333</c:v>
                </c:pt>
                <c:pt idx="4">
                  <c:v>-38.6599666666667</c:v>
                </c:pt>
                <c:pt idx="5">
                  <c:v>-31.8847333333333</c:v>
                </c:pt>
                <c:pt idx="6">
                  <c:v>-23.3584666666667</c:v>
                </c:pt>
                <c:pt idx="7">
                  <c:v>-24.7726666666667</c:v>
                </c:pt>
                <c:pt idx="8">
                  <c:v>-16.3954</c:v>
                </c:pt>
                <c:pt idx="9">
                  <c:v>-12.3751666666667</c:v>
                </c:pt>
                <c:pt idx="10">
                  <c:v>5.29433333333333</c:v>
                </c:pt>
                <c:pt idx="11">
                  <c:v>113.190433333333</c:v>
                </c:pt>
                <c:pt idx="12">
                  <c:v>86.0933666666667</c:v>
                </c:pt>
                <c:pt idx="13">
                  <c:v>144.734933333333</c:v>
                </c:pt>
                <c:pt idx="14">
                  <c:v>107.5106</c:v>
                </c:pt>
                <c:pt idx="15">
                  <c:v>61.9971666666667</c:v>
                </c:pt>
                <c:pt idx="16">
                  <c:v>40.7287333333333</c:v>
                </c:pt>
                <c:pt idx="17">
                  <c:v>21.0865</c:v>
                </c:pt>
                <c:pt idx="18">
                  <c:v>-31.3311666666667</c:v>
                </c:pt>
                <c:pt idx="19">
                  <c:v>-78.4516</c:v>
                </c:pt>
                <c:pt idx="20">
                  <c:v>-92.8733666666667</c:v>
                </c:pt>
                <c:pt idx="21">
                  <c:v>-71.5427333333333</c:v>
                </c:pt>
                <c:pt idx="22">
                  <c:v>-65.2786666666667</c:v>
                </c:pt>
                <c:pt idx="23">
                  <c:v>-57.6045</c:v>
                </c:pt>
                <c:pt idx="24">
                  <c:v>-50.7884666666667</c:v>
                </c:pt>
                <c:pt idx="25">
                  <c:v>-47.7794333333333</c:v>
                </c:pt>
                <c:pt idx="26">
                  <c:v>-41.6504666666667</c:v>
                </c:pt>
                <c:pt idx="27">
                  <c:v>-35.9756666666667</c:v>
                </c:pt>
                <c:pt idx="28">
                  <c:v>-23.8113333333333</c:v>
                </c:pt>
                <c:pt idx="29">
                  <c:v>-31.2779666666667</c:v>
                </c:pt>
                <c:pt idx="30">
                  <c:v>-16.5636666666667</c:v>
                </c:pt>
                <c:pt idx="31">
                  <c:v>-14.8839666666667</c:v>
                </c:pt>
                <c:pt idx="32">
                  <c:v>-1.45656666666667</c:v>
                </c:pt>
                <c:pt idx="33">
                  <c:v>43.2981</c:v>
                </c:pt>
                <c:pt idx="34">
                  <c:v>44.4316</c:v>
                </c:pt>
                <c:pt idx="35">
                  <c:v>79.3474333333333</c:v>
                </c:pt>
                <c:pt idx="36">
                  <c:v>4.0802</c:v>
                </c:pt>
                <c:pt idx="37">
                  <c:v>50.9085333333333</c:v>
                </c:pt>
                <c:pt idx="38">
                  <c:v>18.3117666666667</c:v>
                </c:pt>
                <c:pt idx="39">
                  <c:v>-12.3050333333333</c:v>
                </c:pt>
                <c:pt idx="40">
                  <c:v>7.57986666666667</c:v>
                </c:pt>
                <c:pt idx="41">
                  <c:v>-3.83503333333333</c:v>
                </c:pt>
                <c:pt idx="42">
                  <c:v>0.8879</c:v>
                </c:pt>
                <c:pt idx="43">
                  <c:v>-22.8363</c:v>
                </c:pt>
                <c:pt idx="44">
                  <c:v>-31.4621666666667</c:v>
                </c:pt>
                <c:pt idx="45">
                  <c:v>-29.5802</c:v>
                </c:pt>
                <c:pt idx="46">
                  <c:v>-28.0244</c:v>
                </c:pt>
                <c:pt idx="47">
                  <c:v>-25.4018666666667</c:v>
                </c:pt>
                <c:pt idx="48">
                  <c:v>-23.2981333333333</c:v>
                </c:pt>
                <c:pt idx="49">
                  <c:v>-20.4618</c:v>
                </c:pt>
                <c:pt idx="50">
                  <c:v>-20.8058666666667</c:v>
                </c:pt>
                <c:pt idx="51">
                  <c:v>-19.2758333333333</c:v>
                </c:pt>
                <c:pt idx="52">
                  <c:v>-24.8174</c:v>
                </c:pt>
                <c:pt idx="53">
                  <c:v>-13.9574333333333</c:v>
                </c:pt>
                <c:pt idx="54">
                  <c:v>-16.4518666666667</c:v>
                </c:pt>
                <c:pt idx="55">
                  <c:v>-12.8668666666667</c:v>
                </c:pt>
                <c:pt idx="56">
                  <c:v>-7.45763333333333</c:v>
                </c:pt>
                <c:pt idx="57">
                  <c:v>-5.3106</c:v>
                </c:pt>
                <c:pt idx="58">
                  <c:v>15.1606</c:v>
                </c:pt>
                <c:pt idx="59">
                  <c:v>6.1236</c:v>
                </c:pt>
                <c:pt idx="60">
                  <c:v>1.4533</c:v>
                </c:pt>
                <c:pt idx="61">
                  <c:v>-20.0009333333333</c:v>
                </c:pt>
                <c:pt idx="62">
                  <c:v>9.64763333333333</c:v>
                </c:pt>
                <c:pt idx="63">
                  <c:v>105.3573</c:v>
                </c:pt>
                <c:pt idx="64">
                  <c:v>-27.1924</c:v>
                </c:pt>
                <c:pt idx="65">
                  <c:v>0.844633333333333</c:v>
                </c:pt>
                <c:pt idx="66">
                  <c:v>0.408066666666667</c:v>
                </c:pt>
                <c:pt idx="67">
                  <c:v>-16.1051</c:v>
                </c:pt>
                <c:pt idx="68">
                  <c:v>-13.4442</c:v>
                </c:pt>
                <c:pt idx="69">
                  <c:v>-12.2536</c:v>
                </c:pt>
                <c:pt idx="70">
                  <c:v>-12.9055666666667</c:v>
                </c:pt>
                <c:pt idx="71">
                  <c:v>-11.9350333333333</c:v>
                </c:pt>
                <c:pt idx="72">
                  <c:v>-11.3311</c:v>
                </c:pt>
                <c:pt idx="73">
                  <c:v>-10.6599</c:v>
                </c:pt>
                <c:pt idx="74">
                  <c:v>-8.09423333333333</c:v>
                </c:pt>
                <c:pt idx="75">
                  <c:v>-7.88123333333333</c:v>
                </c:pt>
                <c:pt idx="76">
                  <c:v>-7.0409</c:v>
                </c:pt>
                <c:pt idx="77">
                  <c:v>-6.90506666666667</c:v>
                </c:pt>
                <c:pt idx="78">
                  <c:v>2.80086666666667</c:v>
                </c:pt>
                <c:pt idx="79">
                  <c:v>26.8467666666667</c:v>
                </c:pt>
                <c:pt idx="80">
                  <c:v>144.034766666667</c:v>
                </c:pt>
                <c:pt idx="81">
                  <c:v>173.056233333333</c:v>
                </c:pt>
                <c:pt idx="82">
                  <c:v>264.5318</c:v>
                </c:pt>
                <c:pt idx="83">
                  <c:v>138.762866666667</c:v>
                </c:pt>
                <c:pt idx="84">
                  <c:v>45.5045333333333</c:v>
                </c:pt>
                <c:pt idx="85">
                  <c:v>65.5019666666667</c:v>
                </c:pt>
                <c:pt idx="86">
                  <c:v>55.0206333333333</c:v>
                </c:pt>
                <c:pt idx="87">
                  <c:v>26.9692</c:v>
                </c:pt>
                <c:pt idx="88">
                  <c:v>-36.2414</c:v>
                </c:pt>
                <c:pt idx="89">
                  <c:v>-94.9173333333333</c:v>
                </c:pt>
                <c:pt idx="90">
                  <c:v>-125.552333333333</c:v>
                </c:pt>
                <c:pt idx="91">
                  <c:v>-94.1218333333334</c:v>
                </c:pt>
                <c:pt idx="92">
                  <c:v>-70.7408333333333</c:v>
                </c:pt>
                <c:pt idx="93">
                  <c:v>-63.1529</c:v>
                </c:pt>
                <c:pt idx="94">
                  <c:v>-63.1034</c:v>
                </c:pt>
                <c:pt idx="95">
                  <c:v>-54.864</c:v>
                </c:pt>
                <c:pt idx="96">
                  <c:v>-34.8777333333333</c:v>
                </c:pt>
                <c:pt idx="97">
                  <c:v>-27.9459</c:v>
                </c:pt>
                <c:pt idx="98">
                  <c:v>-28.4967</c:v>
                </c:pt>
                <c:pt idx="99">
                  <c:v>-23.5174666666667</c:v>
                </c:pt>
                <c:pt idx="100">
                  <c:v>-19.3123333333333</c:v>
                </c:pt>
                <c:pt idx="101">
                  <c:v>-18.4232666666667</c:v>
                </c:pt>
                <c:pt idx="102">
                  <c:v>-9.623</c:v>
                </c:pt>
                <c:pt idx="103">
                  <c:v>-9.06993333333333</c:v>
                </c:pt>
                <c:pt idx="104">
                  <c:v>-4.5829</c:v>
                </c:pt>
                <c:pt idx="105">
                  <c:v>-4.46823333333333</c:v>
                </c:pt>
                <c:pt idx="106">
                  <c:v>11.4761</c:v>
                </c:pt>
                <c:pt idx="107">
                  <c:v>47.1970333333333</c:v>
                </c:pt>
                <c:pt idx="108">
                  <c:v>27.6299</c:v>
                </c:pt>
                <c:pt idx="109">
                  <c:v>42.5357333333333</c:v>
                </c:pt>
                <c:pt idx="110">
                  <c:v>211.847433333333</c:v>
                </c:pt>
                <c:pt idx="111">
                  <c:v>80.3386</c:v>
                </c:pt>
                <c:pt idx="112">
                  <c:v>25.8039</c:v>
                </c:pt>
                <c:pt idx="113">
                  <c:v>-22.7179666666667</c:v>
                </c:pt>
                <c:pt idx="114">
                  <c:v>-57.5001333333333</c:v>
                </c:pt>
                <c:pt idx="115">
                  <c:v>-75.7055333333333</c:v>
                </c:pt>
                <c:pt idx="116">
                  <c:v>-69.5704333333333</c:v>
                </c:pt>
                <c:pt idx="117">
                  <c:v>-57.8056666666667</c:v>
                </c:pt>
                <c:pt idx="118">
                  <c:v>-55.2094333333333</c:v>
                </c:pt>
                <c:pt idx="119">
                  <c:v>-46.4762666666667</c:v>
                </c:pt>
                <c:pt idx="120">
                  <c:v>-44.6337333333333</c:v>
                </c:pt>
                <c:pt idx="121">
                  <c:v>-42.7049333333333</c:v>
                </c:pt>
                <c:pt idx="122">
                  <c:v>-17.0615333333333</c:v>
                </c:pt>
                <c:pt idx="123">
                  <c:v>-12.5671666666667</c:v>
                </c:pt>
                <c:pt idx="124">
                  <c:v>-15.5000333333333</c:v>
                </c:pt>
                <c:pt idx="125">
                  <c:v>-15.8377666666667</c:v>
                </c:pt>
                <c:pt idx="126">
                  <c:v>-16.1679</c:v>
                </c:pt>
                <c:pt idx="127">
                  <c:v>5.63016666666667</c:v>
                </c:pt>
                <c:pt idx="128">
                  <c:v>82.6212</c:v>
                </c:pt>
                <c:pt idx="129">
                  <c:v>144.987933333333</c:v>
                </c:pt>
                <c:pt idx="130">
                  <c:v>199.4975</c:v>
                </c:pt>
                <c:pt idx="131">
                  <c:v>209.125766666667</c:v>
                </c:pt>
                <c:pt idx="132">
                  <c:v>195.1884</c:v>
                </c:pt>
                <c:pt idx="133">
                  <c:v>89.5407333333333</c:v>
                </c:pt>
                <c:pt idx="134">
                  <c:v>236.0588</c:v>
                </c:pt>
                <c:pt idx="135">
                  <c:v>68.4258333333333</c:v>
                </c:pt>
                <c:pt idx="136">
                  <c:v>112.718233333333</c:v>
                </c:pt>
                <c:pt idx="137">
                  <c:v>36.9556333333333</c:v>
                </c:pt>
                <c:pt idx="138">
                  <c:v>-43.3304666666667</c:v>
                </c:pt>
                <c:pt idx="139">
                  <c:v>-65.7824</c:v>
                </c:pt>
                <c:pt idx="140">
                  <c:v>-56.7353666666667</c:v>
                </c:pt>
                <c:pt idx="141">
                  <c:v>-38.4046666666667</c:v>
                </c:pt>
                <c:pt idx="142">
                  <c:v>-40.7276666666667</c:v>
                </c:pt>
                <c:pt idx="143">
                  <c:v>-52.6822</c:v>
                </c:pt>
                <c:pt idx="144">
                  <c:v>-36.2064666666667</c:v>
                </c:pt>
                <c:pt idx="145">
                  <c:v>-76.6309333333333</c:v>
                </c:pt>
                <c:pt idx="146">
                  <c:v>-45.5514</c:v>
                </c:pt>
                <c:pt idx="147">
                  <c:v>-39.1905333333333</c:v>
                </c:pt>
                <c:pt idx="148">
                  <c:v>-34.6599333333333</c:v>
                </c:pt>
                <c:pt idx="149">
                  <c:v>-16.3828333333333</c:v>
                </c:pt>
                <c:pt idx="150">
                  <c:v>-3.20456666666667</c:v>
                </c:pt>
                <c:pt idx="151">
                  <c:v>28.4655</c:v>
                </c:pt>
                <c:pt idx="152">
                  <c:v>24.8255333333333</c:v>
                </c:pt>
                <c:pt idx="153">
                  <c:v>61.0954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8108612"/>
        <c:axId val="4908138"/>
      </c:lineChart>
      <c:catAx>
        <c:axId val="281086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4908138"/>
        <c:crosses val="autoZero"/>
        <c:auto val="1"/>
        <c:lblAlgn val="ctr"/>
        <c:lblOffset val="100"/>
      </c:catAx>
      <c:valAx>
        <c:axId val="4908138"/>
        <c:scaling>
          <c:orientation val="minMax"/>
          <c:max val="800"/>
          <c:min val="-2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#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28108612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327600</xdr:colOff>
      <xdr:row>0</xdr:row>
      <xdr:rowOff>126360</xdr:rowOff>
    </xdr:from>
    <xdr:to>
      <xdr:col>17</xdr:col>
      <xdr:colOff>334080</xdr:colOff>
      <xdr:row>30</xdr:row>
      <xdr:rowOff>117720</xdr:rowOff>
    </xdr:to>
    <xdr:graphicFrame>
      <xdr:nvGraphicFramePr>
        <xdr:cNvPr id="0" name=""/>
        <xdr:cNvGraphicFramePr/>
      </xdr:nvGraphicFramePr>
      <xdr:xfrm>
        <a:off x="4261320" y="126360"/>
        <a:ext cx="7093080" cy="4867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170280</xdr:colOff>
      <xdr:row>0</xdr:row>
      <xdr:rowOff>134640</xdr:rowOff>
    </xdr:from>
    <xdr:to>
      <xdr:col>16</xdr:col>
      <xdr:colOff>475200</xdr:colOff>
      <xdr:row>32</xdr:row>
      <xdr:rowOff>134280</xdr:rowOff>
    </xdr:to>
    <xdr:graphicFrame>
      <xdr:nvGraphicFramePr>
        <xdr:cNvPr id="1" name=""/>
        <xdr:cNvGraphicFramePr/>
      </xdr:nvGraphicFramePr>
      <xdr:xfrm>
        <a:off x="4104000" y="134640"/>
        <a:ext cx="6800760" cy="5201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502560</xdr:colOff>
      <xdr:row>1</xdr:row>
      <xdr:rowOff>13680</xdr:rowOff>
    </xdr:from>
    <xdr:to>
      <xdr:col>17</xdr:col>
      <xdr:colOff>59400</xdr:colOff>
      <xdr:row>32</xdr:row>
      <xdr:rowOff>93600</xdr:rowOff>
    </xdr:to>
    <xdr:graphicFrame>
      <xdr:nvGraphicFramePr>
        <xdr:cNvPr id="2" name=""/>
        <xdr:cNvGraphicFramePr/>
      </xdr:nvGraphicFramePr>
      <xdr:xfrm>
        <a:off x="4436280" y="176040"/>
        <a:ext cx="6643440" cy="511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211680</xdr:colOff>
      <xdr:row>0</xdr:row>
      <xdr:rowOff>5400</xdr:rowOff>
    </xdr:from>
    <xdr:to>
      <xdr:col>18</xdr:col>
      <xdr:colOff>83520</xdr:colOff>
      <xdr:row>33</xdr:row>
      <xdr:rowOff>52920</xdr:rowOff>
    </xdr:to>
    <xdr:graphicFrame>
      <xdr:nvGraphicFramePr>
        <xdr:cNvPr id="3" name=""/>
        <xdr:cNvGraphicFramePr/>
      </xdr:nvGraphicFramePr>
      <xdr:xfrm>
        <a:off x="4145400" y="5400"/>
        <a:ext cx="7548840" cy="5411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377640</xdr:colOff>
      <xdr:row>0</xdr:row>
      <xdr:rowOff>5400</xdr:rowOff>
    </xdr:from>
    <xdr:to>
      <xdr:col>18</xdr:col>
      <xdr:colOff>83520</xdr:colOff>
      <xdr:row>32</xdr:row>
      <xdr:rowOff>70200</xdr:rowOff>
    </xdr:to>
    <xdr:graphicFrame>
      <xdr:nvGraphicFramePr>
        <xdr:cNvPr id="4" name=""/>
        <xdr:cNvGraphicFramePr/>
      </xdr:nvGraphicFramePr>
      <xdr:xfrm>
        <a:off x="4311360" y="5400"/>
        <a:ext cx="7382880" cy="526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344520</xdr:colOff>
      <xdr:row>0</xdr:row>
      <xdr:rowOff>5400</xdr:rowOff>
    </xdr:from>
    <xdr:to>
      <xdr:col>18</xdr:col>
      <xdr:colOff>83520</xdr:colOff>
      <xdr:row>34</xdr:row>
      <xdr:rowOff>29520</xdr:rowOff>
    </xdr:to>
    <xdr:graphicFrame>
      <xdr:nvGraphicFramePr>
        <xdr:cNvPr id="5" name=""/>
        <xdr:cNvGraphicFramePr/>
      </xdr:nvGraphicFramePr>
      <xdr:xfrm>
        <a:off x="4278240" y="5400"/>
        <a:ext cx="7416000" cy="5550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36720</xdr:colOff>
      <xdr:row>1</xdr:row>
      <xdr:rowOff>153720</xdr:rowOff>
    </xdr:from>
    <xdr:to>
      <xdr:col>15</xdr:col>
      <xdr:colOff>248760</xdr:colOff>
      <xdr:row>36</xdr:row>
      <xdr:rowOff>14040</xdr:rowOff>
    </xdr:to>
    <xdr:graphicFrame>
      <xdr:nvGraphicFramePr>
        <xdr:cNvPr id="6" name=""/>
        <xdr:cNvGraphicFramePr/>
      </xdr:nvGraphicFramePr>
      <xdr:xfrm>
        <a:off x="5008680" y="316080"/>
        <a:ext cx="7412760" cy="5550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315360</xdr:colOff>
      <xdr:row>1</xdr:row>
      <xdr:rowOff>29880</xdr:rowOff>
    </xdr:from>
    <xdr:to>
      <xdr:col>18</xdr:col>
      <xdr:colOff>96120</xdr:colOff>
      <xdr:row>37</xdr:row>
      <xdr:rowOff>45000</xdr:rowOff>
    </xdr:to>
    <xdr:graphicFrame>
      <xdr:nvGraphicFramePr>
        <xdr:cNvPr id="7" name=""/>
        <xdr:cNvGraphicFramePr/>
      </xdr:nvGraphicFramePr>
      <xdr:xfrm>
        <a:off x="315360" y="192240"/>
        <a:ext cx="10410480" cy="5867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T76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39" activeCellId="0" sqref="D139"/>
    </sheetView>
  </sheetViews>
  <sheetFormatPr defaultRowHeight="12.8"/>
  <cols>
    <col collapsed="false" hidden="false" max="1" min="1" style="0" width="6.75"/>
    <col collapsed="false" hidden="false" max="2" min="2" style="0" width="7.69387755102041"/>
    <col collapsed="false" hidden="false" max="3" min="3" style="0" width="4.99489795918367"/>
    <col collapsed="false" hidden="false" max="1025" min="4" style="0" width="8.3673469387755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</row>
    <row r="2" customFormat="false" ht="12.8" hidden="false" customHeight="false" outlineLevel="0" collapsed="false">
      <c r="A2" s="4" t="n">
        <v>1</v>
      </c>
      <c r="B2" s="4" t="n">
        <v>4924</v>
      </c>
      <c r="C2" s="4" t="n">
        <v>0.001</v>
      </c>
      <c r="D2" s="5" t="n">
        <v>7.532</v>
      </c>
      <c r="E2" s="5" t="n">
        <v>329.314</v>
      </c>
      <c r="F2" s="5" t="n">
        <v>369.251</v>
      </c>
      <c r="G2" s="5" t="n">
        <v>-14.343</v>
      </c>
      <c r="H2" s="5" t="n">
        <v>61.651</v>
      </c>
      <c r="I2" s="5" t="n">
        <v>0</v>
      </c>
      <c r="J2" s="5" t="n">
        <v>-483.733</v>
      </c>
      <c r="K2" s="5" t="n">
        <v>-54.119</v>
      </c>
      <c r="L2" s="5" t="n">
        <v>822.2</v>
      </c>
      <c r="M2" s="3" t="n">
        <v>-0.015</v>
      </c>
      <c r="N2" s="5" t="n">
        <v>290.06</v>
      </c>
      <c r="O2" s="5" t="n">
        <v>290.528</v>
      </c>
      <c r="P2" s="5" t="n">
        <v>30.652</v>
      </c>
      <c r="Q2" s="5" t="n">
        <v>0.92</v>
      </c>
      <c r="R2" s="5" t="n">
        <v>-41.965</v>
      </c>
      <c r="S2" s="5" t="n">
        <v>0.033</v>
      </c>
      <c r="T2" s="3" t="n">
        <f aca="false">A2*(TreeCalcs!$N$2)*(N2-O2)</f>
        <v>-0.000613377710567418</v>
      </c>
    </row>
    <row r="3" customFormat="false" ht="12.8" hidden="true" customHeight="false" outlineLevel="0" collapsed="false">
      <c r="A3" s="4" t="n">
        <v>0</v>
      </c>
      <c r="B3" s="4" t="n">
        <v>4927</v>
      </c>
      <c r="C3" s="4" t="n">
        <v>0.001</v>
      </c>
      <c r="D3" s="5" t="n">
        <v>0</v>
      </c>
      <c r="E3" s="5" t="n">
        <v>332.273</v>
      </c>
      <c r="F3" s="5" t="n">
        <v>389.729</v>
      </c>
      <c r="G3" s="5" t="n">
        <v>112.233</v>
      </c>
      <c r="H3" s="5" t="n">
        <v>0</v>
      </c>
      <c r="I3" s="5" t="n">
        <v>0</v>
      </c>
      <c r="J3" s="5" t="n">
        <v>-169.688</v>
      </c>
      <c r="K3" s="5" t="n">
        <v>0</v>
      </c>
      <c r="L3" s="5" t="n">
        <v>0</v>
      </c>
      <c r="M3" s="3" t="n">
        <v>0</v>
      </c>
      <c r="N3" s="5" t="n">
        <v>294.001</v>
      </c>
      <c r="O3" s="5" t="n">
        <v>290.528</v>
      </c>
      <c r="P3" s="5" t="n">
        <v>32.32</v>
      </c>
      <c r="Q3" s="5" t="n">
        <v>0.92</v>
      </c>
      <c r="R3" s="5" t="n">
        <v>0</v>
      </c>
      <c r="S3" s="5" t="n">
        <v>0.033</v>
      </c>
      <c r="T3" s="3" t="n">
        <f aca="false">A3*(TreeCalcs!$N$2)*(N3-O3)</f>
        <v>0</v>
      </c>
    </row>
    <row r="4" customFormat="false" ht="12.8" hidden="true" customHeight="false" outlineLevel="0" collapsed="false">
      <c r="A4" s="4" t="n">
        <v>0</v>
      </c>
      <c r="B4" s="4" t="n">
        <v>4928</v>
      </c>
      <c r="C4" s="4" t="n">
        <v>0.001</v>
      </c>
      <c r="D4" s="5" t="n">
        <v>0</v>
      </c>
      <c r="E4" s="5" t="n">
        <v>344.047</v>
      </c>
      <c r="F4" s="5" t="n">
        <v>390.258</v>
      </c>
      <c r="G4" s="5" t="n">
        <v>115.548</v>
      </c>
      <c r="H4" s="5" t="n">
        <v>0</v>
      </c>
      <c r="I4" s="5" t="n">
        <v>0</v>
      </c>
      <c r="J4" s="5" t="n">
        <v>-161.758</v>
      </c>
      <c r="K4" s="5" t="n">
        <v>0</v>
      </c>
      <c r="L4" s="5" t="n">
        <v>0</v>
      </c>
      <c r="M4" s="3" t="n">
        <v>0</v>
      </c>
      <c r="N4" s="5" t="n">
        <v>294.1</v>
      </c>
      <c r="O4" s="5" t="n">
        <v>290.528</v>
      </c>
      <c r="P4" s="5" t="n">
        <v>32.346</v>
      </c>
      <c r="Q4" s="5" t="n">
        <v>0.92</v>
      </c>
      <c r="R4" s="5" t="n">
        <v>0</v>
      </c>
      <c r="S4" s="5" t="n">
        <v>0.033</v>
      </c>
      <c r="T4" s="3" t="n">
        <f aca="false">A4*(TreeCalcs!$N$2)*(N4-O4)</f>
        <v>0</v>
      </c>
    </row>
    <row r="5" customFormat="false" ht="12.8" hidden="true" customHeight="false" outlineLevel="0" collapsed="false">
      <c r="A5" s="4" t="n">
        <v>0</v>
      </c>
      <c r="B5" s="4" t="n">
        <v>4931</v>
      </c>
      <c r="C5" s="4" t="n">
        <v>0.001</v>
      </c>
      <c r="D5" s="5" t="n">
        <v>0</v>
      </c>
      <c r="E5" s="5" t="n">
        <v>345.682</v>
      </c>
      <c r="F5" s="5" t="n">
        <v>390.332</v>
      </c>
      <c r="G5" s="5" t="n">
        <v>115.992</v>
      </c>
      <c r="H5" s="5" t="n">
        <v>0</v>
      </c>
      <c r="I5" s="5" t="n">
        <v>0</v>
      </c>
      <c r="J5" s="5" t="n">
        <v>-160.64</v>
      </c>
      <c r="K5" s="5" t="n">
        <v>0</v>
      </c>
      <c r="L5" s="5" t="n">
        <v>0</v>
      </c>
      <c r="M5" s="3" t="n">
        <v>0</v>
      </c>
      <c r="N5" s="5" t="n">
        <v>294.114</v>
      </c>
      <c r="O5" s="5" t="n">
        <v>290.528</v>
      </c>
      <c r="P5" s="5" t="n">
        <v>32.344</v>
      </c>
      <c r="Q5" s="5" t="n">
        <v>0.92</v>
      </c>
      <c r="R5" s="5" t="n">
        <v>0</v>
      </c>
      <c r="S5" s="5" t="n">
        <v>0.033</v>
      </c>
      <c r="T5" s="3" t="n">
        <f aca="false">A5*(TreeCalcs!$N$2)*(N5-O5)</f>
        <v>0</v>
      </c>
    </row>
    <row r="6" customFormat="false" ht="12.8" hidden="false" customHeight="false" outlineLevel="0" collapsed="false">
      <c r="A6" s="4" t="n">
        <v>1</v>
      </c>
      <c r="B6" s="4" t="n">
        <v>4995</v>
      </c>
      <c r="C6" s="4" t="n">
        <v>0.001</v>
      </c>
      <c r="D6" s="5" t="n">
        <v>7.535</v>
      </c>
      <c r="E6" s="5" t="n">
        <v>338.15</v>
      </c>
      <c r="F6" s="5" t="n">
        <v>369.251</v>
      </c>
      <c r="G6" s="5" t="n">
        <v>-14.343</v>
      </c>
      <c r="H6" s="5" t="n">
        <v>61.638</v>
      </c>
      <c r="I6" s="5" t="n">
        <v>0</v>
      </c>
      <c r="J6" s="5" t="n">
        <v>-483.733</v>
      </c>
      <c r="K6" s="5" t="n">
        <v>-54.103</v>
      </c>
      <c r="L6" s="5" t="n">
        <v>55.82</v>
      </c>
      <c r="M6" s="3" t="n">
        <v>-0.001</v>
      </c>
      <c r="N6" s="5" t="n">
        <v>290.06</v>
      </c>
      <c r="O6" s="5" t="n">
        <v>290.528</v>
      </c>
      <c r="P6" s="5" t="n">
        <v>30.652</v>
      </c>
      <c r="Q6" s="5" t="n">
        <v>0.92</v>
      </c>
      <c r="R6" s="5" t="n">
        <v>-47.822</v>
      </c>
      <c r="S6" s="5" t="n">
        <v>0.001</v>
      </c>
      <c r="T6" s="3" t="n">
        <f aca="false">A6*(TreeCalcs!$N$2)*(N6-O6)</f>
        <v>-0.000613377710567418</v>
      </c>
    </row>
    <row r="7" customFormat="false" ht="12.8" hidden="false" customHeight="false" outlineLevel="0" collapsed="false">
      <c r="A7" s="4" t="n">
        <v>1</v>
      </c>
      <c r="B7" s="4" t="n">
        <v>4924</v>
      </c>
      <c r="C7" s="4" t="n">
        <v>1.002</v>
      </c>
      <c r="D7" s="5" t="n">
        <v>7.049</v>
      </c>
      <c r="E7" s="5" t="n">
        <v>325.46</v>
      </c>
      <c r="F7" s="5" t="n">
        <v>368.387</v>
      </c>
      <c r="G7" s="5" t="n">
        <v>-0.426</v>
      </c>
      <c r="H7" s="5" t="n">
        <v>44.053</v>
      </c>
      <c r="I7" s="5" t="n">
        <v>0</v>
      </c>
      <c r="J7" s="5" t="n">
        <v>-79.314</v>
      </c>
      <c r="K7" s="5" t="n">
        <v>-37.003</v>
      </c>
      <c r="L7" s="5" t="n">
        <v>933.95</v>
      </c>
      <c r="M7" s="3" t="n">
        <v>0</v>
      </c>
      <c r="N7" s="5" t="n">
        <v>289.89</v>
      </c>
      <c r="O7" s="5" t="n">
        <v>289.905</v>
      </c>
      <c r="P7" s="5" t="n">
        <v>28.168</v>
      </c>
      <c r="Q7" s="5" t="n">
        <v>0.92</v>
      </c>
      <c r="R7" s="5" t="n">
        <v>-42.293</v>
      </c>
      <c r="S7" s="5" t="n">
        <v>0.033</v>
      </c>
      <c r="T7" s="3" t="n">
        <f aca="false">A7*(TreeCalcs!$N$2)*(N7-O7)</f>
        <v>-1.96595420053473E-005</v>
      </c>
    </row>
    <row r="8" customFormat="false" ht="12.8" hidden="true" customHeight="false" outlineLevel="0" collapsed="false">
      <c r="A8" s="4" t="n">
        <v>0</v>
      </c>
      <c r="B8" s="4" t="n">
        <v>4927</v>
      </c>
      <c r="C8" s="4" t="n">
        <v>1.002</v>
      </c>
      <c r="D8" s="5" t="n">
        <v>0</v>
      </c>
      <c r="E8" s="5" t="n">
        <v>327.777</v>
      </c>
      <c r="F8" s="5" t="n">
        <v>373.669</v>
      </c>
      <c r="G8" s="5" t="n">
        <v>29.097</v>
      </c>
      <c r="H8" s="5" t="n">
        <v>0</v>
      </c>
      <c r="I8" s="5" t="n">
        <v>0</v>
      </c>
      <c r="J8" s="5" t="n">
        <v>-74.988</v>
      </c>
      <c r="K8" s="5" t="n">
        <v>0</v>
      </c>
      <c r="L8" s="5" t="n">
        <v>0</v>
      </c>
      <c r="M8" s="3" t="n">
        <v>0</v>
      </c>
      <c r="N8" s="5" t="n">
        <v>290.924</v>
      </c>
      <c r="O8" s="5" t="n">
        <v>289.905</v>
      </c>
      <c r="P8" s="5" t="n">
        <v>28.568</v>
      </c>
      <c r="Q8" s="5" t="n">
        <v>0.92</v>
      </c>
      <c r="R8" s="5" t="n">
        <v>0</v>
      </c>
      <c r="S8" s="5" t="n">
        <v>0.033</v>
      </c>
      <c r="T8" s="3" t="n">
        <f aca="false">A8*(TreeCalcs!$N$2)*(N8-O8)</f>
        <v>0</v>
      </c>
    </row>
    <row r="9" customFormat="false" ht="12.8" hidden="true" customHeight="false" outlineLevel="0" collapsed="false">
      <c r="A9" s="4" t="n">
        <v>0</v>
      </c>
      <c r="B9" s="4" t="n">
        <v>4928</v>
      </c>
      <c r="C9" s="4" t="n">
        <v>1.002</v>
      </c>
      <c r="D9" s="5" t="n">
        <v>0</v>
      </c>
      <c r="E9" s="5" t="n">
        <v>337.897</v>
      </c>
      <c r="F9" s="5" t="n">
        <v>374.806</v>
      </c>
      <c r="G9" s="5" t="n">
        <v>35.507</v>
      </c>
      <c r="H9" s="5" t="n">
        <v>0</v>
      </c>
      <c r="I9" s="5" t="n">
        <v>0</v>
      </c>
      <c r="J9" s="5" t="n">
        <v>-72.415</v>
      </c>
      <c r="K9" s="5" t="n">
        <v>0</v>
      </c>
      <c r="L9" s="5" t="n">
        <v>0</v>
      </c>
      <c r="M9" s="3" t="n">
        <v>0</v>
      </c>
      <c r="N9" s="5" t="n">
        <v>291.145</v>
      </c>
      <c r="O9" s="5" t="n">
        <v>289.905</v>
      </c>
      <c r="P9" s="5" t="n">
        <v>28.645</v>
      </c>
      <c r="Q9" s="5" t="n">
        <v>0.92</v>
      </c>
      <c r="R9" s="5" t="n">
        <v>0</v>
      </c>
      <c r="S9" s="5" t="n">
        <v>0.033</v>
      </c>
      <c r="T9" s="3" t="n">
        <f aca="false">A9*(TreeCalcs!$N$2)*(N9-O9)</f>
        <v>0</v>
      </c>
    </row>
    <row r="10" customFormat="false" ht="12.8" hidden="true" customHeight="false" outlineLevel="0" collapsed="false">
      <c r="A10" s="4" t="n">
        <v>0</v>
      </c>
      <c r="B10" s="4" t="n">
        <v>4931</v>
      </c>
      <c r="C10" s="4" t="n">
        <v>1.002</v>
      </c>
      <c r="D10" s="5" t="n">
        <v>0</v>
      </c>
      <c r="E10" s="5" t="n">
        <v>340.519</v>
      </c>
      <c r="F10" s="5" t="n">
        <v>375.084</v>
      </c>
      <c r="G10" s="5" t="n">
        <v>37.074</v>
      </c>
      <c r="H10" s="5" t="n">
        <v>0</v>
      </c>
      <c r="I10" s="5" t="n">
        <v>0</v>
      </c>
      <c r="J10" s="5" t="n">
        <v>-71.638</v>
      </c>
      <c r="K10" s="5" t="n">
        <v>0</v>
      </c>
      <c r="L10" s="5" t="n">
        <v>0</v>
      </c>
      <c r="M10" s="3" t="n">
        <v>0</v>
      </c>
      <c r="N10" s="5" t="n">
        <v>291.199</v>
      </c>
      <c r="O10" s="5" t="n">
        <v>289.905</v>
      </c>
      <c r="P10" s="5" t="n">
        <v>28.662</v>
      </c>
      <c r="Q10" s="5" t="n">
        <v>0.92</v>
      </c>
      <c r="R10" s="5" t="n">
        <v>0</v>
      </c>
      <c r="S10" s="5" t="n">
        <v>0.033</v>
      </c>
      <c r="T10" s="3" t="n">
        <f aca="false">A10*(TreeCalcs!$N$2)*(N10-O10)</f>
        <v>0</v>
      </c>
    </row>
    <row r="11" customFormat="false" ht="12.8" hidden="false" customHeight="false" outlineLevel="0" collapsed="false">
      <c r="A11" s="4" t="n">
        <v>1</v>
      </c>
      <c r="B11" s="4" t="n">
        <v>4995</v>
      </c>
      <c r="C11" s="4" t="n">
        <v>1.002</v>
      </c>
      <c r="D11" s="5" t="n">
        <v>7.054</v>
      </c>
      <c r="E11" s="5" t="n">
        <v>334.268</v>
      </c>
      <c r="F11" s="5" t="n">
        <v>368.387</v>
      </c>
      <c r="G11" s="5" t="n">
        <v>-0.426</v>
      </c>
      <c r="H11" s="5" t="n">
        <v>44.038</v>
      </c>
      <c r="I11" s="5" t="n">
        <v>0</v>
      </c>
      <c r="J11" s="5" t="n">
        <v>-79.314</v>
      </c>
      <c r="K11" s="5" t="n">
        <v>-36.984</v>
      </c>
      <c r="L11" s="5" t="n">
        <v>78.54</v>
      </c>
      <c r="M11" s="3" t="n">
        <v>0</v>
      </c>
      <c r="N11" s="5" t="n">
        <v>289.89</v>
      </c>
      <c r="O11" s="5" t="n">
        <v>289.905</v>
      </c>
      <c r="P11" s="5" t="n">
        <v>28.168</v>
      </c>
      <c r="Q11" s="5" t="n">
        <v>0.92</v>
      </c>
      <c r="R11" s="5" t="n">
        <v>-48.114</v>
      </c>
      <c r="S11" s="5" t="n">
        <v>0.001</v>
      </c>
      <c r="T11" s="3" t="n">
        <f aca="false">A11*(TreeCalcs!$N$2)*(N11-O11)</f>
        <v>-1.96595420053473E-005</v>
      </c>
    </row>
    <row r="12" customFormat="false" ht="12.8" hidden="false" customHeight="false" outlineLevel="0" collapsed="false">
      <c r="A12" s="4" t="n">
        <v>1</v>
      </c>
      <c r="B12" s="4" t="n">
        <v>4924</v>
      </c>
      <c r="C12" s="4" t="n">
        <v>2.001</v>
      </c>
      <c r="D12" s="5" t="n">
        <v>7.294</v>
      </c>
      <c r="E12" s="5" t="n">
        <v>333.812</v>
      </c>
      <c r="F12" s="5" t="n">
        <v>367.929</v>
      </c>
      <c r="G12" s="5" t="n">
        <v>0.589</v>
      </c>
      <c r="H12" s="5" t="n">
        <v>31.867</v>
      </c>
      <c r="I12" s="5" t="n">
        <v>0</v>
      </c>
      <c r="J12" s="5" t="n">
        <v>-49.456</v>
      </c>
      <c r="K12" s="5" t="n">
        <v>-24.573</v>
      </c>
      <c r="L12" s="5" t="n">
        <v>924.19</v>
      </c>
      <c r="M12" s="3" t="n">
        <v>0.001</v>
      </c>
      <c r="N12" s="5" t="n">
        <v>289.8</v>
      </c>
      <c r="O12" s="5" t="n">
        <v>289.781</v>
      </c>
      <c r="P12" s="5" t="n">
        <v>31.145</v>
      </c>
      <c r="Q12" s="5" t="n">
        <v>0.92</v>
      </c>
      <c r="R12" s="5" t="n">
        <v>-41.914</v>
      </c>
      <c r="S12" s="5" t="n">
        <v>0.033</v>
      </c>
      <c r="T12" s="3" t="n">
        <f aca="false">A12*(TreeCalcs!$N$2)*(N12-O12)</f>
        <v>2.49020865401364E-005</v>
      </c>
    </row>
    <row r="13" customFormat="false" ht="12.8" hidden="true" customHeight="false" outlineLevel="0" collapsed="false">
      <c r="A13" s="4" t="n">
        <v>0</v>
      </c>
      <c r="B13" s="4" t="n">
        <v>4927</v>
      </c>
      <c r="C13" s="4" t="n">
        <v>2.001</v>
      </c>
      <c r="D13" s="5" t="n">
        <v>0</v>
      </c>
      <c r="E13" s="5" t="n">
        <v>335.544</v>
      </c>
      <c r="F13" s="5" t="n">
        <v>370.558</v>
      </c>
      <c r="G13" s="5" t="n">
        <v>16.81</v>
      </c>
      <c r="H13" s="5" t="n">
        <v>0</v>
      </c>
      <c r="I13" s="5" t="n">
        <v>0</v>
      </c>
      <c r="J13" s="5" t="n">
        <v>-51.821</v>
      </c>
      <c r="K13" s="5" t="n">
        <v>0</v>
      </c>
      <c r="L13" s="5" t="n">
        <v>0</v>
      </c>
      <c r="M13" s="3" t="n">
        <v>0</v>
      </c>
      <c r="N13" s="5" t="n">
        <v>290.316</v>
      </c>
      <c r="O13" s="5" t="n">
        <v>289.781</v>
      </c>
      <c r="P13" s="5" t="n">
        <v>31.415</v>
      </c>
      <c r="Q13" s="5" t="n">
        <v>0.92</v>
      </c>
      <c r="R13" s="5" t="n">
        <v>0</v>
      </c>
      <c r="S13" s="5" t="n">
        <v>0.033</v>
      </c>
      <c r="T13" s="3" t="n">
        <f aca="false">A13*(TreeCalcs!$N$2)*(N13-O13)</f>
        <v>0</v>
      </c>
    </row>
    <row r="14" customFormat="false" ht="12.8" hidden="true" customHeight="false" outlineLevel="0" collapsed="false">
      <c r="A14" s="4" t="n">
        <v>0</v>
      </c>
      <c r="B14" s="4" t="n">
        <v>4928</v>
      </c>
      <c r="C14" s="4" t="n">
        <v>2.001</v>
      </c>
      <c r="D14" s="5" t="n">
        <v>0</v>
      </c>
      <c r="E14" s="5" t="n">
        <v>343.32</v>
      </c>
      <c r="F14" s="5" t="n">
        <v>371.511</v>
      </c>
      <c r="G14" s="5" t="n">
        <v>22.724</v>
      </c>
      <c r="H14" s="5" t="n">
        <v>0</v>
      </c>
      <c r="I14" s="5" t="n">
        <v>0</v>
      </c>
      <c r="J14" s="5" t="n">
        <v>-50.913</v>
      </c>
      <c r="K14" s="5" t="n">
        <v>0</v>
      </c>
      <c r="L14" s="5" t="n">
        <v>0</v>
      </c>
      <c r="M14" s="3" t="n">
        <v>0</v>
      </c>
      <c r="N14" s="5" t="n">
        <v>290.503</v>
      </c>
      <c r="O14" s="5" t="n">
        <v>289.781</v>
      </c>
      <c r="P14" s="5" t="n">
        <v>31.492</v>
      </c>
      <c r="Q14" s="5" t="n">
        <v>0.92</v>
      </c>
      <c r="R14" s="5" t="n">
        <v>0</v>
      </c>
      <c r="S14" s="5" t="n">
        <v>0.033</v>
      </c>
      <c r="T14" s="3" t="n">
        <f aca="false">A14*(TreeCalcs!$N$2)*(N14-O14)</f>
        <v>0</v>
      </c>
    </row>
    <row r="15" customFormat="false" ht="12.8" hidden="true" customHeight="false" outlineLevel="0" collapsed="false">
      <c r="A15" s="4" t="n">
        <v>0</v>
      </c>
      <c r="B15" s="4" t="n">
        <v>4931</v>
      </c>
      <c r="C15" s="4" t="n">
        <v>2.001</v>
      </c>
      <c r="D15" s="5" t="n">
        <v>0</v>
      </c>
      <c r="E15" s="5" t="n">
        <v>345.569</v>
      </c>
      <c r="F15" s="5" t="n">
        <v>371.777</v>
      </c>
      <c r="G15" s="5" t="n">
        <v>24.377</v>
      </c>
      <c r="H15" s="5" t="n">
        <v>0</v>
      </c>
      <c r="I15" s="5" t="n">
        <v>0</v>
      </c>
      <c r="J15" s="5" t="n">
        <v>-50.583</v>
      </c>
      <c r="K15" s="5" t="n">
        <v>0</v>
      </c>
      <c r="L15" s="5" t="n">
        <v>0</v>
      </c>
      <c r="M15" s="3" t="n">
        <v>0</v>
      </c>
      <c r="N15" s="5" t="n">
        <v>290.555</v>
      </c>
      <c r="O15" s="5" t="n">
        <v>289.781</v>
      </c>
      <c r="P15" s="5" t="n">
        <v>31.513</v>
      </c>
      <c r="Q15" s="5" t="n">
        <v>0.92</v>
      </c>
      <c r="R15" s="5" t="n">
        <v>0</v>
      </c>
      <c r="S15" s="5" t="n">
        <v>0.033</v>
      </c>
      <c r="T15" s="3" t="n">
        <f aca="false">A15*(TreeCalcs!$N$2)*(N15-O15)</f>
        <v>0</v>
      </c>
    </row>
    <row r="16" customFormat="false" ht="12.8" hidden="false" customHeight="false" outlineLevel="0" collapsed="false">
      <c r="A16" s="4" t="n">
        <v>1</v>
      </c>
      <c r="B16" s="4" t="n">
        <v>4995</v>
      </c>
      <c r="C16" s="4" t="n">
        <v>2.001</v>
      </c>
      <c r="D16" s="5" t="n">
        <v>7.297</v>
      </c>
      <c r="E16" s="5" t="n">
        <v>340.793</v>
      </c>
      <c r="F16" s="5" t="n">
        <v>367.929</v>
      </c>
      <c r="G16" s="5" t="n">
        <v>0.589</v>
      </c>
      <c r="H16" s="5" t="n">
        <v>31.861</v>
      </c>
      <c r="I16" s="5" t="n">
        <v>0</v>
      </c>
      <c r="J16" s="5" t="n">
        <v>-49.456</v>
      </c>
      <c r="K16" s="5" t="n">
        <v>-24.564</v>
      </c>
      <c r="L16" s="5" t="n">
        <v>76.59</v>
      </c>
      <c r="M16" s="3" t="n">
        <v>0</v>
      </c>
      <c r="N16" s="5" t="n">
        <v>289.8</v>
      </c>
      <c r="O16" s="5" t="n">
        <v>289.781</v>
      </c>
      <c r="P16" s="5" t="n">
        <v>31.145</v>
      </c>
      <c r="Q16" s="5" t="n">
        <v>0.92</v>
      </c>
      <c r="R16" s="5" t="n">
        <v>-47.804</v>
      </c>
      <c r="S16" s="5" t="n">
        <v>0.001</v>
      </c>
      <c r="T16" s="3" t="n">
        <f aca="false">A16*(TreeCalcs!$N$2)*(N16-O16)</f>
        <v>2.49020865401364E-005</v>
      </c>
    </row>
    <row r="17" customFormat="false" ht="12.8" hidden="false" customHeight="false" outlineLevel="0" collapsed="false">
      <c r="A17" s="4" t="n">
        <v>1</v>
      </c>
      <c r="B17" s="4" t="n">
        <v>4924</v>
      </c>
      <c r="C17" s="4" t="n">
        <v>3.001</v>
      </c>
      <c r="D17" s="5" t="n">
        <v>7.257</v>
      </c>
      <c r="E17" s="5" t="n">
        <v>337.136</v>
      </c>
      <c r="F17" s="5" t="n">
        <v>367.219</v>
      </c>
      <c r="G17" s="5" t="n">
        <v>4.851</v>
      </c>
      <c r="H17" s="5" t="n">
        <v>23.953</v>
      </c>
      <c r="I17" s="5" t="n">
        <v>0</v>
      </c>
      <c r="J17" s="5" t="n">
        <v>-44.26</v>
      </c>
      <c r="K17" s="5" t="n">
        <v>-16.696</v>
      </c>
      <c r="L17" s="5" t="n">
        <v>923.77</v>
      </c>
      <c r="M17" s="3" t="n">
        <v>0.004</v>
      </c>
      <c r="N17" s="5" t="n">
        <v>289.66</v>
      </c>
      <c r="O17" s="5" t="n">
        <v>289.523</v>
      </c>
      <c r="P17" s="5" t="n">
        <v>35.426</v>
      </c>
      <c r="Q17" s="5" t="n">
        <v>0.92</v>
      </c>
      <c r="R17" s="5" t="n">
        <v>-41.733</v>
      </c>
      <c r="S17" s="5" t="n">
        <v>0.033</v>
      </c>
      <c r="T17" s="3" t="n">
        <f aca="false">A17*(TreeCalcs!$N$2)*(N17-O17)</f>
        <v>0.00017955715031567</v>
      </c>
    </row>
    <row r="18" customFormat="false" ht="12.8" hidden="true" customHeight="false" outlineLevel="0" collapsed="false">
      <c r="A18" s="4" t="n">
        <v>0</v>
      </c>
      <c r="B18" s="4" t="n">
        <v>4927</v>
      </c>
      <c r="C18" s="4" t="n">
        <v>3.001</v>
      </c>
      <c r="D18" s="5" t="n">
        <v>0</v>
      </c>
      <c r="E18" s="5" t="n">
        <v>338.629</v>
      </c>
      <c r="F18" s="5" t="n">
        <v>368.57</v>
      </c>
      <c r="G18" s="5" t="n">
        <v>14.317</v>
      </c>
      <c r="H18" s="5" t="n">
        <v>0</v>
      </c>
      <c r="I18" s="5" t="n">
        <v>0</v>
      </c>
      <c r="J18" s="5" t="n">
        <v>-44.263</v>
      </c>
      <c r="K18" s="5" t="n">
        <v>0</v>
      </c>
      <c r="L18" s="5" t="n">
        <v>0</v>
      </c>
      <c r="M18" s="3" t="n">
        <v>0</v>
      </c>
      <c r="N18" s="5" t="n">
        <v>289.926</v>
      </c>
      <c r="O18" s="5" t="n">
        <v>289.523</v>
      </c>
      <c r="P18" s="5" t="n">
        <v>35.524</v>
      </c>
      <c r="Q18" s="5" t="n">
        <v>0.92</v>
      </c>
      <c r="R18" s="5" t="n">
        <v>0</v>
      </c>
      <c r="S18" s="5" t="n">
        <v>0.033</v>
      </c>
      <c r="T18" s="3" t="n">
        <f aca="false">A18*(TreeCalcs!$N$2)*(N18-O18)</f>
        <v>0</v>
      </c>
    </row>
    <row r="19" customFormat="false" ht="12.8" hidden="true" customHeight="false" outlineLevel="0" collapsed="false">
      <c r="A19" s="4" t="n">
        <v>0</v>
      </c>
      <c r="B19" s="4" t="n">
        <v>4928</v>
      </c>
      <c r="C19" s="4" t="n">
        <v>3.001</v>
      </c>
      <c r="D19" s="5" t="n">
        <v>0</v>
      </c>
      <c r="E19" s="5" t="n">
        <v>345.343</v>
      </c>
      <c r="F19" s="5" t="n">
        <v>369.389</v>
      </c>
      <c r="G19" s="5" t="n">
        <v>20.072</v>
      </c>
      <c r="H19" s="5" t="n">
        <v>0</v>
      </c>
      <c r="I19" s="5" t="n">
        <v>0</v>
      </c>
      <c r="J19" s="5" t="n">
        <v>-44.119</v>
      </c>
      <c r="K19" s="5" t="n">
        <v>0</v>
      </c>
      <c r="L19" s="5" t="n">
        <v>0</v>
      </c>
      <c r="M19" s="3" t="n">
        <v>0</v>
      </c>
      <c r="N19" s="5" t="n">
        <v>290.087</v>
      </c>
      <c r="O19" s="5" t="n">
        <v>289.523</v>
      </c>
      <c r="P19" s="5" t="n">
        <v>35.594</v>
      </c>
      <c r="Q19" s="5" t="n">
        <v>0.92</v>
      </c>
      <c r="R19" s="5" t="n">
        <v>0</v>
      </c>
      <c r="S19" s="5" t="n">
        <v>0.033</v>
      </c>
      <c r="T19" s="3" t="n">
        <f aca="false">A19*(TreeCalcs!$N$2)*(N19-O19)</f>
        <v>0</v>
      </c>
    </row>
    <row r="20" customFormat="false" ht="12.8" hidden="true" customHeight="false" outlineLevel="0" collapsed="false">
      <c r="A20" s="4" t="n">
        <v>0</v>
      </c>
      <c r="B20" s="4" t="n">
        <v>4931</v>
      </c>
      <c r="C20" s="4" t="n">
        <v>3.001</v>
      </c>
      <c r="D20" s="5" t="n">
        <v>0</v>
      </c>
      <c r="E20" s="5" t="n">
        <v>347.262</v>
      </c>
      <c r="F20" s="5" t="n">
        <v>369.623</v>
      </c>
      <c r="G20" s="5" t="n">
        <v>21.716</v>
      </c>
      <c r="H20" s="5" t="n">
        <v>0</v>
      </c>
      <c r="I20" s="5" t="n">
        <v>0</v>
      </c>
      <c r="J20" s="5" t="n">
        <v>-44.075</v>
      </c>
      <c r="K20" s="5" t="n">
        <v>0</v>
      </c>
      <c r="L20" s="5" t="n">
        <v>0</v>
      </c>
      <c r="M20" s="3" t="n">
        <v>0</v>
      </c>
      <c r="N20" s="5" t="n">
        <v>290.133</v>
      </c>
      <c r="O20" s="5" t="n">
        <v>289.523</v>
      </c>
      <c r="P20" s="5" t="n">
        <v>35.613</v>
      </c>
      <c r="Q20" s="5" t="n">
        <v>0.92</v>
      </c>
      <c r="R20" s="5" t="n">
        <v>0</v>
      </c>
      <c r="S20" s="5" t="n">
        <v>0.033</v>
      </c>
      <c r="T20" s="3" t="n">
        <f aca="false">A20*(TreeCalcs!$N$2)*(N20-O20)</f>
        <v>0</v>
      </c>
    </row>
    <row r="21" customFormat="false" ht="12.8" hidden="false" customHeight="false" outlineLevel="0" collapsed="false">
      <c r="A21" s="4" t="n">
        <v>1</v>
      </c>
      <c r="B21" s="4" t="n">
        <v>4995</v>
      </c>
      <c r="C21" s="4" t="n">
        <v>3.001</v>
      </c>
      <c r="D21" s="5" t="n">
        <v>7.26</v>
      </c>
      <c r="E21" s="5" t="n">
        <v>343.202</v>
      </c>
      <c r="F21" s="5" t="n">
        <v>367.219</v>
      </c>
      <c r="G21" s="5" t="n">
        <v>4.851</v>
      </c>
      <c r="H21" s="5" t="n">
        <v>23.949</v>
      </c>
      <c r="I21" s="5" t="n">
        <v>0</v>
      </c>
      <c r="J21" s="5" t="n">
        <v>-44.26</v>
      </c>
      <c r="K21" s="5" t="n">
        <v>-16.689</v>
      </c>
      <c r="L21" s="5" t="n">
        <v>76.56</v>
      </c>
      <c r="M21" s="3" t="n">
        <v>0</v>
      </c>
      <c r="N21" s="5" t="n">
        <v>289.66</v>
      </c>
      <c r="O21" s="5" t="n">
        <v>289.523</v>
      </c>
      <c r="P21" s="5" t="n">
        <v>35.426</v>
      </c>
      <c r="Q21" s="5" t="n">
        <v>0.92</v>
      </c>
      <c r="R21" s="5" t="n">
        <v>-47.693</v>
      </c>
      <c r="S21" s="5" t="n">
        <v>0.001</v>
      </c>
      <c r="T21" s="3" t="n">
        <f aca="false">A21*(TreeCalcs!$N$2)*(N21-O21)</f>
        <v>0.00017955715031567</v>
      </c>
    </row>
    <row r="22" customFormat="false" ht="12.8" hidden="false" customHeight="false" outlineLevel="0" collapsed="false">
      <c r="A22" s="4" t="n">
        <v>1</v>
      </c>
      <c r="B22" s="4" t="n">
        <v>4924</v>
      </c>
      <c r="C22" s="4" t="n">
        <v>4.004</v>
      </c>
      <c r="D22" s="5" t="n">
        <v>7.59</v>
      </c>
      <c r="E22" s="5" t="n">
        <v>343.575</v>
      </c>
      <c r="F22" s="5" t="n">
        <v>365.801</v>
      </c>
      <c r="G22" s="5" t="n">
        <v>0.781</v>
      </c>
      <c r="H22" s="5" t="n">
        <v>16.168</v>
      </c>
      <c r="I22" s="5" t="n">
        <v>0</v>
      </c>
      <c r="J22" s="5" t="n">
        <v>-41.941</v>
      </c>
      <c r="K22" s="5" t="n">
        <v>-8.578</v>
      </c>
      <c r="L22" s="5" t="n">
        <v>920.45</v>
      </c>
      <c r="M22" s="3" t="n">
        <v>0.001</v>
      </c>
      <c r="N22" s="5" t="n">
        <v>289.38</v>
      </c>
      <c r="O22" s="5" t="n">
        <v>289.362</v>
      </c>
      <c r="P22" s="5" t="n">
        <v>42.65</v>
      </c>
      <c r="Q22" s="5" t="n">
        <v>0.92</v>
      </c>
      <c r="R22" s="5" t="n">
        <v>-41.212</v>
      </c>
      <c r="S22" s="5" t="n">
        <v>0.033</v>
      </c>
      <c r="T22" s="3" t="n">
        <f aca="false">A22*(TreeCalcs!$N$2)*(N22-O22)</f>
        <v>2.35914504064019E-005</v>
      </c>
    </row>
    <row r="23" customFormat="false" ht="12.8" hidden="true" customHeight="false" outlineLevel="0" collapsed="false">
      <c r="A23" s="4" t="n">
        <v>0</v>
      </c>
      <c r="B23" s="4" t="n">
        <v>4927</v>
      </c>
      <c r="C23" s="4" t="n">
        <v>4.004</v>
      </c>
      <c r="D23" s="5" t="n">
        <v>0</v>
      </c>
      <c r="E23" s="5" t="n">
        <v>344.701</v>
      </c>
      <c r="F23" s="5" t="n">
        <v>367.456</v>
      </c>
      <c r="G23" s="5" t="n">
        <v>14.757</v>
      </c>
      <c r="H23" s="5" t="n">
        <v>0</v>
      </c>
      <c r="I23" s="5" t="n">
        <v>0</v>
      </c>
      <c r="J23" s="5" t="n">
        <v>-37.515</v>
      </c>
      <c r="K23" s="5" t="n">
        <v>0</v>
      </c>
      <c r="L23" s="5" t="n">
        <v>0</v>
      </c>
      <c r="M23" s="3" t="n">
        <v>0</v>
      </c>
      <c r="N23" s="5" t="n">
        <v>289.707</v>
      </c>
      <c r="O23" s="5" t="n">
        <v>289.362</v>
      </c>
      <c r="P23" s="5" t="n">
        <v>42.773</v>
      </c>
      <c r="Q23" s="5" t="n">
        <v>0.92</v>
      </c>
      <c r="R23" s="5" t="n">
        <v>0</v>
      </c>
      <c r="S23" s="5" t="n">
        <v>0.033</v>
      </c>
      <c r="T23" s="3" t="n">
        <f aca="false">A23*(TreeCalcs!$N$2)*(N23-O23)</f>
        <v>0</v>
      </c>
    </row>
    <row r="24" customFormat="false" ht="12.8" hidden="true" customHeight="false" outlineLevel="0" collapsed="false">
      <c r="A24" s="4" t="n">
        <v>0</v>
      </c>
      <c r="B24" s="4" t="n">
        <v>4928</v>
      </c>
      <c r="C24" s="4" t="n">
        <v>4.004</v>
      </c>
      <c r="D24" s="5" t="n">
        <v>0</v>
      </c>
      <c r="E24" s="5" t="n">
        <v>349.777</v>
      </c>
      <c r="F24" s="5" t="n">
        <v>368.021</v>
      </c>
      <c r="G24" s="5" t="n">
        <v>19.538</v>
      </c>
      <c r="H24" s="5" t="n">
        <v>0</v>
      </c>
      <c r="I24" s="5" t="n">
        <v>0</v>
      </c>
      <c r="J24" s="5" t="n">
        <v>-37.776</v>
      </c>
      <c r="K24" s="5" t="n">
        <v>0</v>
      </c>
      <c r="L24" s="5" t="n">
        <v>0</v>
      </c>
      <c r="M24" s="3" t="n">
        <v>0</v>
      </c>
      <c r="N24" s="5" t="n">
        <v>289.818</v>
      </c>
      <c r="O24" s="5" t="n">
        <v>289.362</v>
      </c>
      <c r="P24" s="5" t="n">
        <v>42.819</v>
      </c>
      <c r="Q24" s="5" t="n">
        <v>0.92</v>
      </c>
      <c r="R24" s="5" t="n">
        <v>0</v>
      </c>
      <c r="S24" s="5" t="n">
        <v>0.033</v>
      </c>
      <c r="T24" s="3" t="n">
        <f aca="false">A24*(TreeCalcs!$N$2)*(N24-O24)</f>
        <v>0</v>
      </c>
    </row>
    <row r="25" customFormat="false" ht="12.8" hidden="true" customHeight="false" outlineLevel="0" collapsed="false">
      <c r="A25" s="4" t="n">
        <v>0</v>
      </c>
      <c r="B25" s="4" t="n">
        <v>4931</v>
      </c>
      <c r="C25" s="4" t="n">
        <v>4.004</v>
      </c>
      <c r="D25" s="5" t="n">
        <v>0</v>
      </c>
      <c r="E25" s="5" t="n">
        <v>351.229</v>
      </c>
      <c r="F25" s="5" t="n">
        <v>368.181</v>
      </c>
      <c r="G25" s="5" t="n">
        <v>20.896</v>
      </c>
      <c r="H25" s="5" t="n">
        <v>0</v>
      </c>
      <c r="I25" s="5" t="n">
        <v>0</v>
      </c>
      <c r="J25" s="5" t="n">
        <v>-37.844</v>
      </c>
      <c r="K25" s="5" t="n">
        <v>0</v>
      </c>
      <c r="L25" s="5" t="n">
        <v>0</v>
      </c>
      <c r="M25" s="3" t="n">
        <v>0</v>
      </c>
      <c r="N25" s="5" t="n">
        <v>289.85</v>
      </c>
      <c r="O25" s="5" t="n">
        <v>289.362</v>
      </c>
      <c r="P25" s="5" t="n">
        <v>42.832</v>
      </c>
      <c r="Q25" s="5" t="n">
        <v>0.92</v>
      </c>
      <c r="R25" s="5" t="n">
        <v>0</v>
      </c>
      <c r="S25" s="5" t="n">
        <v>0.033</v>
      </c>
      <c r="T25" s="3" t="n">
        <f aca="false">A25*(TreeCalcs!$N$2)*(N25-O25)</f>
        <v>0</v>
      </c>
    </row>
    <row r="26" customFormat="false" ht="12.8" hidden="false" customHeight="false" outlineLevel="0" collapsed="false">
      <c r="A26" s="4" t="n">
        <v>1</v>
      </c>
      <c r="B26" s="4" t="n">
        <v>4995</v>
      </c>
      <c r="C26" s="4" t="n">
        <v>4.004</v>
      </c>
      <c r="D26" s="5" t="n">
        <v>7.592</v>
      </c>
      <c r="E26" s="5" t="n">
        <v>348.166</v>
      </c>
      <c r="F26" s="5" t="n">
        <v>365.801</v>
      </c>
      <c r="G26" s="5" t="n">
        <v>0.781</v>
      </c>
      <c r="H26" s="5" t="n">
        <v>16.169</v>
      </c>
      <c r="I26" s="5" t="n">
        <v>0</v>
      </c>
      <c r="J26" s="5" t="n">
        <v>-41.941</v>
      </c>
      <c r="K26" s="5" t="n">
        <v>-8.577</v>
      </c>
      <c r="L26" s="5" t="n">
        <v>76.24</v>
      </c>
      <c r="M26" s="3" t="n">
        <v>0</v>
      </c>
      <c r="N26" s="5" t="n">
        <v>289.38</v>
      </c>
      <c r="O26" s="5" t="n">
        <v>289.362</v>
      </c>
      <c r="P26" s="5" t="n">
        <v>42.65</v>
      </c>
      <c r="Q26" s="5" t="n">
        <v>0.92</v>
      </c>
      <c r="R26" s="5" t="n">
        <v>-47.188</v>
      </c>
      <c r="S26" s="5" t="n">
        <v>0.001</v>
      </c>
      <c r="T26" s="3" t="n">
        <f aca="false">A26*(TreeCalcs!$N$2)*(N26-O26)</f>
        <v>2.35914504064019E-005</v>
      </c>
    </row>
    <row r="27" customFormat="false" ht="12.8" hidden="false" customHeight="false" outlineLevel="0" collapsed="false">
      <c r="A27" s="4" t="n">
        <v>1</v>
      </c>
      <c r="B27" s="4" t="n">
        <v>4924</v>
      </c>
      <c r="C27" s="4" t="n">
        <v>5.006</v>
      </c>
      <c r="D27" s="5" t="n">
        <v>7.634</v>
      </c>
      <c r="E27" s="5" t="n">
        <v>344.697</v>
      </c>
      <c r="F27" s="5" t="n">
        <v>365.397</v>
      </c>
      <c r="G27" s="5" t="n">
        <v>-0.761</v>
      </c>
      <c r="H27" s="5" t="n">
        <v>15.016</v>
      </c>
      <c r="I27" s="5" t="n">
        <v>0</v>
      </c>
      <c r="J27" s="5" t="n">
        <v>-31.929</v>
      </c>
      <c r="K27" s="5" t="n">
        <v>-7.382</v>
      </c>
      <c r="L27" s="5" t="n">
        <v>915.07</v>
      </c>
      <c r="M27" s="3" t="n">
        <v>-0.001</v>
      </c>
      <c r="N27" s="5" t="n">
        <v>289.3</v>
      </c>
      <c r="O27" s="5" t="n">
        <v>289.343</v>
      </c>
      <c r="P27" s="5" t="n">
        <v>17.73</v>
      </c>
      <c r="Q27" s="5" t="n">
        <v>0.92</v>
      </c>
      <c r="R27" s="5" t="n">
        <v>-41.031</v>
      </c>
      <c r="S27" s="5" t="n">
        <v>0.033</v>
      </c>
      <c r="T27" s="3" t="n">
        <f aca="false">A27*(TreeCalcs!$N$2)*(N27-O27)</f>
        <v>-5.6357353748722E-005</v>
      </c>
    </row>
    <row r="28" customFormat="false" ht="12.8" hidden="true" customHeight="false" outlineLevel="0" collapsed="false">
      <c r="A28" s="4" t="n">
        <v>0</v>
      </c>
      <c r="B28" s="4" t="n">
        <v>4927</v>
      </c>
      <c r="C28" s="4" t="n">
        <v>5.006</v>
      </c>
      <c r="D28" s="5" t="n">
        <v>0</v>
      </c>
      <c r="E28" s="5" t="n">
        <v>345.764</v>
      </c>
      <c r="F28" s="5" t="n">
        <v>367.484</v>
      </c>
      <c r="G28" s="5" t="n">
        <v>6.682</v>
      </c>
      <c r="H28" s="5" t="n">
        <v>0</v>
      </c>
      <c r="I28" s="5" t="n">
        <v>0</v>
      </c>
      <c r="J28" s="5" t="n">
        <v>-28.401</v>
      </c>
      <c r="K28" s="5" t="n">
        <v>0</v>
      </c>
      <c r="L28" s="5" t="n">
        <v>0</v>
      </c>
      <c r="M28" s="3" t="n">
        <v>0</v>
      </c>
      <c r="N28" s="5" t="n">
        <v>289.712</v>
      </c>
      <c r="O28" s="5" t="n">
        <v>289.343</v>
      </c>
      <c r="P28" s="5" t="n">
        <v>18.091</v>
      </c>
      <c r="Q28" s="5" t="n">
        <v>0.92</v>
      </c>
      <c r="R28" s="5" t="n">
        <v>0</v>
      </c>
      <c r="S28" s="5" t="n">
        <v>0.033</v>
      </c>
      <c r="T28" s="3" t="n">
        <f aca="false">A28*(TreeCalcs!$N$2)*(N28-O28)</f>
        <v>0</v>
      </c>
    </row>
    <row r="29" customFormat="false" ht="12.8" hidden="true" customHeight="false" outlineLevel="0" collapsed="false">
      <c r="A29" s="4" t="n">
        <v>0</v>
      </c>
      <c r="B29" s="4" t="n">
        <v>4928</v>
      </c>
      <c r="C29" s="4" t="n">
        <v>5.006</v>
      </c>
      <c r="D29" s="5" t="n">
        <v>0</v>
      </c>
      <c r="E29" s="5" t="n">
        <v>350.567</v>
      </c>
      <c r="F29" s="5" t="n">
        <v>368.228</v>
      </c>
      <c r="G29" s="5" t="n">
        <v>9.373</v>
      </c>
      <c r="H29" s="5" t="n">
        <v>0</v>
      </c>
      <c r="I29" s="5" t="n">
        <v>0</v>
      </c>
      <c r="J29" s="5" t="n">
        <v>-27.031</v>
      </c>
      <c r="K29" s="5" t="n">
        <v>0</v>
      </c>
      <c r="L29" s="5" t="n">
        <v>0</v>
      </c>
      <c r="M29" s="3" t="n">
        <v>0</v>
      </c>
      <c r="N29" s="5" t="n">
        <v>289.859</v>
      </c>
      <c r="O29" s="5" t="n">
        <v>289.343</v>
      </c>
      <c r="P29" s="5" t="n">
        <v>18.172</v>
      </c>
      <c r="Q29" s="5" t="n">
        <v>0.92</v>
      </c>
      <c r="R29" s="5" t="n">
        <v>0</v>
      </c>
      <c r="S29" s="5" t="n">
        <v>0.033</v>
      </c>
      <c r="T29" s="3" t="n">
        <f aca="false">A29*(TreeCalcs!$N$2)*(N29-O29)</f>
        <v>0</v>
      </c>
    </row>
    <row r="30" customFormat="false" ht="12.8" hidden="true" customHeight="false" outlineLevel="0" collapsed="false">
      <c r="A30" s="4" t="n">
        <v>0</v>
      </c>
      <c r="B30" s="4" t="n">
        <v>4931</v>
      </c>
      <c r="C30" s="4" t="n">
        <v>5.006</v>
      </c>
      <c r="D30" s="5" t="n">
        <v>0</v>
      </c>
      <c r="E30" s="5" t="n">
        <v>351.966</v>
      </c>
      <c r="F30" s="5" t="n">
        <v>368.443</v>
      </c>
      <c r="G30" s="5" t="n">
        <v>10.154</v>
      </c>
      <c r="H30" s="5" t="n">
        <v>0</v>
      </c>
      <c r="I30" s="5" t="n">
        <v>0</v>
      </c>
      <c r="J30" s="5" t="n">
        <v>-26.628</v>
      </c>
      <c r="K30" s="5" t="n">
        <v>0</v>
      </c>
      <c r="L30" s="5" t="n">
        <v>0</v>
      </c>
      <c r="M30" s="3" t="n">
        <v>0</v>
      </c>
      <c r="N30" s="5" t="n">
        <v>289.901</v>
      </c>
      <c r="O30" s="5" t="n">
        <v>289.343</v>
      </c>
      <c r="P30" s="5" t="n">
        <v>18.194</v>
      </c>
      <c r="Q30" s="5" t="n">
        <v>0.92</v>
      </c>
      <c r="R30" s="5" t="n">
        <v>0</v>
      </c>
      <c r="S30" s="5" t="n">
        <v>0.033</v>
      </c>
      <c r="T30" s="3" t="n">
        <f aca="false">A30*(TreeCalcs!$N$2)*(N30-O30)</f>
        <v>0</v>
      </c>
    </row>
    <row r="31" customFormat="false" ht="12.8" hidden="false" customHeight="false" outlineLevel="0" collapsed="false">
      <c r="A31" s="4" t="n">
        <v>1</v>
      </c>
      <c r="B31" s="4" t="n">
        <v>4995</v>
      </c>
      <c r="C31" s="4" t="n">
        <v>5.006</v>
      </c>
      <c r="D31" s="5" t="n">
        <v>7.637</v>
      </c>
      <c r="E31" s="5" t="n">
        <v>348.987</v>
      </c>
      <c r="F31" s="5" t="n">
        <v>365.397</v>
      </c>
      <c r="G31" s="5" t="n">
        <v>-0.761</v>
      </c>
      <c r="H31" s="5" t="n">
        <v>15.012</v>
      </c>
      <c r="I31" s="5" t="n">
        <v>0</v>
      </c>
      <c r="J31" s="5" t="n">
        <v>-31.929</v>
      </c>
      <c r="K31" s="5" t="n">
        <v>-7.375</v>
      </c>
      <c r="L31" s="5" t="n">
        <v>75.17</v>
      </c>
      <c r="M31" s="3" t="n">
        <v>0</v>
      </c>
      <c r="N31" s="5" t="n">
        <v>289.3</v>
      </c>
      <c r="O31" s="5" t="n">
        <v>289.343</v>
      </c>
      <c r="P31" s="5" t="n">
        <v>17.73</v>
      </c>
      <c r="Q31" s="5" t="n">
        <v>0.92</v>
      </c>
      <c r="R31" s="5" t="n">
        <v>-47.06</v>
      </c>
      <c r="S31" s="5" t="n">
        <v>0.001</v>
      </c>
      <c r="T31" s="3" t="n">
        <f aca="false">A31*(TreeCalcs!$N$2)*(N31-O31)</f>
        <v>-5.6357353748722E-005</v>
      </c>
    </row>
    <row r="32" customFormat="false" ht="12.8" hidden="false" customHeight="false" outlineLevel="0" collapsed="false">
      <c r="A32" s="4" t="n">
        <v>1</v>
      </c>
      <c r="B32" s="4" t="n">
        <v>4924</v>
      </c>
      <c r="C32" s="4" t="n">
        <v>6.003</v>
      </c>
      <c r="D32" s="5" t="n">
        <v>7.293</v>
      </c>
      <c r="E32" s="5" t="n">
        <v>344.826</v>
      </c>
      <c r="F32" s="5" t="n">
        <v>365.7</v>
      </c>
      <c r="G32" s="5" t="n">
        <v>1.499</v>
      </c>
      <c r="H32" s="5" t="n">
        <v>16.53</v>
      </c>
      <c r="I32" s="5" t="n">
        <v>0</v>
      </c>
      <c r="J32" s="5" t="n">
        <v>-19.695</v>
      </c>
      <c r="K32" s="5" t="n">
        <v>-9.238</v>
      </c>
      <c r="L32" s="5" t="n">
        <v>908.78</v>
      </c>
      <c r="M32" s="3" t="n">
        <v>0.001</v>
      </c>
      <c r="N32" s="5" t="n">
        <v>289.36</v>
      </c>
      <c r="O32" s="5" t="n">
        <v>289.316</v>
      </c>
      <c r="P32" s="5" t="n">
        <v>34.173</v>
      </c>
      <c r="Q32" s="5" t="n">
        <v>0.92</v>
      </c>
      <c r="R32" s="5" t="n">
        <v>-41.127</v>
      </c>
      <c r="S32" s="5" t="n">
        <v>0.033</v>
      </c>
      <c r="T32" s="3" t="n">
        <f aca="false">A32*(TreeCalcs!$N$2)*(N32-O32)</f>
        <v>5.76679898824565E-005</v>
      </c>
    </row>
    <row r="33" customFormat="false" ht="12.8" hidden="true" customHeight="false" outlineLevel="0" collapsed="false">
      <c r="A33" s="4" t="n">
        <v>0</v>
      </c>
      <c r="B33" s="4" t="n">
        <v>4927</v>
      </c>
      <c r="C33" s="4" t="n">
        <v>6.003</v>
      </c>
      <c r="D33" s="5" t="n">
        <v>0</v>
      </c>
      <c r="E33" s="5" t="n">
        <v>345.829</v>
      </c>
      <c r="F33" s="5" t="n">
        <v>366.626</v>
      </c>
      <c r="G33" s="5" t="n">
        <v>7.792</v>
      </c>
      <c r="H33" s="5" t="n">
        <v>0</v>
      </c>
      <c r="I33" s="5" t="n">
        <v>0</v>
      </c>
      <c r="J33" s="5" t="n">
        <v>-28.586</v>
      </c>
      <c r="K33" s="5" t="n">
        <v>0</v>
      </c>
      <c r="L33" s="5" t="n">
        <v>0</v>
      </c>
      <c r="M33" s="3" t="n">
        <v>0</v>
      </c>
      <c r="N33" s="5" t="n">
        <v>289.543</v>
      </c>
      <c r="O33" s="5" t="n">
        <v>289.316</v>
      </c>
      <c r="P33" s="5" t="n">
        <v>34.352</v>
      </c>
      <c r="Q33" s="5" t="n">
        <v>0.92</v>
      </c>
      <c r="R33" s="5" t="n">
        <v>0</v>
      </c>
      <c r="S33" s="5" t="n">
        <v>0.033</v>
      </c>
      <c r="T33" s="3" t="n">
        <f aca="false">A33*(TreeCalcs!$N$2)*(N33-O33)</f>
        <v>0</v>
      </c>
    </row>
    <row r="34" customFormat="false" ht="12.8" hidden="true" customHeight="false" outlineLevel="0" collapsed="false">
      <c r="A34" s="4" t="n">
        <v>0</v>
      </c>
      <c r="B34" s="4" t="n">
        <v>4928</v>
      </c>
      <c r="C34" s="4" t="n">
        <v>6.003</v>
      </c>
      <c r="D34" s="5" t="n">
        <v>0</v>
      </c>
      <c r="E34" s="5" t="n">
        <v>350.463</v>
      </c>
      <c r="F34" s="5" t="n">
        <v>367.233</v>
      </c>
      <c r="G34" s="5" t="n">
        <v>11.927</v>
      </c>
      <c r="H34" s="5" t="n">
        <v>0</v>
      </c>
      <c r="I34" s="5" t="n">
        <v>0</v>
      </c>
      <c r="J34" s="5" t="n">
        <v>-28.699</v>
      </c>
      <c r="K34" s="5" t="n">
        <v>0</v>
      </c>
      <c r="L34" s="5" t="n">
        <v>0</v>
      </c>
      <c r="M34" s="3" t="n">
        <v>0</v>
      </c>
      <c r="N34" s="5" t="n">
        <v>289.663</v>
      </c>
      <c r="O34" s="5" t="n">
        <v>289.316</v>
      </c>
      <c r="P34" s="5" t="n">
        <v>34.413</v>
      </c>
      <c r="Q34" s="5" t="n">
        <v>0.92</v>
      </c>
      <c r="R34" s="5" t="n">
        <v>0</v>
      </c>
      <c r="S34" s="5" t="n">
        <v>0.033</v>
      </c>
      <c r="T34" s="3" t="n">
        <f aca="false">A34*(TreeCalcs!$N$2)*(N34-O34)</f>
        <v>0</v>
      </c>
    </row>
    <row r="35" customFormat="false" ht="12.8" hidden="true" customHeight="false" outlineLevel="0" collapsed="false">
      <c r="A35" s="4" t="n">
        <v>0</v>
      </c>
      <c r="B35" s="4" t="n">
        <v>4931</v>
      </c>
      <c r="C35" s="4" t="n">
        <v>6.003</v>
      </c>
      <c r="D35" s="5" t="n">
        <v>0</v>
      </c>
      <c r="E35" s="5" t="n">
        <v>351.924</v>
      </c>
      <c r="F35" s="5" t="n">
        <v>367.419</v>
      </c>
      <c r="G35" s="5" t="n">
        <v>13.196</v>
      </c>
      <c r="H35" s="5" t="n">
        <v>0</v>
      </c>
      <c r="I35" s="5" t="n">
        <v>0</v>
      </c>
      <c r="J35" s="5" t="n">
        <v>-28.687</v>
      </c>
      <c r="K35" s="5" t="n">
        <v>0</v>
      </c>
      <c r="L35" s="5" t="n">
        <v>0</v>
      </c>
      <c r="M35" s="3" t="n">
        <v>0</v>
      </c>
      <c r="N35" s="5" t="n">
        <v>289.699</v>
      </c>
      <c r="O35" s="5" t="n">
        <v>289.316</v>
      </c>
      <c r="P35" s="5" t="n">
        <v>34.431</v>
      </c>
      <c r="Q35" s="5" t="n">
        <v>0.92</v>
      </c>
      <c r="R35" s="5" t="n">
        <v>0</v>
      </c>
      <c r="S35" s="5" t="n">
        <v>0.033</v>
      </c>
      <c r="T35" s="3" t="n">
        <f aca="false">A35*(TreeCalcs!$N$2)*(N35-O35)</f>
        <v>0</v>
      </c>
    </row>
    <row r="36" customFormat="false" ht="12.8" hidden="false" customHeight="false" outlineLevel="0" collapsed="false">
      <c r="A36" s="4" t="n">
        <v>1</v>
      </c>
      <c r="B36" s="4" t="n">
        <v>4995</v>
      </c>
      <c r="C36" s="4" t="n">
        <v>6.003</v>
      </c>
      <c r="D36" s="5" t="n">
        <v>7.296</v>
      </c>
      <c r="E36" s="5" t="n">
        <v>349.142</v>
      </c>
      <c r="F36" s="5" t="n">
        <v>365.7</v>
      </c>
      <c r="G36" s="5" t="n">
        <v>1.499</v>
      </c>
      <c r="H36" s="5" t="n">
        <v>16.527</v>
      </c>
      <c r="I36" s="5" t="n">
        <v>0</v>
      </c>
      <c r="J36" s="5" t="n">
        <v>-19.695</v>
      </c>
      <c r="K36" s="5" t="n">
        <v>-9.231</v>
      </c>
      <c r="L36" s="5" t="n">
        <v>73.54</v>
      </c>
      <c r="M36" s="3" t="n">
        <v>0</v>
      </c>
      <c r="N36" s="5" t="n">
        <v>289.36</v>
      </c>
      <c r="O36" s="5" t="n">
        <v>289.316</v>
      </c>
      <c r="P36" s="5" t="n">
        <v>34.173</v>
      </c>
      <c r="Q36" s="5" t="n">
        <v>0.92</v>
      </c>
      <c r="R36" s="5" t="n">
        <v>-47.311</v>
      </c>
      <c r="S36" s="5" t="n">
        <v>0.001</v>
      </c>
      <c r="T36" s="3" t="n">
        <f aca="false">A36*(TreeCalcs!$N$2)*(N36-O36)</f>
        <v>5.76679898824565E-005</v>
      </c>
    </row>
    <row r="37" customFormat="false" ht="12.8" hidden="false" customHeight="false" outlineLevel="0" collapsed="false">
      <c r="A37" s="4" t="n">
        <v>1</v>
      </c>
      <c r="B37" s="4" t="n">
        <v>4924</v>
      </c>
      <c r="C37" s="4" t="n">
        <v>7.004</v>
      </c>
      <c r="D37" s="5" t="n">
        <v>11.095</v>
      </c>
      <c r="E37" s="5" t="n">
        <v>354.733</v>
      </c>
      <c r="F37" s="5" t="n">
        <v>361.372</v>
      </c>
      <c r="G37" s="5" t="n">
        <v>-19.633</v>
      </c>
      <c r="H37" s="5" t="n">
        <v>-284.604</v>
      </c>
      <c r="I37" s="5" t="n">
        <v>299.072</v>
      </c>
      <c r="J37" s="5" t="n">
        <v>-84.185</v>
      </c>
      <c r="K37" s="5" t="n">
        <v>-3.372</v>
      </c>
      <c r="L37" s="5" t="n">
        <v>917.54</v>
      </c>
      <c r="M37" s="3" t="n">
        <v>-0.025</v>
      </c>
      <c r="N37" s="5" t="n">
        <v>288.5</v>
      </c>
      <c r="O37" s="5" t="n">
        <v>289.261</v>
      </c>
      <c r="P37" s="5" t="n">
        <v>25.797</v>
      </c>
      <c r="Q37" s="5" t="n">
        <v>0.92</v>
      </c>
      <c r="R37" s="5" t="n">
        <v>-91.963</v>
      </c>
      <c r="S37" s="5" t="n">
        <v>0.033</v>
      </c>
      <c r="T37" s="3" t="n">
        <f aca="false">A37*(TreeCalcs!$N$2)*(N37-O37)</f>
        <v>-0.000997394097738894</v>
      </c>
    </row>
    <row r="38" customFormat="false" ht="12.8" hidden="true" customHeight="false" outlineLevel="0" collapsed="false">
      <c r="A38" s="4" t="n">
        <v>0</v>
      </c>
      <c r="B38" s="4" t="n">
        <v>4927</v>
      </c>
      <c r="C38" s="4" t="n">
        <v>7.004</v>
      </c>
      <c r="D38" s="5" t="n">
        <v>0</v>
      </c>
      <c r="E38" s="5" t="n">
        <v>355.443</v>
      </c>
      <c r="F38" s="5" t="n">
        <v>366.717</v>
      </c>
      <c r="G38" s="5" t="n">
        <v>7.799</v>
      </c>
      <c r="H38" s="5" t="n">
        <v>0</v>
      </c>
      <c r="I38" s="5" t="n">
        <v>0</v>
      </c>
      <c r="J38" s="5" t="n">
        <v>-19.072</v>
      </c>
      <c r="K38" s="5" t="n">
        <v>0</v>
      </c>
      <c r="L38" s="5" t="n">
        <v>0</v>
      </c>
      <c r="M38" s="3" t="n">
        <v>0</v>
      </c>
      <c r="N38" s="5" t="n">
        <v>289.561</v>
      </c>
      <c r="O38" s="5" t="n">
        <v>289.261</v>
      </c>
      <c r="P38" s="5" t="n">
        <v>25.997</v>
      </c>
      <c r="Q38" s="5" t="n">
        <v>0.92</v>
      </c>
      <c r="R38" s="5" t="n">
        <v>0</v>
      </c>
      <c r="S38" s="5" t="n">
        <v>0.033</v>
      </c>
      <c r="T38" s="3" t="n">
        <f aca="false">A38*(TreeCalcs!$N$2)*(N38-O38)</f>
        <v>0</v>
      </c>
    </row>
    <row r="39" customFormat="false" ht="12.8" hidden="true" customHeight="false" outlineLevel="0" collapsed="false">
      <c r="A39" s="4" t="n">
        <v>0</v>
      </c>
      <c r="B39" s="4" t="n">
        <v>4928</v>
      </c>
      <c r="C39" s="4" t="n">
        <v>7.004</v>
      </c>
      <c r="D39" s="5" t="n">
        <v>0</v>
      </c>
      <c r="E39" s="5" t="n">
        <v>358.79</v>
      </c>
      <c r="F39" s="5" t="n">
        <v>367.252</v>
      </c>
      <c r="G39" s="5" t="n">
        <v>10.562</v>
      </c>
      <c r="H39" s="5" t="n">
        <v>0</v>
      </c>
      <c r="I39" s="5" t="n">
        <v>0</v>
      </c>
      <c r="J39" s="5" t="n">
        <v>-19.023</v>
      </c>
      <c r="K39" s="5" t="n">
        <v>0</v>
      </c>
      <c r="L39" s="5" t="n">
        <v>0</v>
      </c>
      <c r="M39" s="3" t="n">
        <v>0</v>
      </c>
      <c r="N39" s="5" t="n">
        <v>289.666</v>
      </c>
      <c r="O39" s="5" t="n">
        <v>289.261</v>
      </c>
      <c r="P39" s="5" t="n">
        <v>26.054</v>
      </c>
      <c r="Q39" s="5" t="n">
        <v>0.92</v>
      </c>
      <c r="R39" s="5" t="n">
        <v>0</v>
      </c>
      <c r="S39" s="5" t="n">
        <v>0.033</v>
      </c>
      <c r="T39" s="3" t="n">
        <f aca="false">A39*(TreeCalcs!$N$2)*(N39-O39)</f>
        <v>0</v>
      </c>
    </row>
    <row r="40" customFormat="false" ht="12.8" hidden="true" customHeight="false" outlineLevel="0" collapsed="false">
      <c r="A40" s="4" t="n">
        <v>0</v>
      </c>
      <c r="B40" s="4" t="n">
        <v>4931</v>
      </c>
      <c r="C40" s="4" t="n">
        <v>7.004</v>
      </c>
      <c r="D40" s="5" t="n">
        <v>0</v>
      </c>
      <c r="E40" s="5" t="n">
        <v>356.376</v>
      </c>
      <c r="F40" s="5" t="n">
        <v>367.151</v>
      </c>
      <c r="G40" s="5" t="n">
        <v>10.041</v>
      </c>
      <c r="H40" s="5" t="n">
        <v>0</v>
      </c>
      <c r="I40" s="5" t="n">
        <v>0</v>
      </c>
      <c r="J40" s="5" t="n">
        <v>-20.813</v>
      </c>
      <c r="K40" s="5" t="n">
        <v>0</v>
      </c>
      <c r="L40" s="5" t="n">
        <v>0</v>
      </c>
      <c r="M40" s="3" t="n">
        <v>0</v>
      </c>
      <c r="N40" s="5" t="n">
        <v>289.647</v>
      </c>
      <c r="O40" s="5" t="n">
        <v>289.261</v>
      </c>
      <c r="P40" s="5" t="n">
        <v>26.045</v>
      </c>
      <c r="Q40" s="5" t="n">
        <v>0.92</v>
      </c>
      <c r="R40" s="5" t="n">
        <v>0</v>
      </c>
      <c r="S40" s="5" t="n">
        <v>0.033</v>
      </c>
      <c r="T40" s="3" t="n">
        <f aca="false">A40*(TreeCalcs!$N$2)*(N40-O40)</f>
        <v>0</v>
      </c>
    </row>
    <row r="41" customFormat="false" ht="12.8" hidden="false" customHeight="false" outlineLevel="0" collapsed="false">
      <c r="A41" s="4" t="n">
        <v>1</v>
      </c>
      <c r="B41" s="4" t="n">
        <v>4995</v>
      </c>
      <c r="C41" s="4" t="n">
        <v>7.004</v>
      </c>
      <c r="D41" s="5" t="n">
        <v>11.355</v>
      </c>
      <c r="E41" s="5" t="n">
        <v>357.84</v>
      </c>
      <c r="F41" s="5" t="n">
        <v>361.572</v>
      </c>
      <c r="G41" s="5" t="n">
        <v>-18.601</v>
      </c>
      <c r="H41" s="5" t="n">
        <v>-24.574</v>
      </c>
      <c r="I41" s="5" t="n">
        <v>39.397</v>
      </c>
      <c r="J41" s="5" t="n">
        <v>-80.984</v>
      </c>
      <c r="K41" s="5" t="n">
        <v>-3.468</v>
      </c>
      <c r="L41" s="5" t="n">
        <v>75.66</v>
      </c>
      <c r="M41" s="3" t="n">
        <v>-0.001</v>
      </c>
      <c r="N41" s="5" t="n">
        <v>288.54</v>
      </c>
      <c r="O41" s="5" t="n">
        <v>289.261</v>
      </c>
      <c r="P41" s="5" t="n">
        <v>25.797</v>
      </c>
      <c r="Q41" s="5" t="n">
        <v>0.92</v>
      </c>
      <c r="R41" s="5" t="n">
        <v>-53.043</v>
      </c>
      <c r="S41" s="5" t="n">
        <v>0.001</v>
      </c>
      <c r="T41" s="3" t="n">
        <f aca="false">A41*(TreeCalcs!$N$2)*(N41-O41)</f>
        <v>-0.000944968652391227</v>
      </c>
    </row>
    <row r="42" customFormat="false" ht="12.8" hidden="false" customHeight="false" outlineLevel="0" collapsed="false">
      <c r="A42" s="4" t="n">
        <v>1</v>
      </c>
      <c r="B42" s="4" t="n">
        <v>4924</v>
      </c>
      <c r="C42" s="4" t="n">
        <v>8.001</v>
      </c>
      <c r="D42" s="5" t="n">
        <v>33.493</v>
      </c>
      <c r="E42" s="5" t="n">
        <v>372.157</v>
      </c>
      <c r="F42" s="5" t="n">
        <v>361.372</v>
      </c>
      <c r="G42" s="5" t="n">
        <v>-27.216</v>
      </c>
      <c r="H42" s="5" t="n">
        <v>-308.329</v>
      </c>
      <c r="I42" s="5" t="n">
        <v>345.317</v>
      </c>
      <c r="J42" s="5" t="n">
        <v>-31.34</v>
      </c>
      <c r="K42" s="5" t="n">
        <v>-3.495</v>
      </c>
      <c r="L42" s="5" t="n">
        <v>912.6</v>
      </c>
      <c r="M42" s="3" t="n">
        <v>-0.027</v>
      </c>
      <c r="N42" s="5" t="n">
        <v>288.5</v>
      </c>
      <c r="O42" s="5" t="n">
        <v>289.31</v>
      </c>
      <c r="P42" s="5" t="n">
        <v>33.603</v>
      </c>
      <c r="Q42" s="5" t="n">
        <v>0.92</v>
      </c>
      <c r="R42" s="5" t="n">
        <v>-426.742</v>
      </c>
      <c r="S42" s="5" t="n">
        <v>0.033</v>
      </c>
      <c r="T42" s="3" t="n">
        <f aca="false">A42*(TreeCalcs!$N$2)*(N42-O42)</f>
        <v>-0.00106161526828973</v>
      </c>
    </row>
    <row r="43" customFormat="false" ht="12.8" hidden="true" customHeight="false" outlineLevel="0" collapsed="false">
      <c r="A43" s="4" t="n">
        <v>0</v>
      </c>
      <c r="B43" s="4" t="n">
        <v>4927</v>
      </c>
      <c r="C43" s="4" t="n">
        <v>8.001</v>
      </c>
      <c r="D43" s="5" t="n">
        <v>0</v>
      </c>
      <c r="E43" s="5" t="n">
        <v>372.36</v>
      </c>
      <c r="F43" s="5" t="n">
        <v>368.076</v>
      </c>
      <c r="G43" s="5" t="n">
        <v>17.972</v>
      </c>
      <c r="H43" s="5" t="n">
        <v>0</v>
      </c>
      <c r="I43" s="5" t="n">
        <v>0</v>
      </c>
      <c r="J43" s="5" t="n">
        <v>-13.687</v>
      </c>
      <c r="K43" s="5" t="n">
        <v>0</v>
      </c>
      <c r="L43" s="5" t="n">
        <v>0</v>
      </c>
      <c r="M43" s="3" t="n">
        <v>0</v>
      </c>
      <c r="N43" s="5" t="n">
        <v>289.829</v>
      </c>
      <c r="O43" s="5" t="n">
        <v>289.31</v>
      </c>
      <c r="P43" s="5" t="n">
        <v>34.635</v>
      </c>
      <c r="Q43" s="5" t="n">
        <v>0.92</v>
      </c>
      <c r="R43" s="5" t="n">
        <v>0</v>
      </c>
      <c r="S43" s="5" t="n">
        <v>0.033</v>
      </c>
      <c r="T43" s="3" t="n">
        <f aca="false">A43*(TreeCalcs!$N$2)*(N43-O43)</f>
        <v>0</v>
      </c>
    </row>
    <row r="44" customFormat="false" ht="12.8" hidden="true" customHeight="false" outlineLevel="0" collapsed="false">
      <c r="A44" s="4" t="n">
        <v>0</v>
      </c>
      <c r="B44" s="4" t="n">
        <v>4928</v>
      </c>
      <c r="C44" s="4" t="n">
        <v>8.001</v>
      </c>
      <c r="D44" s="5" t="n">
        <v>0</v>
      </c>
      <c r="E44" s="5" t="n">
        <v>373.785</v>
      </c>
      <c r="F44" s="5" t="n">
        <v>368.356</v>
      </c>
      <c r="G44" s="5" t="n">
        <v>19.897</v>
      </c>
      <c r="H44" s="5" t="n">
        <v>0</v>
      </c>
      <c r="I44" s="5" t="n">
        <v>0</v>
      </c>
      <c r="J44" s="5" t="n">
        <v>-14.47</v>
      </c>
      <c r="K44" s="5" t="n">
        <v>0</v>
      </c>
      <c r="L44" s="5" t="n">
        <v>0</v>
      </c>
      <c r="M44" s="3" t="n">
        <v>0</v>
      </c>
      <c r="N44" s="5" t="n">
        <v>289.884</v>
      </c>
      <c r="O44" s="5" t="n">
        <v>289.31</v>
      </c>
      <c r="P44" s="5" t="n">
        <v>34.659</v>
      </c>
      <c r="Q44" s="5" t="n">
        <v>0.92</v>
      </c>
      <c r="R44" s="5" t="n">
        <v>0</v>
      </c>
      <c r="S44" s="5" t="n">
        <v>0.033</v>
      </c>
      <c r="T44" s="3" t="n">
        <f aca="false">A44*(TreeCalcs!$N$2)*(N44-O44)</f>
        <v>0</v>
      </c>
    </row>
    <row r="45" customFormat="false" ht="12.8" hidden="true" customHeight="false" outlineLevel="0" collapsed="false">
      <c r="A45" s="4" t="n">
        <v>0</v>
      </c>
      <c r="B45" s="4" t="n">
        <v>4931</v>
      </c>
      <c r="C45" s="4" t="n">
        <v>8.001</v>
      </c>
      <c r="D45" s="5" t="n">
        <v>0</v>
      </c>
      <c r="E45" s="5" t="n">
        <v>369.118</v>
      </c>
      <c r="F45" s="5" t="n">
        <v>367.872</v>
      </c>
      <c r="G45" s="5" t="n">
        <v>16.577</v>
      </c>
      <c r="H45" s="5" t="n">
        <v>0</v>
      </c>
      <c r="I45" s="5" t="n">
        <v>0</v>
      </c>
      <c r="J45" s="5" t="n">
        <v>-15.332</v>
      </c>
      <c r="K45" s="5" t="n">
        <v>0</v>
      </c>
      <c r="L45" s="5" t="n">
        <v>0</v>
      </c>
      <c r="M45" s="3" t="n">
        <v>0</v>
      </c>
      <c r="N45" s="5" t="n">
        <v>289.789</v>
      </c>
      <c r="O45" s="5" t="n">
        <v>289.31</v>
      </c>
      <c r="P45" s="5" t="n">
        <v>34.618</v>
      </c>
      <c r="Q45" s="5" t="n">
        <v>0.92</v>
      </c>
      <c r="R45" s="5" t="n">
        <v>0</v>
      </c>
      <c r="S45" s="5" t="n">
        <v>0.033</v>
      </c>
      <c r="T45" s="3" t="n">
        <f aca="false">A45*(TreeCalcs!$N$2)*(N45-O45)</f>
        <v>0</v>
      </c>
    </row>
    <row r="46" customFormat="false" ht="12.8" hidden="false" customHeight="false" outlineLevel="0" collapsed="false">
      <c r="A46" s="4" t="n">
        <v>1</v>
      </c>
      <c r="B46" s="4" t="n">
        <v>4995</v>
      </c>
      <c r="C46" s="4" t="n">
        <v>8.001</v>
      </c>
      <c r="D46" s="5" t="n">
        <v>35.411</v>
      </c>
      <c r="E46" s="5" t="n">
        <v>373.712</v>
      </c>
      <c r="F46" s="5" t="n">
        <v>361.572</v>
      </c>
      <c r="G46" s="5" t="n">
        <v>-25.903</v>
      </c>
      <c r="H46" s="5" t="n">
        <v>-7.812</v>
      </c>
      <c r="I46" s="5" t="n">
        <v>47.481</v>
      </c>
      <c r="J46" s="5" t="n">
        <v>-30.894</v>
      </c>
      <c r="K46" s="5" t="n">
        <v>-4.258</v>
      </c>
      <c r="L46" s="5" t="n">
        <v>74.78</v>
      </c>
      <c r="M46" s="3" t="n">
        <v>-0.001</v>
      </c>
      <c r="N46" s="5" t="n">
        <v>288.54</v>
      </c>
      <c r="O46" s="5" t="n">
        <v>289.31</v>
      </c>
      <c r="P46" s="5" t="n">
        <v>33.643</v>
      </c>
      <c r="Q46" s="5" t="n">
        <v>0.92</v>
      </c>
      <c r="R46" s="5" t="n">
        <v>-93.448</v>
      </c>
      <c r="S46" s="5" t="n">
        <v>0.001</v>
      </c>
      <c r="T46" s="3" t="n">
        <f aca="false">A46*(TreeCalcs!$N$2)*(N46-O46)</f>
        <v>-0.00100918982294206</v>
      </c>
    </row>
    <row r="47" customFormat="false" ht="12.8" hidden="false" customHeight="false" outlineLevel="0" collapsed="false">
      <c r="A47" s="4" t="n">
        <v>1</v>
      </c>
      <c r="B47" s="4" t="n">
        <v>4924</v>
      </c>
      <c r="C47" s="4" t="n">
        <v>9.001</v>
      </c>
      <c r="D47" s="5" t="n">
        <v>70.891</v>
      </c>
      <c r="E47" s="5" t="n">
        <v>430.325</v>
      </c>
      <c r="F47" s="5" t="n">
        <v>362.777</v>
      </c>
      <c r="G47" s="5" t="n">
        <v>-27.684</v>
      </c>
      <c r="H47" s="5" t="n">
        <v>-355.859</v>
      </c>
      <c r="I47" s="5" t="n">
        <v>437.79</v>
      </c>
      <c r="J47" s="5" t="n">
        <v>-6.328</v>
      </c>
      <c r="K47" s="5" t="n">
        <v>-11.04</v>
      </c>
      <c r="L47" s="5" t="n">
        <v>901.27</v>
      </c>
      <c r="M47" s="3" t="n">
        <v>-0.036</v>
      </c>
      <c r="N47" s="5" t="n">
        <v>288.78</v>
      </c>
      <c r="O47" s="5" t="n">
        <v>289.889</v>
      </c>
      <c r="P47" s="5" t="n">
        <v>24.954</v>
      </c>
      <c r="Q47" s="5" t="n">
        <v>0.92</v>
      </c>
      <c r="R47" s="5" t="n">
        <v>-984.869</v>
      </c>
      <c r="S47" s="5" t="n">
        <v>0.033</v>
      </c>
      <c r="T47" s="3" t="n">
        <f aca="false">A47*(TreeCalcs!$N$2)*(N47-O47)</f>
        <v>-0.00145349547226338</v>
      </c>
    </row>
    <row r="48" customFormat="false" ht="12.8" hidden="true" customHeight="false" outlineLevel="0" collapsed="false">
      <c r="A48" s="4" t="n">
        <v>0</v>
      </c>
      <c r="B48" s="4" t="n">
        <v>4927</v>
      </c>
      <c r="C48" s="4" t="n">
        <v>9.001</v>
      </c>
      <c r="D48" s="5" t="n">
        <v>0</v>
      </c>
      <c r="E48" s="5" t="n">
        <v>410.794</v>
      </c>
      <c r="F48" s="5" t="n">
        <v>373.852</v>
      </c>
      <c r="G48" s="5" t="n">
        <v>29.01</v>
      </c>
      <c r="H48" s="5" t="n">
        <v>0</v>
      </c>
      <c r="I48" s="5" t="n">
        <v>0</v>
      </c>
      <c r="J48" s="5" t="n">
        <v>7.932</v>
      </c>
      <c r="K48" s="5" t="n">
        <v>0</v>
      </c>
      <c r="L48" s="5" t="n">
        <v>0</v>
      </c>
      <c r="M48" s="3" t="n">
        <v>0</v>
      </c>
      <c r="N48" s="5" t="n">
        <v>290.959</v>
      </c>
      <c r="O48" s="5" t="n">
        <v>289.889</v>
      </c>
      <c r="P48" s="5" t="n">
        <v>27.116</v>
      </c>
      <c r="Q48" s="5" t="n">
        <v>0.92</v>
      </c>
      <c r="R48" s="5" t="n">
        <v>0</v>
      </c>
      <c r="S48" s="5" t="n">
        <v>0.033</v>
      </c>
      <c r="T48" s="3" t="n">
        <f aca="false">A48*(TreeCalcs!$N$2)*(N48-O48)</f>
        <v>0</v>
      </c>
    </row>
    <row r="49" customFormat="false" ht="12.8" hidden="true" customHeight="false" outlineLevel="0" collapsed="false">
      <c r="A49" s="4" t="n">
        <v>0</v>
      </c>
      <c r="B49" s="4" t="n">
        <v>4928</v>
      </c>
      <c r="C49" s="4" t="n">
        <v>9.001</v>
      </c>
      <c r="D49" s="5" t="n">
        <v>0</v>
      </c>
      <c r="E49" s="5" t="n">
        <v>406.419</v>
      </c>
      <c r="F49" s="5" t="n">
        <v>373.568</v>
      </c>
      <c r="G49" s="5" t="n">
        <v>27.491</v>
      </c>
      <c r="H49" s="5" t="n">
        <v>0</v>
      </c>
      <c r="I49" s="5" t="n">
        <v>0</v>
      </c>
      <c r="J49" s="5" t="n">
        <v>5.361</v>
      </c>
      <c r="K49" s="5" t="n">
        <v>0</v>
      </c>
      <c r="L49" s="5" t="n">
        <v>0</v>
      </c>
      <c r="M49" s="3" t="n">
        <v>0</v>
      </c>
      <c r="N49" s="5" t="n">
        <v>290.904</v>
      </c>
      <c r="O49" s="5" t="n">
        <v>289.889</v>
      </c>
      <c r="P49" s="5" t="n">
        <v>27.096</v>
      </c>
      <c r="Q49" s="5" t="n">
        <v>0.92</v>
      </c>
      <c r="R49" s="5" t="n">
        <v>0</v>
      </c>
      <c r="S49" s="5" t="n">
        <v>0.033</v>
      </c>
      <c r="T49" s="3" t="n">
        <f aca="false">A49*(TreeCalcs!$N$2)*(N49-O49)</f>
        <v>0</v>
      </c>
    </row>
    <row r="50" customFormat="false" ht="12.8" hidden="true" customHeight="false" outlineLevel="0" collapsed="false">
      <c r="A50" s="4" t="n">
        <v>0</v>
      </c>
      <c r="B50" s="4" t="n">
        <v>4931</v>
      </c>
      <c r="C50" s="4" t="n">
        <v>9.001</v>
      </c>
      <c r="D50" s="5" t="n">
        <v>0</v>
      </c>
      <c r="E50" s="5" t="n">
        <v>424.444</v>
      </c>
      <c r="F50" s="5" t="n">
        <v>374.811</v>
      </c>
      <c r="G50" s="5" t="n">
        <v>34.146</v>
      </c>
      <c r="H50" s="5" t="n">
        <v>0</v>
      </c>
      <c r="I50" s="5" t="n">
        <v>0</v>
      </c>
      <c r="J50" s="5" t="n">
        <v>15.488</v>
      </c>
      <c r="K50" s="5" t="n">
        <v>0</v>
      </c>
      <c r="L50" s="5" t="n">
        <v>0</v>
      </c>
      <c r="M50" s="3" t="n">
        <v>0</v>
      </c>
      <c r="N50" s="5" t="n">
        <v>291.146</v>
      </c>
      <c r="O50" s="5" t="n">
        <v>289.889</v>
      </c>
      <c r="P50" s="5" t="n">
        <v>27.18</v>
      </c>
      <c r="Q50" s="5" t="n">
        <v>0.92</v>
      </c>
      <c r="R50" s="5" t="n">
        <v>0</v>
      </c>
      <c r="S50" s="5" t="n">
        <v>0.033</v>
      </c>
      <c r="T50" s="3" t="n">
        <f aca="false">A50*(TreeCalcs!$N$2)*(N50-O50)</f>
        <v>0</v>
      </c>
    </row>
    <row r="51" customFormat="false" ht="12.8" hidden="false" customHeight="false" outlineLevel="0" collapsed="false">
      <c r="A51" s="4" t="n">
        <v>1</v>
      </c>
      <c r="B51" s="4" t="n">
        <v>4995</v>
      </c>
      <c r="C51" s="4" t="n">
        <v>9.001</v>
      </c>
      <c r="D51" s="5" t="n">
        <v>75.592</v>
      </c>
      <c r="E51" s="5" t="n">
        <v>427.26</v>
      </c>
      <c r="F51" s="5" t="n">
        <v>363.028</v>
      </c>
      <c r="G51" s="5" t="n">
        <v>-26.488</v>
      </c>
      <c r="H51" s="5" t="n">
        <v>25.207</v>
      </c>
      <c r="I51" s="5" t="n">
        <v>63.113</v>
      </c>
      <c r="J51" s="5" t="n">
        <v>-5.234</v>
      </c>
      <c r="K51" s="5" t="n">
        <v>-12.729</v>
      </c>
      <c r="L51" s="5" t="n">
        <v>72.19</v>
      </c>
      <c r="M51" s="3" t="n">
        <v>-0.001</v>
      </c>
      <c r="N51" s="5" t="n">
        <v>288.83</v>
      </c>
      <c r="O51" s="5" t="n">
        <v>289.889</v>
      </c>
      <c r="P51" s="5" t="n">
        <v>25.002</v>
      </c>
      <c r="Q51" s="5" t="n">
        <v>0.92</v>
      </c>
      <c r="R51" s="5" t="n">
        <v>-160.962</v>
      </c>
      <c r="S51" s="5" t="n">
        <v>0.001</v>
      </c>
      <c r="T51" s="3" t="n">
        <f aca="false">A51*(TreeCalcs!$N$2)*(N51-O51)</f>
        <v>-0.00138796366557882</v>
      </c>
    </row>
    <row r="52" customFormat="false" ht="12.8" hidden="false" customHeight="false" outlineLevel="0" collapsed="false">
      <c r="A52" s="4" t="n">
        <v>1</v>
      </c>
      <c r="B52" s="4" t="n">
        <v>4924</v>
      </c>
      <c r="C52" s="4" t="n">
        <v>10.005</v>
      </c>
      <c r="D52" s="5" t="n">
        <v>172.76</v>
      </c>
      <c r="E52" s="5" t="n">
        <v>774.329</v>
      </c>
      <c r="F52" s="5" t="n">
        <v>363.632</v>
      </c>
      <c r="G52" s="5" t="n">
        <v>-49.658</v>
      </c>
      <c r="H52" s="5" t="n">
        <v>-482.89</v>
      </c>
      <c r="I52" s="5" t="n">
        <v>663.859</v>
      </c>
      <c r="J52" s="5" t="n">
        <v>-15.969</v>
      </c>
      <c r="K52" s="5" t="n">
        <v>-8.209</v>
      </c>
      <c r="L52" s="5" t="n">
        <v>914.41</v>
      </c>
      <c r="M52" s="3" t="n">
        <v>-0.068</v>
      </c>
      <c r="N52" s="5" t="n">
        <v>288.95</v>
      </c>
      <c r="O52" s="5" t="n">
        <v>291.022</v>
      </c>
      <c r="P52" s="5" t="n">
        <v>23.968</v>
      </c>
      <c r="Q52" s="5" t="n">
        <v>0.92</v>
      </c>
      <c r="R52" s="5" t="n">
        <v>-2506.539</v>
      </c>
      <c r="S52" s="5" t="n">
        <v>0.033</v>
      </c>
      <c r="T52" s="3" t="n">
        <f aca="false">A52*(TreeCalcs!$N$2)*(N52-O52)</f>
        <v>-0.00271563806900779</v>
      </c>
    </row>
    <row r="53" customFormat="false" ht="12.8" hidden="true" customHeight="false" outlineLevel="0" collapsed="false">
      <c r="A53" s="4" t="n">
        <v>0</v>
      </c>
      <c r="B53" s="4" t="n">
        <v>4927</v>
      </c>
      <c r="C53" s="4" t="n">
        <v>10.005</v>
      </c>
      <c r="D53" s="5" t="n">
        <v>0</v>
      </c>
      <c r="E53" s="5" t="n">
        <v>707.594</v>
      </c>
      <c r="F53" s="5" t="n">
        <v>402.91</v>
      </c>
      <c r="G53" s="5" t="n">
        <v>152.421</v>
      </c>
      <c r="H53" s="5" t="n">
        <v>0</v>
      </c>
      <c r="I53" s="5" t="n">
        <v>0</v>
      </c>
      <c r="J53" s="5" t="n">
        <v>152.266</v>
      </c>
      <c r="K53" s="5" t="n">
        <v>0</v>
      </c>
      <c r="L53" s="5" t="n">
        <v>0</v>
      </c>
      <c r="M53" s="3" t="n">
        <v>0</v>
      </c>
      <c r="N53" s="5" t="n">
        <v>296.455</v>
      </c>
      <c r="O53" s="5" t="n">
        <v>291.022</v>
      </c>
      <c r="P53" s="5" t="n">
        <v>28.052</v>
      </c>
      <c r="Q53" s="5" t="n">
        <v>0.92</v>
      </c>
      <c r="R53" s="5" t="n">
        <v>0</v>
      </c>
      <c r="S53" s="5" t="n">
        <v>0.033</v>
      </c>
      <c r="T53" s="3" t="n">
        <f aca="false">A53*(TreeCalcs!$N$2)*(N53-O53)</f>
        <v>0</v>
      </c>
    </row>
    <row r="54" customFormat="false" ht="12.8" hidden="true" customHeight="false" outlineLevel="0" collapsed="false">
      <c r="A54" s="4" t="n">
        <v>0</v>
      </c>
      <c r="B54" s="4" t="n">
        <v>4928</v>
      </c>
      <c r="C54" s="4" t="n">
        <v>10.005</v>
      </c>
      <c r="D54" s="5" t="n">
        <v>0</v>
      </c>
      <c r="E54" s="5" t="n">
        <v>621.528</v>
      </c>
      <c r="F54" s="5" t="n">
        <v>395.314</v>
      </c>
      <c r="G54" s="5" t="n">
        <v>111.877</v>
      </c>
      <c r="H54" s="5" t="n">
        <v>0</v>
      </c>
      <c r="I54" s="5" t="n">
        <v>0</v>
      </c>
      <c r="J54" s="5" t="n">
        <v>114.336</v>
      </c>
      <c r="K54" s="5" t="n">
        <v>0</v>
      </c>
      <c r="L54" s="5" t="n">
        <v>0</v>
      </c>
      <c r="M54" s="3" t="n">
        <v>0</v>
      </c>
      <c r="N54" s="5" t="n">
        <v>295.048</v>
      </c>
      <c r="O54" s="5" t="n">
        <v>291.022</v>
      </c>
      <c r="P54" s="5" t="n">
        <v>27.787</v>
      </c>
      <c r="Q54" s="5" t="n">
        <v>0.92</v>
      </c>
      <c r="R54" s="5" t="n">
        <v>0</v>
      </c>
      <c r="S54" s="5" t="n">
        <v>0.033</v>
      </c>
      <c r="T54" s="3" t="n">
        <f aca="false">A54*(TreeCalcs!$N$2)*(N54-O54)</f>
        <v>0</v>
      </c>
    </row>
    <row r="55" customFormat="false" ht="12.8" hidden="true" customHeight="false" outlineLevel="0" collapsed="false">
      <c r="A55" s="4" t="n">
        <v>0</v>
      </c>
      <c r="B55" s="4" t="n">
        <v>4931</v>
      </c>
      <c r="C55" s="4" t="n">
        <v>10.005</v>
      </c>
      <c r="D55" s="5" t="n">
        <v>0</v>
      </c>
      <c r="E55" s="5" t="n">
        <v>736.988</v>
      </c>
      <c r="F55" s="5" t="n">
        <v>405.408</v>
      </c>
      <c r="G55" s="5" t="n">
        <v>165.749</v>
      </c>
      <c r="H55" s="5" t="n">
        <v>0</v>
      </c>
      <c r="I55" s="5" t="n">
        <v>0</v>
      </c>
      <c r="J55" s="5" t="n">
        <v>165.835</v>
      </c>
      <c r="K55" s="5" t="n">
        <v>0</v>
      </c>
      <c r="L55" s="5" t="n">
        <v>0</v>
      </c>
      <c r="M55" s="3" t="n">
        <v>0</v>
      </c>
      <c r="N55" s="5" t="n">
        <v>296.914</v>
      </c>
      <c r="O55" s="5" t="n">
        <v>291.022</v>
      </c>
      <c r="P55" s="5" t="n">
        <v>28.131</v>
      </c>
      <c r="Q55" s="5" t="n">
        <v>0.92</v>
      </c>
      <c r="R55" s="5" t="n">
        <v>0</v>
      </c>
      <c r="S55" s="5" t="n">
        <v>0.033</v>
      </c>
      <c r="T55" s="3" t="n">
        <f aca="false">A55*(TreeCalcs!$N$2)*(N55-O55)</f>
        <v>0</v>
      </c>
    </row>
    <row r="56" customFormat="false" ht="12.8" hidden="false" customHeight="false" outlineLevel="0" collapsed="false">
      <c r="A56" s="4" t="n">
        <v>1</v>
      </c>
      <c r="B56" s="4" t="n">
        <v>4995</v>
      </c>
      <c r="C56" s="4" t="n">
        <v>10.005</v>
      </c>
      <c r="D56" s="5" t="n">
        <v>184.91</v>
      </c>
      <c r="E56" s="5" t="n">
        <v>754.197</v>
      </c>
      <c r="F56" s="5" t="n">
        <v>364.186</v>
      </c>
      <c r="G56" s="5" t="n">
        <v>-47.179</v>
      </c>
      <c r="H56" s="5" t="n">
        <v>100.765</v>
      </c>
      <c r="I56" s="5" t="n">
        <v>97.126</v>
      </c>
      <c r="J56" s="5" t="n">
        <v>-12.092</v>
      </c>
      <c r="K56" s="5" t="n">
        <v>-12.981</v>
      </c>
      <c r="L56" s="5" t="n">
        <v>75.3</v>
      </c>
      <c r="M56" s="3" t="n">
        <v>-0.003</v>
      </c>
      <c r="N56" s="5" t="n">
        <v>289.06</v>
      </c>
      <c r="O56" s="5" t="n">
        <v>291.022</v>
      </c>
      <c r="P56" s="5" t="n">
        <v>24.048</v>
      </c>
      <c r="Q56" s="5" t="n">
        <v>0.92</v>
      </c>
      <c r="R56" s="5" t="n">
        <v>-344.757</v>
      </c>
      <c r="S56" s="5" t="n">
        <v>0.001</v>
      </c>
      <c r="T56" s="3" t="n">
        <f aca="false">A56*(TreeCalcs!$N$2)*(N56-O56)</f>
        <v>-0.00257146809430176</v>
      </c>
    </row>
    <row r="57" customFormat="false" ht="12.8" hidden="false" customHeight="false" outlineLevel="0" collapsed="false">
      <c r="A57" s="4" t="n">
        <v>1</v>
      </c>
      <c r="B57" s="4" t="n">
        <v>4924</v>
      </c>
      <c r="C57" s="4" t="n">
        <v>11.007</v>
      </c>
      <c r="D57" s="5" t="n">
        <v>393.808</v>
      </c>
      <c r="E57" s="5" t="n">
        <v>787.025</v>
      </c>
      <c r="F57" s="5" t="n">
        <v>369.353</v>
      </c>
      <c r="G57" s="5" t="n">
        <v>-43.225</v>
      </c>
      <c r="H57" s="5" t="n">
        <v>-685.524</v>
      </c>
      <c r="I57" s="5" t="n">
        <v>1106.952</v>
      </c>
      <c r="J57" s="5" t="n">
        <v>44.827</v>
      </c>
      <c r="K57" s="5" t="n">
        <v>-27.619</v>
      </c>
      <c r="L57" s="5" t="n">
        <v>711.56</v>
      </c>
      <c r="M57" s="3" t="n">
        <v>-0.07</v>
      </c>
      <c r="N57" s="5" t="n">
        <v>290.08</v>
      </c>
      <c r="O57" s="5" t="n">
        <v>292.207</v>
      </c>
      <c r="P57" s="5" t="n">
        <v>20.318</v>
      </c>
      <c r="Q57" s="5" t="n">
        <v>0.92</v>
      </c>
      <c r="R57" s="5" t="n">
        <v>-5579.327</v>
      </c>
      <c r="S57" s="5" t="n">
        <v>0.033</v>
      </c>
      <c r="T57" s="3" t="n">
        <f aca="false">A57*(TreeCalcs!$N$2)*(N57-O57)</f>
        <v>-0.0027877230563608</v>
      </c>
    </row>
    <row r="58" customFormat="false" ht="12.8" hidden="true" customHeight="false" outlineLevel="0" collapsed="false">
      <c r="A58" s="4" t="n">
        <v>0</v>
      </c>
      <c r="B58" s="4" t="n">
        <v>4927</v>
      </c>
      <c r="C58" s="4" t="n">
        <v>11.007</v>
      </c>
      <c r="D58" s="5" t="n">
        <v>0</v>
      </c>
      <c r="E58" s="5" t="n">
        <v>782.046</v>
      </c>
      <c r="F58" s="5" t="n">
        <v>424.041</v>
      </c>
      <c r="G58" s="5" t="n">
        <v>209.048</v>
      </c>
      <c r="H58" s="5" t="n">
        <v>0</v>
      </c>
      <c r="I58" s="5" t="n">
        <v>0</v>
      </c>
      <c r="J58" s="5" t="n">
        <v>148.96</v>
      </c>
      <c r="K58" s="5" t="n">
        <v>0</v>
      </c>
      <c r="L58" s="5" t="n">
        <v>0</v>
      </c>
      <c r="M58" s="3" t="n">
        <v>0</v>
      </c>
      <c r="N58" s="5" t="n">
        <v>300.268</v>
      </c>
      <c r="O58" s="5" t="n">
        <v>292.207</v>
      </c>
      <c r="P58" s="5" t="n">
        <v>25.934</v>
      </c>
      <c r="Q58" s="5" t="n">
        <v>0.92</v>
      </c>
      <c r="R58" s="5" t="n">
        <v>0</v>
      </c>
      <c r="S58" s="5" t="n">
        <v>0.033</v>
      </c>
      <c r="T58" s="3" t="n">
        <f aca="false">A58*(TreeCalcs!$N$2)*(N58-O58)</f>
        <v>0</v>
      </c>
    </row>
    <row r="59" customFormat="false" ht="12.8" hidden="true" customHeight="false" outlineLevel="0" collapsed="false">
      <c r="A59" s="4" t="n">
        <v>0</v>
      </c>
      <c r="B59" s="4" t="n">
        <v>4928</v>
      </c>
      <c r="C59" s="4" t="n">
        <v>11.007</v>
      </c>
      <c r="D59" s="5" t="n">
        <v>0</v>
      </c>
      <c r="E59" s="5" t="n">
        <v>636.577</v>
      </c>
      <c r="F59" s="5" t="n">
        <v>410.044</v>
      </c>
      <c r="G59" s="5" t="n">
        <v>141.757</v>
      </c>
      <c r="H59" s="5" t="n">
        <v>0</v>
      </c>
      <c r="I59" s="5" t="n">
        <v>0</v>
      </c>
      <c r="J59" s="5" t="n">
        <v>84.778</v>
      </c>
      <c r="K59" s="5" t="n">
        <v>0</v>
      </c>
      <c r="L59" s="5" t="n">
        <v>0</v>
      </c>
      <c r="M59" s="3" t="n">
        <v>0</v>
      </c>
      <c r="N59" s="5" t="n">
        <v>297.759</v>
      </c>
      <c r="O59" s="5" t="n">
        <v>292.207</v>
      </c>
      <c r="P59" s="5" t="n">
        <v>25.535</v>
      </c>
      <c r="Q59" s="5" t="n">
        <v>0.92</v>
      </c>
      <c r="R59" s="5" t="n">
        <v>0</v>
      </c>
      <c r="S59" s="5" t="n">
        <v>0.033</v>
      </c>
      <c r="T59" s="3" t="n">
        <f aca="false">A59*(TreeCalcs!$N$2)*(N59-O59)</f>
        <v>0</v>
      </c>
    </row>
    <row r="60" customFormat="false" ht="12.8" hidden="true" customHeight="false" outlineLevel="0" collapsed="false">
      <c r="A60" s="4" t="n">
        <v>0</v>
      </c>
      <c r="B60" s="4" t="n">
        <v>4931</v>
      </c>
      <c r="C60" s="4" t="n">
        <v>11.007</v>
      </c>
      <c r="D60" s="5" t="n">
        <v>0</v>
      </c>
      <c r="E60" s="5" t="n">
        <v>752.628</v>
      </c>
      <c r="F60" s="5" t="n">
        <v>424.908</v>
      </c>
      <c r="G60" s="5" t="n">
        <v>213.226</v>
      </c>
      <c r="H60" s="5" t="n">
        <v>0</v>
      </c>
      <c r="I60" s="5" t="n">
        <v>0</v>
      </c>
      <c r="J60" s="5" t="n">
        <v>114.497</v>
      </c>
      <c r="K60" s="5" t="n">
        <v>0</v>
      </c>
      <c r="L60" s="5" t="n">
        <v>0</v>
      </c>
      <c r="M60" s="3" t="n">
        <v>0</v>
      </c>
      <c r="N60" s="5" t="n">
        <v>300.422</v>
      </c>
      <c r="O60" s="5" t="n">
        <v>292.207</v>
      </c>
      <c r="P60" s="5" t="n">
        <v>25.958</v>
      </c>
      <c r="Q60" s="5" t="n">
        <v>0.92</v>
      </c>
      <c r="R60" s="5" t="n">
        <v>0</v>
      </c>
      <c r="S60" s="5" t="n">
        <v>0.033</v>
      </c>
      <c r="T60" s="3" t="n">
        <f aca="false">A60*(TreeCalcs!$N$2)*(N60-O60)</f>
        <v>0</v>
      </c>
    </row>
    <row r="61" customFormat="false" ht="12.8" hidden="false" customHeight="false" outlineLevel="0" collapsed="false">
      <c r="A61" s="4" t="n">
        <v>1</v>
      </c>
      <c r="B61" s="4" t="n">
        <v>4995</v>
      </c>
      <c r="C61" s="4" t="n">
        <v>11.007</v>
      </c>
      <c r="D61" s="5" t="n">
        <v>421.853</v>
      </c>
      <c r="E61" s="5" t="n">
        <v>767.386</v>
      </c>
      <c r="F61" s="5" t="n">
        <v>370.424</v>
      </c>
      <c r="G61" s="5" t="n">
        <v>-39.408</v>
      </c>
      <c r="H61" s="5" t="n">
        <v>293.223</v>
      </c>
      <c r="I61" s="5" t="n">
        <v>168.632</v>
      </c>
      <c r="J61" s="5" t="n">
        <v>48</v>
      </c>
      <c r="K61" s="5" t="n">
        <v>-40.001</v>
      </c>
      <c r="L61" s="5" t="n">
        <v>17.39</v>
      </c>
      <c r="M61" s="3" t="n">
        <v>-0.003</v>
      </c>
      <c r="N61" s="5" t="n">
        <v>290.29</v>
      </c>
      <c r="O61" s="5" t="n">
        <v>292.207</v>
      </c>
      <c r="P61" s="5" t="n">
        <v>20.552</v>
      </c>
      <c r="Q61" s="5" t="n">
        <v>0.92</v>
      </c>
      <c r="R61" s="5" t="n">
        <v>-717.612</v>
      </c>
      <c r="S61" s="5" t="n">
        <v>0.001</v>
      </c>
      <c r="T61" s="3" t="n">
        <f aca="false">A61*(TreeCalcs!$N$2)*(N61-O61)</f>
        <v>-0.00251248946828564</v>
      </c>
    </row>
    <row r="62" customFormat="false" ht="12.8" hidden="false" customHeight="false" outlineLevel="0" collapsed="false">
      <c r="A62" s="4" t="n">
        <v>1</v>
      </c>
      <c r="B62" s="4" t="n">
        <v>4924</v>
      </c>
      <c r="C62" s="4" t="n">
        <v>12.002</v>
      </c>
      <c r="D62" s="5" t="n">
        <v>490.177</v>
      </c>
      <c r="E62" s="5" t="n">
        <v>1106.745</v>
      </c>
      <c r="F62" s="5" t="n">
        <v>370.577</v>
      </c>
      <c r="G62" s="5" t="n">
        <v>-76.538</v>
      </c>
      <c r="H62" s="5" t="n">
        <v>-803.288</v>
      </c>
      <c r="I62" s="5" t="n">
        <v>1322.887</v>
      </c>
      <c r="J62" s="5" t="n">
        <v>10.356</v>
      </c>
      <c r="K62" s="5" t="n">
        <v>-29.421</v>
      </c>
      <c r="L62" s="5" t="n">
        <v>647.97</v>
      </c>
      <c r="M62" s="3" t="n">
        <v>-0.097</v>
      </c>
      <c r="N62" s="5" t="n">
        <v>290.32</v>
      </c>
      <c r="O62" s="5" t="n">
        <v>293.269</v>
      </c>
      <c r="P62" s="5" t="n">
        <v>25.954</v>
      </c>
      <c r="Q62" s="5" t="n">
        <v>0.92</v>
      </c>
      <c r="R62" s="5" t="n">
        <v>-6683.694</v>
      </c>
      <c r="S62" s="5" t="n">
        <v>0.033</v>
      </c>
      <c r="T62" s="3" t="n">
        <f aca="false">A62*(TreeCalcs!$N$2)*(N62-O62)</f>
        <v>-0.00386506595825482</v>
      </c>
    </row>
    <row r="63" customFormat="false" ht="12.8" hidden="true" customHeight="false" outlineLevel="0" collapsed="false">
      <c r="A63" s="4" t="n">
        <v>0</v>
      </c>
      <c r="B63" s="4" t="n">
        <v>4927</v>
      </c>
      <c r="C63" s="4" t="n">
        <v>12.002</v>
      </c>
      <c r="D63" s="5" t="n">
        <v>0</v>
      </c>
      <c r="E63" s="5" t="n">
        <v>1106.808</v>
      </c>
      <c r="F63" s="5" t="n">
        <v>461.172</v>
      </c>
      <c r="G63" s="5" t="n">
        <v>426.345</v>
      </c>
      <c r="H63" s="5" t="n">
        <v>0</v>
      </c>
      <c r="I63" s="5" t="n">
        <v>0</v>
      </c>
      <c r="J63" s="5" t="n">
        <v>219.29</v>
      </c>
      <c r="K63" s="5" t="n">
        <v>0</v>
      </c>
      <c r="L63" s="5" t="n">
        <v>0</v>
      </c>
      <c r="M63" s="3" t="n">
        <v>0</v>
      </c>
      <c r="N63" s="5" t="n">
        <v>306.636</v>
      </c>
      <c r="O63" s="5" t="n">
        <v>293.269</v>
      </c>
      <c r="P63" s="5" t="n">
        <v>31.896</v>
      </c>
      <c r="Q63" s="5" t="n">
        <v>0.92</v>
      </c>
      <c r="R63" s="5" t="n">
        <v>0</v>
      </c>
      <c r="S63" s="5" t="n">
        <v>0.033</v>
      </c>
      <c r="T63" s="3" t="n">
        <f aca="false">A63*(TreeCalcs!$N$2)*(N63-O63)</f>
        <v>0</v>
      </c>
    </row>
    <row r="64" customFormat="false" ht="12.8" hidden="true" customHeight="false" outlineLevel="0" collapsed="false">
      <c r="A64" s="4" t="n">
        <v>0</v>
      </c>
      <c r="B64" s="4" t="n">
        <v>4928</v>
      </c>
      <c r="C64" s="4" t="n">
        <v>12.002</v>
      </c>
      <c r="D64" s="5" t="n">
        <v>0</v>
      </c>
      <c r="E64" s="5" t="n">
        <v>803.083</v>
      </c>
      <c r="F64" s="5" t="n">
        <v>428.916</v>
      </c>
      <c r="G64" s="5" t="n">
        <v>245.167</v>
      </c>
      <c r="H64" s="5" t="n">
        <v>0</v>
      </c>
      <c r="I64" s="5" t="n">
        <v>0</v>
      </c>
      <c r="J64" s="5" t="n">
        <v>129.001</v>
      </c>
      <c r="K64" s="5" t="n">
        <v>0</v>
      </c>
      <c r="L64" s="5" t="n">
        <v>0</v>
      </c>
      <c r="M64" s="3" t="n">
        <v>0</v>
      </c>
      <c r="N64" s="5" t="n">
        <v>301.127</v>
      </c>
      <c r="O64" s="5" t="n">
        <v>293.269</v>
      </c>
      <c r="P64" s="5" t="n">
        <v>31.198</v>
      </c>
      <c r="Q64" s="5" t="n">
        <v>0.92</v>
      </c>
      <c r="R64" s="5" t="n">
        <v>0</v>
      </c>
      <c r="S64" s="5" t="n">
        <v>0.033</v>
      </c>
      <c r="T64" s="3" t="n">
        <f aca="false">A64*(TreeCalcs!$N$2)*(N64-O64)</f>
        <v>0</v>
      </c>
    </row>
    <row r="65" customFormat="false" ht="12.8" hidden="true" customHeight="false" outlineLevel="0" collapsed="false">
      <c r="A65" s="4" t="n">
        <v>0</v>
      </c>
      <c r="B65" s="4" t="n">
        <v>4931</v>
      </c>
      <c r="C65" s="4" t="n">
        <v>12.002</v>
      </c>
      <c r="D65" s="5" t="n">
        <v>0</v>
      </c>
      <c r="E65" s="5" t="n">
        <v>1106.045</v>
      </c>
      <c r="F65" s="5" t="n">
        <v>460.886</v>
      </c>
      <c r="G65" s="5" t="n">
        <v>424.755</v>
      </c>
      <c r="H65" s="5" t="n">
        <v>0</v>
      </c>
      <c r="I65" s="5" t="n">
        <v>0</v>
      </c>
      <c r="J65" s="5" t="n">
        <v>220.403</v>
      </c>
      <c r="K65" s="5" t="n">
        <v>0</v>
      </c>
      <c r="L65" s="5" t="n">
        <v>0</v>
      </c>
      <c r="M65" s="3" t="n">
        <v>0</v>
      </c>
      <c r="N65" s="5" t="n">
        <v>306.588</v>
      </c>
      <c r="O65" s="5" t="n">
        <v>293.269</v>
      </c>
      <c r="P65" s="5" t="n">
        <v>31.89</v>
      </c>
      <c r="Q65" s="5" t="n">
        <v>0.92</v>
      </c>
      <c r="R65" s="5" t="n">
        <v>0</v>
      </c>
      <c r="S65" s="5" t="n">
        <v>0.033</v>
      </c>
      <c r="T65" s="3" t="n">
        <f aca="false">A65*(TreeCalcs!$N$2)*(N65-O65)</f>
        <v>0</v>
      </c>
    </row>
    <row r="66" customFormat="false" ht="12.8" hidden="false" customHeight="false" outlineLevel="0" collapsed="false">
      <c r="A66" s="4" t="n">
        <v>1</v>
      </c>
      <c r="B66" s="4" t="n">
        <v>4995</v>
      </c>
      <c r="C66" s="4" t="n">
        <v>12.002</v>
      </c>
      <c r="D66" s="5" t="n">
        <v>525.61</v>
      </c>
      <c r="E66" s="5" t="n">
        <v>1109.871</v>
      </c>
      <c r="F66" s="5" t="n">
        <v>371.906</v>
      </c>
      <c r="G66" s="5" t="n">
        <v>-70.385</v>
      </c>
      <c r="H66" s="5" t="n">
        <v>360.448</v>
      </c>
      <c r="I66" s="5" t="n">
        <v>204.809</v>
      </c>
      <c r="J66" s="5" t="n">
        <v>15.276</v>
      </c>
      <c r="K66" s="5" t="n">
        <v>-39.646</v>
      </c>
      <c r="L66" s="5" t="n">
        <v>-7.81</v>
      </c>
      <c r="M66" s="3" t="n">
        <v>-0.004</v>
      </c>
      <c r="N66" s="5" t="n">
        <v>290.58</v>
      </c>
      <c r="O66" s="5" t="n">
        <v>293.269</v>
      </c>
      <c r="P66" s="5" t="n">
        <v>26.175</v>
      </c>
      <c r="Q66" s="5" t="n">
        <v>0.92</v>
      </c>
      <c r="R66" s="5" t="n">
        <v>-854.31</v>
      </c>
      <c r="S66" s="5" t="n">
        <v>0.001</v>
      </c>
      <c r="T66" s="3" t="n">
        <f aca="false">A66*(TreeCalcs!$N$2)*(N66-O66)</f>
        <v>-0.00352430056349517</v>
      </c>
    </row>
    <row r="67" customFormat="false" ht="12.8" hidden="false" customHeight="false" outlineLevel="0" collapsed="false">
      <c r="A67" s="4" t="n">
        <v>1</v>
      </c>
      <c r="B67" s="4" t="n">
        <v>4924</v>
      </c>
      <c r="C67" s="4" t="n">
        <v>13.001</v>
      </c>
      <c r="D67" s="5" t="n">
        <v>528.018</v>
      </c>
      <c r="E67" s="5" t="n">
        <v>1169.957</v>
      </c>
      <c r="F67" s="5" t="n">
        <v>372.111</v>
      </c>
      <c r="G67" s="5" t="n">
        <v>-100.268</v>
      </c>
      <c r="H67" s="5" t="n">
        <v>-887.525</v>
      </c>
      <c r="I67" s="5" t="n">
        <v>1456.368</v>
      </c>
      <c r="J67" s="5" t="n">
        <v>0.842</v>
      </c>
      <c r="K67" s="5" t="n">
        <v>-40.825</v>
      </c>
      <c r="L67" s="5" t="n">
        <v>604.25</v>
      </c>
      <c r="M67" s="3" t="n">
        <v>-0.092</v>
      </c>
      <c r="N67" s="5" t="n">
        <v>290.62</v>
      </c>
      <c r="O67" s="5" t="n">
        <v>293.418</v>
      </c>
      <c r="P67" s="5" t="n">
        <v>35.839</v>
      </c>
      <c r="Q67" s="5" t="n">
        <v>0.92</v>
      </c>
      <c r="R67" s="5" t="n">
        <v>-7077.084</v>
      </c>
      <c r="S67" s="5" t="n">
        <v>0.033</v>
      </c>
      <c r="T67" s="3" t="n">
        <f aca="false">A67*(TreeCalcs!$N$2)*(N67-O67)</f>
        <v>-0.00366715990206746</v>
      </c>
    </row>
    <row r="68" customFormat="false" ht="12.8" hidden="true" customHeight="false" outlineLevel="0" collapsed="false">
      <c r="A68" s="4" t="n">
        <v>0</v>
      </c>
      <c r="B68" s="4" t="n">
        <v>4927</v>
      </c>
      <c r="C68" s="4" t="n">
        <v>13.001</v>
      </c>
      <c r="D68" s="5" t="n">
        <v>0</v>
      </c>
      <c r="E68" s="5" t="n">
        <v>1171.755</v>
      </c>
      <c r="F68" s="5" t="n">
        <v>461.997</v>
      </c>
      <c r="G68" s="5" t="n">
        <v>543.694</v>
      </c>
      <c r="H68" s="5" t="n">
        <v>0</v>
      </c>
      <c r="I68" s="5" t="n">
        <v>0</v>
      </c>
      <c r="J68" s="5" t="n">
        <v>166.067</v>
      </c>
      <c r="K68" s="5" t="n">
        <v>0</v>
      </c>
      <c r="L68" s="5" t="n">
        <v>0</v>
      </c>
      <c r="M68" s="3" t="n">
        <v>0</v>
      </c>
      <c r="N68" s="5" t="n">
        <v>306.773</v>
      </c>
      <c r="O68" s="5" t="n">
        <v>293.418</v>
      </c>
      <c r="P68" s="5" t="n">
        <v>40.71</v>
      </c>
      <c r="Q68" s="5" t="n">
        <v>0.92</v>
      </c>
      <c r="R68" s="5" t="n">
        <v>0</v>
      </c>
      <c r="S68" s="5" t="n">
        <v>0.033</v>
      </c>
      <c r="T68" s="3" t="n">
        <f aca="false">A68*(TreeCalcs!$N$2)*(N68-O68)</f>
        <v>0</v>
      </c>
    </row>
    <row r="69" customFormat="false" ht="12.8" hidden="true" customHeight="false" outlineLevel="0" collapsed="false">
      <c r="A69" s="4" t="n">
        <v>0</v>
      </c>
      <c r="B69" s="4" t="n">
        <v>4928</v>
      </c>
      <c r="C69" s="4" t="n">
        <v>13.001</v>
      </c>
      <c r="D69" s="5" t="n">
        <v>0</v>
      </c>
      <c r="E69" s="5" t="n">
        <v>831.223</v>
      </c>
      <c r="F69" s="5" t="n">
        <v>428.691</v>
      </c>
      <c r="G69" s="5" t="n">
        <v>306.847</v>
      </c>
      <c r="H69" s="5" t="n">
        <v>0</v>
      </c>
      <c r="I69" s="5" t="n">
        <v>0</v>
      </c>
      <c r="J69" s="5" t="n">
        <v>95.686</v>
      </c>
      <c r="K69" s="5" t="n">
        <v>0</v>
      </c>
      <c r="L69" s="5" t="n">
        <v>0</v>
      </c>
      <c r="M69" s="3" t="n">
        <v>0</v>
      </c>
      <c r="N69" s="5" t="n">
        <v>301.088</v>
      </c>
      <c r="O69" s="5" t="n">
        <v>293.418</v>
      </c>
      <c r="P69" s="5" t="n">
        <v>40.005</v>
      </c>
      <c r="Q69" s="5" t="n">
        <v>0.92</v>
      </c>
      <c r="R69" s="5" t="n">
        <v>0</v>
      </c>
      <c r="S69" s="5" t="n">
        <v>0.033</v>
      </c>
      <c r="T69" s="3" t="n">
        <f aca="false">A69*(TreeCalcs!$N$2)*(N69-O69)</f>
        <v>0</v>
      </c>
    </row>
    <row r="70" customFormat="false" ht="12.8" hidden="true" customHeight="false" outlineLevel="0" collapsed="false">
      <c r="A70" s="4" t="n">
        <v>0</v>
      </c>
      <c r="B70" s="4" t="n">
        <v>4931</v>
      </c>
      <c r="C70" s="4" t="n">
        <v>13.001</v>
      </c>
      <c r="D70" s="5" t="n">
        <v>0</v>
      </c>
      <c r="E70" s="5" t="n">
        <v>1180.698</v>
      </c>
      <c r="F70" s="5" t="n">
        <v>462.534</v>
      </c>
      <c r="G70" s="5" t="n">
        <v>545.355</v>
      </c>
      <c r="H70" s="5" t="n">
        <v>0</v>
      </c>
      <c r="I70" s="5" t="n">
        <v>0</v>
      </c>
      <c r="J70" s="5" t="n">
        <v>172.812</v>
      </c>
      <c r="K70" s="5" t="n">
        <v>0</v>
      </c>
      <c r="L70" s="5" t="n">
        <v>0</v>
      </c>
      <c r="M70" s="3" t="n">
        <v>0</v>
      </c>
      <c r="N70" s="5" t="n">
        <v>306.862</v>
      </c>
      <c r="O70" s="5" t="n">
        <v>293.418</v>
      </c>
      <c r="P70" s="5" t="n">
        <v>40.564</v>
      </c>
      <c r="Q70" s="5" t="n">
        <v>0.92</v>
      </c>
      <c r="R70" s="5" t="n">
        <v>0</v>
      </c>
      <c r="S70" s="5" t="n">
        <v>0.033</v>
      </c>
      <c r="T70" s="3" t="n">
        <f aca="false">A70*(TreeCalcs!$N$2)*(N70-O70)</f>
        <v>0</v>
      </c>
    </row>
    <row r="71" customFormat="false" ht="12.8" hidden="false" customHeight="false" outlineLevel="0" collapsed="false">
      <c r="A71" s="4" t="n">
        <v>1</v>
      </c>
      <c r="B71" s="4" t="n">
        <v>4995</v>
      </c>
      <c r="C71" s="4" t="n">
        <v>13.001</v>
      </c>
      <c r="D71" s="5" t="n">
        <v>567.671</v>
      </c>
      <c r="E71" s="5" t="n">
        <v>1180.357</v>
      </c>
      <c r="F71" s="5" t="n">
        <v>373.342</v>
      </c>
      <c r="G71" s="5" t="n">
        <v>-92.173</v>
      </c>
      <c r="H71" s="5" t="n">
        <v>381.44</v>
      </c>
      <c r="I71" s="5" t="n">
        <v>229.045</v>
      </c>
      <c r="J71" s="5" t="n">
        <v>0.359</v>
      </c>
      <c r="K71" s="5" t="n">
        <v>-42.814</v>
      </c>
      <c r="L71" s="5" t="n">
        <v>-24.14</v>
      </c>
      <c r="M71" s="3" t="n">
        <v>-0.003</v>
      </c>
      <c r="N71" s="5" t="n">
        <v>290.86</v>
      </c>
      <c r="O71" s="5" t="n">
        <v>293.418</v>
      </c>
      <c r="P71" s="5" t="n">
        <v>36.036</v>
      </c>
      <c r="Q71" s="5" t="n">
        <v>0.92</v>
      </c>
      <c r="R71" s="5" t="n">
        <v>-902.08</v>
      </c>
      <c r="S71" s="5" t="n">
        <v>0.001</v>
      </c>
      <c r="T71" s="3" t="n">
        <f aca="false">A71*(TreeCalcs!$N$2)*(N71-O71)</f>
        <v>-0.00335260722998161</v>
      </c>
    </row>
    <row r="72" customFormat="false" ht="12.8" hidden="false" customHeight="false" outlineLevel="0" collapsed="false">
      <c r="A72" s="4" t="n">
        <v>1</v>
      </c>
      <c r="B72" s="4" t="n">
        <v>4924</v>
      </c>
      <c r="C72" s="4" t="n">
        <v>14.003</v>
      </c>
      <c r="D72" s="5" t="n">
        <v>650.204</v>
      </c>
      <c r="E72" s="5" t="n">
        <v>1135.782</v>
      </c>
      <c r="F72" s="5" t="n">
        <v>373.445</v>
      </c>
      <c r="G72" s="5" t="n">
        <v>-103.676</v>
      </c>
      <c r="H72" s="5" t="n">
        <v>-900.881</v>
      </c>
      <c r="I72" s="5" t="n">
        <v>1587.002</v>
      </c>
      <c r="J72" s="5" t="n">
        <v>5.879</v>
      </c>
      <c r="K72" s="5" t="n">
        <v>-35.917</v>
      </c>
      <c r="L72" s="5" t="n">
        <v>486.87</v>
      </c>
      <c r="M72" s="3" t="n">
        <v>-0.08</v>
      </c>
      <c r="N72" s="5" t="n">
        <v>290.88</v>
      </c>
      <c r="O72" s="5" t="n">
        <v>293.315</v>
      </c>
      <c r="P72" s="5" t="n">
        <v>42.584</v>
      </c>
      <c r="Q72" s="5" t="n">
        <v>0.92</v>
      </c>
      <c r="R72" s="5" t="n">
        <v>-8127.233</v>
      </c>
      <c r="S72" s="5" t="n">
        <v>0.033</v>
      </c>
      <c r="T72" s="3" t="n">
        <f aca="false">A72*(TreeCalcs!$N$2)*(N72-O72)</f>
        <v>-0.00319139898553763</v>
      </c>
    </row>
    <row r="73" customFormat="false" ht="12.8" hidden="true" customHeight="false" outlineLevel="0" collapsed="false">
      <c r="A73" s="4" t="n">
        <v>0</v>
      </c>
      <c r="B73" s="4" t="n">
        <v>4927</v>
      </c>
      <c r="C73" s="4" t="n">
        <v>14.003</v>
      </c>
      <c r="D73" s="5" t="n">
        <v>0</v>
      </c>
      <c r="E73" s="5" t="n">
        <v>1139.984</v>
      </c>
      <c r="F73" s="5" t="n">
        <v>456.521</v>
      </c>
      <c r="G73" s="5" t="n">
        <v>585.929</v>
      </c>
      <c r="H73" s="5" t="n">
        <v>0</v>
      </c>
      <c r="I73" s="5" t="n">
        <v>0</v>
      </c>
      <c r="J73" s="5" t="n">
        <v>97.537</v>
      </c>
      <c r="K73" s="5" t="n">
        <v>0</v>
      </c>
      <c r="L73" s="5" t="n">
        <v>0</v>
      </c>
      <c r="M73" s="3" t="n">
        <v>0</v>
      </c>
      <c r="N73" s="5" t="n">
        <v>305.86</v>
      </c>
      <c r="O73" s="5" t="n">
        <v>293.315</v>
      </c>
      <c r="P73" s="5" t="n">
        <v>46.706</v>
      </c>
      <c r="Q73" s="5" t="n">
        <v>0.92</v>
      </c>
      <c r="R73" s="5" t="n">
        <v>0</v>
      </c>
      <c r="S73" s="5" t="n">
        <v>0.033</v>
      </c>
      <c r="T73" s="3" t="n">
        <f aca="false">A73*(TreeCalcs!$N$2)*(N73-O73)</f>
        <v>0</v>
      </c>
    </row>
    <row r="74" customFormat="false" ht="12.8" hidden="true" customHeight="false" outlineLevel="0" collapsed="false">
      <c r="A74" s="4" t="n">
        <v>0</v>
      </c>
      <c r="B74" s="4" t="n">
        <v>4928</v>
      </c>
      <c r="C74" s="4" t="n">
        <v>14.003</v>
      </c>
      <c r="D74" s="5" t="n">
        <v>0</v>
      </c>
      <c r="E74" s="5" t="n">
        <v>980.361</v>
      </c>
      <c r="F74" s="5" t="n">
        <v>438.94</v>
      </c>
      <c r="G74" s="5" t="n">
        <v>442.975</v>
      </c>
      <c r="H74" s="5" t="n">
        <v>0</v>
      </c>
      <c r="I74" s="5" t="n">
        <v>0</v>
      </c>
      <c r="J74" s="5" t="n">
        <v>98.445</v>
      </c>
      <c r="K74" s="5" t="n">
        <v>0</v>
      </c>
      <c r="L74" s="5" t="n">
        <v>0</v>
      </c>
      <c r="M74" s="3" t="n">
        <v>0</v>
      </c>
      <c r="N74" s="5" t="n">
        <v>302.872</v>
      </c>
      <c r="O74" s="5" t="n">
        <v>293.315</v>
      </c>
      <c r="P74" s="5" t="n">
        <v>46.351</v>
      </c>
      <c r="Q74" s="5" t="n">
        <v>0.92</v>
      </c>
      <c r="R74" s="5" t="n">
        <v>0</v>
      </c>
      <c r="S74" s="5" t="n">
        <v>0.033</v>
      </c>
      <c r="T74" s="3" t="n">
        <f aca="false">A74*(TreeCalcs!$N$2)*(N74-O74)</f>
        <v>0</v>
      </c>
    </row>
    <row r="75" customFormat="false" ht="12.8" hidden="true" customHeight="false" outlineLevel="0" collapsed="false">
      <c r="A75" s="4" t="n">
        <v>0</v>
      </c>
      <c r="B75" s="4" t="n">
        <v>4931</v>
      </c>
      <c r="C75" s="4" t="n">
        <v>14.003</v>
      </c>
      <c r="D75" s="5" t="n">
        <v>0</v>
      </c>
      <c r="E75" s="5" t="n">
        <v>980.066</v>
      </c>
      <c r="F75" s="5" t="n">
        <v>442.665</v>
      </c>
      <c r="G75" s="5" t="n">
        <v>473.482</v>
      </c>
      <c r="H75" s="5" t="n">
        <v>0</v>
      </c>
      <c r="I75" s="5" t="n">
        <v>0</v>
      </c>
      <c r="J75" s="5" t="n">
        <v>63.921</v>
      </c>
      <c r="K75" s="5" t="n">
        <v>0</v>
      </c>
      <c r="L75" s="5" t="n">
        <v>0</v>
      </c>
      <c r="M75" s="3" t="n">
        <v>0</v>
      </c>
      <c r="N75" s="5" t="n">
        <v>303.512</v>
      </c>
      <c r="O75" s="5" t="n">
        <v>293.315</v>
      </c>
      <c r="P75" s="5" t="n">
        <v>46.431</v>
      </c>
      <c r="Q75" s="5" t="n">
        <v>0.92</v>
      </c>
      <c r="R75" s="5" t="n">
        <v>0</v>
      </c>
      <c r="S75" s="5" t="n">
        <v>0.033</v>
      </c>
      <c r="T75" s="3" t="n">
        <f aca="false">A75*(TreeCalcs!$N$2)*(N75-O75)</f>
        <v>0</v>
      </c>
    </row>
    <row r="76" customFormat="false" ht="12.8" hidden="false" customHeight="false" outlineLevel="0" collapsed="false">
      <c r="A76" s="4" t="n">
        <v>1</v>
      </c>
      <c r="B76" s="4" t="n">
        <v>4995</v>
      </c>
      <c r="C76" s="4" t="n">
        <v>14.003</v>
      </c>
      <c r="D76" s="5" t="n">
        <v>698.685</v>
      </c>
      <c r="E76" s="5" t="n">
        <v>799.238</v>
      </c>
      <c r="F76" s="5" t="n">
        <v>375.194</v>
      </c>
      <c r="G76" s="5" t="n">
        <v>-89.595</v>
      </c>
      <c r="H76" s="5" t="n">
        <v>489.175</v>
      </c>
      <c r="I76" s="5" t="n">
        <v>246.613</v>
      </c>
      <c r="J76" s="5" t="n">
        <v>13.743</v>
      </c>
      <c r="K76" s="5" t="n">
        <v>-37.103</v>
      </c>
      <c r="L76" s="5" t="n">
        <v>-67.95</v>
      </c>
      <c r="M76" s="3" t="n">
        <v>-0.003</v>
      </c>
      <c r="N76" s="5" t="n">
        <v>291.22</v>
      </c>
      <c r="O76" s="5" t="n">
        <v>293.315</v>
      </c>
      <c r="P76" s="5" t="n">
        <v>42.774</v>
      </c>
      <c r="Q76" s="5" t="n">
        <v>0.92</v>
      </c>
      <c r="R76" s="5" t="n">
        <v>-1007.894</v>
      </c>
      <c r="S76" s="5" t="n">
        <v>0.001</v>
      </c>
      <c r="T76" s="3" t="n">
        <f aca="false">A76*(TreeCalcs!$N$2)*(N76-O76)</f>
        <v>-0.00274578270008264</v>
      </c>
    </row>
    <row r="77" customFormat="false" ht="12.8" hidden="false" customHeight="false" outlineLevel="0" collapsed="false">
      <c r="A77" s="4" t="n">
        <v>1</v>
      </c>
      <c r="B77" s="4" t="n">
        <v>4924</v>
      </c>
      <c r="C77" s="4" t="n">
        <v>15.002</v>
      </c>
      <c r="D77" s="5" t="n">
        <v>578.546</v>
      </c>
      <c r="E77" s="5" t="n">
        <v>1101.747</v>
      </c>
      <c r="F77" s="5" t="n">
        <v>374.936</v>
      </c>
      <c r="G77" s="5" t="n">
        <v>-97.887</v>
      </c>
      <c r="H77" s="5" t="n">
        <v>-836.324</v>
      </c>
      <c r="I77" s="5" t="n">
        <v>1447.795</v>
      </c>
      <c r="J77" s="5" t="n">
        <v>18.875</v>
      </c>
      <c r="K77" s="5" t="n">
        <v>-32.925</v>
      </c>
      <c r="L77" s="5" t="n">
        <v>518.7</v>
      </c>
      <c r="M77" s="3" t="n">
        <v>-0.068</v>
      </c>
      <c r="N77" s="5" t="n">
        <v>291.17</v>
      </c>
      <c r="O77" s="5" t="n">
        <v>293.257</v>
      </c>
      <c r="P77" s="5" t="n">
        <v>46.91</v>
      </c>
      <c r="Q77" s="5" t="n">
        <v>0.92</v>
      </c>
      <c r="R77" s="5" t="n">
        <v>-7466.376</v>
      </c>
      <c r="S77" s="5" t="n">
        <v>0.033</v>
      </c>
      <c r="T77" s="3" t="n">
        <f aca="false">A77*(TreeCalcs!$N$2)*(N77-O77)</f>
        <v>-0.00273529761101313</v>
      </c>
    </row>
    <row r="78" customFormat="false" ht="12.8" hidden="true" customHeight="false" outlineLevel="0" collapsed="false">
      <c r="A78" s="4" t="n">
        <v>0</v>
      </c>
      <c r="B78" s="4" t="n">
        <v>4927</v>
      </c>
      <c r="C78" s="4" t="n">
        <v>15.002</v>
      </c>
      <c r="D78" s="5" t="n">
        <v>0</v>
      </c>
      <c r="E78" s="5" t="n">
        <v>1107.858</v>
      </c>
      <c r="F78" s="5" t="n">
        <v>450.782</v>
      </c>
      <c r="G78" s="5" t="n">
        <v>589.037</v>
      </c>
      <c r="H78" s="5" t="n">
        <v>0</v>
      </c>
      <c r="I78" s="5" t="n">
        <v>0</v>
      </c>
      <c r="J78" s="5" t="n">
        <v>68.042</v>
      </c>
      <c r="K78" s="5" t="n">
        <v>0</v>
      </c>
      <c r="L78" s="5" t="n">
        <v>0</v>
      </c>
      <c r="M78" s="3" t="n">
        <v>0</v>
      </c>
      <c r="N78" s="5" t="n">
        <v>304.894</v>
      </c>
      <c r="O78" s="5" t="n">
        <v>293.257</v>
      </c>
      <c r="P78" s="5" t="n">
        <v>50.616</v>
      </c>
      <c r="Q78" s="5" t="n">
        <v>0.92</v>
      </c>
      <c r="R78" s="5" t="n">
        <v>0</v>
      </c>
      <c r="S78" s="5" t="n">
        <v>0.033</v>
      </c>
      <c r="T78" s="3" t="n">
        <f aca="false">A78*(TreeCalcs!$N$2)*(N78-O78)</f>
        <v>0</v>
      </c>
    </row>
    <row r="79" customFormat="false" ht="12.8" hidden="true" customHeight="false" outlineLevel="0" collapsed="false">
      <c r="A79" s="4" t="n">
        <v>0</v>
      </c>
      <c r="B79" s="4" t="n">
        <v>4928</v>
      </c>
      <c r="C79" s="4" t="n">
        <v>15.002</v>
      </c>
      <c r="D79" s="5" t="n">
        <v>0</v>
      </c>
      <c r="E79" s="5" t="n">
        <v>1118.561</v>
      </c>
      <c r="F79" s="5" t="n">
        <v>446.875</v>
      </c>
      <c r="G79" s="5" t="n">
        <v>554.638</v>
      </c>
      <c r="H79" s="5" t="n">
        <v>0</v>
      </c>
      <c r="I79" s="5" t="n">
        <v>0</v>
      </c>
      <c r="J79" s="5" t="n">
        <v>117.046</v>
      </c>
      <c r="K79" s="5" t="n">
        <v>0</v>
      </c>
      <c r="L79" s="5" t="n">
        <v>0</v>
      </c>
      <c r="M79" s="3" t="n">
        <v>0</v>
      </c>
      <c r="N79" s="5" t="n">
        <v>304.231</v>
      </c>
      <c r="O79" s="5" t="n">
        <v>293.257</v>
      </c>
      <c r="P79" s="5" t="n">
        <v>50.539</v>
      </c>
      <c r="Q79" s="5" t="n">
        <v>0.92</v>
      </c>
      <c r="R79" s="5" t="n">
        <v>0</v>
      </c>
      <c r="S79" s="5" t="n">
        <v>0.033</v>
      </c>
      <c r="T79" s="3" t="n">
        <f aca="false">A79*(TreeCalcs!$N$2)*(N79-O79)</f>
        <v>0</v>
      </c>
    </row>
    <row r="80" customFormat="false" ht="12.8" hidden="true" customHeight="false" outlineLevel="0" collapsed="false">
      <c r="A80" s="4" t="n">
        <v>0</v>
      </c>
      <c r="B80" s="4" t="n">
        <v>4931</v>
      </c>
      <c r="C80" s="4" t="n">
        <v>15.002</v>
      </c>
      <c r="D80" s="5" t="n">
        <v>0</v>
      </c>
      <c r="E80" s="5" t="n">
        <v>789.394</v>
      </c>
      <c r="F80" s="5" t="n">
        <v>426.214</v>
      </c>
      <c r="G80" s="5" t="n">
        <v>370.376</v>
      </c>
      <c r="H80" s="5" t="n">
        <v>0</v>
      </c>
      <c r="I80" s="5" t="n">
        <v>0</v>
      </c>
      <c r="J80" s="5" t="n">
        <v>-7.192</v>
      </c>
      <c r="K80" s="5" t="n">
        <v>0</v>
      </c>
      <c r="L80" s="5" t="n">
        <v>0</v>
      </c>
      <c r="M80" s="3" t="n">
        <v>0</v>
      </c>
      <c r="N80" s="5" t="n">
        <v>300.652</v>
      </c>
      <c r="O80" s="5" t="n">
        <v>293.257</v>
      </c>
      <c r="P80" s="5" t="n">
        <v>50.081</v>
      </c>
      <c r="Q80" s="5" t="n">
        <v>0.92</v>
      </c>
      <c r="R80" s="5" t="n">
        <v>0</v>
      </c>
      <c r="S80" s="5" t="n">
        <v>0.033</v>
      </c>
      <c r="T80" s="3" t="n">
        <f aca="false">A80*(TreeCalcs!$N$2)*(N80-O80)</f>
        <v>0</v>
      </c>
    </row>
    <row r="81" customFormat="false" ht="12.8" hidden="false" customHeight="false" outlineLevel="0" collapsed="false">
      <c r="A81" s="4" t="n">
        <v>1</v>
      </c>
      <c r="B81" s="4" t="n">
        <v>4995</v>
      </c>
      <c r="C81" s="4" t="n">
        <v>15.002</v>
      </c>
      <c r="D81" s="5" t="n">
        <v>621.588</v>
      </c>
      <c r="E81" s="5" t="n">
        <v>441.71</v>
      </c>
      <c r="F81" s="5" t="n">
        <v>375.916</v>
      </c>
      <c r="G81" s="5" t="n">
        <v>-89.282</v>
      </c>
      <c r="H81" s="5" t="n">
        <v>434.23</v>
      </c>
      <c r="I81" s="5" t="n">
        <v>221.465</v>
      </c>
      <c r="J81" s="5" t="n">
        <v>15.281</v>
      </c>
      <c r="K81" s="5" t="n">
        <v>-34.107</v>
      </c>
      <c r="L81" s="5" t="n">
        <v>-58.65</v>
      </c>
      <c r="M81" s="3" t="n">
        <v>-0.002</v>
      </c>
      <c r="N81" s="5" t="n">
        <v>291.36</v>
      </c>
      <c r="O81" s="5" t="n">
        <v>293.257</v>
      </c>
      <c r="P81" s="5" t="n">
        <v>47.072</v>
      </c>
      <c r="Q81" s="5" t="n">
        <v>0.92</v>
      </c>
      <c r="R81" s="5" t="n">
        <v>-903.104</v>
      </c>
      <c r="S81" s="5" t="n">
        <v>0.001</v>
      </c>
      <c r="T81" s="3" t="n">
        <f aca="false">A81*(TreeCalcs!$N$2)*(N81-O81)</f>
        <v>-0.00248627674561184</v>
      </c>
    </row>
    <row r="82" customFormat="false" ht="12.8" hidden="false" customHeight="false" outlineLevel="0" collapsed="false">
      <c r="A82" s="4" t="n">
        <v>1</v>
      </c>
      <c r="B82" s="4" t="n">
        <v>4924</v>
      </c>
      <c r="C82" s="4" t="n">
        <v>16.004</v>
      </c>
      <c r="D82" s="5" t="n">
        <v>561.907</v>
      </c>
      <c r="E82" s="5" t="n">
        <v>697.249</v>
      </c>
      <c r="F82" s="5" t="n">
        <v>375.348</v>
      </c>
      <c r="G82" s="5" t="n">
        <v>-90.378</v>
      </c>
      <c r="H82" s="5" t="n">
        <v>-964.197</v>
      </c>
      <c r="I82" s="5" t="n">
        <v>1558.959</v>
      </c>
      <c r="J82" s="5" t="n">
        <v>9.419</v>
      </c>
      <c r="K82" s="5" t="n">
        <v>-32.854</v>
      </c>
      <c r="L82" s="5" t="n">
        <v>515.21</v>
      </c>
      <c r="M82" s="3" t="n">
        <v>-0.065</v>
      </c>
      <c r="N82" s="5" t="n">
        <v>291.25</v>
      </c>
      <c r="O82" s="5" t="n">
        <v>293.246</v>
      </c>
      <c r="P82" s="5" t="n">
        <v>45.285</v>
      </c>
      <c r="Q82" s="5" t="n">
        <v>0.92</v>
      </c>
      <c r="R82" s="5" t="n">
        <v>-7953.335</v>
      </c>
      <c r="S82" s="5" t="n">
        <v>0.033</v>
      </c>
      <c r="T82" s="3" t="n">
        <f aca="false">A82*(TreeCalcs!$N$2)*(N82-O82)</f>
        <v>-0.00261602972284724</v>
      </c>
    </row>
    <row r="83" customFormat="false" ht="12.8" hidden="true" customHeight="false" outlineLevel="0" collapsed="false">
      <c r="A83" s="4" t="n">
        <v>0</v>
      </c>
      <c r="B83" s="4" t="n">
        <v>4927</v>
      </c>
      <c r="C83" s="4" t="n">
        <v>16.004</v>
      </c>
      <c r="D83" s="5" t="n">
        <v>0</v>
      </c>
      <c r="E83" s="5" t="n">
        <v>963.19</v>
      </c>
      <c r="F83" s="5" t="n">
        <v>442.759</v>
      </c>
      <c r="G83" s="5" t="n">
        <v>501.341</v>
      </c>
      <c r="H83" s="5" t="n">
        <v>0</v>
      </c>
      <c r="I83" s="5" t="n">
        <v>0</v>
      </c>
      <c r="J83" s="5" t="n">
        <v>19.092</v>
      </c>
      <c r="K83" s="5" t="n">
        <v>0</v>
      </c>
      <c r="L83" s="5" t="n">
        <v>0</v>
      </c>
      <c r="M83" s="3" t="n">
        <v>0</v>
      </c>
      <c r="N83" s="5" t="n">
        <v>303.528</v>
      </c>
      <c r="O83" s="5" t="n">
        <v>293.246</v>
      </c>
      <c r="P83" s="5" t="n">
        <v>48.757</v>
      </c>
      <c r="Q83" s="5" t="n">
        <v>0.92</v>
      </c>
      <c r="R83" s="5" t="n">
        <v>0</v>
      </c>
      <c r="S83" s="5" t="n">
        <v>0.033</v>
      </c>
      <c r="T83" s="3" t="n">
        <f aca="false">A83*(TreeCalcs!$N$2)*(N83-O83)</f>
        <v>0</v>
      </c>
    </row>
    <row r="84" customFormat="false" ht="12.8" hidden="true" customHeight="false" outlineLevel="0" collapsed="false">
      <c r="A84" s="4" t="n">
        <v>0</v>
      </c>
      <c r="B84" s="4" t="n">
        <v>4928</v>
      </c>
      <c r="C84" s="4" t="n">
        <v>16.004</v>
      </c>
      <c r="D84" s="5" t="n">
        <v>0</v>
      </c>
      <c r="E84" s="5" t="n">
        <v>973.57</v>
      </c>
      <c r="F84" s="5" t="n">
        <v>441.539</v>
      </c>
      <c r="G84" s="5" t="n">
        <v>490.877</v>
      </c>
      <c r="H84" s="5" t="n">
        <v>0</v>
      </c>
      <c r="I84" s="5" t="n">
        <v>0</v>
      </c>
      <c r="J84" s="5" t="n">
        <v>41.152</v>
      </c>
      <c r="K84" s="5" t="n">
        <v>0</v>
      </c>
      <c r="L84" s="5" t="n">
        <v>0</v>
      </c>
      <c r="M84" s="3" t="n">
        <v>0</v>
      </c>
      <c r="N84" s="5" t="n">
        <v>303.319</v>
      </c>
      <c r="O84" s="5" t="n">
        <v>293.246</v>
      </c>
      <c r="P84" s="5" t="n">
        <v>48.731</v>
      </c>
      <c r="Q84" s="5" t="n">
        <v>0.92</v>
      </c>
      <c r="R84" s="5" t="n">
        <v>0</v>
      </c>
      <c r="S84" s="5" t="n">
        <v>0.033</v>
      </c>
      <c r="T84" s="3" t="n">
        <f aca="false">A84*(TreeCalcs!$N$2)*(N84-O84)</f>
        <v>0</v>
      </c>
    </row>
    <row r="85" customFormat="false" ht="12.8" hidden="true" customHeight="false" outlineLevel="0" collapsed="false">
      <c r="A85" s="4" t="n">
        <v>0</v>
      </c>
      <c r="B85" s="4" t="n">
        <v>4931</v>
      </c>
      <c r="C85" s="4" t="n">
        <v>16.004</v>
      </c>
      <c r="D85" s="5" t="n">
        <v>0</v>
      </c>
      <c r="E85" s="5" t="n">
        <v>973.882</v>
      </c>
      <c r="F85" s="5" t="n">
        <v>441.247</v>
      </c>
      <c r="G85" s="5" t="n">
        <v>488.367</v>
      </c>
      <c r="H85" s="5" t="n">
        <v>0</v>
      </c>
      <c r="I85" s="5" t="n">
        <v>0</v>
      </c>
      <c r="J85" s="5" t="n">
        <v>44.27</v>
      </c>
      <c r="K85" s="5" t="n">
        <v>0</v>
      </c>
      <c r="L85" s="5" t="n">
        <v>0</v>
      </c>
      <c r="M85" s="3" t="n">
        <v>0</v>
      </c>
      <c r="N85" s="5" t="n">
        <v>303.269</v>
      </c>
      <c r="O85" s="5" t="n">
        <v>293.246</v>
      </c>
      <c r="P85" s="5" t="n">
        <v>48.725</v>
      </c>
      <c r="Q85" s="5" t="n">
        <v>0.92</v>
      </c>
      <c r="R85" s="5" t="n">
        <v>0</v>
      </c>
      <c r="S85" s="5" t="n">
        <v>0.033</v>
      </c>
      <c r="T85" s="3" t="n">
        <f aca="false">A85*(TreeCalcs!$N$2)*(N85-O85)</f>
        <v>0</v>
      </c>
    </row>
    <row r="86" customFormat="false" ht="12.8" hidden="false" customHeight="false" outlineLevel="0" collapsed="false">
      <c r="A86" s="4" t="n">
        <v>1</v>
      </c>
      <c r="B86" s="4" t="n">
        <v>4995</v>
      </c>
      <c r="C86" s="4" t="n">
        <v>16.004</v>
      </c>
      <c r="D86" s="5" t="n">
        <v>606.664</v>
      </c>
      <c r="E86" s="5" t="n">
        <v>431.24</v>
      </c>
      <c r="F86" s="5" t="n">
        <v>376.38</v>
      </c>
      <c r="G86" s="5" t="n">
        <v>-81.599</v>
      </c>
      <c r="H86" s="5" t="n">
        <v>407.429</v>
      </c>
      <c r="I86" s="5" t="n">
        <v>234.153</v>
      </c>
      <c r="J86" s="5" t="n">
        <v>8.486</v>
      </c>
      <c r="K86" s="5" t="n">
        <v>-34.918</v>
      </c>
      <c r="L86" s="5" t="n">
        <v>-60.37</v>
      </c>
      <c r="M86" s="3" t="n">
        <v>-0.002</v>
      </c>
      <c r="N86" s="5" t="n">
        <v>291.45</v>
      </c>
      <c r="O86" s="5" t="n">
        <v>293.246</v>
      </c>
      <c r="P86" s="5" t="n">
        <v>45.439</v>
      </c>
      <c r="Q86" s="5" t="n">
        <v>0.92</v>
      </c>
      <c r="R86" s="5" t="n">
        <v>-961.693</v>
      </c>
      <c r="S86" s="5" t="n">
        <v>0.001</v>
      </c>
      <c r="T86" s="3" t="n">
        <f aca="false">A86*(TreeCalcs!$N$2)*(N86-O86)</f>
        <v>-0.00235390249610905</v>
      </c>
    </row>
    <row r="87" customFormat="false" ht="12.8" hidden="false" customHeight="false" outlineLevel="0" collapsed="false">
      <c r="A87" s="4" t="n">
        <v>1</v>
      </c>
      <c r="B87" s="4" t="n">
        <v>4924</v>
      </c>
      <c r="C87" s="4" t="n">
        <v>17.004</v>
      </c>
      <c r="D87" s="5" t="n">
        <v>423.7</v>
      </c>
      <c r="E87" s="5" t="n">
        <v>410.309</v>
      </c>
      <c r="F87" s="5" t="n">
        <v>374.524</v>
      </c>
      <c r="G87" s="5" t="n">
        <v>-75.412</v>
      </c>
      <c r="H87" s="5" t="n">
        <v>-1034.479</v>
      </c>
      <c r="I87" s="5" t="n">
        <v>1483.727</v>
      </c>
      <c r="J87" s="5" t="n">
        <v>-8.157</v>
      </c>
      <c r="K87" s="5" t="n">
        <v>-25.548</v>
      </c>
      <c r="L87" s="5" t="n">
        <v>572.33</v>
      </c>
      <c r="M87" s="3" t="n">
        <v>-0.052</v>
      </c>
      <c r="N87" s="5" t="n">
        <v>291.09</v>
      </c>
      <c r="O87" s="5" t="n">
        <v>292.681</v>
      </c>
      <c r="P87" s="5" t="n">
        <v>47.391</v>
      </c>
      <c r="Q87" s="5" t="n">
        <v>0.92</v>
      </c>
      <c r="R87" s="5" t="n">
        <v>-7468.724</v>
      </c>
      <c r="S87" s="5" t="n">
        <v>0.033</v>
      </c>
      <c r="T87" s="3" t="n">
        <f aca="false">A87*(TreeCalcs!$N$2)*(N87-O87)</f>
        <v>-0.00208522208870242</v>
      </c>
    </row>
    <row r="88" customFormat="false" ht="12.8" hidden="true" customHeight="false" outlineLevel="0" collapsed="false">
      <c r="A88" s="4" t="n">
        <v>0</v>
      </c>
      <c r="B88" s="4" t="n">
        <v>4927</v>
      </c>
      <c r="C88" s="4" t="n">
        <v>17.004</v>
      </c>
      <c r="D88" s="5" t="n">
        <v>0</v>
      </c>
      <c r="E88" s="5" t="n">
        <v>779.203</v>
      </c>
      <c r="F88" s="5" t="n">
        <v>425.723</v>
      </c>
      <c r="G88" s="5" t="n">
        <v>394.832</v>
      </c>
      <c r="H88" s="5" t="n">
        <v>0</v>
      </c>
      <c r="I88" s="5" t="n">
        <v>0</v>
      </c>
      <c r="J88" s="5" t="n">
        <v>-41.355</v>
      </c>
      <c r="K88" s="5" t="n">
        <v>0</v>
      </c>
      <c r="L88" s="5" t="n">
        <v>0</v>
      </c>
      <c r="M88" s="3" t="n">
        <v>0</v>
      </c>
      <c r="N88" s="5" t="n">
        <v>300.565</v>
      </c>
      <c r="O88" s="5" t="n">
        <v>292.681</v>
      </c>
      <c r="P88" s="5" t="n">
        <v>50.079</v>
      </c>
      <c r="Q88" s="5" t="n">
        <v>0.92</v>
      </c>
      <c r="R88" s="5" t="n">
        <v>0</v>
      </c>
      <c r="S88" s="5" t="n">
        <v>0.033</v>
      </c>
      <c r="T88" s="3" t="n">
        <f aca="false">A88*(TreeCalcs!$N$2)*(N88-O88)</f>
        <v>0</v>
      </c>
    </row>
    <row r="89" customFormat="false" ht="12.8" hidden="true" customHeight="false" outlineLevel="0" collapsed="false">
      <c r="A89" s="4" t="n">
        <v>0</v>
      </c>
      <c r="B89" s="4" t="n">
        <v>4928</v>
      </c>
      <c r="C89" s="4" t="n">
        <v>17.004</v>
      </c>
      <c r="D89" s="5" t="n">
        <v>0</v>
      </c>
      <c r="E89" s="5" t="n">
        <v>788.421</v>
      </c>
      <c r="F89" s="5" t="n">
        <v>425.121</v>
      </c>
      <c r="G89" s="5" t="n">
        <v>389.397</v>
      </c>
      <c r="H89" s="5" t="n">
        <v>0</v>
      </c>
      <c r="I89" s="5" t="n">
        <v>0</v>
      </c>
      <c r="J89" s="5" t="n">
        <v>-26.094</v>
      </c>
      <c r="K89" s="5" t="n">
        <v>0</v>
      </c>
      <c r="L89" s="5" t="n">
        <v>0</v>
      </c>
      <c r="M89" s="3" t="n">
        <v>0</v>
      </c>
      <c r="N89" s="5" t="n">
        <v>300.459</v>
      </c>
      <c r="O89" s="5" t="n">
        <v>292.681</v>
      </c>
      <c r="P89" s="5" t="n">
        <v>50.065</v>
      </c>
      <c r="Q89" s="5" t="n">
        <v>0.92</v>
      </c>
      <c r="R89" s="5" t="n">
        <v>0</v>
      </c>
      <c r="S89" s="5" t="n">
        <v>0.033</v>
      </c>
      <c r="T89" s="3" t="n">
        <f aca="false">A89*(TreeCalcs!$N$2)*(N89-O89)</f>
        <v>0</v>
      </c>
    </row>
    <row r="90" customFormat="false" ht="12.8" hidden="true" customHeight="false" outlineLevel="0" collapsed="false">
      <c r="A90" s="4" t="n">
        <v>0</v>
      </c>
      <c r="B90" s="4" t="n">
        <v>4931</v>
      </c>
      <c r="C90" s="4" t="n">
        <v>17.004</v>
      </c>
      <c r="D90" s="5" t="n">
        <v>0</v>
      </c>
      <c r="E90" s="5" t="n">
        <v>789.047</v>
      </c>
      <c r="F90" s="5" t="n">
        <v>425.598</v>
      </c>
      <c r="G90" s="5" t="n">
        <v>393.705</v>
      </c>
      <c r="H90" s="5" t="n">
        <v>0</v>
      </c>
      <c r="I90" s="5" t="n">
        <v>0</v>
      </c>
      <c r="J90" s="5" t="n">
        <v>-30.259</v>
      </c>
      <c r="K90" s="5" t="n">
        <v>0</v>
      </c>
      <c r="L90" s="5" t="n">
        <v>0</v>
      </c>
      <c r="M90" s="3" t="n">
        <v>0</v>
      </c>
      <c r="N90" s="5" t="n">
        <v>300.543</v>
      </c>
      <c r="O90" s="5" t="n">
        <v>292.681</v>
      </c>
      <c r="P90" s="5" t="n">
        <v>50.076</v>
      </c>
      <c r="Q90" s="5" t="n">
        <v>0.92</v>
      </c>
      <c r="R90" s="5" t="n">
        <v>0</v>
      </c>
      <c r="S90" s="5" t="n">
        <v>0.033</v>
      </c>
      <c r="T90" s="3" t="n">
        <f aca="false">A90*(TreeCalcs!$N$2)*(N90-O90)</f>
        <v>0</v>
      </c>
    </row>
    <row r="91" customFormat="false" ht="12.8" hidden="false" customHeight="false" outlineLevel="0" collapsed="false">
      <c r="A91" s="4" t="n">
        <v>1</v>
      </c>
      <c r="B91" s="4" t="n">
        <v>4995</v>
      </c>
      <c r="C91" s="4" t="n">
        <v>17.004</v>
      </c>
      <c r="D91" s="5" t="n">
        <v>464.138</v>
      </c>
      <c r="E91" s="5" t="n">
        <v>409.676</v>
      </c>
      <c r="F91" s="5" t="n">
        <v>375.606</v>
      </c>
      <c r="G91" s="5" t="n">
        <v>-65.651</v>
      </c>
      <c r="H91" s="5" t="n">
        <v>265.843</v>
      </c>
      <c r="I91" s="5" t="n">
        <v>225.45</v>
      </c>
      <c r="J91" s="5" t="n">
        <v>-7.041</v>
      </c>
      <c r="K91" s="5" t="n">
        <v>-27.155</v>
      </c>
      <c r="L91" s="5" t="n">
        <v>-43.18</v>
      </c>
      <c r="M91" s="3" t="n">
        <v>-0.002</v>
      </c>
      <c r="N91" s="5" t="n">
        <v>291.3</v>
      </c>
      <c r="O91" s="5" t="n">
        <v>292.681</v>
      </c>
      <c r="P91" s="5" t="n">
        <v>47.529</v>
      </c>
      <c r="Q91" s="5" t="n">
        <v>0.92</v>
      </c>
      <c r="R91" s="5" t="n">
        <v>-990.941</v>
      </c>
      <c r="S91" s="5" t="n">
        <v>0.001</v>
      </c>
      <c r="T91" s="3" t="n">
        <f aca="false">A91*(TreeCalcs!$N$2)*(N91-O91)</f>
        <v>-0.00180998850062726</v>
      </c>
    </row>
    <row r="92" customFormat="false" ht="12.8" hidden="false" customHeight="false" outlineLevel="0" collapsed="false">
      <c r="A92" s="4" t="n">
        <v>1</v>
      </c>
      <c r="B92" s="4" t="n">
        <v>4924</v>
      </c>
      <c r="C92" s="4" t="n">
        <v>18.001</v>
      </c>
      <c r="D92" s="5" t="n">
        <v>272.929</v>
      </c>
      <c r="E92" s="5" t="n">
        <v>507.471</v>
      </c>
      <c r="F92" s="5" t="n">
        <v>372.624</v>
      </c>
      <c r="G92" s="5" t="n">
        <v>-61.511</v>
      </c>
      <c r="H92" s="5" t="n">
        <v>-1031.952</v>
      </c>
      <c r="I92" s="5" t="n">
        <v>1319.926</v>
      </c>
      <c r="J92" s="5" t="n">
        <v>-21.772</v>
      </c>
      <c r="K92" s="5" t="n">
        <v>-15.045</v>
      </c>
      <c r="L92" s="5" t="n">
        <v>671.93</v>
      </c>
      <c r="M92" s="3" t="n">
        <v>-0.042</v>
      </c>
      <c r="N92" s="5" t="n">
        <v>290.72</v>
      </c>
      <c r="O92" s="5" t="n">
        <v>292.012</v>
      </c>
      <c r="P92" s="5" t="n">
        <v>47.627</v>
      </c>
      <c r="Q92" s="5" t="n">
        <v>0.92</v>
      </c>
      <c r="R92" s="5" t="n">
        <v>-6486.896</v>
      </c>
      <c r="S92" s="5" t="n">
        <v>0.033</v>
      </c>
      <c r="T92" s="3" t="n">
        <f aca="false">A92*(TreeCalcs!$N$2)*(N92-O92)</f>
        <v>-0.00169334188472876</v>
      </c>
    </row>
    <row r="93" customFormat="false" ht="12.8" hidden="true" customHeight="false" outlineLevel="0" collapsed="false">
      <c r="A93" s="4" t="n">
        <v>0</v>
      </c>
      <c r="B93" s="4" t="n">
        <v>4927</v>
      </c>
      <c r="C93" s="4" t="n">
        <v>18.001</v>
      </c>
      <c r="D93" s="5" t="n">
        <v>0</v>
      </c>
      <c r="E93" s="5" t="n">
        <v>502.352</v>
      </c>
      <c r="F93" s="5" t="n">
        <v>399.305</v>
      </c>
      <c r="G93" s="5" t="n">
        <v>186.608</v>
      </c>
      <c r="H93" s="5" t="n">
        <v>0</v>
      </c>
      <c r="I93" s="5" t="n">
        <v>0</v>
      </c>
      <c r="J93" s="5" t="n">
        <v>-83.562</v>
      </c>
      <c r="K93" s="5" t="n">
        <v>0</v>
      </c>
      <c r="L93" s="5" t="n">
        <v>0</v>
      </c>
      <c r="M93" s="3" t="n">
        <v>0</v>
      </c>
      <c r="N93" s="5" t="n">
        <v>295.79</v>
      </c>
      <c r="O93" s="5" t="n">
        <v>292.012</v>
      </c>
      <c r="P93" s="5" t="n">
        <v>49.388</v>
      </c>
      <c r="Q93" s="5" t="n">
        <v>0.92</v>
      </c>
      <c r="R93" s="5" t="n">
        <v>0</v>
      </c>
      <c r="S93" s="5" t="n">
        <v>0.033</v>
      </c>
      <c r="T93" s="3" t="n">
        <f aca="false">A93*(TreeCalcs!$N$2)*(N93-O93)</f>
        <v>0</v>
      </c>
    </row>
    <row r="94" customFormat="false" ht="12.8" hidden="true" customHeight="false" outlineLevel="0" collapsed="false">
      <c r="A94" s="4" t="n">
        <v>0</v>
      </c>
      <c r="B94" s="4" t="n">
        <v>4928</v>
      </c>
      <c r="C94" s="4" t="n">
        <v>18.001</v>
      </c>
      <c r="D94" s="5" t="n">
        <v>0</v>
      </c>
      <c r="E94" s="5" t="n">
        <v>488.008</v>
      </c>
      <c r="F94" s="5" t="n">
        <v>400.8</v>
      </c>
      <c r="G94" s="5" t="n">
        <v>200.488</v>
      </c>
      <c r="H94" s="5" t="n">
        <v>0</v>
      </c>
      <c r="I94" s="5" t="n">
        <v>0</v>
      </c>
      <c r="J94" s="5" t="n">
        <v>-113.281</v>
      </c>
      <c r="K94" s="5" t="n">
        <v>0</v>
      </c>
      <c r="L94" s="5" t="n">
        <v>0</v>
      </c>
      <c r="M94" s="3" t="n">
        <v>0</v>
      </c>
      <c r="N94" s="5" t="n">
        <v>296.067</v>
      </c>
      <c r="O94" s="5" t="n">
        <v>292.012</v>
      </c>
      <c r="P94" s="5" t="n">
        <v>49.442</v>
      </c>
      <c r="Q94" s="5" t="n">
        <v>0.92</v>
      </c>
      <c r="R94" s="5" t="n">
        <v>0</v>
      </c>
      <c r="S94" s="5" t="n">
        <v>0.033</v>
      </c>
      <c r="T94" s="3" t="n">
        <f aca="false">A94*(TreeCalcs!$N$2)*(N94-O94)</f>
        <v>0</v>
      </c>
    </row>
    <row r="95" customFormat="false" ht="12.8" hidden="true" customHeight="false" outlineLevel="0" collapsed="false">
      <c r="A95" s="4" t="n">
        <v>0</v>
      </c>
      <c r="B95" s="4" t="n">
        <v>4931</v>
      </c>
      <c r="C95" s="4" t="n">
        <v>18.001</v>
      </c>
      <c r="D95" s="5" t="n">
        <v>0</v>
      </c>
      <c r="E95" s="5" t="n">
        <v>491.067</v>
      </c>
      <c r="F95" s="5" t="n">
        <v>398.415</v>
      </c>
      <c r="G95" s="5" t="n">
        <v>178.36</v>
      </c>
      <c r="H95" s="5" t="n">
        <v>0</v>
      </c>
      <c r="I95" s="5" t="n">
        <v>0</v>
      </c>
      <c r="J95" s="5" t="n">
        <v>-85.706</v>
      </c>
      <c r="K95" s="5" t="n">
        <v>0</v>
      </c>
      <c r="L95" s="5" t="n">
        <v>0</v>
      </c>
      <c r="M95" s="3" t="n">
        <v>0</v>
      </c>
      <c r="N95" s="5" t="n">
        <v>295.625</v>
      </c>
      <c r="O95" s="5" t="n">
        <v>292.012</v>
      </c>
      <c r="P95" s="5" t="n">
        <v>49.358</v>
      </c>
      <c r="Q95" s="5" t="n">
        <v>0.92</v>
      </c>
      <c r="R95" s="5" t="n">
        <v>0</v>
      </c>
      <c r="S95" s="5" t="n">
        <v>0.033</v>
      </c>
      <c r="T95" s="3" t="n">
        <f aca="false">A95*(TreeCalcs!$N$2)*(N95-O95)</f>
        <v>0</v>
      </c>
    </row>
    <row r="96" customFormat="false" ht="12.8" hidden="false" customHeight="false" outlineLevel="0" collapsed="false">
      <c r="A96" s="4" t="n">
        <v>1</v>
      </c>
      <c r="B96" s="4" t="n">
        <v>4995</v>
      </c>
      <c r="C96" s="4" t="n">
        <v>18.001</v>
      </c>
      <c r="D96" s="5" t="n">
        <v>299.758</v>
      </c>
      <c r="E96" s="5" t="n">
        <v>484.452</v>
      </c>
      <c r="F96" s="5" t="n">
        <v>373.65</v>
      </c>
      <c r="G96" s="5" t="n">
        <v>-52.154</v>
      </c>
      <c r="H96" s="5" t="n">
        <v>116.184</v>
      </c>
      <c r="I96" s="5" t="n">
        <v>199.538</v>
      </c>
      <c r="J96" s="5" t="n">
        <v>-22.778</v>
      </c>
      <c r="K96" s="5" t="n">
        <v>-15.964</v>
      </c>
      <c r="L96" s="5" t="n">
        <v>-9.75</v>
      </c>
      <c r="M96" s="3" t="n">
        <v>-0.001</v>
      </c>
      <c r="N96" s="5" t="n">
        <v>290.92</v>
      </c>
      <c r="O96" s="5" t="n">
        <v>292.012</v>
      </c>
      <c r="P96" s="5" t="n">
        <v>47.78</v>
      </c>
      <c r="Q96" s="5" t="n">
        <v>0.92</v>
      </c>
      <c r="R96" s="5" t="n">
        <v>-932.417</v>
      </c>
      <c r="S96" s="5" t="n">
        <v>0.001</v>
      </c>
      <c r="T96" s="3" t="n">
        <f aca="false">A96*(TreeCalcs!$N$2)*(N96-O96)</f>
        <v>-0.00143121465799057</v>
      </c>
    </row>
    <row r="97" customFormat="false" ht="12.8" hidden="false" customHeight="false" outlineLevel="0" collapsed="false">
      <c r="A97" s="4" t="n">
        <v>1</v>
      </c>
      <c r="B97" s="4" t="n">
        <v>4924</v>
      </c>
      <c r="C97" s="4" t="n">
        <v>19.005</v>
      </c>
      <c r="D97" s="5" t="n">
        <v>136.315</v>
      </c>
      <c r="E97" s="5" t="n">
        <v>334.757</v>
      </c>
      <c r="F97" s="5" t="n">
        <v>369.608</v>
      </c>
      <c r="G97" s="5" t="n">
        <v>-30.852</v>
      </c>
      <c r="H97" s="5" t="n">
        <v>-624.043</v>
      </c>
      <c r="I97" s="5" t="n">
        <v>773.884</v>
      </c>
      <c r="J97" s="5" t="n">
        <v>-35.325</v>
      </c>
      <c r="K97" s="5" t="n">
        <v>-13.526</v>
      </c>
      <c r="L97" s="5" t="n">
        <v>937.47</v>
      </c>
      <c r="M97" s="3" t="n">
        <v>-0.022</v>
      </c>
      <c r="N97" s="5" t="n">
        <v>290.13</v>
      </c>
      <c r="O97" s="5" t="n">
        <v>290.799</v>
      </c>
      <c r="P97" s="5" t="n">
        <v>46.127</v>
      </c>
      <c r="Q97" s="5" t="n">
        <v>0.92</v>
      </c>
      <c r="R97" s="5" t="n">
        <v>-1977.631</v>
      </c>
      <c r="S97" s="5" t="n">
        <v>0.033</v>
      </c>
      <c r="T97" s="3" t="n">
        <f aca="false">A97*(TreeCalcs!$N$2)*(N97-O97)</f>
        <v>-0.000876815573439266</v>
      </c>
    </row>
    <row r="98" customFormat="false" ht="12.8" hidden="true" customHeight="false" outlineLevel="0" collapsed="false">
      <c r="A98" s="4" t="n">
        <v>0</v>
      </c>
      <c r="B98" s="4" t="n">
        <v>4927</v>
      </c>
      <c r="C98" s="4" t="n">
        <v>19.005</v>
      </c>
      <c r="D98" s="5" t="n">
        <v>0</v>
      </c>
      <c r="E98" s="5" t="n">
        <v>336.974</v>
      </c>
      <c r="F98" s="5" t="n">
        <v>381.481</v>
      </c>
      <c r="G98" s="5" t="n">
        <v>76.708</v>
      </c>
      <c r="H98" s="5" t="n">
        <v>0</v>
      </c>
      <c r="I98" s="5" t="n">
        <v>0</v>
      </c>
      <c r="J98" s="5" t="n">
        <v>-121.216</v>
      </c>
      <c r="K98" s="5" t="n">
        <v>0</v>
      </c>
      <c r="L98" s="5" t="n">
        <v>0</v>
      </c>
      <c r="M98" s="3" t="n">
        <v>0</v>
      </c>
      <c r="N98" s="5" t="n">
        <v>292.432</v>
      </c>
      <c r="O98" s="5" t="n">
        <v>290.799</v>
      </c>
      <c r="P98" s="5" t="n">
        <v>46.957</v>
      </c>
      <c r="Q98" s="5" t="n">
        <v>0.92</v>
      </c>
      <c r="R98" s="5" t="n">
        <v>0</v>
      </c>
      <c r="S98" s="5" t="n">
        <v>0.033</v>
      </c>
      <c r="T98" s="3" t="n">
        <f aca="false">A98*(TreeCalcs!$N$2)*(N98-O98)</f>
        <v>0</v>
      </c>
    </row>
    <row r="99" customFormat="false" ht="12.8" hidden="true" customHeight="false" outlineLevel="0" collapsed="false">
      <c r="A99" s="4" t="n">
        <v>0</v>
      </c>
      <c r="B99" s="4" t="n">
        <v>4928</v>
      </c>
      <c r="C99" s="4" t="n">
        <v>19.005</v>
      </c>
      <c r="D99" s="5" t="n">
        <v>0</v>
      </c>
      <c r="E99" s="5" t="n">
        <v>346.699</v>
      </c>
      <c r="F99" s="5" t="n">
        <v>381.365</v>
      </c>
      <c r="G99" s="5" t="n">
        <v>75.654</v>
      </c>
      <c r="H99" s="5" t="n">
        <v>0</v>
      </c>
      <c r="I99" s="5" t="n">
        <v>0</v>
      </c>
      <c r="J99" s="5" t="n">
        <v>-110.315</v>
      </c>
      <c r="K99" s="5" t="n">
        <v>0</v>
      </c>
      <c r="L99" s="5" t="n">
        <v>0</v>
      </c>
      <c r="M99" s="3" t="n">
        <v>0</v>
      </c>
      <c r="N99" s="5" t="n">
        <v>292.41</v>
      </c>
      <c r="O99" s="5" t="n">
        <v>290.799</v>
      </c>
      <c r="P99" s="5" t="n">
        <v>46.951</v>
      </c>
      <c r="Q99" s="5" t="n">
        <v>0.92</v>
      </c>
      <c r="R99" s="5" t="n">
        <v>0</v>
      </c>
      <c r="S99" s="5" t="n">
        <v>0.033</v>
      </c>
      <c r="T99" s="3" t="n">
        <f aca="false">A99*(TreeCalcs!$N$2)*(N99-O99)</f>
        <v>0</v>
      </c>
    </row>
    <row r="100" customFormat="false" ht="12.8" hidden="true" customHeight="false" outlineLevel="0" collapsed="false">
      <c r="A100" s="4" t="n">
        <v>0</v>
      </c>
      <c r="B100" s="4" t="n">
        <v>4931</v>
      </c>
      <c r="C100" s="4" t="n">
        <v>19.005</v>
      </c>
      <c r="D100" s="5" t="n">
        <v>0</v>
      </c>
      <c r="E100" s="5" t="n">
        <v>349.281</v>
      </c>
      <c r="F100" s="5" t="n">
        <v>381.403</v>
      </c>
      <c r="G100" s="5" t="n">
        <v>75.996</v>
      </c>
      <c r="H100" s="5" t="n">
        <v>0</v>
      </c>
      <c r="I100" s="5" t="n">
        <v>0</v>
      </c>
      <c r="J100" s="5" t="n">
        <v>-108.115</v>
      </c>
      <c r="K100" s="5" t="n">
        <v>0</v>
      </c>
      <c r="L100" s="5" t="n">
        <v>0</v>
      </c>
      <c r="M100" s="3" t="n">
        <v>0</v>
      </c>
      <c r="N100" s="5" t="n">
        <v>292.417</v>
      </c>
      <c r="O100" s="5" t="n">
        <v>290.799</v>
      </c>
      <c r="P100" s="5" t="n">
        <v>46.953</v>
      </c>
      <c r="Q100" s="5" t="n">
        <v>0.92</v>
      </c>
      <c r="R100" s="5" t="n">
        <v>0</v>
      </c>
      <c r="S100" s="5" t="n">
        <v>0.033</v>
      </c>
      <c r="T100" s="3" t="n">
        <f aca="false">A100*(TreeCalcs!$N$2)*(N100-O100)</f>
        <v>0</v>
      </c>
    </row>
    <row r="101" customFormat="false" ht="12.8" hidden="false" customHeight="false" outlineLevel="0" collapsed="false">
      <c r="A101" s="4" t="n">
        <v>1</v>
      </c>
      <c r="B101" s="4" t="n">
        <v>4995</v>
      </c>
      <c r="C101" s="4" t="n">
        <v>19.005</v>
      </c>
      <c r="D101" s="5" t="n">
        <v>146.152</v>
      </c>
      <c r="E101" s="5" t="n">
        <v>343.517</v>
      </c>
      <c r="F101" s="5" t="n">
        <v>370.118</v>
      </c>
      <c r="G101" s="5" t="n">
        <v>-26.338</v>
      </c>
      <c r="H101" s="5" t="n">
        <v>75.568</v>
      </c>
      <c r="I101" s="5" t="n">
        <v>80.046</v>
      </c>
      <c r="J101" s="5" t="n">
        <v>-44.985</v>
      </c>
      <c r="K101" s="5" t="n">
        <v>-9.462</v>
      </c>
      <c r="L101" s="5" t="n">
        <v>77.48</v>
      </c>
      <c r="M101" s="3" t="n">
        <v>-0.001</v>
      </c>
      <c r="N101" s="5" t="n">
        <v>290.23</v>
      </c>
      <c r="O101" s="5" t="n">
        <v>290.799</v>
      </c>
      <c r="P101" s="5" t="n">
        <v>46.297</v>
      </c>
      <c r="Q101" s="5" t="n">
        <v>0.92</v>
      </c>
      <c r="R101" s="5" t="n">
        <v>-282.434</v>
      </c>
      <c r="S101" s="5" t="n">
        <v>0.001</v>
      </c>
      <c r="T101" s="3" t="n">
        <f aca="false">A101*(TreeCalcs!$N$2)*(N101-O101)</f>
        <v>-0.000745751960070135</v>
      </c>
    </row>
    <row r="102" customFormat="false" ht="12.8" hidden="false" customHeight="false" outlineLevel="0" collapsed="false">
      <c r="A102" s="4" t="n">
        <v>1</v>
      </c>
      <c r="B102" s="4" t="n">
        <v>4924</v>
      </c>
      <c r="C102" s="4" t="n">
        <v>20.001</v>
      </c>
      <c r="D102" s="5" t="n">
        <v>-25.027</v>
      </c>
      <c r="E102" s="5" t="n">
        <v>277.403</v>
      </c>
      <c r="F102" s="5" t="n">
        <v>370.986</v>
      </c>
      <c r="G102" s="5" t="n">
        <v>10.092</v>
      </c>
      <c r="H102" s="5" t="n">
        <v>-29.391</v>
      </c>
      <c r="I102" s="5" t="n">
        <v>0</v>
      </c>
      <c r="J102" s="5" t="n">
        <v>-25.129</v>
      </c>
      <c r="K102" s="5" t="n">
        <v>4.365</v>
      </c>
      <c r="L102" s="5" t="n">
        <v>936.53</v>
      </c>
      <c r="M102" s="3" t="n">
        <v>0.008</v>
      </c>
      <c r="N102" s="5" t="n">
        <v>290.4</v>
      </c>
      <c r="O102" s="5" t="n">
        <v>290.152</v>
      </c>
      <c r="P102" s="5" t="n">
        <v>40.675</v>
      </c>
      <c r="Q102" s="5" t="n">
        <v>0.92</v>
      </c>
      <c r="R102" s="5" t="n">
        <v>-68.439</v>
      </c>
      <c r="S102" s="5" t="n">
        <v>0.033</v>
      </c>
      <c r="T102" s="3" t="n">
        <f aca="false">A102*(TreeCalcs!$N$2)*(N102-O102)</f>
        <v>0.000325037761155359</v>
      </c>
    </row>
    <row r="103" customFormat="false" ht="12.8" hidden="true" customHeight="false" outlineLevel="0" collapsed="false">
      <c r="A103" s="4" t="n">
        <v>0</v>
      </c>
      <c r="B103" s="4" t="n">
        <v>4927</v>
      </c>
      <c r="C103" s="4" t="n">
        <v>20.001</v>
      </c>
      <c r="D103" s="5" t="n">
        <v>0</v>
      </c>
      <c r="E103" s="5" t="n">
        <v>281.826</v>
      </c>
      <c r="F103" s="5" t="n">
        <v>370.947</v>
      </c>
      <c r="G103" s="5" t="n">
        <v>9.747</v>
      </c>
      <c r="H103" s="5" t="n">
        <v>0</v>
      </c>
      <c r="I103" s="5" t="n">
        <v>0</v>
      </c>
      <c r="J103" s="5" t="n">
        <v>-98.867</v>
      </c>
      <c r="K103" s="5" t="n">
        <v>0</v>
      </c>
      <c r="L103" s="5" t="n">
        <v>0</v>
      </c>
      <c r="M103" s="3" t="n">
        <v>0</v>
      </c>
      <c r="N103" s="5" t="n">
        <v>290.392</v>
      </c>
      <c r="O103" s="5" t="n">
        <v>290.152</v>
      </c>
      <c r="P103" s="5" t="n">
        <v>40.537</v>
      </c>
      <c r="Q103" s="5" t="n">
        <v>0.92</v>
      </c>
      <c r="R103" s="5" t="n">
        <v>0</v>
      </c>
      <c r="S103" s="5" t="n">
        <v>0.033</v>
      </c>
      <c r="T103" s="3" t="n">
        <f aca="false">A103*(TreeCalcs!$N$2)*(N103-O103)</f>
        <v>0</v>
      </c>
    </row>
    <row r="104" customFormat="false" ht="12.8" hidden="true" customHeight="false" outlineLevel="0" collapsed="false">
      <c r="A104" s="4" t="n">
        <v>0</v>
      </c>
      <c r="B104" s="4" t="n">
        <v>4928</v>
      </c>
      <c r="C104" s="4" t="n">
        <v>20.001</v>
      </c>
      <c r="D104" s="5" t="n">
        <v>0</v>
      </c>
      <c r="E104" s="5" t="n">
        <v>302.03</v>
      </c>
      <c r="F104" s="5" t="n">
        <v>371.91</v>
      </c>
      <c r="G104" s="5" t="n">
        <v>17.415</v>
      </c>
      <c r="H104" s="5" t="n">
        <v>0</v>
      </c>
      <c r="I104" s="5" t="n">
        <v>0</v>
      </c>
      <c r="J104" s="5" t="n">
        <v>-87.297</v>
      </c>
      <c r="K104" s="5" t="n">
        <v>0</v>
      </c>
      <c r="L104" s="5" t="n">
        <v>0</v>
      </c>
      <c r="M104" s="3" t="n">
        <v>0</v>
      </c>
      <c r="N104" s="5" t="n">
        <v>290.581</v>
      </c>
      <c r="O104" s="5" t="n">
        <v>290.152</v>
      </c>
      <c r="P104" s="5" t="n">
        <v>40.621</v>
      </c>
      <c r="Q104" s="5" t="n">
        <v>0.92</v>
      </c>
      <c r="R104" s="5" t="n">
        <v>0</v>
      </c>
      <c r="S104" s="5" t="n">
        <v>0.033</v>
      </c>
      <c r="T104" s="3" t="n">
        <f aca="false">A104*(TreeCalcs!$N$2)*(N104-O104)</f>
        <v>0</v>
      </c>
    </row>
    <row r="105" customFormat="false" ht="12.8" hidden="true" customHeight="false" outlineLevel="0" collapsed="false">
      <c r="A105" s="4" t="n">
        <v>0</v>
      </c>
      <c r="B105" s="4" t="n">
        <v>4931</v>
      </c>
      <c r="C105" s="4" t="n">
        <v>20.001</v>
      </c>
      <c r="D105" s="5" t="n">
        <v>0</v>
      </c>
      <c r="E105" s="5" t="n">
        <v>308.212</v>
      </c>
      <c r="F105" s="5" t="n">
        <v>372.555</v>
      </c>
      <c r="G105" s="5" t="n">
        <v>22.563</v>
      </c>
      <c r="H105" s="5" t="n">
        <v>0</v>
      </c>
      <c r="I105" s="5" t="n">
        <v>0</v>
      </c>
      <c r="J105" s="5" t="n">
        <v>-86.907</v>
      </c>
      <c r="K105" s="5" t="n">
        <v>0</v>
      </c>
      <c r="L105" s="5" t="n">
        <v>0</v>
      </c>
      <c r="M105" s="3" t="n">
        <v>0</v>
      </c>
      <c r="N105" s="5" t="n">
        <v>290.707</v>
      </c>
      <c r="O105" s="5" t="n">
        <v>290.152</v>
      </c>
      <c r="P105" s="5" t="n">
        <v>40.672</v>
      </c>
      <c r="Q105" s="5" t="n">
        <v>0.92</v>
      </c>
      <c r="R105" s="5" t="n">
        <v>0</v>
      </c>
      <c r="S105" s="5" t="n">
        <v>0.033</v>
      </c>
      <c r="T105" s="3" t="n">
        <f aca="false">A105*(TreeCalcs!$N$2)*(N105-O105)</f>
        <v>0</v>
      </c>
    </row>
    <row r="106" customFormat="false" ht="12.8" hidden="false" customHeight="false" outlineLevel="0" collapsed="false">
      <c r="A106" s="4" t="n">
        <v>1</v>
      </c>
      <c r="B106" s="4" t="n">
        <v>4995</v>
      </c>
      <c r="C106" s="4" t="n">
        <v>20.001</v>
      </c>
      <c r="D106" s="5" t="n">
        <v>-14.612</v>
      </c>
      <c r="E106" s="5" t="n">
        <v>296.451</v>
      </c>
      <c r="F106" s="5" t="n">
        <v>370.986</v>
      </c>
      <c r="G106" s="5" t="n">
        <v>10.092</v>
      </c>
      <c r="H106" s="5" t="n">
        <v>-23.001</v>
      </c>
      <c r="I106" s="5" t="n">
        <v>0</v>
      </c>
      <c r="J106" s="5" t="n">
        <v>-27.722</v>
      </c>
      <c r="K106" s="5" t="n">
        <v>8.389</v>
      </c>
      <c r="L106" s="5" t="n">
        <v>76.53</v>
      </c>
      <c r="M106" s="3" t="n">
        <v>0</v>
      </c>
      <c r="N106" s="5" t="n">
        <v>290.4</v>
      </c>
      <c r="O106" s="5" t="n">
        <v>290.152</v>
      </c>
      <c r="P106" s="5" t="n">
        <v>40.675</v>
      </c>
      <c r="Q106" s="5" t="n">
        <v>0.92</v>
      </c>
      <c r="R106" s="5" t="n">
        <v>-66.424</v>
      </c>
      <c r="S106" s="5" t="n">
        <v>0.001</v>
      </c>
      <c r="T106" s="3" t="n">
        <f aca="false">A106*(TreeCalcs!$N$2)*(N106-O106)</f>
        <v>0.000325037761155359</v>
      </c>
    </row>
    <row r="107" customFormat="false" ht="12.8" hidden="false" customHeight="false" outlineLevel="0" collapsed="false">
      <c r="A107" s="4" t="n">
        <v>1</v>
      </c>
      <c r="B107" s="4" t="n">
        <v>4924</v>
      </c>
      <c r="C107" s="4" t="n">
        <v>21.005</v>
      </c>
      <c r="D107" s="5" t="n">
        <v>-44.067</v>
      </c>
      <c r="E107" s="5" t="n">
        <v>271.028</v>
      </c>
      <c r="F107" s="5" t="n">
        <v>366.611</v>
      </c>
      <c r="G107" s="5" t="n">
        <v>22.708</v>
      </c>
      <c r="H107" s="5" t="n">
        <v>-61.46</v>
      </c>
      <c r="I107" s="5" t="n">
        <v>0</v>
      </c>
      <c r="J107" s="5" t="n">
        <v>-61.453</v>
      </c>
      <c r="K107" s="5" t="n">
        <v>17.393</v>
      </c>
      <c r="L107" s="5" t="n">
        <v>940.22</v>
      </c>
      <c r="M107" s="3" t="n">
        <v>0.02</v>
      </c>
      <c r="N107" s="5" t="n">
        <v>289.54</v>
      </c>
      <c r="O107" s="5" t="n">
        <v>288.938</v>
      </c>
      <c r="P107" s="5" t="n">
        <v>37.706</v>
      </c>
      <c r="Q107" s="5" t="n">
        <v>0.92</v>
      </c>
      <c r="R107" s="5" t="n">
        <v>-83.669</v>
      </c>
      <c r="S107" s="5" t="n">
        <v>0.033</v>
      </c>
      <c r="T107" s="3" t="n">
        <f aca="false">A107*(TreeCalcs!$N$2)*(N107-O107)</f>
        <v>0.000789002952482033</v>
      </c>
    </row>
    <row r="108" customFormat="false" ht="12.8" hidden="true" customHeight="false" outlineLevel="0" collapsed="false">
      <c r="A108" s="4" t="n">
        <v>0</v>
      </c>
      <c r="B108" s="4" t="n">
        <v>4927</v>
      </c>
      <c r="C108" s="4" t="n">
        <v>21.005</v>
      </c>
      <c r="D108" s="5" t="n">
        <v>0</v>
      </c>
      <c r="E108" s="5" t="n">
        <v>275.497</v>
      </c>
      <c r="F108" s="5" t="n">
        <v>364.071</v>
      </c>
      <c r="G108" s="5" t="n">
        <v>3.709</v>
      </c>
      <c r="H108" s="5" t="n">
        <v>0</v>
      </c>
      <c r="I108" s="5" t="n">
        <v>0</v>
      </c>
      <c r="J108" s="5" t="n">
        <v>-92.283</v>
      </c>
      <c r="K108" s="5" t="n">
        <v>0</v>
      </c>
      <c r="L108" s="5" t="n">
        <v>0</v>
      </c>
      <c r="M108" s="3" t="n">
        <v>0</v>
      </c>
      <c r="N108" s="5" t="n">
        <v>289.037</v>
      </c>
      <c r="O108" s="5" t="n">
        <v>288.938</v>
      </c>
      <c r="P108" s="5" t="n">
        <v>37.245</v>
      </c>
      <c r="Q108" s="5" t="n">
        <v>0.92</v>
      </c>
      <c r="R108" s="5" t="n">
        <v>0</v>
      </c>
      <c r="S108" s="5" t="n">
        <v>0.033</v>
      </c>
      <c r="T108" s="3" t="n">
        <f aca="false">A108*(TreeCalcs!$N$2)*(N108-O108)</f>
        <v>0</v>
      </c>
    </row>
    <row r="109" customFormat="false" ht="12.8" hidden="true" customHeight="false" outlineLevel="0" collapsed="false">
      <c r="A109" s="4" t="n">
        <v>0</v>
      </c>
      <c r="B109" s="4" t="n">
        <v>4928</v>
      </c>
      <c r="C109" s="4" t="n">
        <v>21.005</v>
      </c>
      <c r="D109" s="5" t="n">
        <v>0</v>
      </c>
      <c r="E109" s="5" t="n">
        <v>295.833</v>
      </c>
      <c r="F109" s="5" t="n">
        <v>365.39</v>
      </c>
      <c r="G109" s="5" t="n">
        <v>13.488</v>
      </c>
      <c r="H109" s="5" t="n">
        <v>0</v>
      </c>
      <c r="I109" s="5" t="n">
        <v>0</v>
      </c>
      <c r="J109" s="5" t="n">
        <v>-83.047</v>
      </c>
      <c r="K109" s="5" t="n">
        <v>0</v>
      </c>
      <c r="L109" s="5" t="n">
        <v>0</v>
      </c>
      <c r="M109" s="3" t="n">
        <v>0</v>
      </c>
      <c r="N109" s="5" t="n">
        <v>289.299</v>
      </c>
      <c r="O109" s="5" t="n">
        <v>288.938</v>
      </c>
      <c r="P109" s="5" t="n">
        <v>37.38</v>
      </c>
      <c r="Q109" s="5" t="n">
        <v>0.92</v>
      </c>
      <c r="R109" s="5" t="n">
        <v>0</v>
      </c>
      <c r="S109" s="5" t="n">
        <v>0.033</v>
      </c>
      <c r="T109" s="3" t="n">
        <f aca="false">A109*(TreeCalcs!$N$2)*(N109-O109)</f>
        <v>0</v>
      </c>
    </row>
    <row r="110" customFormat="false" ht="12.8" hidden="true" customHeight="false" outlineLevel="0" collapsed="false">
      <c r="A110" s="4" t="n">
        <v>0</v>
      </c>
      <c r="B110" s="4" t="n">
        <v>4931</v>
      </c>
      <c r="C110" s="4" t="n">
        <v>21.005</v>
      </c>
      <c r="D110" s="5" t="n">
        <v>0</v>
      </c>
      <c r="E110" s="5" t="n">
        <v>301.912</v>
      </c>
      <c r="F110" s="5" t="n">
        <v>366.158</v>
      </c>
      <c r="G110" s="5" t="n">
        <v>19.2</v>
      </c>
      <c r="H110" s="5" t="n">
        <v>0</v>
      </c>
      <c r="I110" s="5" t="n">
        <v>0</v>
      </c>
      <c r="J110" s="5" t="n">
        <v>-83.445</v>
      </c>
      <c r="K110" s="5" t="n">
        <v>0</v>
      </c>
      <c r="L110" s="5" t="n">
        <v>0</v>
      </c>
      <c r="M110" s="3" t="n">
        <v>0</v>
      </c>
      <c r="N110" s="5" t="n">
        <v>289.45</v>
      </c>
      <c r="O110" s="5" t="n">
        <v>288.938</v>
      </c>
      <c r="P110" s="5" t="n">
        <v>37.446</v>
      </c>
      <c r="Q110" s="5" t="n">
        <v>0.92</v>
      </c>
      <c r="R110" s="5" t="n">
        <v>0</v>
      </c>
      <c r="S110" s="5" t="n">
        <v>0.033</v>
      </c>
      <c r="T110" s="3" t="n">
        <f aca="false">A110*(TreeCalcs!$N$2)*(N110-O110)</f>
        <v>0</v>
      </c>
    </row>
    <row r="111" customFormat="false" ht="12.8" hidden="false" customHeight="false" outlineLevel="0" collapsed="false">
      <c r="A111" s="4" t="n">
        <v>1</v>
      </c>
      <c r="B111" s="4" t="n">
        <v>4995</v>
      </c>
      <c r="C111" s="4" t="n">
        <v>21.005</v>
      </c>
      <c r="D111" s="5" t="n">
        <v>-33.653</v>
      </c>
      <c r="E111" s="5" t="n">
        <v>290.151</v>
      </c>
      <c r="F111" s="5" t="n">
        <v>366.611</v>
      </c>
      <c r="G111" s="5" t="n">
        <v>22.708</v>
      </c>
      <c r="H111" s="5" t="n">
        <v>-53.519</v>
      </c>
      <c r="I111" s="5" t="n">
        <v>0</v>
      </c>
      <c r="J111" s="5" t="n">
        <v>-62.864</v>
      </c>
      <c r="K111" s="5" t="n">
        <v>19.866</v>
      </c>
      <c r="L111" s="5" t="n">
        <v>78.09</v>
      </c>
      <c r="M111" s="3" t="n">
        <v>0.001</v>
      </c>
      <c r="N111" s="5" t="n">
        <v>289.54</v>
      </c>
      <c r="O111" s="5" t="n">
        <v>288.938</v>
      </c>
      <c r="P111" s="5" t="n">
        <v>37.706</v>
      </c>
      <c r="Q111" s="5" t="n">
        <v>0.92</v>
      </c>
      <c r="R111" s="5" t="n">
        <v>-81.841</v>
      </c>
      <c r="S111" s="5" t="n">
        <v>0.001</v>
      </c>
      <c r="T111" s="3" t="n">
        <f aca="false">A111*(TreeCalcs!$N$2)*(N111-O111)</f>
        <v>0.000789002952482033</v>
      </c>
    </row>
    <row r="112" customFormat="false" ht="12.8" hidden="false" customHeight="false" outlineLevel="0" collapsed="false">
      <c r="A112" s="4" t="n">
        <v>1</v>
      </c>
      <c r="B112" s="4" t="n">
        <v>4924</v>
      </c>
      <c r="C112" s="4" t="n">
        <v>22.006</v>
      </c>
      <c r="D112" s="5" t="n">
        <v>-44.63</v>
      </c>
      <c r="E112" s="5" t="n">
        <v>269.889</v>
      </c>
      <c r="F112" s="5" t="n">
        <v>360.621</v>
      </c>
      <c r="G112" s="5" t="n">
        <v>15.188</v>
      </c>
      <c r="H112" s="5" t="n">
        <v>-77.135</v>
      </c>
      <c r="I112" s="5" t="n">
        <v>0</v>
      </c>
      <c r="J112" s="5" t="n">
        <v>-71.411</v>
      </c>
      <c r="K112" s="5" t="n">
        <v>32.505</v>
      </c>
      <c r="L112" s="5" t="n">
        <v>919.29</v>
      </c>
      <c r="M112" s="3" t="n">
        <v>0.014</v>
      </c>
      <c r="N112" s="5" t="n">
        <v>288.35</v>
      </c>
      <c r="O112" s="5" t="n">
        <v>287.922</v>
      </c>
      <c r="P112" s="5" t="n">
        <v>35.521</v>
      </c>
      <c r="Q112" s="5" t="n">
        <v>0.92</v>
      </c>
      <c r="R112" s="5" t="n">
        <v>-83.16</v>
      </c>
      <c r="S112" s="5" t="n">
        <v>0.033</v>
      </c>
      <c r="T112" s="3" t="n">
        <f aca="false">A112*(TreeCalcs!$N$2)*(N112-O112)</f>
        <v>0.000560952265219751</v>
      </c>
    </row>
    <row r="113" customFormat="false" ht="12.8" hidden="true" customHeight="false" outlineLevel="0" collapsed="false">
      <c r="A113" s="4" t="n">
        <v>0</v>
      </c>
      <c r="B113" s="4" t="n">
        <v>4927</v>
      </c>
      <c r="C113" s="4" t="n">
        <v>22.006</v>
      </c>
      <c r="D113" s="5" t="n">
        <v>0</v>
      </c>
      <c r="E113" s="5" t="n">
        <v>274.113</v>
      </c>
      <c r="F113" s="5" t="n">
        <v>358.569</v>
      </c>
      <c r="G113" s="5" t="n">
        <v>0.577</v>
      </c>
      <c r="H113" s="5" t="n">
        <v>0</v>
      </c>
      <c r="I113" s="5" t="n">
        <v>0</v>
      </c>
      <c r="J113" s="5" t="n">
        <v>-85.037</v>
      </c>
      <c r="K113" s="5" t="n">
        <v>0</v>
      </c>
      <c r="L113" s="5" t="n">
        <v>0</v>
      </c>
      <c r="M113" s="3" t="n">
        <v>0</v>
      </c>
      <c r="N113" s="5" t="n">
        <v>287.939</v>
      </c>
      <c r="O113" s="5" t="n">
        <v>287.922</v>
      </c>
      <c r="P113" s="5" t="n">
        <v>35.063</v>
      </c>
      <c r="Q113" s="5" t="n">
        <v>0.92</v>
      </c>
      <c r="R113" s="5" t="n">
        <v>0</v>
      </c>
      <c r="S113" s="5" t="n">
        <v>0.033</v>
      </c>
      <c r="T113" s="3" t="n">
        <f aca="false">A113*(TreeCalcs!$N$2)*(N113-O113)</f>
        <v>0</v>
      </c>
    </row>
    <row r="114" customFormat="false" ht="12.8" hidden="true" customHeight="false" outlineLevel="0" collapsed="false">
      <c r="A114" s="4" t="n">
        <v>0</v>
      </c>
      <c r="B114" s="4" t="n">
        <v>4928</v>
      </c>
      <c r="C114" s="4" t="n">
        <v>22.006</v>
      </c>
      <c r="D114" s="5" t="n">
        <v>0</v>
      </c>
      <c r="E114" s="5" t="n">
        <v>293.481</v>
      </c>
      <c r="F114" s="5" t="n">
        <v>360.061</v>
      </c>
      <c r="G114" s="5" t="n">
        <v>11.123</v>
      </c>
      <c r="H114" s="5" t="n">
        <v>0</v>
      </c>
      <c r="I114" s="5" t="n">
        <v>0</v>
      </c>
      <c r="J114" s="5" t="n">
        <v>-77.703</v>
      </c>
      <c r="K114" s="5" t="n">
        <v>0</v>
      </c>
      <c r="L114" s="5" t="n">
        <v>0</v>
      </c>
      <c r="M114" s="3" t="n">
        <v>0</v>
      </c>
      <c r="N114" s="5" t="n">
        <v>288.238</v>
      </c>
      <c r="O114" s="5" t="n">
        <v>287.922</v>
      </c>
      <c r="P114" s="5" t="n">
        <v>35.242</v>
      </c>
      <c r="Q114" s="5" t="n">
        <v>0.92</v>
      </c>
      <c r="R114" s="5" t="n">
        <v>0</v>
      </c>
      <c r="S114" s="5" t="n">
        <v>0.033</v>
      </c>
      <c r="T114" s="3" t="n">
        <f aca="false">A114*(TreeCalcs!$N$2)*(N114-O114)</f>
        <v>0</v>
      </c>
    </row>
    <row r="115" customFormat="false" ht="12.8" hidden="true" customHeight="false" outlineLevel="0" collapsed="false">
      <c r="A115" s="4" t="n">
        <v>0</v>
      </c>
      <c r="B115" s="4" t="n">
        <v>4931</v>
      </c>
      <c r="C115" s="4" t="n">
        <v>22.006</v>
      </c>
      <c r="D115" s="5" t="n">
        <v>0</v>
      </c>
      <c r="E115" s="5" t="n">
        <v>299.458</v>
      </c>
      <c r="F115" s="5" t="n">
        <v>360.867</v>
      </c>
      <c r="G115" s="5" t="n">
        <v>16.838</v>
      </c>
      <c r="H115" s="5" t="n">
        <v>0</v>
      </c>
      <c r="I115" s="5" t="n">
        <v>0</v>
      </c>
      <c r="J115" s="5" t="n">
        <v>-78.247</v>
      </c>
      <c r="K115" s="5" t="n">
        <v>0</v>
      </c>
      <c r="L115" s="5" t="n">
        <v>0</v>
      </c>
      <c r="M115" s="3" t="n">
        <v>0</v>
      </c>
      <c r="N115" s="5" t="n">
        <v>288.399</v>
      </c>
      <c r="O115" s="5" t="n">
        <v>287.922</v>
      </c>
      <c r="P115" s="5" t="n">
        <v>35.316</v>
      </c>
      <c r="Q115" s="5" t="n">
        <v>0.92</v>
      </c>
      <c r="R115" s="5" t="n">
        <v>0</v>
      </c>
      <c r="S115" s="5" t="n">
        <v>0.033</v>
      </c>
      <c r="T115" s="3" t="n">
        <f aca="false">A115*(TreeCalcs!$N$2)*(N115-O115)</f>
        <v>0</v>
      </c>
    </row>
    <row r="116" customFormat="false" ht="12.8" hidden="false" customHeight="false" outlineLevel="0" collapsed="false">
      <c r="A116" s="4" t="n">
        <v>1</v>
      </c>
      <c r="B116" s="4" t="n">
        <v>4995</v>
      </c>
      <c r="C116" s="4" t="n">
        <v>22.006</v>
      </c>
      <c r="D116" s="5" t="n">
        <v>-34.216</v>
      </c>
      <c r="E116" s="5" t="n">
        <v>288.177</v>
      </c>
      <c r="F116" s="5" t="n">
        <v>360.621</v>
      </c>
      <c r="G116" s="5" t="n">
        <v>15.188</v>
      </c>
      <c r="H116" s="5" t="n">
        <v>-68.283</v>
      </c>
      <c r="I116" s="5" t="n">
        <v>0</v>
      </c>
      <c r="J116" s="5" t="n">
        <v>-72.488</v>
      </c>
      <c r="K116" s="5" t="n">
        <v>34.067</v>
      </c>
      <c r="L116" s="5" t="n">
        <v>75.4</v>
      </c>
      <c r="M116" s="3" t="n">
        <v>0.001</v>
      </c>
      <c r="N116" s="5" t="n">
        <v>288.35</v>
      </c>
      <c r="O116" s="5" t="n">
        <v>287.922</v>
      </c>
      <c r="P116" s="5" t="n">
        <v>35.521</v>
      </c>
      <c r="Q116" s="5" t="n">
        <v>0.92</v>
      </c>
      <c r="R116" s="5" t="n">
        <v>-81.374</v>
      </c>
      <c r="S116" s="5" t="n">
        <v>0.001</v>
      </c>
      <c r="T116" s="3" t="n">
        <f aca="false">A116*(TreeCalcs!$N$2)*(N116-O116)</f>
        <v>0.000560952265219751</v>
      </c>
    </row>
    <row r="117" customFormat="false" ht="12.8" hidden="false" customHeight="false" outlineLevel="0" collapsed="false">
      <c r="A117" s="4" t="n">
        <v>1</v>
      </c>
      <c r="B117" s="4" t="n">
        <v>4924</v>
      </c>
      <c r="C117" s="4" t="n">
        <v>23.005</v>
      </c>
      <c r="D117" s="5" t="n">
        <v>-44.887</v>
      </c>
      <c r="E117" s="5" t="n">
        <v>266.706</v>
      </c>
      <c r="F117" s="5" t="n">
        <v>357.082</v>
      </c>
      <c r="G117" s="5" t="n">
        <v>8.108</v>
      </c>
      <c r="H117" s="5" t="n">
        <v>-79.436</v>
      </c>
      <c r="I117" s="5" t="n">
        <v>0</v>
      </c>
      <c r="J117" s="5" t="n">
        <v>-53.208</v>
      </c>
      <c r="K117" s="5" t="n">
        <v>34.549</v>
      </c>
      <c r="L117" s="5" t="n">
        <v>893.55</v>
      </c>
      <c r="M117" s="3" t="n">
        <v>0.009</v>
      </c>
      <c r="N117" s="5" t="n">
        <v>287.64</v>
      </c>
      <c r="O117" s="5" t="n">
        <v>287.357</v>
      </c>
      <c r="P117" s="5" t="n">
        <v>28.604</v>
      </c>
      <c r="Q117" s="5" t="n">
        <v>0.92</v>
      </c>
      <c r="R117" s="5" t="n">
        <v>-82.828</v>
      </c>
      <c r="S117" s="5" t="n">
        <v>0.033</v>
      </c>
      <c r="T117" s="3" t="n">
        <f aca="false">A117*(TreeCalcs!$N$2)*(N117-O117)</f>
        <v>0.000370910025834503</v>
      </c>
    </row>
    <row r="118" customFormat="false" ht="12.8" hidden="true" customHeight="false" outlineLevel="0" collapsed="false">
      <c r="A118" s="4" t="n">
        <v>0</v>
      </c>
      <c r="B118" s="4" t="n">
        <v>4927</v>
      </c>
      <c r="C118" s="4" t="n">
        <v>23.005</v>
      </c>
      <c r="D118" s="5" t="n">
        <v>0</v>
      </c>
      <c r="E118" s="5" t="n">
        <v>270.815</v>
      </c>
      <c r="F118" s="5" t="n">
        <v>354.491</v>
      </c>
      <c r="G118" s="5" t="n">
        <v>-6.704</v>
      </c>
      <c r="H118" s="5" t="n">
        <v>0</v>
      </c>
      <c r="I118" s="5" t="n">
        <v>0</v>
      </c>
      <c r="J118" s="5" t="n">
        <v>-76.973</v>
      </c>
      <c r="K118" s="5" t="n">
        <v>0</v>
      </c>
      <c r="L118" s="5" t="n">
        <v>0</v>
      </c>
      <c r="M118" s="3" t="n">
        <v>0</v>
      </c>
      <c r="N118" s="5" t="n">
        <v>287.117</v>
      </c>
      <c r="O118" s="5" t="n">
        <v>287.357</v>
      </c>
      <c r="P118" s="5" t="n">
        <v>27.958</v>
      </c>
      <c r="Q118" s="5" t="n">
        <v>0.92</v>
      </c>
      <c r="R118" s="5" t="n">
        <v>0</v>
      </c>
      <c r="S118" s="5" t="n">
        <v>0.033</v>
      </c>
      <c r="T118" s="3" t="n">
        <f aca="false">A118*(TreeCalcs!$N$2)*(N118-O118)</f>
        <v>-0</v>
      </c>
    </row>
    <row r="119" customFormat="false" ht="12.8" hidden="true" customHeight="false" outlineLevel="0" collapsed="false">
      <c r="A119" s="4" t="n">
        <v>0</v>
      </c>
      <c r="B119" s="4" t="n">
        <v>4928</v>
      </c>
      <c r="C119" s="4" t="n">
        <v>23.005</v>
      </c>
      <c r="D119" s="5" t="n">
        <v>0</v>
      </c>
      <c r="E119" s="5" t="n">
        <v>289.965</v>
      </c>
      <c r="F119" s="5" t="n">
        <v>356.305</v>
      </c>
      <c r="G119" s="5" t="n">
        <v>3.597</v>
      </c>
      <c r="H119" s="5" t="n">
        <v>0</v>
      </c>
      <c r="I119" s="5" t="n">
        <v>0</v>
      </c>
      <c r="J119" s="5" t="n">
        <v>-69.934</v>
      </c>
      <c r="K119" s="5" t="n">
        <v>0</v>
      </c>
      <c r="L119" s="5" t="n">
        <v>0</v>
      </c>
      <c r="M119" s="3" t="n">
        <v>0</v>
      </c>
      <c r="N119" s="5" t="n">
        <v>287.483</v>
      </c>
      <c r="O119" s="5" t="n">
        <v>287.357</v>
      </c>
      <c r="P119" s="5" t="n">
        <v>28.365</v>
      </c>
      <c r="Q119" s="5" t="n">
        <v>0.92</v>
      </c>
      <c r="R119" s="5" t="n">
        <v>0</v>
      </c>
      <c r="S119" s="5" t="n">
        <v>0.033</v>
      </c>
      <c r="T119" s="3" t="n">
        <f aca="false">A119*(TreeCalcs!$N$2)*(N119-O119)</f>
        <v>0</v>
      </c>
    </row>
    <row r="120" customFormat="false" ht="12.8" hidden="true" customHeight="false" outlineLevel="0" collapsed="false">
      <c r="A120" s="4" t="n">
        <v>0</v>
      </c>
      <c r="B120" s="4" t="n">
        <v>4931</v>
      </c>
      <c r="C120" s="4" t="n">
        <v>23.005</v>
      </c>
      <c r="D120" s="5" t="n">
        <v>0</v>
      </c>
      <c r="E120" s="5" t="n">
        <v>296.295</v>
      </c>
      <c r="F120" s="5" t="n">
        <v>357.234</v>
      </c>
      <c r="G120" s="5" t="n">
        <v>8.942</v>
      </c>
      <c r="H120" s="5" t="n">
        <v>0</v>
      </c>
      <c r="I120" s="5" t="n">
        <v>0</v>
      </c>
      <c r="J120" s="5" t="n">
        <v>-69.88</v>
      </c>
      <c r="K120" s="5" t="n">
        <v>0</v>
      </c>
      <c r="L120" s="5" t="n">
        <v>0</v>
      </c>
      <c r="M120" s="3" t="n">
        <v>0</v>
      </c>
      <c r="N120" s="5" t="n">
        <v>287.671</v>
      </c>
      <c r="O120" s="5" t="n">
        <v>287.357</v>
      </c>
      <c r="P120" s="5" t="n">
        <v>28.479</v>
      </c>
      <c r="Q120" s="5" t="n">
        <v>0.92</v>
      </c>
      <c r="R120" s="5" t="n">
        <v>0</v>
      </c>
      <c r="S120" s="5" t="n">
        <v>0.033</v>
      </c>
      <c r="T120" s="3" t="n">
        <f aca="false">A120*(TreeCalcs!$N$2)*(N120-O120)</f>
        <v>0</v>
      </c>
    </row>
    <row r="121" customFormat="false" ht="12.8" hidden="false" customHeight="false" outlineLevel="0" collapsed="false">
      <c r="A121" s="4" t="n">
        <v>1</v>
      </c>
      <c r="B121" s="4" t="n">
        <v>4995</v>
      </c>
      <c r="C121" s="4" t="n">
        <v>23.005</v>
      </c>
      <c r="D121" s="5" t="n">
        <v>-34.473</v>
      </c>
      <c r="E121" s="5" t="n">
        <v>284.999</v>
      </c>
      <c r="F121" s="5" t="n">
        <v>357.082</v>
      </c>
      <c r="G121" s="5" t="n">
        <v>8.108</v>
      </c>
      <c r="H121" s="5" t="n">
        <v>-70.13</v>
      </c>
      <c r="I121" s="5" t="n">
        <v>0</v>
      </c>
      <c r="J121" s="5" t="n">
        <v>-54.063</v>
      </c>
      <c r="K121" s="5" t="n">
        <v>35.656</v>
      </c>
      <c r="L121" s="5" t="n">
        <v>71.19</v>
      </c>
      <c r="M121" s="3" t="n">
        <v>0</v>
      </c>
      <c r="N121" s="5" t="n">
        <v>287.64</v>
      </c>
      <c r="O121" s="5" t="n">
        <v>287.357</v>
      </c>
      <c r="P121" s="5" t="n">
        <v>28.604</v>
      </c>
      <c r="Q121" s="5" t="n">
        <v>0.92</v>
      </c>
      <c r="R121" s="5" t="n">
        <v>-81.041</v>
      </c>
      <c r="S121" s="5" t="n">
        <v>0.001</v>
      </c>
      <c r="T121" s="3" t="n">
        <f aca="false">A121*(TreeCalcs!$N$2)*(N121-O121)</f>
        <v>0.000370910025834503</v>
      </c>
    </row>
    <row r="122" customFormat="false" ht="12.8" hidden="false" customHeight="false" outlineLevel="0" collapsed="false">
      <c r="A122" s="4" t="n">
        <v>1</v>
      </c>
      <c r="B122" s="4" t="n">
        <v>4924</v>
      </c>
      <c r="C122" s="4" t="n">
        <v>24.008</v>
      </c>
      <c r="D122" s="5" t="n">
        <v>-45.036</v>
      </c>
      <c r="E122" s="5" t="n">
        <v>264.111</v>
      </c>
      <c r="F122" s="5" t="n">
        <v>354.606</v>
      </c>
      <c r="G122" s="5" t="n">
        <v>8.259</v>
      </c>
      <c r="H122" s="5" t="n">
        <v>-79.424</v>
      </c>
      <c r="I122" s="5" t="n">
        <v>0</v>
      </c>
      <c r="J122" s="5" t="n">
        <v>-50.566</v>
      </c>
      <c r="K122" s="5" t="n">
        <v>34.389</v>
      </c>
      <c r="L122" s="5" t="n">
        <v>885.95</v>
      </c>
      <c r="M122" s="3" t="n">
        <v>0.012</v>
      </c>
      <c r="N122" s="5" t="n">
        <v>287.14</v>
      </c>
      <c r="O122" s="5" t="n">
        <v>286.781</v>
      </c>
      <c r="P122" s="5" t="n">
        <v>23.018</v>
      </c>
      <c r="Q122" s="5" t="n">
        <v>0.92</v>
      </c>
      <c r="R122" s="5" t="n">
        <v>-82.568</v>
      </c>
      <c r="S122" s="5" t="n">
        <v>0.033</v>
      </c>
      <c r="T122" s="3" t="n">
        <f aca="false">A122*(TreeCalcs!$N$2)*(N122-O122)</f>
        <v>0.000470518371995049</v>
      </c>
    </row>
    <row r="123" customFormat="false" ht="12.8" hidden="true" customHeight="false" outlineLevel="0" collapsed="false">
      <c r="A123" s="4" t="n">
        <v>0</v>
      </c>
      <c r="B123" s="4" t="n">
        <v>4927</v>
      </c>
      <c r="C123" s="4" t="n">
        <v>24.008</v>
      </c>
      <c r="D123" s="5" t="n">
        <v>0</v>
      </c>
      <c r="E123" s="5" t="n">
        <v>268.166</v>
      </c>
      <c r="F123" s="5" t="n">
        <v>350.755</v>
      </c>
      <c r="G123" s="5" t="n">
        <v>-9.304</v>
      </c>
      <c r="H123" s="5" t="n">
        <v>0</v>
      </c>
      <c r="I123" s="5" t="n">
        <v>0</v>
      </c>
      <c r="J123" s="5" t="n">
        <v>-73.284</v>
      </c>
      <c r="K123" s="5" t="n">
        <v>0</v>
      </c>
      <c r="L123" s="5" t="n">
        <v>0</v>
      </c>
      <c r="M123" s="3" t="n">
        <v>0</v>
      </c>
      <c r="N123" s="5" t="n">
        <v>286.357</v>
      </c>
      <c r="O123" s="5" t="n">
        <v>286.781</v>
      </c>
      <c r="P123" s="5" t="n">
        <v>21.953</v>
      </c>
      <c r="Q123" s="5" t="n">
        <v>0.92</v>
      </c>
      <c r="R123" s="5" t="n">
        <v>0</v>
      </c>
      <c r="S123" s="5" t="n">
        <v>0.033</v>
      </c>
      <c r="T123" s="3" t="n">
        <f aca="false">A123*(TreeCalcs!$N$2)*(N123-O123)</f>
        <v>-0</v>
      </c>
    </row>
    <row r="124" customFormat="false" ht="12.8" hidden="true" customHeight="false" outlineLevel="0" collapsed="false">
      <c r="A124" s="4" t="n">
        <v>0</v>
      </c>
      <c r="B124" s="4" t="n">
        <v>4928</v>
      </c>
      <c r="C124" s="4" t="n">
        <v>24.008</v>
      </c>
      <c r="D124" s="5" t="n">
        <v>0</v>
      </c>
      <c r="E124" s="5" t="n">
        <v>287.156</v>
      </c>
      <c r="F124" s="5" t="n">
        <v>352.939</v>
      </c>
      <c r="G124" s="5" t="n">
        <v>0.469</v>
      </c>
      <c r="H124" s="5" t="n">
        <v>0</v>
      </c>
      <c r="I124" s="5" t="n">
        <v>0</v>
      </c>
      <c r="J124" s="5" t="n">
        <v>-66.248</v>
      </c>
      <c r="K124" s="5" t="n">
        <v>0</v>
      </c>
      <c r="L124" s="5" t="n">
        <v>0</v>
      </c>
      <c r="M124" s="3" t="n">
        <v>0</v>
      </c>
      <c r="N124" s="5" t="n">
        <v>286.802</v>
      </c>
      <c r="O124" s="5" t="n">
        <v>286.781</v>
      </c>
      <c r="P124" s="5" t="n">
        <v>22.635</v>
      </c>
      <c r="Q124" s="5" t="n">
        <v>0.92</v>
      </c>
      <c r="R124" s="5" t="n">
        <v>0</v>
      </c>
      <c r="S124" s="5" t="n">
        <v>0.033</v>
      </c>
      <c r="T124" s="3" t="n">
        <f aca="false">A124*(TreeCalcs!$N$2)*(N124-O124)</f>
        <v>0</v>
      </c>
    </row>
    <row r="125" customFormat="false" ht="12.8" hidden="true" customHeight="false" outlineLevel="0" collapsed="false">
      <c r="A125" s="4" t="n">
        <v>0</v>
      </c>
      <c r="B125" s="4" t="n">
        <v>4931</v>
      </c>
      <c r="C125" s="4" t="n">
        <v>24.008</v>
      </c>
      <c r="D125" s="5" t="n">
        <v>0</v>
      </c>
      <c r="E125" s="5" t="n">
        <v>293.565</v>
      </c>
      <c r="F125" s="5" t="n">
        <v>353.987</v>
      </c>
      <c r="G125" s="5" t="n">
        <v>5.327</v>
      </c>
      <c r="H125" s="5" t="n">
        <v>0</v>
      </c>
      <c r="I125" s="5" t="n">
        <v>0</v>
      </c>
      <c r="J125" s="5" t="n">
        <v>-65.745</v>
      </c>
      <c r="K125" s="5" t="n">
        <v>0</v>
      </c>
      <c r="L125" s="5" t="n">
        <v>0</v>
      </c>
      <c r="M125" s="3" t="n">
        <v>0</v>
      </c>
      <c r="N125" s="5" t="n">
        <v>287.015</v>
      </c>
      <c r="O125" s="5" t="n">
        <v>286.781</v>
      </c>
      <c r="P125" s="5" t="n">
        <v>22.808</v>
      </c>
      <c r="Q125" s="5" t="n">
        <v>0.92</v>
      </c>
      <c r="R125" s="5" t="n">
        <v>0</v>
      </c>
      <c r="S125" s="5" t="n">
        <v>0.033</v>
      </c>
      <c r="T125" s="3" t="n">
        <f aca="false">A125*(TreeCalcs!$N$2)*(N125-O125)</f>
        <v>0</v>
      </c>
    </row>
    <row r="126" customFormat="false" ht="12.8" hidden="false" customHeight="false" outlineLevel="0" collapsed="false">
      <c r="A126" s="4" t="n">
        <v>1</v>
      </c>
      <c r="B126" s="4" t="n">
        <v>4995</v>
      </c>
      <c r="C126" s="4" t="n">
        <v>24.008</v>
      </c>
      <c r="D126" s="5" t="n">
        <v>-34.622</v>
      </c>
      <c r="E126" s="5" t="n">
        <v>282.306</v>
      </c>
      <c r="F126" s="5" t="n">
        <v>354.606</v>
      </c>
      <c r="G126" s="5" t="n">
        <v>8.259</v>
      </c>
      <c r="H126" s="5" t="n">
        <v>-69.833</v>
      </c>
      <c r="I126" s="5" t="n">
        <v>0</v>
      </c>
      <c r="J126" s="5" t="n">
        <v>-51.252</v>
      </c>
      <c r="K126" s="5" t="n">
        <v>35.21</v>
      </c>
      <c r="L126" s="5" t="n">
        <v>70.33</v>
      </c>
      <c r="M126" s="3" t="n">
        <v>0</v>
      </c>
      <c r="N126" s="5" t="n">
        <v>287.14</v>
      </c>
      <c r="O126" s="5" t="n">
        <v>286.781</v>
      </c>
      <c r="P126" s="5" t="n">
        <v>23.018</v>
      </c>
      <c r="Q126" s="5" t="n">
        <v>0.92</v>
      </c>
      <c r="R126" s="5" t="n">
        <v>-80.781</v>
      </c>
      <c r="S126" s="5" t="n">
        <v>0.001</v>
      </c>
      <c r="T126" s="3" t="n">
        <f aca="false">A126*(TreeCalcs!$N$2)*(N126-O126)</f>
        <v>0.000470518371995049</v>
      </c>
    </row>
    <row r="127" customFormat="false" ht="12.8" hidden="false" customHeight="false" outlineLevel="0" collapsed="false">
      <c r="A127" s="4" t="n">
        <v>1</v>
      </c>
      <c r="B127" s="4" t="n">
        <v>4924</v>
      </c>
      <c r="C127" s="4" t="n">
        <v>25.004</v>
      </c>
      <c r="D127" s="5" t="n">
        <v>-45.226</v>
      </c>
      <c r="E127" s="5" t="n">
        <v>269.271</v>
      </c>
      <c r="F127" s="5" t="n">
        <v>351.995</v>
      </c>
      <c r="G127" s="5" t="n">
        <v>3.749</v>
      </c>
      <c r="H127" s="5" t="n">
        <v>-81.142</v>
      </c>
      <c r="I127" s="5" t="n">
        <v>0</v>
      </c>
      <c r="J127" s="5" t="n">
        <v>-50.317</v>
      </c>
      <c r="K127" s="5" t="n">
        <v>35.916</v>
      </c>
      <c r="L127" s="5" t="n">
        <v>876.19</v>
      </c>
      <c r="M127" s="3" t="n">
        <v>0.008</v>
      </c>
      <c r="N127" s="5" t="n">
        <v>286.61</v>
      </c>
      <c r="O127" s="5" t="n">
        <v>286.355</v>
      </c>
      <c r="P127" s="5" t="n">
        <v>14.689</v>
      </c>
      <c r="Q127" s="5" t="n">
        <v>0.92</v>
      </c>
      <c r="R127" s="5" t="n">
        <v>-82.218</v>
      </c>
      <c r="S127" s="5" t="n">
        <v>0.033</v>
      </c>
      <c r="T127" s="3" t="n">
        <f aca="false">A127*(TreeCalcs!$N$2)*(N127-O127)</f>
        <v>0.000334212214091203</v>
      </c>
    </row>
    <row r="128" customFormat="false" ht="12.8" hidden="true" customHeight="false" outlineLevel="0" collapsed="false">
      <c r="A128" s="4" t="n">
        <v>0</v>
      </c>
      <c r="B128" s="4" t="n">
        <v>4927</v>
      </c>
      <c r="C128" s="4" t="n">
        <v>25.004</v>
      </c>
      <c r="D128" s="5" t="n">
        <v>0</v>
      </c>
      <c r="E128" s="5" t="n">
        <v>272.94</v>
      </c>
      <c r="F128" s="5" t="n">
        <v>347.63</v>
      </c>
      <c r="G128" s="5" t="n">
        <v>-8.152</v>
      </c>
      <c r="H128" s="5" t="n">
        <v>0</v>
      </c>
      <c r="I128" s="5" t="n">
        <v>0</v>
      </c>
      <c r="J128" s="5" t="n">
        <v>-66.536</v>
      </c>
      <c r="K128" s="5" t="n">
        <v>0</v>
      </c>
      <c r="L128" s="5" t="n">
        <v>0</v>
      </c>
      <c r="M128" s="3" t="n">
        <v>0</v>
      </c>
      <c r="N128" s="5" t="n">
        <v>285.717</v>
      </c>
      <c r="O128" s="5" t="n">
        <v>286.355</v>
      </c>
      <c r="P128" s="5" t="n">
        <v>12.787</v>
      </c>
      <c r="Q128" s="5" t="n">
        <v>0.92</v>
      </c>
      <c r="R128" s="5" t="n">
        <v>0</v>
      </c>
      <c r="S128" s="5" t="n">
        <v>0.033</v>
      </c>
      <c r="T128" s="3" t="n">
        <f aca="false">A128*(TreeCalcs!$N$2)*(N128-O128)</f>
        <v>-0</v>
      </c>
    </row>
    <row r="129" customFormat="false" ht="12.8" hidden="true" customHeight="false" outlineLevel="0" collapsed="false">
      <c r="A129" s="4" t="n">
        <v>0</v>
      </c>
      <c r="B129" s="4" t="n">
        <v>4928</v>
      </c>
      <c r="C129" s="4" t="n">
        <v>25.004</v>
      </c>
      <c r="D129" s="5" t="n">
        <v>0</v>
      </c>
      <c r="E129" s="5" t="n">
        <v>290.196</v>
      </c>
      <c r="F129" s="5" t="n">
        <v>350.339</v>
      </c>
      <c r="G129" s="5" t="n">
        <v>-1.158</v>
      </c>
      <c r="H129" s="5" t="n">
        <v>0</v>
      </c>
      <c r="I129" s="5" t="n">
        <v>0</v>
      </c>
      <c r="J129" s="5" t="n">
        <v>-58.982</v>
      </c>
      <c r="K129" s="5" t="n">
        <v>0</v>
      </c>
      <c r="L129" s="5" t="n">
        <v>0</v>
      </c>
      <c r="M129" s="3" t="n">
        <v>0</v>
      </c>
      <c r="N129" s="5" t="n">
        <v>286.272</v>
      </c>
      <c r="O129" s="5" t="n">
        <v>286.355</v>
      </c>
      <c r="P129" s="5" t="n">
        <v>14.063</v>
      </c>
      <c r="Q129" s="5" t="n">
        <v>0.92</v>
      </c>
      <c r="R129" s="5" t="n">
        <v>0</v>
      </c>
      <c r="S129" s="5" t="n">
        <v>0.033</v>
      </c>
      <c r="T129" s="3" t="n">
        <f aca="false">A129*(TreeCalcs!$N$2)*(N129-O129)</f>
        <v>-0</v>
      </c>
    </row>
    <row r="130" customFormat="false" ht="12.8" hidden="true" customHeight="false" outlineLevel="0" collapsed="false">
      <c r="A130" s="4" t="n">
        <v>0</v>
      </c>
      <c r="B130" s="4" t="n">
        <v>4931</v>
      </c>
      <c r="C130" s="4" t="n">
        <v>25.004</v>
      </c>
      <c r="D130" s="5" t="n">
        <v>0</v>
      </c>
      <c r="E130" s="5" t="n">
        <v>296.232</v>
      </c>
      <c r="F130" s="5" t="n">
        <v>351.585</v>
      </c>
      <c r="G130" s="5" t="n">
        <v>2.485</v>
      </c>
      <c r="H130" s="5" t="n">
        <v>0</v>
      </c>
      <c r="I130" s="5" t="n">
        <v>0</v>
      </c>
      <c r="J130" s="5" t="n">
        <v>-57.834</v>
      </c>
      <c r="K130" s="5" t="n">
        <v>0</v>
      </c>
      <c r="L130" s="5" t="n">
        <v>0</v>
      </c>
      <c r="M130" s="3" t="n">
        <v>0</v>
      </c>
      <c r="N130" s="5" t="n">
        <v>286.527</v>
      </c>
      <c r="O130" s="5" t="n">
        <v>286.355</v>
      </c>
      <c r="P130" s="5" t="n">
        <v>14.469</v>
      </c>
      <c r="Q130" s="5" t="n">
        <v>0.92</v>
      </c>
      <c r="R130" s="5" t="n">
        <v>0</v>
      </c>
      <c r="S130" s="5" t="n">
        <v>0.033</v>
      </c>
      <c r="T130" s="3" t="n">
        <f aca="false">A130*(TreeCalcs!$N$2)*(N130-O130)</f>
        <v>0</v>
      </c>
    </row>
    <row r="131" customFormat="false" ht="12.8" hidden="false" customHeight="false" outlineLevel="0" collapsed="false">
      <c r="A131" s="4" t="n">
        <v>1</v>
      </c>
      <c r="B131" s="4" t="n">
        <v>4995</v>
      </c>
      <c r="C131" s="4" t="n">
        <v>25.004</v>
      </c>
      <c r="D131" s="5" t="n">
        <v>-34.813</v>
      </c>
      <c r="E131" s="5" t="n">
        <v>285.808</v>
      </c>
      <c r="F131" s="5" t="n">
        <v>351.995</v>
      </c>
      <c r="G131" s="5" t="n">
        <v>3.749</v>
      </c>
      <c r="H131" s="5" t="n">
        <v>-71.323</v>
      </c>
      <c r="I131" s="5" t="n">
        <v>0</v>
      </c>
      <c r="J131" s="5" t="n">
        <v>-50.867</v>
      </c>
      <c r="K131" s="5" t="n">
        <v>36.51</v>
      </c>
      <c r="L131" s="5" t="n">
        <v>68.93</v>
      </c>
      <c r="M131" s="3" t="n">
        <v>0</v>
      </c>
      <c r="N131" s="5" t="n">
        <v>286.61</v>
      </c>
      <c r="O131" s="5" t="n">
        <v>286.355</v>
      </c>
      <c r="P131" s="5" t="n">
        <v>14.689</v>
      </c>
      <c r="Q131" s="5" t="n">
        <v>0.92</v>
      </c>
      <c r="R131" s="5" t="n">
        <v>-80.502</v>
      </c>
      <c r="S131" s="5" t="n">
        <v>0.001</v>
      </c>
      <c r="T131" s="3" t="n">
        <f aca="false">A131*(TreeCalcs!$N$2)*(N131-O131)</f>
        <v>0.000334212214091203</v>
      </c>
    </row>
    <row r="132" customFormat="false" ht="12.8" hidden="false" customHeight="false" outlineLevel="0" collapsed="false">
      <c r="A132" s="4" t="n">
        <v>1</v>
      </c>
      <c r="B132" s="4" t="n">
        <v>4924</v>
      </c>
      <c r="C132" s="4" t="n">
        <v>26.005</v>
      </c>
      <c r="D132" s="5" t="n">
        <v>-45.25</v>
      </c>
      <c r="E132" s="5" t="n">
        <v>277.262</v>
      </c>
      <c r="F132" s="5" t="n">
        <v>350.719</v>
      </c>
      <c r="G132" s="5" t="n">
        <v>6.153</v>
      </c>
      <c r="H132" s="5" t="n">
        <v>-77.759</v>
      </c>
      <c r="I132" s="5" t="n">
        <v>0</v>
      </c>
      <c r="J132" s="5" t="n">
        <v>-39.734</v>
      </c>
      <c r="K132" s="5" t="n">
        <v>32.509</v>
      </c>
      <c r="L132" s="5" t="n">
        <v>864.79</v>
      </c>
      <c r="M132" s="3" t="n">
        <v>0.01</v>
      </c>
      <c r="N132" s="5" t="n">
        <v>286.35</v>
      </c>
      <c r="O132" s="5" t="n">
        <v>286.047</v>
      </c>
      <c r="P132" s="5" t="n">
        <v>20.33</v>
      </c>
      <c r="Q132" s="5" t="n">
        <v>0.92</v>
      </c>
      <c r="R132" s="5" t="n">
        <v>-81.883</v>
      </c>
      <c r="S132" s="5" t="n">
        <v>0.033</v>
      </c>
      <c r="T132" s="3" t="n">
        <f aca="false">A132*(TreeCalcs!$N$2)*(N132-O132)</f>
        <v>0.000397122748508374</v>
      </c>
    </row>
    <row r="133" customFormat="false" ht="12.8" hidden="true" customHeight="false" outlineLevel="0" collapsed="false">
      <c r="A133" s="4" t="n">
        <v>0</v>
      </c>
      <c r="B133" s="4" t="n">
        <v>4927</v>
      </c>
      <c r="C133" s="4" t="n">
        <v>26.005</v>
      </c>
      <c r="D133" s="5" t="n">
        <v>0</v>
      </c>
      <c r="E133" s="5" t="n">
        <v>280.48</v>
      </c>
      <c r="F133" s="5" t="n">
        <v>346.631</v>
      </c>
      <c r="G133" s="5" t="n">
        <v>-10.204</v>
      </c>
      <c r="H133" s="5" t="n">
        <v>0</v>
      </c>
      <c r="I133" s="5" t="n">
        <v>0</v>
      </c>
      <c r="J133" s="5" t="n">
        <v>-55.945</v>
      </c>
      <c r="K133" s="5" t="n">
        <v>0</v>
      </c>
      <c r="L133" s="5" t="n">
        <v>0</v>
      </c>
      <c r="M133" s="3" t="n">
        <v>0</v>
      </c>
      <c r="N133" s="5" t="n">
        <v>285.512</v>
      </c>
      <c r="O133" s="5" t="n">
        <v>286.047</v>
      </c>
      <c r="P133" s="5" t="n">
        <v>19.055</v>
      </c>
      <c r="Q133" s="5" t="n">
        <v>0.92</v>
      </c>
      <c r="R133" s="5" t="n">
        <v>0</v>
      </c>
      <c r="S133" s="5" t="n">
        <v>0.033</v>
      </c>
      <c r="T133" s="3" t="n">
        <f aca="false">A133*(TreeCalcs!$N$2)*(N133-O133)</f>
        <v>-0</v>
      </c>
    </row>
    <row r="134" customFormat="false" ht="12.8" hidden="true" customHeight="false" outlineLevel="0" collapsed="false">
      <c r="A134" s="4" t="n">
        <v>0</v>
      </c>
      <c r="B134" s="4" t="n">
        <v>4928</v>
      </c>
      <c r="C134" s="4" t="n">
        <v>26.005</v>
      </c>
      <c r="D134" s="5" t="n">
        <v>0</v>
      </c>
      <c r="E134" s="5" t="n">
        <v>295.748</v>
      </c>
      <c r="F134" s="5" t="n">
        <v>348.905</v>
      </c>
      <c r="G134" s="5" t="n">
        <v>-1.36</v>
      </c>
      <c r="H134" s="5" t="n">
        <v>0</v>
      </c>
      <c r="I134" s="5" t="n">
        <v>0</v>
      </c>
      <c r="J134" s="5" t="n">
        <v>-51.792</v>
      </c>
      <c r="K134" s="5" t="n">
        <v>0</v>
      </c>
      <c r="L134" s="5" t="n">
        <v>0</v>
      </c>
      <c r="M134" s="3" t="n">
        <v>0</v>
      </c>
      <c r="N134" s="5" t="n">
        <v>285.979</v>
      </c>
      <c r="O134" s="5" t="n">
        <v>286.047</v>
      </c>
      <c r="P134" s="5" t="n">
        <v>19.866</v>
      </c>
      <c r="Q134" s="5" t="n">
        <v>0.92</v>
      </c>
      <c r="R134" s="5" t="n">
        <v>0</v>
      </c>
      <c r="S134" s="5" t="n">
        <v>0.033</v>
      </c>
      <c r="T134" s="3" t="n">
        <f aca="false">A134*(TreeCalcs!$N$2)*(N134-O134)</f>
        <v>-0</v>
      </c>
    </row>
    <row r="135" customFormat="false" ht="12.8" hidden="true" customHeight="false" outlineLevel="0" collapsed="false">
      <c r="A135" s="4" t="n">
        <v>0</v>
      </c>
      <c r="B135" s="4" t="n">
        <v>4931</v>
      </c>
      <c r="C135" s="4" t="n">
        <v>26.005</v>
      </c>
      <c r="D135" s="5" t="n">
        <v>0</v>
      </c>
      <c r="E135" s="5" t="n">
        <v>301.143</v>
      </c>
      <c r="F135" s="5" t="n">
        <v>349.95</v>
      </c>
      <c r="G135" s="5" t="n">
        <v>2.932</v>
      </c>
      <c r="H135" s="5" t="n">
        <v>0</v>
      </c>
      <c r="I135" s="5" t="n">
        <v>0</v>
      </c>
      <c r="J135" s="5" t="n">
        <v>-51.741</v>
      </c>
      <c r="K135" s="5" t="n">
        <v>0</v>
      </c>
      <c r="L135" s="5" t="n">
        <v>0</v>
      </c>
      <c r="M135" s="3" t="n">
        <v>0</v>
      </c>
      <c r="N135" s="5" t="n">
        <v>286.193</v>
      </c>
      <c r="O135" s="5" t="n">
        <v>286.047</v>
      </c>
      <c r="P135" s="5" t="n">
        <v>20.139</v>
      </c>
      <c r="Q135" s="5" t="n">
        <v>0.92</v>
      </c>
      <c r="R135" s="5" t="n">
        <v>0</v>
      </c>
      <c r="S135" s="5" t="n">
        <v>0.033</v>
      </c>
      <c r="T135" s="3" t="n">
        <f aca="false">A135*(TreeCalcs!$N$2)*(N135-O135)</f>
        <v>0</v>
      </c>
    </row>
    <row r="136" customFormat="false" ht="12.8" hidden="false" customHeight="false" outlineLevel="0" collapsed="false">
      <c r="A136" s="4" t="n">
        <v>1</v>
      </c>
      <c r="B136" s="4" t="n">
        <v>4995</v>
      </c>
      <c r="C136" s="4" t="n">
        <v>26.005</v>
      </c>
      <c r="D136" s="5" t="n">
        <v>-34.835</v>
      </c>
      <c r="E136" s="5" t="n">
        <v>292.004</v>
      </c>
      <c r="F136" s="5" t="n">
        <v>350.719</v>
      </c>
      <c r="G136" s="5" t="n">
        <v>6.153</v>
      </c>
      <c r="H136" s="5" t="n">
        <v>-67.835</v>
      </c>
      <c r="I136" s="5" t="n">
        <v>0</v>
      </c>
      <c r="J136" s="5" t="n">
        <v>-40.19</v>
      </c>
      <c r="K136" s="5" t="n">
        <v>32.999</v>
      </c>
      <c r="L136" s="5" t="n">
        <v>66.78</v>
      </c>
      <c r="M136" s="3" t="n">
        <v>0</v>
      </c>
      <c r="N136" s="5" t="n">
        <v>286.35</v>
      </c>
      <c r="O136" s="5" t="n">
        <v>286.047</v>
      </c>
      <c r="P136" s="5" t="n">
        <v>20.33</v>
      </c>
      <c r="Q136" s="5" t="n">
        <v>0.92</v>
      </c>
      <c r="R136" s="5" t="n">
        <v>-80.274</v>
      </c>
      <c r="S136" s="5" t="n">
        <v>0.001</v>
      </c>
      <c r="T136" s="3" t="n">
        <f aca="false">A136*(TreeCalcs!$N$2)*(N136-O136)</f>
        <v>0.000397122748508374</v>
      </c>
    </row>
    <row r="137" customFormat="false" ht="12.8" hidden="false" customHeight="false" outlineLevel="0" collapsed="false">
      <c r="A137" s="4" t="n">
        <v>1</v>
      </c>
      <c r="B137" s="4" t="n">
        <v>4924</v>
      </c>
      <c r="C137" s="4" t="n">
        <v>27.004</v>
      </c>
      <c r="D137" s="5" t="n">
        <v>-45.102</v>
      </c>
      <c r="E137" s="5" t="n">
        <v>299.97</v>
      </c>
      <c r="F137" s="5" t="n">
        <v>349.056</v>
      </c>
      <c r="G137" s="5" t="n">
        <v>1.085</v>
      </c>
      <c r="H137" s="5" t="n">
        <v>-77.471</v>
      </c>
      <c r="I137" s="5" t="n">
        <v>0</v>
      </c>
      <c r="J137" s="5" t="n">
        <v>-36.753</v>
      </c>
      <c r="K137" s="5" t="n">
        <v>32.369</v>
      </c>
      <c r="L137" s="5" t="n">
        <v>859.59</v>
      </c>
      <c r="M137" s="3" t="n">
        <v>0.004</v>
      </c>
      <c r="N137" s="5" t="n">
        <v>286.01</v>
      </c>
      <c r="O137" s="5" t="n">
        <v>285.887</v>
      </c>
      <c r="P137" s="5" t="n">
        <v>8.827</v>
      </c>
      <c r="Q137" s="5" t="n">
        <v>0.92</v>
      </c>
      <c r="R137" s="5" t="n">
        <v>-81.606</v>
      </c>
      <c r="S137" s="5" t="n">
        <v>0.033</v>
      </c>
      <c r="T137" s="3" t="n">
        <f aca="false">A137*(TreeCalcs!$N$2)*(N137-O137)</f>
        <v>0.000161208244443982</v>
      </c>
    </row>
    <row r="138" customFormat="false" ht="12.8" hidden="true" customHeight="false" outlineLevel="0" collapsed="false">
      <c r="A138" s="4" t="n">
        <v>0</v>
      </c>
      <c r="B138" s="4" t="n">
        <v>4927</v>
      </c>
      <c r="C138" s="4" t="n">
        <v>27.004</v>
      </c>
      <c r="D138" s="5" t="n">
        <v>0</v>
      </c>
      <c r="E138" s="5" t="n">
        <v>302.13</v>
      </c>
      <c r="F138" s="5" t="n">
        <v>346.155</v>
      </c>
      <c r="G138" s="5" t="n">
        <v>-3.225</v>
      </c>
      <c r="H138" s="5" t="n">
        <v>0</v>
      </c>
      <c r="I138" s="5" t="n">
        <v>0</v>
      </c>
      <c r="J138" s="5" t="n">
        <v>-40.796</v>
      </c>
      <c r="K138" s="5" t="n">
        <v>0</v>
      </c>
      <c r="L138" s="5" t="n">
        <v>0</v>
      </c>
      <c r="M138" s="3" t="n">
        <v>0</v>
      </c>
      <c r="N138" s="5" t="n">
        <v>285.414</v>
      </c>
      <c r="O138" s="5" t="n">
        <v>285.887</v>
      </c>
      <c r="P138" s="5" t="n">
        <v>6.813</v>
      </c>
      <c r="Q138" s="5" t="n">
        <v>0.92</v>
      </c>
      <c r="R138" s="5" t="n">
        <v>0</v>
      </c>
      <c r="S138" s="5" t="n">
        <v>0.033</v>
      </c>
      <c r="T138" s="3" t="n">
        <f aca="false">A138*(TreeCalcs!$N$2)*(N138-O138)</f>
        <v>-0</v>
      </c>
    </row>
    <row r="139" customFormat="false" ht="12.8" hidden="true" customHeight="false" outlineLevel="0" collapsed="false">
      <c r="A139" s="4" t="n">
        <v>0</v>
      </c>
      <c r="B139" s="4" t="n">
        <v>4928</v>
      </c>
      <c r="C139" s="4" t="n">
        <v>27.004</v>
      </c>
      <c r="D139" s="5" t="n">
        <v>0</v>
      </c>
      <c r="E139" s="5" t="n">
        <v>312.34</v>
      </c>
      <c r="F139" s="5" t="n">
        <v>348.665</v>
      </c>
      <c r="G139" s="5" t="n">
        <v>0.368</v>
      </c>
      <c r="H139" s="5" t="n">
        <v>0</v>
      </c>
      <c r="I139" s="5" t="n">
        <v>0</v>
      </c>
      <c r="J139" s="5" t="n">
        <v>-36.694</v>
      </c>
      <c r="K139" s="5" t="n">
        <v>0</v>
      </c>
      <c r="L139" s="5" t="n">
        <v>0</v>
      </c>
      <c r="M139" s="3" t="n">
        <v>0</v>
      </c>
      <c r="N139" s="5" t="n">
        <v>285.93</v>
      </c>
      <c r="O139" s="5" t="n">
        <v>285.887</v>
      </c>
      <c r="P139" s="5" t="n">
        <v>8.618</v>
      </c>
      <c r="Q139" s="5" t="n">
        <v>0.92</v>
      </c>
      <c r="R139" s="5" t="n">
        <v>0</v>
      </c>
      <c r="S139" s="5" t="n">
        <v>0.033</v>
      </c>
      <c r="T139" s="3" t="n">
        <f aca="false">A139*(TreeCalcs!$N$2)*(N139-O139)</f>
        <v>0</v>
      </c>
    </row>
    <row r="140" customFormat="false" ht="12.8" hidden="true" customHeight="false" outlineLevel="0" collapsed="false">
      <c r="A140" s="4" t="n">
        <v>0</v>
      </c>
      <c r="B140" s="4" t="n">
        <v>4931</v>
      </c>
      <c r="C140" s="4" t="n">
        <v>27.004</v>
      </c>
      <c r="D140" s="5" t="n">
        <v>0</v>
      </c>
      <c r="E140" s="5" t="n">
        <v>316.066</v>
      </c>
      <c r="F140" s="5" t="n">
        <v>349.817</v>
      </c>
      <c r="G140" s="5" t="n">
        <v>2.471</v>
      </c>
      <c r="H140" s="5" t="n">
        <v>0</v>
      </c>
      <c r="I140" s="5" t="n">
        <v>0</v>
      </c>
      <c r="J140" s="5" t="n">
        <v>-36.218</v>
      </c>
      <c r="K140" s="5" t="n">
        <v>0</v>
      </c>
      <c r="L140" s="5" t="n">
        <v>0</v>
      </c>
      <c r="M140" s="3" t="n">
        <v>0</v>
      </c>
      <c r="N140" s="5" t="n">
        <v>286.166</v>
      </c>
      <c r="O140" s="5" t="n">
        <v>285.887</v>
      </c>
      <c r="P140" s="5" t="n">
        <v>8.87</v>
      </c>
      <c r="Q140" s="5" t="n">
        <v>0.92</v>
      </c>
      <c r="R140" s="5" t="n">
        <v>0</v>
      </c>
      <c r="S140" s="5" t="n">
        <v>0.033</v>
      </c>
      <c r="T140" s="3" t="n">
        <f aca="false">A140*(TreeCalcs!$N$2)*(N140-O140)</f>
        <v>0</v>
      </c>
    </row>
    <row r="141" customFormat="false" ht="12.8" hidden="false" customHeight="false" outlineLevel="0" collapsed="false">
      <c r="A141" s="4" t="n">
        <v>1</v>
      </c>
      <c r="B141" s="4" t="n">
        <v>4995</v>
      </c>
      <c r="C141" s="4" t="n">
        <v>27.004</v>
      </c>
      <c r="D141" s="5" t="n">
        <v>-34.689</v>
      </c>
      <c r="E141" s="5" t="n">
        <v>309.693</v>
      </c>
      <c r="F141" s="5" t="n">
        <v>349.056</v>
      </c>
      <c r="G141" s="5" t="n">
        <v>1.085</v>
      </c>
      <c r="H141" s="5" t="n">
        <v>-67.424</v>
      </c>
      <c r="I141" s="5" t="n">
        <v>0</v>
      </c>
      <c r="J141" s="5" t="n">
        <v>-37.119</v>
      </c>
      <c r="K141" s="5" t="n">
        <v>32.735</v>
      </c>
      <c r="L141" s="5" t="n">
        <v>66.31</v>
      </c>
      <c r="M141" s="3" t="n">
        <v>0</v>
      </c>
      <c r="N141" s="5" t="n">
        <v>286.01</v>
      </c>
      <c r="O141" s="5" t="n">
        <v>285.887</v>
      </c>
      <c r="P141" s="5" t="n">
        <v>8.827</v>
      </c>
      <c r="Q141" s="5" t="n">
        <v>0.92</v>
      </c>
      <c r="R141" s="5" t="n">
        <v>-79.926</v>
      </c>
      <c r="S141" s="5" t="n">
        <v>0.001</v>
      </c>
      <c r="T141" s="3" t="n">
        <f aca="false">A141*(TreeCalcs!$N$2)*(N141-O141)</f>
        <v>0.000161208244443982</v>
      </c>
    </row>
    <row r="142" customFormat="false" ht="12.8" hidden="false" customHeight="false" outlineLevel="0" collapsed="false">
      <c r="A142" s="4" t="n">
        <v>1</v>
      </c>
      <c r="B142" s="4" t="n">
        <v>4924</v>
      </c>
      <c r="C142" s="4" t="n">
        <v>28.006</v>
      </c>
      <c r="D142" s="5" t="n">
        <v>-44.404</v>
      </c>
      <c r="E142" s="5" t="n">
        <v>287.338</v>
      </c>
      <c r="F142" s="5" t="n">
        <v>348.52</v>
      </c>
      <c r="G142" s="5" t="n">
        <v>3.978</v>
      </c>
      <c r="H142" s="5" t="n">
        <v>-73.361</v>
      </c>
      <c r="I142" s="5" t="n">
        <v>0</v>
      </c>
      <c r="J142" s="5" t="n">
        <v>-29.922</v>
      </c>
      <c r="K142" s="5" t="n">
        <v>28.956</v>
      </c>
      <c r="L142" s="5" t="n">
        <v>855.29</v>
      </c>
      <c r="M142" s="3" t="n">
        <v>0.013</v>
      </c>
      <c r="N142" s="5" t="n">
        <v>285.9</v>
      </c>
      <c r="O142" s="5" t="n">
        <v>285.499</v>
      </c>
      <c r="P142" s="5" t="n">
        <v>9.928</v>
      </c>
      <c r="Q142" s="5" t="n">
        <v>0.92</v>
      </c>
      <c r="R142" s="5" t="n">
        <v>-80.95</v>
      </c>
      <c r="S142" s="5" t="n">
        <v>0.033</v>
      </c>
      <c r="T142" s="3" t="n">
        <f aca="false">A142*(TreeCalcs!$N$2)*(N142-O142)</f>
        <v>0.000525565089610036</v>
      </c>
    </row>
    <row r="143" customFormat="false" ht="12.8" hidden="true" customHeight="false" outlineLevel="0" collapsed="false">
      <c r="A143" s="4" t="n">
        <v>0</v>
      </c>
      <c r="B143" s="4" t="n">
        <v>4927</v>
      </c>
      <c r="C143" s="4" t="n">
        <v>28.006</v>
      </c>
      <c r="D143" s="5" t="n">
        <v>0</v>
      </c>
      <c r="E143" s="5" t="n">
        <v>290.004</v>
      </c>
      <c r="F143" s="5" t="n">
        <v>344.069</v>
      </c>
      <c r="G143" s="5" t="n">
        <v>-4.022</v>
      </c>
      <c r="H143" s="5" t="n">
        <v>0</v>
      </c>
      <c r="I143" s="5" t="n">
        <v>0</v>
      </c>
      <c r="J143" s="5" t="n">
        <v>-50.042</v>
      </c>
      <c r="K143" s="5" t="n">
        <v>0</v>
      </c>
      <c r="L143" s="5" t="n">
        <v>0</v>
      </c>
      <c r="M143" s="3" t="n">
        <v>0</v>
      </c>
      <c r="N143" s="5" t="n">
        <v>284.983</v>
      </c>
      <c r="O143" s="5" t="n">
        <v>285.499</v>
      </c>
      <c r="P143" s="5" t="n">
        <v>7.786</v>
      </c>
      <c r="Q143" s="5" t="n">
        <v>0.92</v>
      </c>
      <c r="R143" s="5" t="n">
        <v>0</v>
      </c>
      <c r="S143" s="5" t="n">
        <v>0.033</v>
      </c>
      <c r="T143" s="3" t="n">
        <f aca="false">A143*(TreeCalcs!$N$2)*(N143-O143)</f>
        <v>-0</v>
      </c>
    </row>
    <row r="144" customFormat="false" ht="12.8" hidden="true" customHeight="false" outlineLevel="0" collapsed="false">
      <c r="A144" s="4" t="n">
        <v>0</v>
      </c>
      <c r="B144" s="4" t="n">
        <v>4928</v>
      </c>
      <c r="C144" s="4" t="n">
        <v>28.006</v>
      </c>
      <c r="D144" s="5" t="n">
        <v>0</v>
      </c>
      <c r="E144" s="5" t="n">
        <v>302.576</v>
      </c>
      <c r="F144" s="5" t="n">
        <v>346.879</v>
      </c>
      <c r="G144" s="5" t="n">
        <v>0.612</v>
      </c>
      <c r="H144" s="5" t="n">
        <v>0</v>
      </c>
      <c r="I144" s="5" t="n">
        <v>0</v>
      </c>
      <c r="J144" s="5" t="n">
        <v>-44.912</v>
      </c>
      <c r="K144" s="5" t="n">
        <v>0</v>
      </c>
      <c r="L144" s="5" t="n">
        <v>0</v>
      </c>
      <c r="M144" s="3" t="n">
        <v>0</v>
      </c>
      <c r="N144" s="5" t="n">
        <v>285.563</v>
      </c>
      <c r="O144" s="5" t="n">
        <v>285.499</v>
      </c>
      <c r="P144" s="5" t="n">
        <v>9.602</v>
      </c>
      <c r="Q144" s="5" t="n">
        <v>0.92</v>
      </c>
      <c r="R144" s="5" t="n">
        <v>0</v>
      </c>
      <c r="S144" s="5" t="n">
        <v>0.033</v>
      </c>
      <c r="T144" s="3" t="n">
        <f aca="false">A144*(TreeCalcs!$N$2)*(N144-O144)</f>
        <v>0</v>
      </c>
    </row>
    <row r="145" customFormat="false" ht="12.8" hidden="true" customHeight="false" outlineLevel="0" collapsed="false">
      <c r="A145" s="4" t="n">
        <v>0</v>
      </c>
      <c r="B145" s="4" t="n">
        <v>4931</v>
      </c>
      <c r="C145" s="4" t="n">
        <v>28.006</v>
      </c>
      <c r="D145" s="5" t="n">
        <v>0</v>
      </c>
      <c r="E145" s="5" t="n">
        <v>307.023</v>
      </c>
      <c r="F145" s="5" t="n">
        <v>348.101</v>
      </c>
      <c r="G145" s="5" t="n">
        <v>3.097</v>
      </c>
      <c r="H145" s="5" t="n">
        <v>0</v>
      </c>
      <c r="I145" s="5" t="n">
        <v>0</v>
      </c>
      <c r="J145" s="5" t="n">
        <v>-44.175</v>
      </c>
      <c r="K145" s="5" t="n">
        <v>0</v>
      </c>
      <c r="L145" s="5" t="n">
        <v>0</v>
      </c>
      <c r="M145" s="3" t="n">
        <v>0</v>
      </c>
      <c r="N145" s="5" t="n">
        <v>285.814</v>
      </c>
      <c r="O145" s="5" t="n">
        <v>285.499</v>
      </c>
      <c r="P145" s="5" t="n">
        <v>9.836</v>
      </c>
      <c r="Q145" s="5" t="n">
        <v>0.92</v>
      </c>
      <c r="R145" s="5" t="n">
        <v>0</v>
      </c>
      <c r="S145" s="5" t="n">
        <v>0.033</v>
      </c>
      <c r="T145" s="3" t="n">
        <f aca="false">A145*(TreeCalcs!$N$2)*(N145-O145)</f>
        <v>0</v>
      </c>
    </row>
    <row r="146" customFormat="false" ht="12.8" hidden="false" customHeight="false" outlineLevel="0" collapsed="false">
      <c r="A146" s="4" t="n">
        <v>1</v>
      </c>
      <c r="B146" s="4" t="n">
        <v>4995</v>
      </c>
      <c r="C146" s="4" t="n">
        <v>28.006</v>
      </c>
      <c r="D146" s="5" t="n">
        <v>-33.994</v>
      </c>
      <c r="E146" s="5" t="n">
        <v>299.324</v>
      </c>
      <c r="F146" s="5" t="n">
        <v>348.52</v>
      </c>
      <c r="G146" s="5" t="n">
        <v>3.978</v>
      </c>
      <c r="H146" s="5" t="n">
        <v>-63.255</v>
      </c>
      <c r="I146" s="5" t="n">
        <v>0</v>
      </c>
      <c r="J146" s="5" t="n">
        <v>-30.222</v>
      </c>
      <c r="K146" s="5" t="n">
        <v>29.261</v>
      </c>
      <c r="L146" s="5" t="n">
        <v>65.64</v>
      </c>
      <c r="M146" s="3" t="n">
        <v>0.001</v>
      </c>
      <c r="N146" s="5" t="n">
        <v>285.9</v>
      </c>
      <c r="O146" s="5" t="n">
        <v>285.499</v>
      </c>
      <c r="P146" s="5" t="n">
        <v>9.928</v>
      </c>
      <c r="Q146" s="5" t="n">
        <v>0.92</v>
      </c>
      <c r="R146" s="5" t="n">
        <v>-79.249</v>
      </c>
      <c r="S146" s="5" t="n">
        <v>0.001</v>
      </c>
      <c r="T146" s="3" t="n">
        <f aca="false">A146*(TreeCalcs!$N$2)*(N146-O146)</f>
        <v>0.000525565089610036</v>
      </c>
    </row>
    <row r="147" customFormat="false" ht="12.8" hidden="false" customHeight="false" outlineLevel="0" collapsed="false">
      <c r="A147" s="4" t="n">
        <v>1</v>
      </c>
      <c r="B147" s="4" t="n">
        <v>4924</v>
      </c>
      <c r="C147" s="4" t="n">
        <v>29.003</v>
      </c>
      <c r="D147" s="5" t="n">
        <v>-45.012</v>
      </c>
      <c r="E147" s="5" t="n">
        <v>308.534</v>
      </c>
      <c r="F147" s="5" t="n">
        <v>346.331</v>
      </c>
      <c r="G147" s="5" t="n">
        <v>0.298</v>
      </c>
      <c r="H147" s="5" t="n">
        <v>-77.581</v>
      </c>
      <c r="I147" s="5" t="n">
        <v>0</v>
      </c>
      <c r="J147" s="5" t="n">
        <v>-36.343</v>
      </c>
      <c r="K147" s="5" t="n">
        <v>32.569</v>
      </c>
      <c r="L147" s="5" t="n">
        <v>853.16</v>
      </c>
      <c r="M147" s="3" t="n">
        <v>0.001</v>
      </c>
      <c r="N147" s="5" t="n">
        <v>285.45</v>
      </c>
      <c r="O147" s="5" t="n">
        <v>285.406</v>
      </c>
      <c r="P147" s="5" t="n">
        <v>6.809</v>
      </c>
      <c r="Q147" s="5" t="n">
        <v>0.92</v>
      </c>
      <c r="R147" s="5" t="n">
        <v>-81.195</v>
      </c>
      <c r="S147" s="5" t="n">
        <v>0.033</v>
      </c>
      <c r="T147" s="3" t="n">
        <f aca="false">A147*(TreeCalcs!$N$2)*(N147-O147)</f>
        <v>5.7667989882382E-005</v>
      </c>
    </row>
    <row r="148" customFormat="false" ht="12.8" hidden="true" customHeight="false" outlineLevel="0" collapsed="false">
      <c r="A148" s="4" t="n">
        <v>0</v>
      </c>
      <c r="B148" s="4" t="n">
        <v>4927</v>
      </c>
      <c r="C148" s="4" t="n">
        <v>29.003</v>
      </c>
      <c r="D148" s="5" t="n">
        <v>0</v>
      </c>
      <c r="E148" s="5" t="n">
        <v>310.155</v>
      </c>
      <c r="F148" s="5" t="n">
        <v>343.037</v>
      </c>
      <c r="G148" s="5" t="n">
        <v>-2.568</v>
      </c>
      <c r="H148" s="5" t="n">
        <v>0</v>
      </c>
      <c r="I148" s="5" t="n">
        <v>0</v>
      </c>
      <c r="J148" s="5" t="n">
        <v>-30.312</v>
      </c>
      <c r="K148" s="5" t="n">
        <v>0</v>
      </c>
      <c r="L148" s="5" t="n">
        <v>0</v>
      </c>
      <c r="M148" s="3" t="n">
        <v>0</v>
      </c>
      <c r="N148" s="5" t="n">
        <v>284.769</v>
      </c>
      <c r="O148" s="5" t="n">
        <v>285.406</v>
      </c>
      <c r="P148" s="5" t="n">
        <v>4.03</v>
      </c>
      <c r="Q148" s="5" t="n">
        <v>0.92</v>
      </c>
      <c r="R148" s="5" t="n">
        <v>0</v>
      </c>
      <c r="S148" s="5" t="n">
        <v>0.033</v>
      </c>
      <c r="T148" s="3" t="n">
        <f aca="false">A148*(TreeCalcs!$N$2)*(N148-O148)</f>
        <v>-0</v>
      </c>
    </row>
    <row r="149" customFormat="false" ht="12.8" hidden="true" customHeight="false" outlineLevel="0" collapsed="false">
      <c r="A149" s="4" t="n">
        <v>0</v>
      </c>
      <c r="B149" s="4" t="n">
        <v>4928</v>
      </c>
      <c r="C149" s="4" t="n">
        <v>29.003</v>
      </c>
      <c r="D149" s="5" t="n">
        <v>0</v>
      </c>
      <c r="E149" s="5" t="n">
        <v>317.897</v>
      </c>
      <c r="F149" s="5" t="n">
        <v>346.086</v>
      </c>
      <c r="G149" s="5" t="n">
        <v>-0.042</v>
      </c>
      <c r="H149" s="5" t="n">
        <v>0</v>
      </c>
      <c r="I149" s="5" t="n">
        <v>0</v>
      </c>
      <c r="J149" s="5" t="n">
        <v>-28.147</v>
      </c>
      <c r="K149" s="5" t="n">
        <v>0</v>
      </c>
      <c r="L149" s="5" t="n">
        <v>0</v>
      </c>
      <c r="M149" s="3" t="n">
        <v>0</v>
      </c>
      <c r="N149" s="5" t="n">
        <v>285.4</v>
      </c>
      <c r="O149" s="5" t="n">
        <v>285.406</v>
      </c>
      <c r="P149" s="5" t="n">
        <v>6.452</v>
      </c>
      <c r="Q149" s="5" t="n">
        <v>0.92</v>
      </c>
      <c r="R149" s="5" t="n">
        <v>0</v>
      </c>
      <c r="S149" s="5" t="n">
        <v>0.033</v>
      </c>
      <c r="T149" s="3" t="n">
        <f aca="false">A149*(TreeCalcs!$N$2)*(N149-O149)</f>
        <v>-0</v>
      </c>
    </row>
    <row r="150" customFormat="false" ht="12.8" hidden="true" customHeight="false" outlineLevel="0" collapsed="false">
      <c r="A150" s="4" t="n">
        <v>0</v>
      </c>
      <c r="B150" s="4" t="n">
        <v>4931</v>
      </c>
      <c r="C150" s="4" t="n">
        <v>29.003</v>
      </c>
      <c r="D150" s="5" t="n">
        <v>0</v>
      </c>
      <c r="E150" s="5" t="n">
        <v>320.983</v>
      </c>
      <c r="F150" s="5" t="n">
        <v>347.364</v>
      </c>
      <c r="G150" s="5" t="n">
        <v>1.77</v>
      </c>
      <c r="H150" s="5" t="n">
        <v>0</v>
      </c>
      <c r="I150" s="5" t="n">
        <v>0</v>
      </c>
      <c r="J150" s="5" t="n">
        <v>-28.149</v>
      </c>
      <c r="K150" s="5" t="n">
        <v>0</v>
      </c>
      <c r="L150" s="5" t="n">
        <v>0</v>
      </c>
      <c r="M150" s="3" t="n">
        <v>0</v>
      </c>
      <c r="N150" s="5" t="n">
        <v>285.663</v>
      </c>
      <c r="O150" s="5" t="n">
        <v>285.406</v>
      </c>
      <c r="P150" s="5" t="n">
        <v>6.898</v>
      </c>
      <c r="Q150" s="5" t="n">
        <v>0.92</v>
      </c>
      <c r="R150" s="5" t="n">
        <v>0</v>
      </c>
      <c r="S150" s="5" t="n">
        <v>0.033</v>
      </c>
      <c r="T150" s="3" t="n">
        <f aca="false">A150*(TreeCalcs!$N$2)*(N150-O150)</f>
        <v>0</v>
      </c>
    </row>
    <row r="151" customFormat="false" ht="12.8" hidden="false" customHeight="false" outlineLevel="0" collapsed="false">
      <c r="A151" s="4" t="n">
        <v>1</v>
      </c>
      <c r="B151" s="4" t="n">
        <v>4995</v>
      </c>
      <c r="C151" s="4" t="n">
        <v>29.003</v>
      </c>
      <c r="D151" s="5" t="n">
        <v>-34.602</v>
      </c>
      <c r="E151" s="5" t="n">
        <v>315.874</v>
      </c>
      <c r="F151" s="5" t="n">
        <v>346.331</v>
      </c>
      <c r="G151" s="5" t="n">
        <v>0.298</v>
      </c>
      <c r="H151" s="5" t="n">
        <v>-67.35</v>
      </c>
      <c r="I151" s="5" t="n">
        <v>0</v>
      </c>
      <c r="J151" s="5" t="n">
        <v>-36.584</v>
      </c>
      <c r="K151" s="5" t="n">
        <v>32.748</v>
      </c>
      <c r="L151" s="5" t="n">
        <v>65.89</v>
      </c>
      <c r="M151" s="3" t="n">
        <v>0</v>
      </c>
      <c r="N151" s="5" t="n">
        <v>285.45</v>
      </c>
      <c r="O151" s="5" t="n">
        <v>285.406</v>
      </c>
      <c r="P151" s="5" t="n">
        <v>6.809</v>
      </c>
      <c r="Q151" s="5" t="n">
        <v>0.92</v>
      </c>
      <c r="R151" s="5" t="n">
        <v>-79.447</v>
      </c>
      <c r="S151" s="5" t="n">
        <v>0.001</v>
      </c>
      <c r="T151" s="3" t="n">
        <f aca="false">A151*(TreeCalcs!$N$2)*(N151-O151)</f>
        <v>5.7667989882382E-005</v>
      </c>
    </row>
    <row r="152" customFormat="false" ht="12.8" hidden="false" customHeight="false" outlineLevel="0" collapsed="false">
      <c r="A152" s="4" t="n">
        <v>1</v>
      </c>
      <c r="B152" s="4" t="n">
        <v>4924</v>
      </c>
      <c r="C152" s="4" t="n">
        <v>30</v>
      </c>
      <c r="D152" s="5" t="n">
        <v>-43.557</v>
      </c>
      <c r="E152" s="5" t="n">
        <v>323.404</v>
      </c>
      <c r="F152" s="5" t="n">
        <v>346.671</v>
      </c>
      <c r="G152" s="5" t="n">
        <v>5.45</v>
      </c>
      <c r="H152" s="5" t="n">
        <v>-69.301</v>
      </c>
      <c r="I152" s="5" t="n">
        <v>0</v>
      </c>
      <c r="J152" s="5" t="n">
        <v>-22.065</v>
      </c>
      <c r="K152" s="5" t="n">
        <v>25.744</v>
      </c>
      <c r="L152" s="5" t="n">
        <v>847.59</v>
      </c>
      <c r="M152" s="3" t="n">
        <v>0.008</v>
      </c>
      <c r="N152" s="5" t="n">
        <v>285.52</v>
      </c>
      <c r="O152" s="5" t="n">
        <v>285.289</v>
      </c>
      <c r="P152" s="5" t="n">
        <v>23.587</v>
      </c>
      <c r="Q152" s="5" t="n">
        <v>0.92</v>
      </c>
      <c r="R152" s="5" t="n">
        <v>-80.057</v>
      </c>
      <c r="S152" s="5" t="n">
        <v>0.033</v>
      </c>
      <c r="T152" s="3" t="n">
        <f aca="false">A152*(TreeCalcs!$N$2)*(N152-O152)</f>
        <v>0.000302756946882617</v>
      </c>
    </row>
    <row r="153" customFormat="false" ht="12.8" hidden="true" customHeight="false" outlineLevel="0" collapsed="false">
      <c r="A153" s="4" t="n">
        <v>0</v>
      </c>
      <c r="B153" s="4" t="n">
        <v>4927</v>
      </c>
      <c r="C153" s="4" t="n">
        <v>30</v>
      </c>
      <c r="D153" s="5" t="n">
        <v>0</v>
      </c>
      <c r="E153" s="5" t="n">
        <v>324.426</v>
      </c>
      <c r="F153" s="5" t="n">
        <v>345.593</v>
      </c>
      <c r="G153" s="5" t="n">
        <v>0.207</v>
      </c>
      <c r="H153" s="5" t="n">
        <v>0</v>
      </c>
      <c r="I153" s="5" t="n">
        <v>0</v>
      </c>
      <c r="J153" s="5" t="n">
        <v>-21.372</v>
      </c>
      <c r="K153" s="5" t="n">
        <v>0</v>
      </c>
      <c r="L153" s="5" t="n">
        <v>0</v>
      </c>
      <c r="M153" s="3" t="n">
        <v>0</v>
      </c>
      <c r="N153" s="5" t="n">
        <v>285.298</v>
      </c>
      <c r="O153" s="5" t="n">
        <v>285.289</v>
      </c>
      <c r="P153" s="5" t="n">
        <v>23.395</v>
      </c>
      <c r="Q153" s="5" t="n">
        <v>0.92</v>
      </c>
      <c r="R153" s="5" t="n">
        <v>0</v>
      </c>
      <c r="S153" s="5" t="n">
        <v>0.033</v>
      </c>
      <c r="T153" s="3" t="n">
        <f aca="false">A153*(TreeCalcs!$N$2)*(N153-O153)</f>
        <v>0</v>
      </c>
    </row>
    <row r="154" customFormat="false" ht="12.8" hidden="true" customHeight="false" outlineLevel="0" collapsed="false">
      <c r="A154" s="4" t="n">
        <v>0</v>
      </c>
      <c r="B154" s="4" t="n">
        <v>4928</v>
      </c>
      <c r="C154" s="4" t="n">
        <v>30</v>
      </c>
      <c r="D154" s="5" t="n">
        <v>0</v>
      </c>
      <c r="E154" s="5" t="n">
        <v>329.323</v>
      </c>
      <c r="F154" s="5" t="n">
        <v>347.158</v>
      </c>
      <c r="G154" s="5" t="n">
        <v>7.835</v>
      </c>
      <c r="H154" s="5" t="n">
        <v>0</v>
      </c>
      <c r="I154" s="5" t="n">
        <v>0</v>
      </c>
      <c r="J154" s="5" t="n">
        <v>-25.669</v>
      </c>
      <c r="K154" s="5" t="n">
        <v>0</v>
      </c>
      <c r="L154" s="5" t="n">
        <v>0</v>
      </c>
      <c r="M154" s="3" t="n">
        <v>0</v>
      </c>
      <c r="N154" s="5" t="n">
        <v>285.62</v>
      </c>
      <c r="O154" s="5" t="n">
        <v>285.289</v>
      </c>
      <c r="P154" s="5" t="n">
        <v>23.651</v>
      </c>
      <c r="Q154" s="5" t="n">
        <v>0.92</v>
      </c>
      <c r="R154" s="5" t="n">
        <v>0</v>
      </c>
      <c r="S154" s="5" t="n">
        <v>0.033</v>
      </c>
      <c r="T154" s="3" t="n">
        <f aca="false">A154*(TreeCalcs!$N$2)*(N154-O154)</f>
        <v>0</v>
      </c>
    </row>
    <row r="155" customFormat="false" ht="12.8" hidden="true" customHeight="false" outlineLevel="0" collapsed="false">
      <c r="A155" s="4" t="n">
        <v>0</v>
      </c>
      <c r="B155" s="4" t="n">
        <v>4931</v>
      </c>
      <c r="C155" s="4" t="n">
        <v>30</v>
      </c>
      <c r="D155" s="5" t="n">
        <v>0</v>
      </c>
      <c r="E155" s="5" t="n">
        <v>331.096</v>
      </c>
      <c r="F155" s="5" t="n">
        <v>347.879</v>
      </c>
      <c r="G155" s="5" t="n">
        <v>11.381</v>
      </c>
      <c r="H155" s="5" t="n">
        <v>0</v>
      </c>
      <c r="I155" s="5" t="n">
        <v>0</v>
      </c>
      <c r="J155" s="5" t="n">
        <v>-28.164</v>
      </c>
      <c r="K155" s="5" t="n">
        <v>0</v>
      </c>
      <c r="L155" s="5" t="n">
        <v>0</v>
      </c>
      <c r="M155" s="3" t="n">
        <v>0</v>
      </c>
      <c r="N155" s="5" t="n">
        <v>285.768</v>
      </c>
      <c r="O155" s="5" t="n">
        <v>285.289</v>
      </c>
      <c r="P155" s="5" t="n">
        <v>23.733</v>
      </c>
      <c r="Q155" s="5" t="n">
        <v>0.92</v>
      </c>
      <c r="R155" s="5" t="n">
        <v>0</v>
      </c>
      <c r="S155" s="5" t="n">
        <v>0.033</v>
      </c>
      <c r="T155" s="3" t="n">
        <f aca="false">A155*(TreeCalcs!$N$2)*(N155-O155)</f>
        <v>0</v>
      </c>
    </row>
    <row r="156" customFormat="false" ht="12.8" hidden="false" customHeight="false" outlineLevel="0" collapsed="false">
      <c r="A156" s="4" t="n">
        <v>1</v>
      </c>
      <c r="B156" s="4" t="n">
        <v>4995</v>
      </c>
      <c r="C156" s="4" t="n">
        <v>30</v>
      </c>
      <c r="D156" s="5" t="n">
        <v>-33.146</v>
      </c>
      <c r="E156" s="5" t="n">
        <v>328.302</v>
      </c>
      <c r="F156" s="5" t="n">
        <v>346.671</v>
      </c>
      <c r="G156" s="5" t="n">
        <v>5.45</v>
      </c>
      <c r="H156" s="5" t="n">
        <v>-59.101</v>
      </c>
      <c r="I156" s="5" t="n">
        <v>0</v>
      </c>
      <c r="J156" s="5" t="n">
        <v>-22.253</v>
      </c>
      <c r="K156" s="5" t="n">
        <v>25.955</v>
      </c>
      <c r="L156" s="5" t="n">
        <v>64.73</v>
      </c>
      <c r="M156" s="3" t="n">
        <v>0</v>
      </c>
      <c r="N156" s="5" t="n">
        <v>285.52</v>
      </c>
      <c r="O156" s="5" t="n">
        <v>285.289</v>
      </c>
      <c r="P156" s="5" t="n">
        <v>23.587</v>
      </c>
      <c r="Q156" s="5" t="n">
        <v>0.92</v>
      </c>
      <c r="R156" s="5" t="n">
        <v>-78.282</v>
      </c>
      <c r="S156" s="5" t="n">
        <v>0.001</v>
      </c>
      <c r="T156" s="3" t="n">
        <f aca="false">A156*(TreeCalcs!$N$2)*(N156-O156)</f>
        <v>0.000302756946882617</v>
      </c>
    </row>
    <row r="157" customFormat="false" ht="12.8" hidden="false" customHeight="false" outlineLevel="0" collapsed="false">
      <c r="A157" s="4" t="n">
        <v>1</v>
      </c>
      <c r="B157" s="4" t="n">
        <v>4924</v>
      </c>
      <c r="C157" s="4" t="n">
        <v>31.005</v>
      </c>
      <c r="D157" s="5" t="n">
        <v>15.237</v>
      </c>
      <c r="E157" s="5" t="n">
        <v>347.14</v>
      </c>
      <c r="F157" s="5" t="n">
        <v>343.476</v>
      </c>
      <c r="G157" s="5" t="n">
        <v>-8.476</v>
      </c>
      <c r="H157" s="5" t="n">
        <v>-357.838</v>
      </c>
      <c r="I157" s="5" t="n">
        <v>356.898</v>
      </c>
      <c r="J157" s="5" t="n">
        <v>0.186</v>
      </c>
      <c r="K157" s="5" t="n">
        <v>16.177</v>
      </c>
      <c r="L157" s="5" t="n">
        <v>824.04</v>
      </c>
      <c r="M157" s="3" t="n">
        <v>-0.036</v>
      </c>
      <c r="N157" s="5" t="n">
        <v>284.86</v>
      </c>
      <c r="O157" s="5" t="n">
        <v>285.967</v>
      </c>
      <c r="P157" s="5" t="n">
        <v>7.659</v>
      </c>
      <c r="Q157" s="5" t="n">
        <v>0.92</v>
      </c>
      <c r="R157" s="5" t="n">
        <v>-191.174</v>
      </c>
      <c r="S157" s="5" t="n">
        <v>0.033</v>
      </c>
      <c r="T157" s="3" t="n">
        <f aca="false">A157*(TreeCalcs!$N$2)*(N157-O157)</f>
        <v>-0.00145087419999592</v>
      </c>
    </row>
    <row r="158" customFormat="false" ht="12.8" hidden="true" customHeight="false" outlineLevel="0" collapsed="false">
      <c r="A158" s="4" t="n">
        <v>0</v>
      </c>
      <c r="B158" s="4" t="n">
        <v>4927</v>
      </c>
      <c r="C158" s="4" t="n">
        <v>31.005</v>
      </c>
      <c r="D158" s="5" t="n">
        <v>0</v>
      </c>
      <c r="E158" s="5" t="n">
        <v>347.352</v>
      </c>
      <c r="F158" s="5" t="n">
        <v>349.2</v>
      </c>
      <c r="G158" s="5" t="n">
        <v>0.839</v>
      </c>
      <c r="H158" s="5" t="n">
        <v>0</v>
      </c>
      <c r="I158" s="5" t="n">
        <v>0</v>
      </c>
      <c r="J158" s="5" t="n">
        <v>-2.686</v>
      </c>
      <c r="K158" s="5" t="n">
        <v>0</v>
      </c>
      <c r="L158" s="5" t="n">
        <v>0</v>
      </c>
      <c r="M158" s="3" t="n">
        <v>0</v>
      </c>
      <c r="N158" s="5" t="n">
        <v>286.039</v>
      </c>
      <c r="O158" s="5" t="n">
        <v>285.967</v>
      </c>
      <c r="P158" s="5" t="n">
        <v>11.537</v>
      </c>
      <c r="Q158" s="5" t="n">
        <v>0.92</v>
      </c>
      <c r="R158" s="5" t="n">
        <v>0</v>
      </c>
      <c r="S158" s="5" t="n">
        <v>0.033</v>
      </c>
      <c r="T158" s="3" t="n">
        <f aca="false">A158*(TreeCalcs!$N$2)*(N158-O158)</f>
        <v>0</v>
      </c>
    </row>
    <row r="159" customFormat="false" ht="12.8" hidden="true" customHeight="false" outlineLevel="0" collapsed="false">
      <c r="A159" s="4" t="n">
        <v>0</v>
      </c>
      <c r="B159" s="4" t="n">
        <v>4928</v>
      </c>
      <c r="C159" s="4" t="n">
        <v>31.005</v>
      </c>
      <c r="D159" s="5" t="n">
        <v>0</v>
      </c>
      <c r="E159" s="5" t="n">
        <v>349.414</v>
      </c>
      <c r="F159" s="5" t="n">
        <v>350.319</v>
      </c>
      <c r="G159" s="5" t="n">
        <v>3.542</v>
      </c>
      <c r="H159" s="5" t="n">
        <v>0</v>
      </c>
      <c r="I159" s="5" t="n">
        <v>0</v>
      </c>
      <c r="J159" s="5" t="n">
        <v>-4.443</v>
      </c>
      <c r="K159" s="5" t="n">
        <v>0</v>
      </c>
      <c r="L159" s="5" t="n">
        <v>0</v>
      </c>
      <c r="M159" s="3" t="n">
        <v>0</v>
      </c>
      <c r="N159" s="5" t="n">
        <v>286.268</v>
      </c>
      <c r="O159" s="5" t="n">
        <v>285.967</v>
      </c>
      <c r="P159" s="5" t="n">
        <v>11.749</v>
      </c>
      <c r="Q159" s="5" t="n">
        <v>0.92</v>
      </c>
      <c r="R159" s="5" t="n">
        <v>0</v>
      </c>
      <c r="S159" s="5" t="n">
        <v>0.033</v>
      </c>
      <c r="T159" s="3" t="n">
        <f aca="false">A159*(TreeCalcs!$N$2)*(N159-O159)</f>
        <v>0</v>
      </c>
    </row>
    <row r="160" customFormat="false" ht="12.8" hidden="true" customHeight="false" outlineLevel="0" collapsed="false">
      <c r="A160" s="4" t="n">
        <v>0</v>
      </c>
      <c r="B160" s="4" t="n">
        <v>4931</v>
      </c>
      <c r="C160" s="4" t="n">
        <v>31.005</v>
      </c>
      <c r="D160" s="5" t="n">
        <v>0</v>
      </c>
      <c r="E160" s="5" t="n">
        <v>343.025</v>
      </c>
      <c r="F160" s="5" t="n">
        <v>350.203</v>
      </c>
      <c r="G160" s="5" t="n">
        <v>3.26</v>
      </c>
      <c r="H160" s="5" t="n">
        <v>0</v>
      </c>
      <c r="I160" s="5" t="n">
        <v>0</v>
      </c>
      <c r="J160" s="5" t="n">
        <v>-10.437</v>
      </c>
      <c r="K160" s="5" t="n">
        <v>0</v>
      </c>
      <c r="L160" s="5" t="n">
        <v>0</v>
      </c>
      <c r="M160" s="3" t="n">
        <v>0</v>
      </c>
      <c r="N160" s="5" t="n">
        <v>286.245</v>
      </c>
      <c r="O160" s="5" t="n">
        <v>285.967</v>
      </c>
      <c r="P160" s="5" t="n">
        <v>11.733</v>
      </c>
      <c r="Q160" s="5" t="n">
        <v>0.92</v>
      </c>
      <c r="R160" s="5" t="n">
        <v>0</v>
      </c>
      <c r="S160" s="5" t="n">
        <v>0.033</v>
      </c>
      <c r="T160" s="3" t="n">
        <f aca="false">A160*(TreeCalcs!$N$2)*(N160-O160)</f>
        <v>0</v>
      </c>
    </row>
    <row r="161" customFormat="false" ht="12.8" hidden="false" customHeight="false" outlineLevel="0" collapsed="false">
      <c r="A161" s="4" t="n">
        <v>1</v>
      </c>
      <c r="B161" s="4" t="n">
        <v>4995</v>
      </c>
      <c r="C161" s="4" t="n">
        <v>31.005</v>
      </c>
      <c r="D161" s="5" t="n">
        <v>15.971</v>
      </c>
      <c r="E161" s="5" t="n">
        <v>349.698</v>
      </c>
      <c r="F161" s="5" t="n">
        <v>343.814</v>
      </c>
      <c r="G161" s="5" t="n">
        <v>-8.069</v>
      </c>
      <c r="H161" s="5" t="n">
        <v>-48.737</v>
      </c>
      <c r="I161" s="5" t="n">
        <v>48.571</v>
      </c>
      <c r="J161" s="5" t="n">
        <v>1.199</v>
      </c>
      <c r="K161" s="5" t="n">
        <v>16.137</v>
      </c>
      <c r="L161" s="5" t="n">
        <v>59.78</v>
      </c>
      <c r="M161" s="3" t="n">
        <v>-0.001</v>
      </c>
      <c r="N161" s="5" t="n">
        <v>284.93</v>
      </c>
      <c r="O161" s="5" t="n">
        <v>285.967</v>
      </c>
      <c r="P161" s="5" t="n">
        <v>7.783</v>
      </c>
      <c r="Q161" s="5" t="n">
        <v>0.92</v>
      </c>
      <c r="R161" s="5" t="n">
        <v>-64.426</v>
      </c>
      <c r="S161" s="5" t="n">
        <v>0.001</v>
      </c>
      <c r="T161" s="3" t="n">
        <f aca="false">A161*(TreeCalcs!$N$2)*(N161-O161)</f>
        <v>-0.00135912967063755</v>
      </c>
    </row>
    <row r="162" customFormat="false" ht="12.8" hidden="false" customHeight="false" outlineLevel="0" collapsed="false">
      <c r="A162" s="4" t="n">
        <v>1</v>
      </c>
      <c r="B162" s="4" t="n">
        <v>4924</v>
      </c>
      <c r="C162" s="4" t="n">
        <v>32.001</v>
      </c>
      <c r="D162" s="5" t="n">
        <v>27.801</v>
      </c>
      <c r="E162" s="5" t="n">
        <v>444.222</v>
      </c>
      <c r="F162" s="5" t="n">
        <v>344.442</v>
      </c>
      <c r="G162" s="5" t="n">
        <v>-10.288</v>
      </c>
      <c r="H162" s="5" t="n">
        <v>-360.518</v>
      </c>
      <c r="I162" s="5" t="n">
        <v>373.408</v>
      </c>
      <c r="J162" s="5" t="n">
        <v>-19.167</v>
      </c>
      <c r="K162" s="5" t="n">
        <v>14.91</v>
      </c>
      <c r="L162" s="5" t="n">
        <v>851.97</v>
      </c>
      <c r="M162" s="3" t="n">
        <v>-0.052</v>
      </c>
      <c r="N162" s="5" t="n">
        <v>285.06</v>
      </c>
      <c r="O162" s="5" t="n">
        <v>286.636</v>
      </c>
      <c r="P162" s="5" t="n">
        <v>6.526</v>
      </c>
      <c r="Q162" s="5" t="n">
        <v>0.92</v>
      </c>
      <c r="R162" s="5" t="n">
        <v>-374.897</v>
      </c>
      <c r="S162" s="5" t="n">
        <v>0.033</v>
      </c>
      <c r="T162" s="3" t="n">
        <f aca="false">A162*(TreeCalcs!$N$2)*(N162-O162)</f>
        <v>-0.00206556254669707</v>
      </c>
    </row>
    <row r="163" customFormat="false" ht="12.8" hidden="true" customHeight="false" outlineLevel="0" collapsed="false">
      <c r="A163" s="4" t="n">
        <v>0</v>
      </c>
      <c r="B163" s="4" t="n">
        <v>4927</v>
      </c>
      <c r="C163" s="4" t="n">
        <v>32.001</v>
      </c>
      <c r="D163" s="5" t="n">
        <v>0</v>
      </c>
      <c r="E163" s="5" t="n">
        <v>442.194</v>
      </c>
      <c r="F163" s="5" t="n">
        <v>360.91</v>
      </c>
      <c r="G163" s="5" t="n">
        <v>20.365</v>
      </c>
      <c r="H163" s="5" t="n">
        <v>0</v>
      </c>
      <c r="I163" s="5" t="n">
        <v>0</v>
      </c>
      <c r="J163" s="5" t="n">
        <v>60.916</v>
      </c>
      <c r="K163" s="5" t="n">
        <v>0</v>
      </c>
      <c r="L163" s="5" t="n">
        <v>0</v>
      </c>
      <c r="M163" s="3" t="n">
        <v>0</v>
      </c>
      <c r="N163" s="5" t="n">
        <v>288.408</v>
      </c>
      <c r="O163" s="5" t="n">
        <v>286.636</v>
      </c>
      <c r="P163" s="5" t="n">
        <v>11.496</v>
      </c>
      <c r="Q163" s="5" t="n">
        <v>0.92</v>
      </c>
      <c r="R163" s="5" t="n">
        <v>0</v>
      </c>
      <c r="S163" s="5" t="n">
        <v>0.033</v>
      </c>
      <c r="T163" s="3" t="n">
        <f aca="false">A163*(TreeCalcs!$N$2)*(N163-O163)</f>
        <v>0</v>
      </c>
    </row>
    <row r="164" customFormat="false" ht="12.8" hidden="true" customHeight="false" outlineLevel="0" collapsed="false">
      <c r="A164" s="4" t="n">
        <v>0</v>
      </c>
      <c r="B164" s="4" t="n">
        <v>4928</v>
      </c>
      <c r="C164" s="4" t="n">
        <v>32.001</v>
      </c>
      <c r="D164" s="5" t="n">
        <v>0</v>
      </c>
      <c r="E164" s="5" t="n">
        <v>434.536</v>
      </c>
      <c r="F164" s="5" t="n">
        <v>360.866</v>
      </c>
      <c r="G164" s="5" t="n">
        <v>20.259</v>
      </c>
      <c r="H164" s="5" t="n">
        <v>0</v>
      </c>
      <c r="I164" s="5" t="n">
        <v>0</v>
      </c>
      <c r="J164" s="5" t="n">
        <v>53.413</v>
      </c>
      <c r="K164" s="5" t="n">
        <v>0</v>
      </c>
      <c r="L164" s="5" t="n">
        <v>0</v>
      </c>
      <c r="M164" s="3" t="n">
        <v>0</v>
      </c>
      <c r="N164" s="5" t="n">
        <v>288.399</v>
      </c>
      <c r="O164" s="5" t="n">
        <v>286.636</v>
      </c>
      <c r="P164" s="5" t="n">
        <v>11.494</v>
      </c>
      <c r="Q164" s="5" t="n">
        <v>0.92</v>
      </c>
      <c r="R164" s="5" t="n">
        <v>0</v>
      </c>
      <c r="S164" s="5" t="n">
        <v>0.033</v>
      </c>
      <c r="T164" s="3" t="n">
        <f aca="false">A164*(TreeCalcs!$N$2)*(N164-O164)</f>
        <v>0</v>
      </c>
    </row>
    <row r="165" customFormat="false" ht="12.8" hidden="true" customHeight="false" outlineLevel="0" collapsed="false">
      <c r="A165" s="4" t="n">
        <v>0</v>
      </c>
      <c r="B165" s="4" t="n">
        <v>4931</v>
      </c>
      <c r="C165" s="4" t="n">
        <v>32.001</v>
      </c>
      <c r="D165" s="5" t="n">
        <v>0</v>
      </c>
      <c r="E165" s="5" t="n">
        <v>409.773</v>
      </c>
      <c r="F165" s="5" t="n">
        <v>358.393</v>
      </c>
      <c r="G165" s="5" t="n">
        <v>14.343</v>
      </c>
      <c r="H165" s="5" t="n">
        <v>0</v>
      </c>
      <c r="I165" s="5" t="n">
        <v>0</v>
      </c>
      <c r="J165" s="5" t="n">
        <v>37.039</v>
      </c>
      <c r="K165" s="5" t="n">
        <v>0</v>
      </c>
      <c r="L165" s="5" t="n">
        <v>0</v>
      </c>
      <c r="M165" s="3" t="n">
        <v>0</v>
      </c>
      <c r="N165" s="5" t="n">
        <v>287.904</v>
      </c>
      <c r="O165" s="5" t="n">
        <v>286.636</v>
      </c>
      <c r="P165" s="5" t="n">
        <v>11.318</v>
      </c>
      <c r="Q165" s="5" t="n">
        <v>0.92</v>
      </c>
      <c r="R165" s="5" t="n">
        <v>0</v>
      </c>
      <c r="S165" s="5" t="n">
        <v>0.033</v>
      </c>
      <c r="T165" s="3" t="n">
        <f aca="false">A165*(TreeCalcs!$N$2)*(N165-O165)</f>
        <v>0</v>
      </c>
    </row>
    <row r="166" customFormat="false" ht="12.8" hidden="false" customHeight="false" outlineLevel="0" collapsed="false">
      <c r="A166" s="4" t="n">
        <v>1</v>
      </c>
      <c r="B166" s="4" t="n">
        <v>4995</v>
      </c>
      <c r="C166" s="4" t="n">
        <v>32.001</v>
      </c>
      <c r="D166" s="5" t="n">
        <v>29.345</v>
      </c>
      <c r="E166" s="5" t="n">
        <v>437.963</v>
      </c>
      <c r="F166" s="5" t="n">
        <v>344.78</v>
      </c>
      <c r="G166" s="5" t="n">
        <v>-10.074</v>
      </c>
      <c r="H166" s="5" t="n">
        <v>-36.875</v>
      </c>
      <c r="I166" s="5" t="n">
        <v>51.743</v>
      </c>
      <c r="J166" s="5" t="n">
        <v>-19.944</v>
      </c>
      <c r="K166" s="5" t="n">
        <v>14.477</v>
      </c>
      <c r="L166" s="5" t="n">
        <v>65.99</v>
      </c>
      <c r="M166" s="3" t="n">
        <v>-0.002</v>
      </c>
      <c r="N166" s="5" t="n">
        <v>285.13</v>
      </c>
      <c r="O166" s="5" t="n">
        <v>286.636</v>
      </c>
      <c r="P166" s="5" t="n">
        <v>6.688</v>
      </c>
      <c r="Q166" s="5" t="n">
        <v>0.92</v>
      </c>
      <c r="R166" s="5" t="n">
        <v>-86.601</v>
      </c>
      <c r="S166" s="5" t="n">
        <v>0.001</v>
      </c>
      <c r="T166" s="3" t="n">
        <f aca="false">A166*(TreeCalcs!$N$2)*(N166-O166)</f>
        <v>-0.00197381801733871</v>
      </c>
    </row>
    <row r="167" customFormat="false" ht="12.8" hidden="false" customHeight="false" outlineLevel="0" collapsed="false">
      <c r="A167" s="4" t="n">
        <v>1</v>
      </c>
      <c r="B167" s="4" t="n">
        <v>4924</v>
      </c>
      <c r="C167" s="4" t="n">
        <v>33.006</v>
      </c>
      <c r="D167" s="5" t="n">
        <v>191.298</v>
      </c>
      <c r="E167" s="5" t="n">
        <v>503.669</v>
      </c>
      <c r="F167" s="5" t="n">
        <v>349.887</v>
      </c>
      <c r="G167" s="5" t="n">
        <v>-6.608</v>
      </c>
      <c r="H167" s="5" t="n">
        <v>-514.337</v>
      </c>
      <c r="I167" s="5" t="n">
        <v>700.328</v>
      </c>
      <c r="J167" s="5" t="n">
        <v>45.188</v>
      </c>
      <c r="K167" s="5" t="n">
        <v>5.307</v>
      </c>
      <c r="L167" s="5" t="n">
        <v>794.07</v>
      </c>
      <c r="M167" s="3" t="n">
        <v>-0.064</v>
      </c>
      <c r="N167" s="5" t="n">
        <v>286.18</v>
      </c>
      <c r="O167" s="5" t="n">
        <v>288.143</v>
      </c>
      <c r="P167" s="5" t="n">
        <v>3.367</v>
      </c>
      <c r="Q167" s="5" t="n">
        <v>0.92</v>
      </c>
      <c r="R167" s="5" t="n">
        <v>-2793.904</v>
      </c>
      <c r="S167" s="5" t="n">
        <v>0.033</v>
      </c>
      <c r="T167" s="3" t="n">
        <f aca="false">A167*(TreeCalcs!$N$2)*(N167-O167)</f>
        <v>-0.00257277873043542</v>
      </c>
    </row>
    <row r="168" customFormat="false" ht="12.8" hidden="true" customHeight="false" outlineLevel="0" collapsed="false">
      <c r="A168" s="4" t="n">
        <v>0</v>
      </c>
      <c r="B168" s="4" t="n">
        <v>4927</v>
      </c>
      <c r="C168" s="4" t="n">
        <v>33.006</v>
      </c>
      <c r="D168" s="5" t="n">
        <v>0</v>
      </c>
      <c r="E168" s="5" t="n">
        <v>462.967</v>
      </c>
      <c r="F168" s="5" t="n">
        <v>376.429</v>
      </c>
      <c r="G168" s="5" t="n">
        <v>34.979</v>
      </c>
      <c r="H168" s="5" t="n">
        <v>0</v>
      </c>
      <c r="I168" s="5" t="n">
        <v>0</v>
      </c>
      <c r="J168" s="5" t="n">
        <v>51.562</v>
      </c>
      <c r="K168" s="5" t="n">
        <v>0</v>
      </c>
      <c r="L168" s="5" t="n">
        <v>0</v>
      </c>
      <c r="M168" s="3" t="n">
        <v>0</v>
      </c>
      <c r="N168" s="5" t="n">
        <v>291.459</v>
      </c>
      <c r="O168" s="5" t="n">
        <v>288.143</v>
      </c>
      <c r="P168" s="5" t="n">
        <v>10.546</v>
      </c>
      <c r="Q168" s="5" t="n">
        <v>0.92</v>
      </c>
      <c r="R168" s="5" t="n">
        <v>0</v>
      </c>
      <c r="S168" s="5" t="n">
        <v>0.033</v>
      </c>
      <c r="T168" s="3" t="n">
        <f aca="false">A168*(TreeCalcs!$N$2)*(N168-O168)</f>
        <v>0</v>
      </c>
    </row>
    <row r="169" customFormat="false" ht="12.8" hidden="true" customHeight="false" outlineLevel="0" collapsed="false">
      <c r="A169" s="4" t="n">
        <v>0</v>
      </c>
      <c r="B169" s="4" t="n">
        <v>4928</v>
      </c>
      <c r="C169" s="4" t="n">
        <v>33.006</v>
      </c>
      <c r="D169" s="5" t="n">
        <v>0</v>
      </c>
      <c r="E169" s="5" t="n">
        <v>451.216</v>
      </c>
      <c r="F169" s="5" t="n">
        <v>374.99</v>
      </c>
      <c r="G169" s="5" t="n">
        <v>31.824</v>
      </c>
      <c r="H169" s="5" t="n">
        <v>0</v>
      </c>
      <c r="I169" s="5" t="n">
        <v>0</v>
      </c>
      <c r="J169" s="5" t="n">
        <v>44.399</v>
      </c>
      <c r="K169" s="5" t="n">
        <v>0</v>
      </c>
      <c r="L169" s="5" t="n">
        <v>0</v>
      </c>
      <c r="M169" s="3" t="n">
        <v>0</v>
      </c>
      <c r="N169" s="5" t="n">
        <v>291.181</v>
      </c>
      <c r="O169" s="5" t="n">
        <v>288.143</v>
      </c>
      <c r="P169" s="5" t="n">
        <v>10.476</v>
      </c>
      <c r="Q169" s="5" t="n">
        <v>0.92</v>
      </c>
      <c r="R169" s="5" t="n">
        <v>0</v>
      </c>
      <c r="S169" s="5" t="n">
        <v>0.033</v>
      </c>
      <c r="T169" s="3" t="n">
        <f aca="false">A169*(TreeCalcs!$N$2)*(N169-O169)</f>
        <v>0</v>
      </c>
    </row>
    <row r="170" customFormat="false" ht="12.8" hidden="true" customHeight="false" outlineLevel="0" collapsed="false">
      <c r="A170" s="4" t="n">
        <v>0</v>
      </c>
      <c r="B170" s="4" t="n">
        <v>4931</v>
      </c>
      <c r="C170" s="4" t="n">
        <v>33.006</v>
      </c>
      <c r="D170" s="5" t="n">
        <v>0</v>
      </c>
      <c r="E170" s="5" t="n">
        <v>486.653</v>
      </c>
      <c r="F170" s="5" t="n">
        <v>377.95</v>
      </c>
      <c r="G170" s="5" t="n">
        <v>38.332</v>
      </c>
      <c r="H170" s="5" t="n">
        <v>0</v>
      </c>
      <c r="I170" s="5" t="n">
        <v>0</v>
      </c>
      <c r="J170" s="5" t="n">
        <v>70.371</v>
      </c>
      <c r="K170" s="5" t="n">
        <v>0</v>
      </c>
      <c r="L170" s="5" t="n">
        <v>0</v>
      </c>
      <c r="M170" s="3" t="n">
        <v>0</v>
      </c>
      <c r="N170" s="5" t="n">
        <v>291.753</v>
      </c>
      <c r="O170" s="5" t="n">
        <v>288.143</v>
      </c>
      <c r="P170" s="5" t="n">
        <v>10.616</v>
      </c>
      <c r="Q170" s="5" t="n">
        <v>0.92</v>
      </c>
      <c r="R170" s="5" t="n">
        <v>0</v>
      </c>
      <c r="S170" s="5" t="n">
        <v>0.033</v>
      </c>
      <c r="T170" s="3" t="n">
        <f aca="false">A170*(TreeCalcs!$N$2)*(N170-O170)</f>
        <v>0</v>
      </c>
    </row>
    <row r="171" customFormat="false" ht="12.8" hidden="false" customHeight="false" outlineLevel="0" collapsed="false">
      <c r="A171" s="4" t="n">
        <v>1</v>
      </c>
      <c r="B171" s="4" t="n">
        <v>4995</v>
      </c>
      <c r="C171" s="4" t="n">
        <v>33.006</v>
      </c>
      <c r="D171" s="5" t="n">
        <v>203.107</v>
      </c>
      <c r="E171" s="5" t="n">
        <v>494.859</v>
      </c>
      <c r="F171" s="5" t="n">
        <v>350.817</v>
      </c>
      <c r="G171" s="5" t="n">
        <v>-6.222</v>
      </c>
      <c r="H171" s="5" t="n">
        <v>105.872</v>
      </c>
      <c r="I171" s="5" t="n">
        <v>101.713</v>
      </c>
      <c r="J171" s="5" t="n">
        <v>50.662</v>
      </c>
      <c r="K171" s="5" t="n">
        <v>-4.477</v>
      </c>
      <c r="L171" s="5" t="n">
        <v>54.22</v>
      </c>
      <c r="M171" s="3" t="n">
        <v>-0.002</v>
      </c>
      <c r="N171" s="5" t="n">
        <v>286.37</v>
      </c>
      <c r="O171" s="5" t="n">
        <v>288.143</v>
      </c>
      <c r="P171" s="5" t="n">
        <v>3.51</v>
      </c>
      <c r="Q171" s="5" t="n">
        <v>0.92</v>
      </c>
      <c r="R171" s="5" t="n">
        <v>-379.244</v>
      </c>
      <c r="S171" s="5" t="n">
        <v>0.001</v>
      </c>
      <c r="T171" s="3" t="n">
        <f aca="false">A171*(TreeCalcs!$N$2)*(N171-O171)</f>
        <v>-0.00232375786503413</v>
      </c>
    </row>
    <row r="172" customFormat="false" ht="12.8" hidden="false" customHeight="false" outlineLevel="0" collapsed="false">
      <c r="A172" s="4" t="n">
        <v>1</v>
      </c>
      <c r="B172" s="4" t="n">
        <v>4924</v>
      </c>
      <c r="C172" s="4" t="n">
        <v>34.008</v>
      </c>
      <c r="D172" s="5" t="n">
        <v>187.528</v>
      </c>
      <c r="E172" s="5" t="n">
        <v>589.863</v>
      </c>
      <c r="F172" s="5" t="n">
        <v>355.991</v>
      </c>
      <c r="G172" s="5" t="n">
        <v>-4.213</v>
      </c>
      <c r="H172" s="5" t="n">
        <v>-507.096</v>
      </c>
      <c r="I172" s="5" t="n">
        <v>696.359</v>
      </c>
      <c r="J172" s="5" t="n">
        <v>67.19</v>
      </c>
      <c r="K172" s="5" t="n">
        <v>-1.734</v>
      </c>
      <c r="L172" s="5" t="n">
        <v>793.71</v>
      </c>
      <c r="M172" s="3" t="n">
        <v>-0.073</v>
      </c>
      <c r="N172" s="5" t="n">
        <v>287.42</v>
      </c>
      <c r="O172" s="5" t="n">
        <v>289.645</v>
      </c>
      <c r="P172" s="5" t="n">
        <v>1.893</v>
      </c>
      <c r="Q172" s="5" t="n">
        <v>0.92</v>
      </c>
      <c r="R172" s="5" t="n">
        <v>-2660.69</v>
      </c>
      <c r="S172" s="5" t="n">
        <v>0.033</v>
      </c>
      <c r="T172" s="3" t="n">
        <f aca="false">A172*(TreeCalcs!$N$2)*(N172-O172)</f>
        <v>-0.00291616539746246</v>
      </c>
    </row>
    <row r="173" customFormat="false" ht="12.8" hidden="true" customHeight="false" outlineLevel="0" collapsed="false">
      <c r="A173" s="4" t="n">
        <v>0</v>
      </c>
      <c r="B173" s="4" t="n">
        <v>4927</v>
      </c>
      <c r="C173" s="4" t="n">
        <v>34.008</v>
      </c>
      <c r="D173" s="5" t="n">
        <v>0</v>
      </c>
      <c r="E173" s="5" t="n">
        <v>556.567</v>
      </c>
      <c r="F173" s="5" t="n">
        <v>394.75</v>
      </c>
      <c r="G173" s="5" t="n">
        <v>52.245</v>
      </c>
      <c r="H173" s="5" t="n">
        <v>0</v>
      </c>
      <c r="I173" s="5" t="n">
        <v>0</v>
      </c>
      <c r="J173" s="5" t="n">
        <v>109.573</v>
      </c>
      <c r="K173" s="5" t="n">
        <v>0</v>
      </c>
      <c r="L173" s="5" t="n">
        <v>0</v>
      </c>
      <c r="M173" s="3" t="n">
        <v>0</v>
      </c>
      <c r="N173" s="5" t="n">
        <v>294.943</v>
      </c>
      <c r="O173" s="5" t="n">
        <v>289.645</v>
      </c>
      <c r="P173" s="5" t="n">
        <v>9.862</v>
      </c>
      <c r="Q173" s="5" t="n">
        <v>0.92</v>
      </c>
      <c r="R173" s="5" t="n">
        <v>0</v>
      </c>
      <c r="S173" s="5" t="n">
        <v>0.033</v>
      </c>
      <c r="T173" s="3" t="n">
        <f aca="false">A173*(TreeCalcs!$N$2)*(N173-O173)</f>
        <v>0</v>
      </c>
    </row>
    <row r="174" customFormat="false" ht="12.8" hidden="true" customHeight="false" outlineLevel="0" collapsed="false">
      <c r="A174" s="4" t="n">
        <v>0</v>
      </c>
      <c r="B174" s="4" t="n">
        <v>4928</v>
      </c>
      <c r="C174" s="4" t="n">
        <v>34.008</v>
      </c>
      <c r="D174" s="5" t="n">
        <v>0</v>
      </c>
      <c r="E174" s="5" t="n">
        <v>510.451</v>
      </c>
      <c r="F174" s="5" t="n">
        <v>387.981</v>
      </c>
      <c r="G174" s="5" t="n">
        <v>38.583</v>
      </c>
      <c r="H174" s="5" t="n">
        <v>0</v>
      </c>
      <c r="I174" s="5" t="n">
        <v>0</v>
      </c>
      <c r="J174" s="5" t="n">
        <v>83.889</v>
      </c>
      <c r="K174" s="5" t="n">
        <v>0</v>
      </c>
      <c r="L174" s="5" t="n">
        <v>0</v>
      </c>
      <c r="M174" s="3" t="n">
        <v>0</v>
      </c>
      <c r="N174" s="5" t="n">
        <v>293.67</v>
      </c>
      <c r="O174" s="5" t="n">
        <v>289.645</v>
      </c>
      <c r="P174" s="5" t="n">
        <v>9.586</v>
      </c>
      <c r="Q174" s="5" t="n">
        <v>0.92</v>
      </c>
      <c r="R174" s="5" t="n">
        <v>0</v>
      </c>
      <c r="S174" s="5" t="n">
        <v>0.033</v>
      </c>
      <c r="T174" s="3" t="n">
        <f aca="false">A174*(TreeCalcs!$N$2)*(N174-O174)</f>
        <v>0</v>
      </c>
    </row>
    <row r="175" customFormat="false" ht="12.8" hidden="true" customHeight="false" outlineLevel="0" collapsed="false">
      <c r="A175" s="4" t="n">
        <v>0</v>
      </c>
      <c r="B175" s="4" t="n">
        <v>4931</v>
      </c>
      <c r="C175" s="4" t="n">
        <v>34.008</v>
      </c>
      <c r="D175" s="5" t="n">
        <v>0</v>
      </c>
      <c r="E175" s="5" t="n">
        <v>564.673</v>
      </c>
      <c r="F175" s="5" t="n">
        <v>396.515</v>
      </c>
      <c r="G175" s="5" t="n">
        <v>55.863</v>
      </c>
      <c r="H175" s="5" t="n">
        <v>0</v>
      </c>
      <c r="I175" s="5" t="n">
        <v>0</v>
      </c>
      <c r="J175" s="5" t="n">
        <v>112.297</v>
      </c>
      <c r="K175" s="5" t="n">
        <v>0</v>
      </c>
      <c r="L175" s="5" t="n">
        <v>0</v>
      </c>
      <c r="M175" s="3" t="n">
        <v>0</v>
      </c>
      <c r="N175" s="5" t="n">
        <v>295.272</v>
      </c>
      <c r="O175" s="5" t="n">
        <v>289.645</v>
      </c>
      <c r="P175" s="5" t="n">
        <v>9.928</v>
      </c>
      <c r="Q175" s="5" t="n">
        <v>0.92</v>
      </c>
      <c r="R175" s="5" t="n">
        <v>0</v>
      </c>
      <c r="S175" s="5" t="n">
        <v>0.033</v>
      </c>
      <c r="T175" s="3" t="n">
        <f aca="false">A175*(TreeCalcs!$N$2)*(N175-O175)</f>
        <v>0</v>
      </c>
    </row>
    <row r="176" customFormat="false" ht="12.8" hidden="false" customHeight="false" outlineLevel="0" collapsed="false">
      <c r="A176" s="4" t="n">
        <v>1</v>
      </c>
      <c r="B176" s="4" t="n">
        <v>4995</v>
      </c>
      <c r="C176" s="4" t="n">
        <v>34.008</v>
      </c>
      <c r="D176" s="5" t="n">
        <v>195.379</v>
      </c>
      <c r="E176" s="5" t="n">
        <v>576.453</v>
      </c>
      <c r="F176" s="5" t="n">
        <v>357.132</v>
      </c>
      <c r="G176" s="5" t="n">
        <v>-4.017</v>
      </c>
      <c r="H176" s="5" t="n">
        <v>114.797</v>
      </c>
      <c r="I176" s="5" t="n">
        <v>100.656</v>
      </c>
      <c r="J176" s="5" t="n">
        <v>72.478</v>
      </c>
      <c r="K176" s="5" t="n">
        <v>-20.073</v>
      </c>
      <c r="L176" s="5" t="n">
        <v>57.85</v>
      </c>
      <c r="M176" s="3" t="n">
        <v>-0.003</v>
      </c>
      <c r="N176" s="5" t="n">
        <v>287.65</v>
      </c>
      <c r="O176" s="5" t="n">
        <v>289.645</v>
      </c>
      <c r="P176" s="5" t="n">
        <v>2.013</v>
      </c>
      <c r="Q176" s="5" t="n">
        <v>0.92</v>
      </c>
      <c r="R176" s="5" t="n">
        <v>-363.475</v>
      </c>
      <c r="S176" s="5" t="n">
        <v>0.001</v>
      </c>
      <c r="T176" s="3" t="n">
        <f aca="false">A176*(TreeCalcs!$N$2)*(N176-O176)</f>
        <v>-0.00261471908671358</v>
      </c>
    </row>
    <row r="177" customFormat="false" ht="12.8" hidden="false" customHeight="false" outlineLevel="0" collapsed="false">
      <c r="A177" s="4" t="n">
        <v>1</v>
      </c>
      <c r="B177" s="4" t="n">
        <v>4924</v>
      </c>
      <c r="C177" s="4" t="n">
        <v>35.006</v>
      </c>
      <c r="D177" s="5" t="n">
        <v>251.166</v>
      </c>
      <c r="E177" s="5" t="n">
        <v>479.458</v>
      </c>
      <c r="F177" s="5" t="n">
        <v>359.921</v>
      </c>
      <c r="G177" s="5" t="n">
        <v>-14.812</v>
      </c>
      <c r="H177" s="5" t="n">
        <v>-602.102</v>
      </c>
      <c r="I177" s="5" t="n">
        <v>876.312</v>
      </c>
      <c r="J177" s="5" t="n">
        <v>49.019</v>
      </c>
      <c r="K177" s="5" t="n">
        <v>-23.044</v>
      </c>
      <c r="L177" s="5" t="n">
        <v>778.01</v>
      </c>
      <c r="M177" s="3" t="n">
        <v>-0.059</v>
      </c>
      <c r="N177" s="5" t="n">
        <v>288.21</v>
      </c>
      <c r="O177" s="5" t="n">
        <v>290.021</v>
      </c>
      <c r="P177" s="5" t="n">
        <v>8.178</v>
      </c>
      <c r="Q177" s="5" t="n">
        <v>0.92</v>
      </c>
      <c r="R177" s="5" t="n">
        <v>-3638.238</v>
      </c>
      <c r="S177" s="5" t="n">
        <v>0.033</v>
      </c>
      <c r="T177" s="3" t="n">
        <f aca="false">A177*(TreeCalcs!$N$2)*(N177-O177)</f>
        <v>-0.00237356203811448</v>
      </c>
    </row>
    <row r="178" customFormat="false" ht="12.8" hidden="true" customHeight="false" outlineLevel="0" collapsed="false">
      <c r="A178" s="4" t="n">
        <v>0</v>
      </c>
      <c r="B178" s="4" t="n">
        <v>4927</v>
      </c>
      <c r="C178" s="4" t="n">
        <v>35.006</v>
      </c>
      <c r="D178" s="5" t="n">
        <v>0</v>
      </c>
      <c r="E178" s="5" t="n">
        <v>478.192</v>
      </c>
      <c r="F178" s="5" t="n">
        <v>392.749</v>
      </c>
      <c r="G178" s="5" t="n">
        <v>65.928</v>
      </c>
      <c r="H178" s="5" t="n">
        <v>0</v>
      </c>
      <c r="I178" s="5" t="n">
        <v>0</v>
      </c>
      <c r="J178" s="5" t="n">
        <v>19.512</v>
      </c>
      <c r="K178" s="5" t="n">
        <v>0</v>
      </c>
      <c r="L178" s="5" t="n">
        <v>0</v>
      </c>
      <c r="M178" s="3" t="n">
        <v>0</v>
      </c>
      <c r="N178" s="5" t="n">
        <v>294.568</v>
      </c>
      <c r="O178" s="5" t="n">
        <v>290.021</v>
      </c>
      <c r="P178" s="5" t="n">
        <v>14.498</v>
      </c>
      <c r="Q178" s="5" t="n">
        <v>0.92</v>
      </c>
      <c r="R178" s="5" t="n">
        <v>0</v>
      </c>
      <c r="S178" s="5" t="n">
        <v>0.033</v>
      </c>
      <c r="T178" s="3" t="n">
        <f aca="false">A178*(TreeCalcs!$N$2)*(N178-O178)</f>
        <v>0</v>
      </c>
    </row>
    <row r="179" customFormat="false" ht="12.8" hidden="true" customHeight="false" outlineLevel="0" collapsed="false">
      <c r="A179" s="4" t="n">
        <v>0</v>
      </c>
      <c r="B179" s="4" t="n">
        <v>4928</v>
      </c>
      <c r="C179" s="4" t="n">
        <v>35.006</v>
      </c>
      <c r="D179" s="5" t="n">
        <v>0</v>
      </c>
      <c r="E179" s="5" t="n">
        <v>441.161</v>
      </c>
      <c r="F179" s="5" t="n">
        <v>386.292</v>
      </c>
      <c r="G179" s="5" t="n">
        <v>47.472</v>
      </c>
      <c r="H179" s="5" t="n">
        <v>0</v>
      </c>
      <c r="I179" s="5" t="n">
        <v>0</v>
      </c>
      <c r="J179" s="5" t="n">
        <v>7.397</v>
      </c>
      <c r="K179" s="5" t="n">
        <v>0</v>
      </c>
      <c r="L179" s="5" t="n">
        <v>0</v>
      </c>
      <c r="M179" s="3" t="n">
        <v>0</v>
      </c>
      <c r="N179" s="5" t="n">
        <v>293.35</v>
      </c>
      <c r="O179" s="5" t="n">
        <v>290.021</v>
      </c>
      <c r="P179" s="5" t="n">
        <v>14.261</v>
      </c>
      <c r="Q179" s="5" t="n">
        <v>0.92</v>
      </c>
      <c r="R179" s="5" t="n">
        <v>0</v>
      </c>
      <c r="S179" s="5" t="n">
        <v>0.033</v>
      </c>
      <c r="T179" s="3" t="n">
        <f aca="false">A179*(TreeCalcs!$N$2)*(N179-O179)</f>
        <v>0</v>
      </c>
    </row>
    <row r="180" customFormat="false" ht="12.8" hidden="true" customHeight="false" outlineLevel="0" collapsed="false">
      <c r="A180" s="4" t="n">
        <v>0</v>
      </c>
      <c r="B180" s="4" t="n">
        <v>4931</v>
      </c>
      <c r="C180" s="4" t="n">
        <v>35.006</v>
      </c>
      <c r="D180" s="5" t="n">
        <v>0</v>
      </c>
      <c r="E180" s="5" t="n">
        <v>470.174</v>
      </c>
      <c r="F180" s="5" t="n">
        <v>393.655</v>
      </c>
      <c r="G180" s="5" t="n">
        <v>68.699</v>
      </c>
      <c r="H180" s="5" t="n">
        <v>0</v>
      </c>
      <c r="I180" s="5" t="n">
        <v>0</v>
      </c>
      <c r="J180" s="5" t="n">
        <v>7.822</v>
      </c>
      <c r="K180" s="5" t="n">
        <v>0</v>
      </c>
      <c r="L180" s="5" t="n">
        <v>0</v>
      </c>
      <c r="M180" s="3" t="n">
        <v>0</v>
      </c>
      <c r="N180" s="5" t="n">
        <v>294.738</v>
      </c>
      <c r="O180" s="5" t="n">
        <v>290.021</v>
      </c>
      <c r="P180" s="5" t="n">
        <v>14.564</v>
      </c>
      <c r="Q180" s="5" t="n">
        <v>0.92</v>
      </c>
      <c r="R180" s="5" t="n">
        <v>0</v>
      </c>
      <c r="S180" s="5" t="n">
        <v>0.033</v>
      </c>
      <c r="T180" s="3" t="n">
        <f aca="false">A180*(TreeCalcs!$N$2)*(N180-O180)</f>
        <v>0</v>
      </c>
    </row>
    <row r="181" customFormat="false" ht="12.8" hidden="false" customHeight="false" outlineLevel="0" collapsed="false">
      <c r="A181" s="4" t="n">
        <v>1</v>
      </c>
      <c r="B181" s="4" t="n">
        <v>4995</v>
      </c>
      <c r="C181" s="4" t="n">
        <v>35.006</v>
      </c>
      <c r="D181" s="5" t="n">
        <v>265.917</v>
      </c>
      <c r="E181" s="5" t="n">
        <v>474.449</v>
      </c>
      <c r="F181" s="5" t="n">
        <v>361.121</v>
      </c>
      <c r="G181" s="5" t="n">
        <v>-13.465</v>
      </c>
      <c r="H181" s="5" t="n">
        <v>163.569</v>
      </c>
      <c r="I181" s="5" t="n">
        <v>131.057</v>
      </c>
      <c r="J181" s="5" t="n">
        <v>49.458</v>
      </c>
      <c r="K181" s="5" t="n">
        <v>-28.709</v>
      </c>
      <c r="L181" s="5" t="n">
        <v>58.82</v>
      </c>
      <c r="M181" s="3" t="n">
        <v>-0.002</v>
      </c>
      <c r="N181" s="5" t="n">
        <v>288.45</v>
      </c>
      <c r="O181" s="5" t="n">
        <v>290.021</v>
      </c>
      <c r="P181" s="5" t="n">
        <v>8.57</v>
      </c>
      <c r="Q181" s="5" t="n">
        <v>0.92</v>
      </c>
      <c r="R181" s="5" t="n">
        <v>-482.109</v>
      </c>
      <c r="S181" s="5" t="n">
        <v>0.001</v>
      </c>
      <c r="T181" s="3" t="n">
        <f aca="false">A181*(TreeCalcs!$N$2)*(N181-O181)</f>
        <v>-0.00205900936602862</v>
      </c>
    </row>
    <row r="182" customFormat="false" ht="12.8" hidden="false" customHeight="false" outlineLevel="0" collapsed="false">
      <c r="A182" s="4" t="n">
        <v>1</v>
      </c>
      <c r="B182" s="4" t="n">
        <v>4924</v>
      </c>
      <c r="C182" s="4" t="n">
        <v>36.006</v>
      </c>
      <c r="D182" s="5" t="n">
        <v>181.552</v>
      </c>
      <c r="E182" s="5" t="n">
        <v>594.65</v>
      </c>
      <c r="F182" s="5" t="n">
        <v>360.221</v>
      </c>
      <c r="G182" s="5" t="n">
        <v>-29.791</v>
      </c>
      <c r="H182" s="5" t="n">
        <v>-604.395</v>
      </c>
      <c r="I182" s="5" t="n">
        <v>813.59</v>
      </c>
      <c r="J182" s="5" t="n">
        <v>16.13</v>
      </c>
      <c r="K182" s="5" t="n">
        <v>-27.642</v>
      </c>
      <c r="L182" s="5" t="n">
        <v>872.35</v>
      </c>
      <c r="M182" s="3" t="n">
        <v>-0.069</v>
      </c>
      <c r="N182" s="5" t="n">
        <v>288.27</v>
      </c>
      <c r="O182" s="5" t="n">
        <v>290.365</v>
      </c>
      <c r="P182" s="5" t="n">
        <v>14.22</v>
      </c>
      <c r="Q182" s="5" t="n">
        <v>0.92</v>
      </c>
      <c r="R182" s="5" t="n">
        <v>-2657.925</v>
      </c>
      <c r="S182" s="5" t="n">
        <v>0.033</v>
      </c>
      <c r="T182" s="3" t="n">
        <f aca="false">A182*(TreeCalcs!$N$2)*(N182-O182)</f>
        <v>-0.00274578270008271</v>
      </c>
    </row>
    <row r="183" customFormat="false" ht="12.8" hidden="true" customHeight="false" outlineLevel="0" collapsed="false">
      <c r="A183" s="4" t="n">
        <v>0</v>
      </c>
      <c r="B183" s="4" t="n">
        <v>4927</v>
      </c>
      <c r="C183" s="4" t="n">
        <v>36.006</v>
      </c>
      <c r="D183" s="5" t="n">
        <v>0</v>
      </c>
      <c r="E183" s="5" t="n">
        <v>591.104</v>
      </c>
      <c r="F183" s="5" t="n">
        <v>399.817</v>
      </c>
      <c r="G183" s="5" t="n">
        <v>108.394</v>
      </c>
      <c r="H183" s="5" t="n">
        <v>0</v>
      </c>
      <c r="I183" s="5" t="n">
        <v>0</v>
      </c>
      <c r="J183" s="5" t="n">
        <v>82.893</v>
      </c>
      <c r="K183" s="5" t="n">
        <v>0</v>
      </c>
      <c r="L183" s="5" t="n">
        <v>0</v>
      </c>
      <c r="M183" s="3" t="n">
        <v>0</v>
      </c>
      <c r="N183" s="5" t="n">
        <v>295.885</v>
      </c>
      <c r="O183" s="5" t="n">
        <v>290.365</v>
      </c>
      <c r="P183" s="5" t="n">
        <v>19.637</v>
      </c>
      <c r="Q183" s="5" t="n">
        <v>0.92</v>
      </c>
      <c r="R183" s="5" t="n">
        <v>0</v>
      </c>
      <c r="S183" s="5" t="n">
        <v>0.033</v>
      </c>
      <c r="T183" s="3" t="n">
        <f aca="false">A183*(TreeCalcs!$N$2)*(N183-O183)</f>
        <v>0</v>
      </c>
    </row>
    <row r="184" customFormat="false" ht="12.8" hidden="true" customHeight="false" outlineLevel="0" collapsed="false">
      <c r="A184" s="4" t="n">
        <v>0</v>
      </c>
      <c r="B184" s="4" t="n">
        <v>4928</v>
      </c>
      <c r="C184" s="4" t="n">
        <v>36.006</v>
      </c>
      <c r="D184" s="5" t="n">
        <v>0</v>
      </c>
      <c r="E184" s="5" t="n">
        <v>516.969</v>
      </c>
      <c r="F184" s="5" t="n">
        <v>389.882</v>
      </c>
      <c r="G184" s="5" t="n">
        <v>70.607</v>
      </c>
      <c r="H184" s="5" t="n">
        <v>0</v>
      </c>
      <c r="I184" s="5" t="n">
        <v>0</v>
      </c>
      <c r="J184" s="5" t="n">
        <v>56.479</v>
      </c>
      <c r="K184" s="5" t="n">
        <v>0</v>
      </c>
      <c r="L184" s="5" t="n">
        <v>0</v>
      </c>
      <c r="M184" s="3" t="n">
        <v>0</v>
      </c>
      <c r="N184" s="5" t="n">
        <v>294.029</v>
      </c>
      <c r="O184" s="5" t="n">
        <v>290.365</v>
      </c>
      <c r="P184" s="5" t="n">
        <v>19.269</v>
      </c>
      <c r="Q184" s="5" t="n">
        <v>0.92</v>
      </c>
      <c r="R184" s="5" t="n">
        <v>0</v>
      </c>
      <c r="S184" s="5" t="n">
        <v>0.033</v>
      </c>
      <c r="T184" s="3" t="n">
        <f aca="false">A184*(TreeCalcs!$N$2)*(N184-O184)</f>
        <v>0</v>
      </c>
    </row>
    <row r="185" customFormat="false" ht="12.8" hidden="true" customHeight="false" outlineLevel="0" collapsed="false">
      <c r="A185" s="4" t="n">
        <v>0</v>
      </c>
      <c r="B185" s="4" t="n">
        <v>4931</v>
      </c>
      <c r="C185" s="4" t="n">
        <v>36.006</v>
      </c>
      <c r="D185" s="5" t="n">
        <v>0</v>
      </c>
      <c r="E185" s="5" t="n">
        <v>569.056</v>
      </c>
      <c r="F185" s="5" t="n">
        <v>397.763</v>
      </c>
      <c r="G185" s="5" t="n">
        <v>100.557</v>
      </c>
      <c r="H185" s="5" t="n">
        <v>0</v>
      </c>
      <c r="I185" s="5" t="n">
        <v>0</v>
      </c>
      <c r="J185" s="5" t="n">
        <v>70.735</v>
      </c>
      <c r="K185" s="5" t="n">
        <v>0</v>
      </c>
      <c r="L185" s="5" t="n">
        <v>0</v>
      </c>
      <c r="M185" s="3" t="n">
        <v>0</v>
      </c>
      <c r="N185" s="5" t="n">
        <v>295.504</v>
      </c>
      <c r="O185" s="5" t="n">
        <v>290.365</v>
      </c>
      <c r="P185" s="5" t="n">
        <v>19.567</v>
      </c>
      <c r="Q185" s="5" t="n">
        <v>0.92</v>
      </c>
      <c r="R185" s="5" t="n">
        <v>0</v>
      </c>
      <c r="S185" s="5" t="n">
        <v>0.033</v>
      </c>
      <c r="T185" s="3" t="n">
        <f aca="false">A185*(TreeCalcs!$N$2)*(N185-O185)</f>
        <v>0</v>
      </c>
    </row>
    <row r="186" customFormat="false" ht="12.8" hidden="false" customHeight="false" outlineLevel="0" collapsed="false">
      <c r="A186" s="4" t="n">
        <v>1</v>
      </c>
      <c r="B186" s="4" t="n">
        <v>4995</v>
      </c>
      <c r="C186" s="4" t="n">
        <v>36.006</v>
      </c>
      <c r="D186" s="5" t="n">
        <v>194.134</v>
      </c>
      <c r="E186" s="5" t="n">
        <v>579.414</v>
      </c>
      <c r="F186" s="5" t="n">
        <v>360.921</v>
      </c>
      <c r="G186" s="5" t="n">
        <v>-28.222</v>
      </c>
      <c r="H186" s="5" t="n">
        <v>97.038</v>
      </c>
      <c r="I186" s="5" t="n">
        <v>120.582</v>
      </c>
      <c r="J186" s="5" t="n">
        <v>15.1</v>
      </c>
      <c r="K186" s="5" t="n">
        <v>-23.486</v>
      </c>
      <c r="L186" s="5" t="n">
        <v>68.51</v>
      </c>
      <c r="M186" s="3" t="n">
        <v>-0.003</v>
      </c>
      <c r="N186" s="5" t="n">
        <v>288.41</v>
      </c>
      <c r="O186" s="5" t="n">
        <v>290.365</v>
      </c>
      <c r="P186" s="5" t="n">
        <v>14.436</v>
      </c>
      <c r="Q186" s="5" t="n">
        <v>0.92</v>
      </c>
      <c r="R186" s="5" t="n">
        <v>-363.914</v>
      </c>
      <c r="S186" s="5" t="n">
        <v>0.001</v>
      </c>
      <c r="T186" s="3" t="n">
        <f aca="false">A186*(TreeCalcs!$N$2)*(N186-O186)</f>
        <v>-0.00256229364136591</v>
      </c>
    </row>
    <row r="187" customFormat="false" ht="12.8" hidden="false" customHeight="false" outlineLevel="0" collapsed="false">
      <c r="A187" s="4" t="n">
        <v>1</v>
      </c>
      <c r="B187" s="4" t="n">
        <v>4924</v>
      </c>
      <c r="C187" s="4" t="n">
        <v>37.002</v>
      </c>
      <c r="D187" s="5" t="n">
        <v>199.594</v>
      </c>
      <c r="E187" s="5" t="n">
        <v>493.174</v>
      </c>
      <c r="F187" s="5" t="n">
        <v>363.078</v>
      </c>
      <c r="G187" s="5" t="n">
        <v>-5.975</v>
      </c>
      <c r="H187" s="5" t="n">
        <v>-605.81</v>
      </c>
      <c r="I187" s="5" t="n">
        <v>828.295</v>
      </c>
      <c r="J187" s="5" t="n">
        <v>35.22</v>
      </c>
      <c r="K187" s="5" t="n">
        <v>-22.891</v>
      </c>
      <c r="L187" s="5" t="n">
        <v>859.46</v>
      </c>
      <c r="M187" s="3" t="n">
        <v>-0.071</v>
      </c>
      <c r="N187" s="5" t="n">
        <v>288.84</v>
      </c>
      <c r="O187" s="5" t="n">
        <v>291.016</v>
      </c>
      <c r="P187" s="5" t="n">
        <v>2.745</v>
      </c>
      <c r="Q187" s="5" t="n">
        <v>0.92</v>
      </c>
      <c r="R187" s="5" t="n">
        <v>-2899.931</v>
      </c>
      <c r="S187" s="5" t="n">
        <v>0.033</v>
      </c>
      <c r="T187" s="3" t="n">
        <f aca="false">A187*(TreeCalcs!$N$2)*(N187-O187)</f>
        <v>-0.00285194422691171</v>
      </c>
    </row>
    <row r="188" customFormat="false" ht="12.8" hidden="true" customHeight="false" outlineLevel="0" collapsed="false">
      <c r="A188" s="4" t="n">
        <v>0</v>
      </c>
      <c r="B188" s="4" t="n">
        <v>4927</v>
      </c>
      <c r="C188" s="4" t="n">
        <v>37.002</v>
      </c>
      <c r="D188" s="5" t="n">
        <v>0</v>
      </c>
      <c r="E188" s="5" t="n">
        <v>492.038</v>
      </c>
      <c r="F188" s="5" t="n">
        <v>401.683</v>
      </c>
      <c r="G188" s="5" t="n">
        <v>52.691</v>
      </c>
      <c r="H188" s="5" t="n">
        <v>0</v>
      </c>
      <c r="I188" s="5" t="n">
        <v>0</v>
      </c>
      <c r="J188" s="5" t="n">
        <v>37.666</v>
      </c>
      <c r="K188" s="5" t="n">
        <v>0</v>
      </c>
      <c r="L188" s="5" t="n">
        <v>0</v>
      </c>
      <c r="M188" s="3" t="n">
        <v>0</v>
      </c>
      <c r="N188" s="5" t="n">
        <v>296.229</v>
      </c>
      <c r="O188" s="5" t="n">
        <v>291.016</v>
      </c>
      <c r="P188" s="5" t="n">
        <v>10.108</v>
      </c>
      <c r="Q188" s="5" t="n">
        <v>0.92</v>
      </c>
      <c r="R188" s="5" t="n">
        <v>0</v>
      </c>
      <c r="S188" s="5" t="n">
        <v>0.033</v>
      </c>
      <c r="T188" s="3" t="n">
        <f aca="false">A188*(TreeCalcs!$N$2)*(N188-O188)</f>
        <v>0</v>
      </c>
    </row>
    <row r="189" customFormat="false" ht="12.8" hidden="true" customHeight="false" outlineLevel="0" collapsed="false">
      <c r="A189" s="4" t="n">
        <v>0</v>
      </c>
      <c r="B189" s="4" t="n">
        <v>4928</v>
      </c>
      <c r="C189" s="4" t="n">
        <v>37.002</v>
      </c>
      <c r="D189" s="5" t="n">
        <v>0</v>
      </c>
      <c r="E189" s="5" t="n">
        <v>452.949</v>
      </c>
      <c r="F189" s="5" t="n">
        <v>391.741</v>
      </c>
      <c r="G189" s="5" t="n">
        <v>32.619</v>
      </c>
      <c r="H189" s="5" t="n">
        <v>0</v>
      </c>
      <c r="I189" s="5" t="n">
        <v>0</v>
      </c>
      <c r="J189" s="5" t="n">
        <v>28.586</v>
      </c>
      <c r="K189" s="5" t="n">
        <v>0</v>
      </c>
      <c r="L189" s="5" t="n">
        <v>0</v>
      </c>
      <c r="M189" s="3" t="n">
        <v>0</v>
      </c>
      <c r="N189" s="5" t="n">
        <v>294.379</v>
      </c>
      <c r="O189" s="5" t="n">
        <v>291.016</v>
      </c>
      <c r="P189" s="5" t="n">
        <v>9.7</v>
      </c>
      <c r="Q189" s="5" t="n">
        <v>0.92</v>
      </c>
      <c r="R189" s="5" t="n">
        <v>0</v>
      </c>
      <c r="S189" s="5" t="n">
        <v>0.033</v>
      </c>
      <c r="T189" s="3" t="n">
        <f aca="false">A189*(TreeCalcs!$N$2)*(N189-O189)</f>
        <v>0</v>
      </c>
    </row>
    <row r="190" customFormat="false" ht="12.8" hidden="true" customHeight="false" outlineLevel="0" collapsed="false">
      <c r="A190" s="4" t="n">
        <v>0</v>
      </c>
      <c r="B190" s="4" t="n">
        <v>4931</v>
      </c>
      <c r="C190" s="4" t="n">
        <v>37.002</v>
      </c>
      <c r="D190" s="5" t="n">
        <v>0</v>
      </c>
      <c r="E190" s="5" t="n">
        <v>466.403</v>
      </c>
      <c r="F190" s="5" t="n">
        <v>398.785</v>
      </c>
      <c r="G190" s="5" t="n">
        <v>46.932</v>
      </c>
      <c r="H190" s="5" t="n">
        <v>0</v>
      </c>
      <c r="I190" s="5" t="n">
        <v>0</v>
      </c>
      <c r="J190" s="5" t="n">
        <v>20.686</v>
      </c>
      <c r="K190" s="5" t="n">
        <v>0</v>
      </c>
      <c r="L190" s="5" t="n">
        <v>0</v>
      </c>
      <c r="M190" s="3" t="n">
        <v>0</v>
      </c>
      <c r="N190" s="5" t="n">
        <v>295.694</v>
      </c>
      <c r="O190" s="5" t="n">
        <v>291.016</v>
      </c>
      <c r="P190" s="5" t="n">
        <v>10.034</v>
      </c>
      <c r="Q190" s="5" t="n">
        <v>0.92</v>
      </c>
      <c r="R190" s="5" t="n">
        <v>0</v>
      </c>
      <c r="S190" s="5" t="n">
        <v>0.033</v>
      </c>
      <c r="T190" s="3" t="n">
        <f aca="false">A190*(TreeCalcs!$N$2)*(N190-O190)</f>
        <v>0</v>
      </c>
    </row>
    <row r="191" customFormat="false" ht="12.8" hidden="false" customHeight="false" outlineLevel="0" collapsed="false">
      <c r="A191" s="4" t="n">
        <v>1</v>
      </c>
      <c r="B191" s="4" t="n">
        <v>4995</v>
      </c>
      <c r="C191" s="4" t="n">
        <v>37.002</v>
      </c>
      <c r="D191" s="5" t="n">
        <v>211.993</v>
      </c>
      <c r="E191" s="5" t="n">
        <v>453.917</v>
      </c>
      <c r="F191" s="5" t="n">
        <v>364.035</v>
      </c>
      <c r="G191" s="5" t="n">
        <v>-5.823</v>
      </c>
      <c r="H191" s="5" t="n">
        <v>114.479</v>
      </c>
      <c r="I191" s="5" t="n">
        <v>123.266</v>
      </c>
      <c r="J191" s="5" t="n">
        <v>36.206</v>
      </c>
      <c r="K191" s="5" t="n">
        <v>-25.752</v>
      </c>
      <c r="L191" s="5" t="n">
        <v>66.29</v>
      </c>
      <c r="M191" s="3" t="n">
        <v>-0.003</v>
      </c>
      <c r="N191" s="5" t="n">
        <v>289.03</v>
      </c>
      <c r="O191" s="5" t="n">
        <v>291.016</v>
      </c>
      <c r="P191" s="5" t="n">
        <v>2.932</v>
      </c>
      <c r="Q191" s="5" t="n">
        <v>0.92</v>
      </c>
      <c r="R191" s="5" t="n">
        <v>-393.36</v>
      </c>
      <c r="S191" s="5" t="n">
        <v>0.001</v>
      </c>
      <c r="T191" s="3" t="n">
        <f aca="false">A191*(TreeCalcs!$N$2)*(N191-O191)</f>
        <v>-0.00260292336151042</v>
      </c>
    </row>
    <row r="192" customFormat="false" ht="12.8" hidden="false" customHeight="false" outlineLevel="0" collapsed="false">
      <c r="A192" s="4" t="n">
        <v>1</v>
      </c>
      <c r="B192" s="4" t="n">
        <v>4924</v>
      </c>
      <c r="C192" s="4" t="n">
        <v>38.001</v>
      </c>
      <c r="D192" s="5" t="n">
        <v>85.281</v>
      </c>
      <c r="E192" s="5" t="n">
        <v>471.724</v>
      </c>
      <c r="F192" s="5" t="n">
        <v>362.174</v>
      </c>
      <c r="G192" s="5" t="n">
        <v>-25.924</v>
      </c>
      <c r="H192" s="5" t="n">
        <v>-463.978</v>
      </c>
      <c r="I192" s="5" t="n">
        <v>561.642</v>
      </c>
      <c r="J192" s="5" t="n">
        <v>-29.292</v>
      </c>
      <c r="K192" s="5" t="n">
        <v>-12.383</v>
      </c>
      <c r="L192" s="5" t="n">
        <v>901.68</v>
      </c>
      <c r="M192" s="3" t="n">
        <v>-0.043</v>
      </c>
      <c r="N192" s="5" t="n">
        <v>288.66</v>
      </c>
      <c r="O192" s="5" t="n">
        <v>289.981</v>
      </c>
      <c r="P192" s="5" t="n">
        <v>19.618</v>
      </c>
      <c r="Q192" s="5" t="n">
        <v>0.92</v>
      </c>
      <c r="R192" s="5" t="n">
        <v>-1185.857</v>
      </c>
      <c r="S192" s="5" t="n">
        <v>0.033</v>
      </c>
      <c r="T192" s="3" t="n">
        <f aca="false">A192*(TreeCalcs!$N$2)*(N192-O192)</f>
        <v>-0.00173135033260579</v>
      </c>
    </row>
    <row r="193" customFormat="false" ht="12.8" hidden="true" customHeight="false" outlineLevel="0" collapsed="false">
      <c r="A193" s="4" t="n">
        <v>0</v>
      </c>
      <c r="B193" s="4" t="n">
        <v>4927</v>
      </c>
      <c r="C193" s="4" t="n">
        <v>38.001</v>
      </c>
      <c r="D193" s="5" t="n">
        <v>0</v>
      </c>
      <c r="E193" s="5" t="n">
        <v>470.692</v>
      </c>
      <c r="F193" s="5" t="n">
        <v>390.503</v>
      </c>
      <c r="G193" s="5" t="n">
        <v>92.807</v>
      </c>
      <c r="H193" s="5" t="n">
        <v>0</v>
      </c>
      <c r="I193" s="5" t="n">
        <v>0</v>
      </c>
      <c r="J193" s="5" t="n">
        <v>-12.617</v>
      </c>
      <c r="K193" s="5" t="n">
        <v>0</v>
      </c>
      <c r="L193" s="5" t="n">
        <v>0</v>
      </c>
      <c r="M193" s="3" t="n">
        <v>0</v>
      </c>
      <c r="N193" s="5" t="n">
        <v>294.146</v>
      </c>
      <c r="O193" s="5" t="n">
        <v>289.981</v>
      </c>
      <c r="P193" s="5" t="n">
        <v>22.284</v>
      </c>
      <c r="Q193" s="5" t="n">
        <v>0.92</v>
      </c>
      <c r="R193" s="5" t="n">
        <v>0</v>
      </c>
      <c r="S193" s="5" t="n">
        <v>0.033</v>
      </c>
      <c r="T193" s="3" t="n">
        <f aca="false">A193*(TreeCalcs!$N$2)*(N193-O193)</f>
        <v>0</v>
      </c>
    </row>
    <row r="194" customFormat="false" ht="12.8" hidden="true" customHeight="false" outlineLevel="0" collapsed="false">
      <c r="A194" s="4" t="n">
        <v>0</v>
      </c>
      <c r="B194" s="4" t="n">
        <v>4928</v>
      </c>
      <c r="C194" s="4" t="n">
        <v>38.001</v>
      </c>
      <c r="D194" s="5" t="n">
        <v>0</v>
      </c>
      <c r="E194" s="5" t="n">
        <v>451.221</v>
      </c>
      <c r="F194" s="5" t="n">
        <v>385.471</v>
      </c>
      <c r="G194" s="5" t="n">
        <v>70.923</v>
      </c>
      <c r="H194" s="5" t="n">
        <v>0</v>
      </c>
      <c r="I194" s="5" t="n">
        <v>0</v>
      </c>
      <c r="J194" s="5" t="n">
        <v>-5.173</v>
      </c>
      <c r="K194" s="5" t="n">
        <v>0</v>
      </c>
      <c r="L194" s="5" t="n">
        <v>0</v>
      </c>
      <c r="M194" s="3" t="n">
        <v>0</v>
      </c>
      <c r="N194" s="5" t="n">
        <v>293.194</v>
      </c>
      <c r="O194" s="5" t="n">
        <v>289.981</v>
      </c>
      <c r="P194" s="5" t="n">
        <v>22.076</v>
      </c>
      <c r="Q194" s="5" t="n">
        <v>0.92</v>
      </c>
      <c r="R194" s="5" t="n">
        <v>0</v>
      </c>
      <c r="S194" s="5" t="n">
        <v>0.033</v>
      </c>
      <c r="T194" s="3" t="n">
        <f aca="false">A194*(TreeCalcs!$N$2)*(N194-O194)</f>
        <v>0</v>
      </c>
    </row>
    <row r="195" customFormat="false" ht="12.8" hidden="true" customHeight="false" outlineLevel="0" collapsed="false">
      <c r="A195" s="4" t="n">
        <v>0</v>
      </c>
      <c r="B195" s="4" t="n">
        <v>4931</v>
      </c>
      <c r="C195" s="4" t="n">
        <v>38.001</v>
      </c>
      <c r="D195" s="5" t="n">
        <v>0</v>
      </c>
      <c r="E195" s="5" t="n">
        <v>447.224</v>
      </c>
      <c r="F195" s="5" t="n">
        <v>387.325</v>
      </c>
      <c r="G195" s="5" t="n">
        <v>78.978</v>
      </c>
      <c r="H195" s="5" t="n">
        <v>0</v>
      </c>
      <c r="I195" s="5" t="n">
        <v>0</v>
      </c>
      <c r="J195" s="5" t="n">
        <v>-19.082</v>
      </c>
      <c r="K195" s="5" t="n">
        <v>0</v>
      </c>
      <c r="L195" s="5" t="n">
        <v>0</v>
      </c>
      <c r="M195" s="3" t="n">
        <v>0</v>
      </c>
      <c r="N195" s="5" t="n">
        <v>293.546</v>
      </c>
      <c r="O195" s="5" t="n">
        <v>289.981</v>
      </c>
      <c r="P195" s="5" t="n">
        <v>22.156</v>
      </c>
      <c r="Q195" s="5" t="n">
        <v>0.92</v>
      </c>
      <c r="R195" s="5" t="n">
        <v>0</v>
      </c>
      <c r="S195" s="5" t="n">
        <v>0.033</v>
      </c>
      <c r="T195" s="3" t="n">
        <f aca="false">A195*(TreeCalcs!$N$2)*(N195-O195)</f>
        <v>0</v>
      </c>
    </row>
    <row r="196" customFormat="false" ht="12.8" hidden="false" customHeight="false" outlineLevel="0" collapsed="false">
      <c r="A196" s="4" t="n">
        <v>1</v>
      </c>
      <c r="B196" s="4" t="n">
        <v>4995</v>
      </c>
      <c r="C196" s="4" t="n">
        <v>38.001</v>
      </c>
      <c r="D196" s="5" t="n">
        <v>89.114</v>
      </c>
      <c r="E196" s="5" t="n">
        <v>438.227</v>
      </c>
      <c r="F196" s="5" t="n">
        <v>362.927</v>
      </c>
      <c r="G196" s="5" t="n">
        <v>-23.276</v>
      </c>
      <c r="H196" s="5" t="n">
        <v>21.267</v>
      </c>
      <c r="I196" s="5" t="n">
        <v>80.144</v>
      </c>
      <c r="J196" s="5" t="n">
        <v>-29.946</v>
      </c>
      <c r="K196" s="5" t="n">
        <v>-12.297</v>
      </c>
      <c r="L196" s="5" t="n">
        <v>77.15</v>
      </c>
      <c r="M196" s="3" t="n">
        <v>-0.002</v>
      </c>
      <c r="N196" s="5" t="n">
        <v>288.81</v>
      </c>
      <c r="O196" s="5" t="n">
        <v>289.981</v>
      </c>
      <c r="P196" s="5" t="n">
        <v>19.869</v>
      </c>
      <c r="Q196" s="5" t="n">
        <v>0.92</v>
      </c>
      <c r="R196" s="5" t="n">
        <v>-186.123</v>
      </c>
      <c r="S196" s="5" t="n">
        <v>0.001</v>
      </c>
      <c r="T196" s="3" t="n">
        <f aca="false">A196*(TreeCalcs!$N$2)*(N196-O196)</f>
        <v>-0.00153475491255217</v>
      </c>
    </row>
    <row r="197" customFormat="false" ht="12.8" hidden="false" customHeight="false" outlineLevel="0" collapsed="false">
      <c r="A197" s="4" t="n">
        <v>1</v>
      </c>
      <c r="B197" s="4" t="n">
        <v>4924</v>
      </c>
      <c r="C197" s="4" t="n">
        <v>39.008</v>
      </c>
      <c r="D197" s="5" t="n">
        <v>103.558</v>
      </c>
      <c r="E197" s="5" t="n">
        <v>533.257</v>
      </c>
      <c r="F197" s="5" t="n">
        <v>361.522</v>
      </c>
      <c r="G197" s="5" t="n">
        <v>-39.681</v>
      </c>
      <c r="H197" s="5" t="n">
        <v>-536.448</v>
      </c>
      <c r="I197" s="5" t="n">
        <v>653.92</v>
      </c>
      <c r="J197" s="5" t="n">
        <v>10.42</v>
      </c>
      <c r="K197" s="5" t="n">
        <v>-13.914</v>
      </c>
      <c r="L197" s="5" t="n">
        <v>894.89</v>
      </c>
      <c r="M197" s="3" t="n">
        <v>-0.044</v>
      </c>
      <c r="N197" s="5" t="n">
        <v>288.53</v>
      </c>
      <c r="O197" s="5" t="n">
        <v>289.871</v>
      </c>
      <c r="P197" s="5" t="n">
        <v>29.591</v>
      </c>
      <c r="Q197" s="5" t="n">
        <v>0.92</v>
      </c>
      <c r="R197" s="5" t="n">
        <v>-1485.697</v>
      </c>
      <c r="S197" s="5" t="n">
        <v>0.033</v>
      </c>
      <c r="T197" s="3" t="n">
        <f aca="false">A197*(TreeCalcs!$N$2)*(N197-O197)</f>
        <v>-0.00175756305527966</v>
      </c>
    </row>
    <row r="198" customFormat="false" ht="12.8" hidden="true" customHeight="false" outlineLevel="0" collapsed="false">
      <c r="A198" s="4" t="n">
        <v>0</v>
      </c>
      <c r="B198" s="4" t="n">
        <v>4927</v>
      </c>
      <c r="C198" s="4" t="n">
        <v>39.008</v>
      </c>
      <c r="D198" s="5" t="n">
        <v>0</v>
      </c>
      <c r="E198" s="5" t="n">
        <v>530.825</v>
      </c>
      <c r="F198" s="5" t="n">
        <v>388.503</v>
      </c>
      <c r="G198" s="5" t="n">
        <v>125.876</v>
      </c>
      <c r="H198" s="5" t="n">
        <v>0</v>
      </c>
      <c r="I198" s="5" t="n">
        <v>0</v>
      </c>
      <c r="J198" s="5" t="n">
        <v>16.443</v>
      </c>
      <c r="K198" s="5" t="n">
        <v>0</v>
      </c>
      <c r="L198" s="5" t="n">
        <v>0</v>
      </c>
      <c r="M198" s="3" t="n">
        <v>0</v>
      </c>
      <c r="N198" s="5" t="n">
        <v>293.769</v>
      </c>
      <c r="O198" s="5" t="n">
        <v>289.871</v>
      </c>
      <c r="P198" s="5" t="n">
        <v>32.293</v>
      </c>
      <c r="Q198" s="5" t="n">
        <v>0.92</v>
      </c>
      <c r="R198" s="5" t="n">
        <v>0</v>
      </c>
      <c r="S198" s="5" t="n">
        <v>0.033</v>
      </c>
      <c r="T198" s="3" t="n">
        <f aca="false">A198*(TreeCalcs!$N$2)*(N198-O198)</f>
        <v>0</v>
      </c>
    </row>
    <row r="199" customFormat="false" ht="12.8" hidden="true" customHeight="false" outlineLevel="0" collapsed="false">
      <c r="A199" s="4" t="n">
        <v>0</v>
      </c>
      <c r="B199" s="4" t="n">
        <v>4928</v>
      </c>
      <c r="C199" s="4" t="n">
        <v>39.008</v>
      </c>
      <c r="D199" s="5" t="n">
        <v>0</v>
      </c>
      <c r="E199" s="5" t="n">
        <v>516.943</v>
      </c>
      <c r="F199" s="5" t="n">
        <v>385.6</v>
      </c>
      <c r="G199" s="5" t="n">
        <v>107.719</v>
      </c>
      <c r="H199" s="5" t="n">
        <v>0</v>
      </c>
      <c r="I199" s="5" t="n">
        <v>0</v>
      </c>
      <c r="J199" s="5" t="n">
        <v>23.625</v>
      </c>
      <c r="K199" s="5" t="n">
        <v>0</v>
      </c>
      <c r="L199" s="5" t="n">
        <v>0</v>
      </c>
      <c r="M199" s="3" t="n">
        <v>0</v>
      </c>
      <c r="N199" s="5" t="n">
        <v>293.219</v>
      </c>
      <c r="O199" s="5" t="n">
        <v>289.871</v>
      </c>
      <c r="P199" s="5" t="n">
        <v>32.178</v>
      </c>
      <c r="Q199" s="5" t="n">
        <v>0.92</v>
      </c>
      <c r="R199" s="5" t="n">
        <v>0</v>
      </c>
      <c r="S199" s="5" t="n">
        <v>0.033</v>
      </c>
      <c r="T199" s="3" t="n">
        <f aca="false">A199*(TreeCalcs!$N$2)*(N199-O199)</f>
        <v>0</v>
      </c>
    </row>
    <row r="200" customFormat="false" ht="12.8" hidden="true" customHeight="false" outlineLevel="0" collapsed="false">
      <c r="A200" s="4" t="n">
        <v>0</v>
      </c>
      <c r="B200" s="4" t="n">
        <v>4931</v>
      </c>
      <c r="C200" s="4" t="n">
        <v>39.008</v>
      </c>
      <c r="D200" s="5" t="n">
        <v>0</v>
      </c>
      <c r="E200" s="5" t="n">
        <v>472.329</v>
      </c>
      <c r="F200" s="5" t="n">
        <v>383.079</v>
      </c>
      <c r="G200" s="5" t="n">
        <v>91.956</v>
      </c>
      <c r="H200" s="5" t="n">
        <v>0</v>
      </c>
      <c r="I200" s="5" t="n">
        <v>0</v>
      </c>
      <c r="J200" s="5" t="n">
        <v>-2.705</v>
      </c>
      <c r="K200" s="5" t="n">
        <v>0</v>
      </c>
      <c r="L200" s="5" t="n">
        <v>0</v>
      </c>
      <c r="M200" s="3" t="n">
        <v>0</v>
      </c>
      <c r="N200" s="5" t="n">
        <v>292.738</v>
      </c>
      <c r="O200" s="5" t="n">
        <v>289.871</v>
      </c>
      <c r="P200" s="5" t="n">
        <v>32.071</v>
      </c>
      <c r="Q200" s="5" t="n">
        <v>0.92</v>
      </c>
      <c r="R200" s="5" t="n">
        <v>0</v>
      </c>
      <c r="S200" s="5" t="n">
        <v>0.033</v>
      </c>
      <c r="T200" s="3" t="n">
        <f aca="false">A200*(TreeCalcs!$N$2)*(N200-O200)</f>
        <v>0</v>
      </c>
    </row>
    <row r="201" customFormat="false" ht="12.8" hidden="false" customHeight="false" outlineLevel="0" collapsed="false">
      <c r="A201" s="4" t="n">
        <v>1</v>
      </c>
      <c r="B201" s="4" t="n">
        <v>4995</v>
      </c>
      <c r="C201" s="4" t="n">
        <v>39.008</v>
      </c>
      <c r="D201" s="5" t="n">
        <v>110.629</v>
      </c>
      <c r="E201" s="5" t="n">
        <v>439.468</v>
      </c>
      <c r="F201" s="5" t="n">
        <v>362.024</v>
      </c>
      <c r="G201" s="5" t="n">
        <v>-36.853</v>
      </c>
      <c r="H201" s="5" t="n">
        <v>-5.705</v>
      </c>
      <c r="I201" s="5" t="n">
        <v>126.21</v>
      </c>
      <c r="J201" s="5" t="n">
        <v>7.949</v>
      </c>
      <c r="K201" s="5" t="n">
        <v>-9.876</v>
      </c>
      <c r="L201" s="5" t="n">
        <v>71.62</v>
      </c>
      <c r="M201" s="3" t="n">
        <v>-0.002</v>
      </c>
      <c r="N201" s="5" t="n">
        <v>288.63</v>
      </c>
      <c r="O201" s="5" t="n">
        <v>289.871</v>
      </c>
      <c r="P201" s="5" t="n">
        <v>29.697</v>
      </c>
      <c r="Q201" s="5" t="n">
        <v>0.92</v>
      </c>
      <c r="R201" s="5" t="n">
        <v>-222.027</v>
      </c>
      <c r="S201" s="5" t="n">
        <v>0.001</v>
      </c>
      <c r="T201" s="3" t="n">
        <f aca="false">A201*(TreeCalcs!$N$2)*(N201-O201)</f>
        <v>-0.00162649944191053</v>
      </c>
    </row>
    <row r="202" customFormat="false" ht="12.8" hidden="false" customHeight="false" outlineLevel="0" collapsed="false">
      <c r="A202" s="4" t="n">
        <v>1</v>
      </c>
      <c r="B202" s="4" t="n">
        <v>4924</v>
      </c>
      <c r="C202" s="4" t="n">
        <v>40.001</v>
      </c>
      <c r="D202" s="5" t="n">
        <v>113.849</v>
      </c>
      <c r="E202" s="5" t="n">
        <v>419.546</v>
      </c>
      <c r="F202" s="5" t="n">
        <v>364.589</v>
      </c>
      <c r="G202" s="5" t="n">
        <v>-15.498</v>
      </c>
      <c r="H202" s="5" t="n">
        <v>-434.281</v>
      </c>
      <c r="I202" s="5" t="n">
        <v>565.627</v>
      </c>
      <c r="J202" s="5" t="n">
        <v>42.258</v>
      </c>
      <c r="K202" s="5" t="n">
        <v>-17.497</v>
      </c>
      <c r="L202" s="5" t="n">
        <v>883.2</v>
      </c>
      <c r="M202" s="3" t="n">
        <v>-0.041</v>
      </c>
      <c r="N202" s="5" t="n">
        <v>289.14</v>
      </c>
      <c r="O202" s="5" t="n">
        <v>290.394</v>
      </c>
      <c r="P202" s="5" t="n">
        <v>12.358</v>
      </c>
      <c r="Q202" s="5" t="n">
        <v>0.92</v>
      </c>
      <c r="R202" s="5" t="n">
        <v>-1621.803</v>
      </c>
      <c r="S202" s="5" t="n">
        <v>0.033</v>
      </c>
      <c r="T202" s="3" t="n">
        <f aca="false">A202*(TreeCalcs!$N$2)*(N202-O202)</f>
        <v>-0.00164353771164856</v>
      </c>
    </row>
    <row r="203" customFormat="false" ht="12.8" hidden="true" customHeight="false" outlineLevel="0" collapsed="false">
      <c r="A203" s="4" t="n">
        <v>0</v>
      </c>
      <c r="B203" s="4" t="n">
        <v>4927</v>
      </c>
      <c r="C203" s="4" t="n">
        <v>40.001</v>
      </c>
      <c r="D203" s="5" t="n">
        <v>0</v>
      </c>
      <c r="E203" s="5" t="n">
        <v>434.708</v>
      </c>
      <c r="F203" s="5" t="n">
        <v>386.681</v>
      </c>
      <c r="G203" s="5" t="n">
        <v>51.203</v>
      </c>
      <c r="H203" s="5" t="n">
        <v>0</v>
      </c>
      <c r="I203" s="5" t="n">
        <v>0</v>
      </c>
      <c r="J203" s="5" t="n">
        <v>-3.179</v>
      </c>
      <c r="K203" s="5" t="n">
        <v>0</v>
      </c>
      <c r="L203" s="5" t="n">
        <v>0</v>
      </c>
      <c r="M203" s="3" t="n">
        <v>0</v>
      </c>
      <c r="N203" s="5" t="n">
        <v>293.424</v>
      </c>
      <c r="O203" s="5" t="n">
        <v>290.394</v>
      </c>
      <c r="P203" s="5" t="n">
        <v>16.899</v>
      </c>
      <c r="Q203" s="5" t="n">
        <v>0.92</v>
      </c>
      <c r="R203" s="5" t="n">
        <v>0</v>
      </c>
      <c r="S203" s="5" t="n">
        <v>0.033</v>
      </c>
      <c r="T203" s="3" t="n">
        <f aca="false">A203*(TreeCalcs!$N$2)*(N203-O203)</f>
        <v>0</v>
      </c>
    </row>
    <row r="204" customFormat="false" ht="12.8" hidden="true" customHeight="false" outlineLevel="0" collapsed="false">
      <c r="A204" s="4" t="n">
        <v>0</v>
      </c>
      <c r="B204" s="4" t="n">
        <v>4928</v>
      </c>
      <c r="C204" s="4" t="n">
        <v>40.001</v>
      </c>
      <c r="D204" s="5" t="n">
        <v>0</v>
      </c>
      <c r="E204" s="5" t="n">
        <v>430.513</v>
      </c>
      <c r="F204" s="5" t="n">
        <v>384.531</v>
      </c>
      <c r="G204" s="5" t="n">
        <v>44.025</v>
      </c>
      <c r="H204" s="5" t="n">
        <v>0</v>
      </c>
      <c r="I204" s="5" t="n">
        <v>0</v>
      </c>
      <c r="J204" s="5" t="n">
        <v>1.956</v>
      </c>
      <c r="K204" s="5" t="n">
        <v>0</v>
      </c>
      <c r="L204" s="5" t="n">
        <v>0</v>
      </c>
      <c r="M204" s="3" t="n">
        <v>0</v>
      </c>
      <c r="N204" s="5" t="n">
        <v>293.015</v>
      </c>
      <c r="O204" s="5" t="n">
        <v>290.394</v>
      </c>
      <c r="P204" s="5" t="n">
        <v>16.797</v>
      </c>
      <c r="Q204" s="5" t="n">
        <v>0.92</v>
      </c>
      <c r="R204" s="5" t="n">
        <v>0</v>
      </c>
      <c r="S204" s="5" t="n">
        <v>0.033</v>
      </c>
      <c r="T204" s="3" t="n">
        <f aca="false">A204*(TreeCalcs!$N$2)*(N204-O204)</f>
        <v>0</v>
      </c>
    </row>
    <row r="205" customFormat="false" ht="12.8" hidden="true" customHeight="false" outlineLevel="0" collapsed="false">
      <c r="A205" s="4" t="n">
        <v>0</v>
      </c>
      <c r="B205" s="4" t="n">
        <v>4931</v>
      </c>
      <c r="C205" s="4" t="n">
        <v>40.001</v>
      </c>
      <c r="D205" s="5" t="n">
        <v>0</v>
      </c>
      <c r="E205" s="5" t="n">
        <v>428.189</v>
      </c>
      <c r="F205" s="5" t="n">
        <v>384.592</v>
      </c>
      <c r="G205" s="5" t="n">
        <v>44.229</v>
      </c>
      <c r="H205" s="5" t="n">
        <v>0</v>
      </c>
      <c r="I205" s="5" t="n">
        <v>0</v>
      </c>
      <c r="J205" s="5" t="n">
        <v>-0.63</v>
      </c>
      <c r="K205" s="5" t="n">
        <v>0</v>
      </c>
      <c r="L205" s="5" t="n">
        <v>0</v>
      </c>
      <c r="M205" s="3" t="n">
        <v>0</v>
      </c>
      <c r="N205" s="5" t="n">
        <v>293.027</v>
      </c>
      <c r="O205" s="5" t="n">
        <v>290.394</v>
      </c>
      <c r="P205" s="5" t="n">
        <v>16.799</v>
      </c>
      <c r="Q205" s="5" t="n">
        <v>0.92</v>
      </c>
      <c r="R205" s="5" t="n">
        <v>0</v>
      </c>
      <c r="S205" s="5" t="n">
        <v>0.033</v>
      </c>
      <c r="T205" s="3" t="n">
        <f aca="false">A205*(TreeCalcs!$N$2)*(N205-O205)</f>
        <v>0</v>
      </c>
    </row>
    <row r="206" customFormat="false" ht="12.8" hidden="false" customHeight="false" outlineLevel="0" collapsed="false">
      <c r="A206" s="4" t="n">
        <v>1</v>
      </c>
      <c r="B206" s="4" t="n">
        <v>4995</v>
      </c>
      <c r="C206" s="4" t="n">
        <v>40.001</v>
      </c>
      <c r="D206" s="5" t="n">
        <v>121.335</v>
      </c>
      <c r="E206" s="5" t="n">
        <v>398.059</v>
      </c>
      <c r="F206" s="5" t="n">
        <v>365.094</v>
      </c>
      <c r="G206" s="5" t="n">
        <v>-14.466</v>
      </c>
      <c r="H206" s="5" t="n">
        <v>40.876</v>
      </c>
      <c r="I206" s="5" t="n">
        <v>96.329</v>
      </c>
      <c r="J206" s="5" t="n">
        <v>41.306</v>
      </c>
      <c r="K206" s="5" t="n">
        <v>-15.869</v>
      </c>
      <c r="L206" s="5" t="n">
        <v>69.5</v>
      </c>
      <c r="M206" s="3" t="n">
        <v>-0.002</v>
      </c>
      <c r="N206" s="5" t="n">
        <v>289.24</v>
      </c>
      <c r="O206" s="5" t="n">
        <v>290.394</v>
      </c>
      <c r="P206" s="5" t="n">
        <v>12.535</v>
      </c>
      <c r="Q206" s="5" t="n">
        <v>0.92</v>
      </c>
      <c r="R206" s="5" t="n">
        <v>-238.173</v>
      </c>
      <c r="S206" s="5" t="n">
        <v>0.001</v>
      </c>
      <c r="T206" s="3" t="n">
        <f aca="false">A206*(TreeCalcs!$N$2)*(N206-O206)</f>
        <v>-0.00151247409827943</v>
      </c>
    </row>
    <row r="207" customFormat="false" ht="12.8" hidden="false" customHeight="false" outlineLevel="0" collapsed="false">
      <c r="A207" s="4" t="n">
        <v>1</v>
      </c>
      <c r="B207" s="4" t="n">
        <v>4924</v>
      </c>
      <c r="C207" s="4" t="n">
        <v>41.009</v>
      </c>
      <c r="D207" s="5" t="n">
        <v>83.269</v>
      </c>
      <c r="E207" s="5" t="n">
        <v>407.412</v>
      </c>
      <c r="F207" s="5" t="n">
        <v>366.307</v>
      </c>
      <c r="G207" s="5" t="n">
        <v>-15.322</v>
      </c>
      <c r="H207" s="5" t="n">
        <v>-340.15</v>
      </c>
      <c r="I207" s="5" t="n">
        <v>439.384</v>
      </c>
      <c r="J207" s="5" t="n">
        <v>18.086</v>
      </c>
      <c r="K207" s="5" t="n">
        <v>-15.965</v>
      </c>
      <c r="L207" s="5" t="n">
        <v>916.11</v>
      </c>
      <c r="M207" s="3" t="n">
        <v>-0.037</v>
      </c>
      <c r="N207" s="5" t="n">
        <v>289.48</v>
      </c>
      <c r="O207" s="5" t="n">
        <v>290.6</v>
      </c>
      <c r="P207" s="5" t="n">
        <v>13.685</v>
      </c>
      <c r="Q207" s="5" t="n">
        <v>0.92</v>
      </c>
      <c r="R207" s="5" t="n">
        <v>-1154.22</v>
      </c>
      <c r="S207" s="5" t="n">
        <v>0.033</v>
      </c>
      <c r="T207" s="3" t="n">
        <f aca="false">A207*(TreeCalcs!$N$2)*(N207-O207)</f>
        <v>-0.00146791246973394</v>
      </c>
    </row>
    <row r="208" customFormat="false" ht="12.8" hidden="true" customHeight="false" outlineLevel="0" collapsed="false">
      <c r="A208" s="4" t="n">
        <v>0</v>
      </c>
      <c r="B208" s="4" t="n">
        <v>4927</v>
      </c>
      <c r="C208" s="4" t="n">
        <v>41.009</v>
      </c>
      <c r="D208" s="5" t="n">
        <v>0</v>
      </c>
      <c r="E208" s="5" t="n">
        <v>438.3</v>
      </c>
      <c r="F208" s="5" t="n">
        <v>386.52</v>
      </c>
      <c r="G208" s="5" t="n">
        <v>48.128</v>
      </c>
      <c r="H208" s="5" t="n">
        <v>0</v>
      </c>
      <c r="I208" s="5" t="n">
        <v>0</v>
      </c>
      <c r="J208" s="5" t="n">
        <v>3.65</v>
      </c>
      <c r="K208" s="5" t="n">
        <v>0</v>
      </c>
      <c r="L208" s="5" t="n">
        <v>0</v>
      </c>
      <c r="M208" s="3" t="n">
        <v>0</v>
      </c>
      <c r="N208" s="5" t="n">
        <v>293.393</v>
      </c>
      <c r="O208" s="5" t="n">
        <v>290.6</v>
      </c>
      <c r="P208" s="5" t="n">
        <v>17.227</v>
      </c>
      <c r="Q208" s="5" t="n">
        <v>0.92</v>
      </c>
      <c r="R208" s="5" t="n">
        <v>0</v>
      </c>
      <c r="S208" s="5" t="n">
        <v>0.033</v>
      </c>
      <c r="T208" s="3" t="n">
        <f aca="false">A208*(TreeCalcs!$N$2)*(N208-O208)</f>
        <v>0</v>
      </c>
    </row>
    <row r="209" customFormat="false" ht="12.8" hidden="true" customHeight="false" outlineLevel="0" collapsed="false">
      <c r="A209" s="4" t="n">
        <v>0</v>
      </c>
      <c r="B209" s="4" t="n">
        <v>4928</v>
      </c>
      <c r="C209" s="4" t="n">
        <v>41.009</v>
      </c>
      <c r="D209" s="5" t="n">
        <v>0</v>
      </c>
      <c r="E209" s="5" t="n">
        <v>433.51</v>
      </c>
      <c r="F209" s="5" t="n">
        <v>384.624</v>
      </c>
      <c r="G209" s="5" t="n">
        <v>41.69</v>
      </c>
      <c r="H209" s="5" t="n">
        <v>0</v>
      </c>
      <c r="I209" s="5" t="n">
        <v>0</v>
      </c>
      <c r="J209" s="5" t="n">
        <v>7.195</v>
      </c>
      <c r="K209" s="5" t="n">
        <v>0</v>
      </c>
      <c r="L209" s="5" t="n">
        <v>0</v>
      </c>
      <c r="M209" s="3" t="n">
        <v>0</v>
      </c>
      <c r="N209" s="5" t="n">
        <v>293.033</v>
      </c>
      <c r="O209" s="5" t="n">
        <v>290.6</v>
      </c>
      <c r="P209" s="5" t="n">
        <v>17.134</v>
      </c>
      <c r="Q209" s="5" t="n">
        <v>0.92</v>
      </c>
      <c r="R209" s="5" t="n">
        <v>0</v>
      </c>
      <c r="S209" s="5" t="n">
        <v>0.033</v>
      </c>
      <c r="T209" s="3" t="n">
        <f aca="false">A209*(TreeCalcs!$N$2)*(N209-O209)</f>
        <v>0</v>
      </c>
    </row>
    <row r="210" customFormat="false" ht="12.8" hidden="true" customHeight="false" outlineLevel="0" collapsed="false">
      <c r="A210" s="4" t="n">
        <v>0</v>
      </c>
      <c r="B210" s="4" t="n">
        <v>4931</v>
      </c>
      <c r="C210" s="4" t="n">
        <v>41.009</v>
      </c>
      <c r="D210" s="5" t="n">
        <v>0</v>
      </c>
      <c r="E210" s="5" t="n">
        <v>431.054</v>
      </c>
      <c r="F210" s="5" t="n">
        <v>384.811</v>
      </c>
      <c r="G210" s="5" t="n">
        <v>42.326</v>
      </c>
      <c r="H210" s="5" t="n">
        <v>0</v>
      </c>
      <c r="I210" s="5" t="n">
        <v>0</v>
      </c>
      <c r="J210" s="5" t="n">
        <v>3.918</v>
      </c>
      <c r="K210" s="5" t="n">
        <v>0</v>
      </c>
      <c r="L210" s="5" t="n">
        <v>0</v>
      </c>
      <c r="M210" s="3" t="n">
        <v>0</v>
      </c>
      <c r="N210" s="5" t="n">
        <v>293.069</v>
      </c>
      <c r="O210" s="5" t="n">
        <v>290.6</v>
      </c>
      <c r="P210" s="5" t="n">
        <v>17.143</v>
      </c>
      <c r="Q210" s="5" t="n">
        <v>0.92</v>
      </c>
      <c r="R210" s="5" t="n">
        <v>0</v>
      </c>
      <c r="S210" s="5" t="n">
        <v>0.033</v>
      </c>
      <c r="T210" s="3" t="n">
        <f aca="false">A210*(TreeCalcs!$N$2)*(N210-O210)</f>
        <v>0</v>
      </c>
    </row>
    <row r="211" customFormat="false" ht="12.8" hidden="false" customHeight="false" outlineLevel="0" collapsed="false">
      <c r="A211" s="4" t="n">
        <v>1</v>
      </c>
      <c r="B211" s="4" t="n">
        <v>4995</v>
      </c>
      <c r="C211" s="4" t="n">
        <v>41.009</v>
      </c>
      <c r="D211" s="5" t="n">
        <v>88.374</v>
      </c>
      <c r="E211" s="5" t="n">
        <v>401.354</v>
      </c>
      <c r="F211" s="5" t="n">
        <v>366.763</v>
      </c>
      <c r="G211" s="5" t="n">
        <v>-14.252</v>
      </c>
      <c r="H211" s="5" t="n">
        <v>24.718</v>
      </c>
      <c r="I211" s="5" t="n">
        <v>78.143</v>
      </c>
      <c r="J211" s="5" t="n">
        <v>17.722</v>
      </c>
      <c r="K211" s="5" t="n">
        <v>-14.486</v>
      </c>
      <c r="L211" s="5" t="n">
        <v>76.19</v>
      </c>
      <c r="M211" s="3" t="n">
        <v>-0.001</v>
      </c>
      <c r="N211" s="5" t="n">
        <v>289.57</v>
      </c>
      <c r="O211" s="5" t="n">
        <v>290.6</v>
      </c>
      <c r="P211" s="5" t="n">
        <v>13.842</v>
      </c>
      <c r="Q211" s="5" t="n">
        <v>0.92</v>
      </c>
      <c r="R211" s="5" t="n">
        <v>-181.473</v>
      </c>
      <c r="S211" s="5" t="n">
        <v>0.001</v>
      </c>
      <c r="T211" s="3" t="n">
        <f aca="false">A211*(TreeCalcs!$N$2)*(N211-O211)</f>
        <v>-0.00134995521770178</v>
      </c>
    </row>
    <row r="212" customFormat="false" ht="12.8" hidden="false" customHeight="false" outlineLevel="0" collapsed="false">
      <c r="A212" s="4" t="n">
        <v>1</v>
      </c>
      <c r="B212" s="4" t="n">
        <v>4924</v>
      </c>
      <c r="C212" s="4" t="n">
        <v>42.007</v>
      </c>
      <c r="D212" s="5" t="n">
        <v>76.802</v>
      </c>
      <c r="E212" s="5" t="n">
        <v>395.212</v>
      </c>
      <c r="F212" s="5" t="n">
        <v>369.761</v>
      </c>
      <c r="G212" s="5" t="n">
        <v>-29.795</v>
      </c>
      <c r="H212" s="5" t="n">
        <v>-309.16</v>
      </c>
      <c r="I212" s="5" t="n">
        <v>409.585</v>
      </c>
      <c r="J212" s="5" t="n">
        <v>41.748</v>
      </c>
      <c r="K212" s="5" t="n">
        <v>-23.623</v>
      </c>
      <c r="L212" s="5" t="n">
        <v>899.01</v>
      </c>
      <c r="M212" s="3" t="n">
        <v>-0.03</v>
      </c>
      <c r="N212" s="5" t="n">
        <v>290.16</v>
      </c>
      <c r="O212" s="5" t="n">
        <v>291.083</v>
      </c>
      <c r="P212" s="5" t="n">
        <v>32.263</v>
      </c>
      <c r="Q212" s="5" t="n">
        <v>0.92</v>
      </c>
      <c r="R212" s="5" t="n">
        <v>-1066.117</v>
      </c>
      <c r="S212" s="5" t="n">
        <v>0.033</v>
      </c>
      <c r="T212" s="3" t="n">
        <f aca="false">A212*(TreeCalcs!$N$2)*(N212-O212)</f>
        <v>-0.00120971715139681</v>
      </c>
    </row>
    <row r="213" customFormat="false" ht="12.8" hidden="true" customHeight="false" outlineLevel="0" collapsed="false">
      <c r="A213" s="4" t="n">
        <v>0</v>
      </c>
      <c r="B213" s="4" t="n">
        <v>4927</v>
      </c>
      <c r="C213" s="4" t="n">
        <v>42.007</v>
      </c>
      <c r="D213" s="5" t="n">
        <v>0</v>
      </c>
      <c r="E213" s="5" t="n">
        <v>394.337</v>
      </c>
      <c r="F213" s="5" t="n">
        <v>380.846</v>
      </c>
      <c r="G213" s="5" t="n">
        <v>41.841</v>
      </c>
      <c r="H213" s="5" t="n">
        <v>0</v>
      </c>
      <c r="I213" s="5" t="n">
        <v>0</v>
      </c>
      <c r="J213" s="5" t="n">
        <v>-28.354</v>
      </c>
      <c r="K213" s="5" t="n">
        <v>0</v>
      </c>
      <c r="L213" s="5" t="n">
        <v>0</v>
      </c>
      <c r="M213" s="3" t="n">
        <v>0</v>
      </c>
      <c r="N213" s="5" t="n">
        <v>292.311</v>
      </c>
      <c r="O213" s="5" t="n">
        <v>291.083</v>
      </c>
      <c r="P213" s="5" t="n">
        <v>34.093</v>
      </c>
      <c r="Q213" s="5" t="n">
        <v>0.92</v>
      </c>
      <c r="R213" s="5" t="n">
        <v>0</v>
      </c>
      <c r="S213" s="5" t="n">
        <v>0.033</v>
      </c>
      <c r="T213" s="3" t="n">
        <f aca="false">A213*(TreeCalcs!$N$2)*(N213-O213)</f>
        <v>0</v>
      </c>
    </row>
    <row r="214" customFormat="false" ht="12.8" hidden="true" customHeight="false" outlineLevel="0" collapsed="false">
      <c r="A214" s="4" t="n">
        <v>0</v>
      </c>
      <c r="B214" s="4" t="n">
        <v>4928</v>
      </c>
      <c r="C214" s="4" t="n">
        <v>42.007</v>
      </c>
      <c r="D214" s="5" t="n">
        <v>0</v>
      </c>
      <c r="E214" s="5" t="n">
        <v>397.273</v>
      </c>
      <c r="F214" s="5" t="n">
        <v>380.511</v>
      </c>
      <c r="G214" s="5" t="n">
        <v>39.622</v>
      </c>
      <c r="H214" s="5" t="n">
        <v>0</v>
      </c>
      <c r="I214" s="5" t="n">
        <v>0</v>
      </c>
      <c r="J214" s="5" t="n">
        <v>-22.861</v>
      </c>
      <c r="K214" s="5" t="n">
        <v>0</v>
      </c>
      <c r="L214" s="5" t="n">
        <v>0</v>
      </c>
      <c r="M214" s="3" t="n">
        <v>0</v>
      </c>
      <c r="N214" s="5" t="n">
        <v>292.246</v>
      </c>
      <c r="O214" s="5" t="n">
        <v>291.083</v>
      </c>
      <c r="P214" s="5" t="n">
        <v>34.073</v>
      </c>
      <c r="Q214" s="5" t="n">
        <v>0.92</v>
      </c>
      <c r="R214" s="5" t="n">
        <v>0</v>
      </c>
      <c r="S214" s="5" t="n">
        <v>0.033</v>
      </c>
      <c r="T214" s="3" t="n">
        <f aca="false">A214*(TreeCalcs!$N$2)*(N214-O214)</f>
        <v>0</v>
      </c>
    </row>
    <row r="215" customFormat="false" ht="12.8" hidden="true" customHeight="false" outlineLevel="0" collapsed="false">
      <c r="A215" s="4" t="n">
        <v>0</v>
      </c>
      <c r="B215" s="4" t="n">
        <v>4931</v>
      </c>
      <c r="C215" s="4" t="n">
        <v>42.007</v>
      </c>
      <c r="D215" s="5" t="n">
        <v>0</v>
      </c>
      <c r="E215" s="5" t="n">
        <v>403.794</v>
      </c>
      <c r="F215" s="5" t="n">
        <v>380.63</v>
      </c>
      <c r="G215" s="5" t="n">
        <v>40.406</v>
      </c>
      <c r="H215" s="5" t="n">
        <v>0</v>
      </c>
      <c r="I215" s="5" t="n">
        <v>0</v>
      </c>
      <c r="J215" s="5" t="n">
        <v>-17.239</v>
      </c>
      <c r="K215" s="5" t="n">
        <v>0</v>
      </c>
      <c r="L215" s="5" t="n">
        <v>0</v>
      </c>
      <c r="M215" s="3" t="n">
        <v>0</v>
      </c>
      <c r="N215" s="5" t="n">
        <v>292.269</v>
      </c>
      <c r="O215" s="5" t="n">
        <v>291.083</v>
      </c>
      <c r="P215" s="5" t="n">
        <v>34.079</v>
      </c>
      <c r="Q215" s="5" t="n">
        <v>0.92</v>
      </c>
      <c r="R215" s="5" t="n">
        <v>0</v>
      </c>
      <c r="S215" s="5" t="n">
        <v>0.033</v>
      </c>
      <c r="T215" s="3" t="n">
        <f aca="false">A215*(TreeCalcs!$N$2)*(N215-O215)</f>
        <v>0</v>
      </c>
    </row>
    <row r="216" customFormat="false" ht="12.8" hidden="false" customHeight="false" outlineLevel="0" collapsed="false">
      <c r="A216" s="4" t="n">
        <v>1</v>
      </c>
      <c r="B216" s="4" t="n">
        <v>4995</v>
      </c>
      <c r="C216" s="4" t="n">
        <v>42.007</v>
      </c>
      <c r="D216" s="5" t="n">
        <v>81.405</v>
      </c>
      <c r="E216" s="5" t="n">
        <v>391.852</v>
      </c>
      <c r="F216" s="5" t="n">
        <v>370.118</v>
      </c>
      <c r="G216" s="5" t="n">
        <v>-27.612</v>
      </c>
      <c r="H216" s="5" t="n">
        <v>33.576</v>
      </c>
      <c r="I216" s="5" t="n">
        <v>69.994</v>
      </c>
      <c r="J216" s="5" t="n">
        <v>39.919</v>
      </c>
      <c r="K216" s="5" t="n">
        <v>-22.165</v>
      </c>
      <c r="L216" s="5" t="n">
        <v>72.15</v>
      </c>
      <c r="M216" s="3" t="n">
        <v>-0.001</v>
      </c>
      <c r="N216" s="5" t="n">
        <v>290.23</v>
      </c>
      <c r="O216" s="5" t="n">
        <v>291.083</v>
      </c>
      <c r="P216" s="5" t="n">
        <v>32.35</v>
      </c>
      <c r="Q216" s="5" t="n">
        <v>0.92</v>
      </c>
      <c r="R216" s="5" t="n">
        <v>-171.637</v>
      </c>
      <c r="S216" s="5" t="n">
        <v>0.001</v>
      </c>
      <c r="T216" s="3" t="n">
        <f aca="false">A216*(TreeCalcs!$N$2)*(N216-O216)</f>
        <v>-0.00111797262203845</v>
      </c>
    </row>
    <row r="217" customFormat="false" ht="12.8" hidden="false" customHeight="false" outlineLevel="0" collapsed="false">
      <c r="A217" s="4" t="n">
        <v>1</v>
      </c>
      <c r="B217" s="4" t="n">
        <v>4924</v>
      </c>
      <c r="C217" s="4" t="n">
        <v>43.004</v>
      </c>
      <c r="D217" s="5" t="n">
        <v>44.528</v>
      </c>
      <c r="E217" s="5" t="n">
        <v>354.286</v>
      </c>
      <c r="F217" s="5" t="n">
        <v>369.557</v>
      </c>
      <c r="G217" s="5" t="n">
        <v>-6.712</v>
      </c>
      <c r="H217" s="5" t="n">
        <v>-273.904</v>
      </c>
      <c r="I217" s="5" t="n">
        <v>336.224</v>
      </c>
      <c r="J217" s="5" t="n">
        <v>-10.244</v>
      </c>
      <c r="K217" s="5" t="n">
        <v>-17.792</v>
      </c>
      <c r="L217" s="5" t="n">
        <v>954.28</v>
      </c>
      <c r="M217" s="3" t="n">
        <v>-0.007</v>
      </c>
      <c r="N217" s="5" t="n">
        <v>290.12</v>
      </c>
      <c r="O217" s="5" t="n">
        <v>290.321</v>
      </c>
      <c r="P217" s="5" t="n">
        <v>33.467</v>
      </c>
      <c r="Q217" s="5" t="n">
        <v>0.92</v>
      </c>
      <c r="R217" s="5" t="n">
        <v>-574.345</v>
      </c>
      <c r="S217" s="5" t="n">
        <v>0.033</v>
      </c>
      <c r="T217" s="3" t="n">
        <f aca="false">A217*(TreeCalcs!$N$2)*(N217-O217)</f>
        <v>-0.000263437862871923</v>
      </c>
    </row>
    <row r="218" customFormat="false" ht="12.8" hidden="true" customHeight="false" outlineLevel="0" collapsed="false">
      <c r="A218" s="4" t="n">
        <v>0</v>
      </c>
      <c r="B218" s="4" t="n">
        <v>4927</v>
      </c>
      <c r="C218" s="4" t="n">
        <v>43.004</v>
      </c>
      <c r="D218" s="5" t="n">
        <v>0</v>
      </c>
      <c r="E218" s="5" t="n">
        <v>355.23</v>
      </c>
      <c r="F218" s="5" t="n">
        <v>373.675</v>
      </c>
      <c r="G218" s="5" t="n">
        <v>20.363</v>
      </c>
      <c r="H218" s="5" t="n">
        <v>0</v>
      </c>
      <c r="I218" s="5" t="n">
        <v>0</v>
      </c>
      <c r="J218" s="5" t="n">
        <v>-38.804</v>
      </c>
      <c r="K218" s="5" t="n">
        <v>0</v>
      </c>
      <c r="L218" s="5" t="n">
        <v>0</v>
      </c>
      <c r="M218" s="3" t="n">
        <v>0</v>
      </c>
      <c r="N218" s="5" t="n">
        <v>290.925</v>
      </c>
      <c r="O218" s="5" t="n">
        <v>290.321</v>
      </c>
      <c r="P218" s="5" t="n">
        <v>33.7</v>
      </c>
      <c r="Q218" s="5" t="n">
        <v>0.92</v>
      </c>
      <c r="R218" s="5" t="n">
        <v>0</v>
      </c>
      <c r="S218" s="5" t="n">
        <v>0.033</v>
      </c>
      <c r="T218" s="3" t="n">
        <f aca="false">A218*(TreeCalcs!$N$2)*(N218-O218)</f>
        <v>0</v>
      </c>
    </row>
    <row r="219" customFormat="false" ht="12.8" hidden="true" customHeight="false" outlineLevel="0" collapsed="false">
      <c r="A219" s="4" t="n">
        <v>0</v>
      </c>
      <c r="B219" s="4" t="n">
        <v>4928</v>
      </c>
      <c r="C219" s="4" t="n">
        <v>43.004</v>
      </c>
      <c r="D219" s="5" t="n">
        <v>0</v>
      </c>
      <c r="E219" s="5" t="n">
        <v>359.322</v>
      </c>
      <c r="F219" s="5" t="n">
        <v>373.438</v>
      </c>
      <c r="G219" s="5" t="n">
        <v>18.798</v>
      </c>
      <c r="H219" s="5" t="n">
        <v>0</v>
      </c>
      <c r="I219" s="5" t="n">
        <v>0</v>
      </c>
      <c r="J219" s="5" t="n">
        <v>-32.915</v>
      </c>
      <c r="K219" s="5" t="n">
        <v>0</v>
      </c>
      <c r="L219" s="5" t="n">
        <v>0</v>
      </c>
      <c r="M219" s="3" t="n">
        <v>0</v>
      </c>
      <c r="N219" s="5" t="n">
        <v>290.879</v>
      </c>
      <c r="O219" s="5" t="n">
        <v>290.321</v>
      </c>
      <c r="P219" s="5" t="n">
        <v>33.681</v>
      </c>
      <c r="Q219" s="5" t="n">
        <v>0.92</v>
      </c>
      <c r="R219" s="5" t="n">
        <v>0</v>
      </c>
      <c r="S219" s="5" t="n">
        <v>0.033</v>
      </c>
      <c r="T219" s="3" t="n">
        <f aca="false">A219*(TreeCalcs!$N$2)*(N219-O219)</f>
        <v>0</v>
      </c>
    </row>
    <row r="220" customFormat="false" ht="12.8" hidden="true" customHeight="false" outlineLevel="0" collapsed="false">
      <c r="A220" s="4" t="n">
        <v>0</v>
      </c>
      <c r="B220" s="4" t="n">
        <v>4931</v>
      </c>
      <c r="C220" s="4" t="n">
        <v>43.004</v>
      </c>
      <c r="D220" s="5" t="n">
        <v>0</v>
      </c>
      <c r="E220" s="5" t="n">
        <v>360.3</v>
      </c>
      <c r="F220" s="5" t="n">
        <v>373.715</v>
      </c>
      <c r="G220" s="5" t="n">
        <v>20.629</v>
      </c>
      <c r="H220" s="5" t="n">
        <v>0</v>
      </c>
      <c r="I220" s="5" t="n">
        <v>0</v>
      </c>
      <c r="J220" s="5" t="n">
        <v>-34.041</v>
      </c>
      <c r="K220" s="5" t="n">
        <v>0</v>
      </c>
      <c r="L220" s="5" t="n">
        <v>0</v>
      </c>
      <c r="M220" s="3" t="n">
        <v>0</v>
      </c>
      <c r="N220" s="5" t="n">
        <v>290.933</v>
      </c>
      <c r="O220" s="5" t="n">
        <v>290.321</v>
      </c>
      <c r="P220" s="5" t="n">
        <v>33.703</v>
      </c>
      <c r="Q220" s="5" t="n">
        <v>0.92</v>
      </c>
      <c r="R220" s="5" t="n">
        <v>0</v>
      </c>
      <c r="S220" s="5" t="n">
        <v>0.033</v>
      </c>
      <c r="T220" s="3" t="n">
        <f aca="false">A220*(TreeCalcs!$N$2)*(N220-O220)</f>
        <v>0</v>
      </c>
    </row>
    <row r="221" customFormat="false" ht="12.8" hidden="false" customHeight="false" outlineLevel="0" collapsed="false">
      <c r="A221" s="4" t="n">
        <v>1</v>
      </c>
      <c r="B221" s="4" t="n">
        <v>4995</v>
      </c>
      <c r="C221" s="4" t="n">
        <v>43.004</v>
      </c>
      <c r="D221" s="5" t="n">
        <v>47.221</v>
      </c>
      <c r="E221" s="5" t="n">
        <v>357.956</v>
      </c>
      <c r="F221" s="5" t="n">
        <v>369.71</v>
      </c>
      <c r="G221" s="5" t="n">
        <v>-5.713</v>
      </c>
      <c r="H221" s="5" t="n">
        <v>14.618</v>
      </c>
      <c r="I221" s="5" t="n">
        <v>47.4</v>
      </c>
      <c r="J221" s="5" t="n">
        <v>-12.542</v>
      </c>
      <c r="K221" s="5" t="n">
        <v>-14.796</v>
      </c>
      <c r="L221" s="5" t="n">
        <v>82.71</v>
      </c>
      <c r="M221" s="3" t="n">
        <v>0</v>
      </c>
      <c r="N221" s="5" t="n">
        <v>290.15</v>
      </c>
      <c r="O221" s="5" t="n">
        <v>290.321</v>
      </c>
      <c r="P221" s="5" t="n">
        <v>33.496</v>
      </c>
      <c r="Q221" s="5" t="n">
        <v>0.92</v>
      </c>
      <c r="R221" s="5" t="n">
        <v>-111.475</v>
      </c>
      <c r="S221" s="5" t="n">
        <v>0.001</v>
      </c>
      <c r="T221" s="3" t="n">
        <f aca="false">A221*(TreeCalcs!$N$2)*(N221-O221)</f>
        <v>-0.000224118778861228</v>
      </c>
    </row>
    <row r="222" customFormat="false" ht="12.8" hidden="false" customHeight="false" outlineLevel="0" collapsed="false">
      <c r="A222" s="4" t="n">
        <v>1</v>
      </c>
      <c r="B222" s="4" t="n">
        <v>4924</v>
      </c>
      <c r="C222" s="4" t="n">
        <v>44.005</v>
      </c>
      <c r="D222" s="5" t="n">
        <v>2.552</v>
      </c>
      <c r="E222" s="5" t="n">
        <v>333.454</v>
      </c>
      <c r="F222" s="5" t="n">
        <v>369.455</v>
      </c>
      <c r="G222" s="5" t="n">
        <v>7.108</v>
      </c>
      <c r="H222" s="5" t="n">
        <v>10.785</v>
      </c>
      <c r="I222" s="5" t="n">
        <v>0</v>
      </c>
      <c r="J222" s="5" t="n">
        <v>-4.507</v>
      </c>
      <c r="K222" s="5" t="n">
        <v>-8.233</v>
      </c>
      <c r="L222" s="5" t="n">
        <v>933.47</v>
      </c>
      <c r="M222" s="3" t="n">
        <v>0.007</v>
      </c>
      <c r="N222" s="5" t="n">
        <v>290.1</v>
      </c>
      <c r="O222" s="5" t="n">
        <v>289.875</v>
      </c>
      <c r="P222" s="5" t="n">
        <v>31.548</v>
      </c>
      <c r="Q222" s="5" t="n">
        <v>0.92</v>
      </c>
      <c r="R222" s="5" t="n">
        <v>-45.908</v>
      </c>
      <c r="S222" s="5" t="n">
        <v>0.033</v>
      </c>
      <c r="T222" s="3" t="n">
        <f aca="false">A222*(TreeCalcs!$N$2)*(N222-O222)</f>
        <v>0.000294893130080508</v>
      </c>
    </row>
    <row r="223" customFormat="false" ht="12.8" hidden="true" customHeight="false" outlineLevel="0" collapsed="false">
      <c r="A223" s="4" t="n">
        <v>0</v>
      </c>
      <c r="B223" s="4" t="n">
        <v>4927</v>
      </c>
      <c r="C223" s="4" t="n">
        <v>44.005</v>
      </c>
      <c r="D223" s="5" t="n">
        <v>0</v>
      </c>
      <c r="E223" s="5" t="n">
        <v>335.167</v>
      </c>
      <c r="F223" s="5" t="n">
        <v>369.108</v>
      </c>
      <c r="G223" s="5" t="n">
        <v>4.936</v>
      </c>
      <c r="H223" s="5" t="n">
        <v>0</v>
      </c>
      <c r="I223" s="5" t="n">
        <v>0</v>
      </c>
      <c r="J223" s="5" t="n">
        <v>-38.875</v>
      </c>
      <c r="K223" s="5" t="n">
        <v>0</v>
      </c>
      <c r="L223" s="5" t="n">
        <v>0</v>
      </c>
      <c r="M223" s="3" t="n">
        <v>0</v>
      </c>
      <c r="N223" s="5" t="n">
        <v>290.032</v>
      </c>
      <c r="O223" s="5" t="n">
        <v>289.875</v>
      </c>
      <c r="P223" s="5" t="n">
        <v>31.423</v>
      </c>
      <c r="Q223" s="5" t="n">
        <v>0.92</v>
      </c>
      <c r="R223" s="5" t="n">
        <v>0</v>
      </c>
      <c r="S223" s="5" t="n">
        <v>0.033</v>
      </c>
      <c r="T223" s="3" t="n">
        <f aca="false">A223*(TreeCalcs!$N$2)*(N223-O223)</f>
        <v>0</v>
      </c>
    </row>
    <row r="224" customFormat="false" ht="12.8" hidden="true" customHeight="false" outlineLevel="0" collapsed="false">
      <c r="A224" s="4" t="n">
        <v>0</v>
      </c>
      <c r="B224" s="4" t="n">
        <v>4928</v>
      </c>
      <c r="C224" s="4" t="n">
        <v>44.005</v>
      </c>
      <c r="D224" s="5" t="n">
        <v>0</v>
      </c>
      <c r="E224" s="5" t="n">
        <v>342.891</v>
      </c>
      <c r="F224" s="5" t="n">
        <v>369.357</v>
      </c>
      <c r="G224" s="5" t="n">
        <v>6.478</v>
      </c>
      <c r="H224" s="5" t="n">
        <v>0</v>
      </c>
      <c r="I224" s="5" t="n">
        <v>0</v>
      </c>
      <c r="J224" s="5" t="n">
        <v>-32.947</v>
      </c>
      <c r="K224" s="5" t="n">
        <v>0</v>
      </c>
      <c r="L224" s="5" t="n">
        <v>0</v>
      </c>
      <c r="M224" s="3" t="n">
        <v>0</v>
      </c>
      <c r="N224" s="5" t="n">
        <v>290.081</v>
      </c>
      <c r="O224" s="5" t="n">
        <v>289.875</v>
      </c>
      <c r="P224" s="5" t="n">
        <v>31.452</v>
      </c>
      <c r="Q224" s="5" t="n">
        <v>0.92</v>
      </c>
      <c r="R224" s="5" t="n">
        <v>0</v>
      </c>
      <c r="S224" s="5" t="n">
        <v>0.033</v>
      </c>
      <c r="T224" s="3" t="n">
        <f aca="false">A224*(TreeCalcs!$N$2)*(N224-O224)</f>
        <v>0</v>
      </c>
    </row>
    <row r="225" customFormat="false" ht="12.8" hidden="true" customHeight="false" outlineLevel="0" collapsed="false">
      <c r="A225" s="4" t="n">
        <v>0</v>
      </c>
      <c r="B225" s="4" t="n">
        <v>4931</v>
      </c>
      <c r="C225" s="4" t="n">
        <v>44.005</v>
      </c>
      <c r="D225" s="5" t="n">
        <v>0</v>
      </c>
      <c r="E225" s="5" t="n">
        <v>345.112</v>
      </c>
      <c r="F225" s="5" t="n">
        <v>369.786</v>
      </c>
      <c r="G225" s="5" t="n">
        <v>9.141</v>
      </c>
      <c r="H225" s="5" t="n">
        <v>0</v>
      </c>
      <c r="I225" s="5" t="n">
        <v>0</v>
      </c>
      <c r="J225" s="5" t="n">
        <v>-33.811</v>
      </c>
      <c r="K225" s="5" t="n">
        <v>0</v>
      </c>
      <c r="L225" s="5" t="n">
        <v>0</v>
      </c>
      <c r="M225" s="3" t="n">
        <v>0</v>
      </c>
      <c r="N225" s="5" t="n">
        <v>290.165</v>
      </c>
      <c r="O225" s="5" t="n">
        <v>289.875</v>
      </c>
      <c r="P225" s="5" t="n">
        <v>31.498</v>
      </c>
      <c r="Q225" s="5" t="n">
        <v>0.92</v>
      </c>
      <c r="R225" s="5" t="n">
        <v>0</v>
      </c>
      <c r="S225" s="5" t="n">
        <v>0.033</v>
      </c>
      <c r="T225" s="3" t="n">
        <f aca="false">A225*(TreeCalcs!$N$2)*(N225-O225)</f>
        <v>0</v>
      </c>
    </row>
    <row r="226" customFormat="false" ht="12.8" hidden="false" customHeight="false" outlineLevel="0" collapsed="false">
      <c r="A226" s="4" t="n">
        <v>1</v>
      </c>
      <c r="B226" s="4" t="n">
        <v>4995</v>
      </c>
      <c r="C226" s="4" t="n">
        <v>44.005</v>
      </c>
      <c r="D226" s="5" t="n">
        <v>5.42</v>
      </c>
      <c r="E226" s="5" t="n">
        <v>340.658</v>
      </c>
      <c r="F226" s="5" t="n">
        <v>369.455</v>
      </c>
      <c r="G226" s="5" t="n">
        <v>7.108</v>
      </c>
      <c r="H226" s="5" t="n">
        <v>11.227</v>
      </c>
      <c r="I226" s="5" t="n">
        <v>0.081</v>
      </c>
      <c r="J226" s="5" t="n">
        <v>-5.647</v>
      </c>
      <c r="K226" s="5" t="n">
        <v>-5.888</v>
      </c>
      <c r="L226" s="5" t="n">
        <v>77.69</v>
      </c>
      <c r="M226" s="3" t="n">
        <v>0</v>
      </c>
      <c r="N226" s="5" t="n">
        <v>290.1</v>
      </c>
      <c r="O226" s="5" t="n">
        <v>289.875</v>
      </c>
      <c r="P226" s="5" t="n">
        <v>31.548</v>
      </c>
      <c r="Q226" s="5" t="n">
        <v>0.92</v>
      </c>
      <c r="R226" s="5" t="n">
        <v>-49.549</v>
      </c>
      <c r="S226" s="5" t="n">
        <v>0.001</v>
      </c>
      <c r="T226" s="3" t="n">
        <f aca="false">A226*(TreeCalcs!$N$2)*(N226-O226)</f>
        <v>0.000294893130080508</v>
      </c>
    </row>
    <row r="227" customFormat="false" ht="12.8" hidden="false" customHeight="false" outlineLevel="0" collapsed="false">
      <c r="A227" s="4" t="n">
        <v>1</v>
      </c>
      <c r="B227" s="4" t="n">
        <v>4924</v>
      </c>
      <c r="C227" s="4" t="n">
        <v>45.002</v>
      </c>
      <c r="D227" s="5" t="n">
        <v>-5.824</v>
      </c>
      <c r="E227" s="5" t="n">
        <v>334.903</v>
      </c>
      <c r="F227" s="5" t="n">
        <v>365.498</v>
      </c>
      <c r="G227" s="5" t="n">
        <v>12.035</v>
      </c>
      <c r="H227" s="5" t="n">
        <v>-9.75</v>
      </c>
      <c r="I227" s="5" t="n">
        <v>0</v>
      </c>
      <c r="J227" s="5" t="n">
        <v>-43.416</v>
      </c>
      <c r="K227" s="5" t="n">
        <v>3.926</v>
      </c>
      <c r="L227" s="5" t="n">
        <v>944.74</v>
      </c>
      <c r="M227" s="3" t="n">
        <v>0.017</v>
      </c>
      <c r="N227" s="5" t="n">
        <v>289.32</v>
      </c>
      <c r="O227" s="5" t="n">
        <v>288.815</v>
      </c>
      <c r="P227" s="5" t="n">
        <v>23.814</v>
      </c>
      <c r="Q227" s="5" t="n">
        <v>0.92</v>
      </c>
      <c r="R227" s="5" t="n">
        <v>-52.492</v>
      </c>
      <c r="S227" s="5" t="n">
        <v>0.033</v>
      </c>
      <c r="T227" s="3" t="n">
        <f aca="false">A227*(TreeCalcs!$N$2)*(N227-O227)</f>
        <v>0.000661871247513957</v>
      </c>
    </row>
    <row r="228" customFormat="false" ht="12.8" hidden="true" customHeight="false" outlineLevel="0" collapsed="false">
      <c r="A228" s="4" t="n">
        <v>0</v>
      </c>
      <c r="B228" s="4" t="n">
        <v>4927</v>
      </c>
      <c r="C228" s="4" t="n">
        <v>45.002</v>
      </c>
      <c r="D228" s="5" t="n">
        <v>0</v>
      </c>
      <c r="E228" s="5" t="n">
        <v>336.465</v>
      </c>
      <c r="F228" s="5" t="n">
        <v>365.091</v>
      </c>
      <c r="G228" s="5" t="n">
        <v>10</v>
      </c>
      <c r="H228" s="5" t="n">
        <v>0</v>
      </c>
      <c r="I228" s="5" t="n">
        <v>0</v>
      </c>
      <c r="J228" s="5" t="n">
        <v>-38.625</v>
      </c>
      <c r="K228" s="5" t="n">
        <v>0</v>
      </c>
      <c r="L228" s="5" t="n">
        <v>0</v>
      </c>
      <c r="M228" s="3" t="n">
        <v>0</v>
      </c>
      <c r="N228" s="5" t="n">
        <v>289.239</v>
      </c>
      <c r="O228" s="5" t="n">
        <v>288.815</v>
      </c>
      <c r="P228" s="5" t="n">
        <v>23.542</v>
      </c>
      <c r="Q228" s="5" t="n">
        <v>0.92</v>
      </c>
      <c r="R228" s="5" t="n">
        <v>0</v>
      </c>
      <c r="S228" s="5" t="n">
        <v>0.033</v>
      </c>
      <c r="T228" s="3" t="n">
        <f aca="false">A228*(TreeCalcs!$N$2)*(N228-O228)</f>
        <v>0</v>
      </c>
    </row>
    <row r="229" customFormat="false" ht="12.8" hidden="true" customHeight="false" outlineLevel="0" collapsed="false">
      <c r="A229" s="4" t="n">
        <v>0</v>
      </c>
      <c r="B229" s="4" t="n">
        <v>4928</v>
      </c>
      <c r="C229" s="4" t="n">
        <v>45.002</v>
      </c>
      <c r="D229" s="5" t="n">
        <v>0</v>
      </c>
      <c r="E229" s="5" t="n">
        <v>343.11</v>
      </c>
      <c r="F229" s="5" t="n">
        <v>365.517</v>
      </c>
      <c r="G229" s="5" t="n">
        <v>12.011</v>
      </c>
      <c r="H229" s="5" t="n">
        <v>0</v>
      </c>
      <c r="I229" s="5" t="n">
        <v>0</v>
      </c>
      <c r="J229" s="5" t="n">
        <v>-34.417</v>
      </c>
      <c r="K229" s="5" t="n">
        <v>0</v>
      </c>
      <c r="L229" s="5" t="n">
        <v>0</v>
      </c>
      <c r="M229" s="3" t="n">
        <v>0</v>
      </c>
      <c r="N229" s="5" t="n">
        <v>289.324</v>
      </c>
      <c r="O229" s="5" t="n">
        <v>288.815</v>
      </c>
      <c r="P229" s="5" t="n">
        <v>23.585</v>
      </c>
      <c r="Q229" s="5" t="n">
        <v>0.92</v>
      </c>
      <c r="R229" s="5" t="n">
        <v>0</v>
      </c>
      <c r="S229" s="5" t="n">
        <v>0.033</v>
      </c>
      <c r="T229" s="3" t="n">
        <f aca="false">A229*(TreeCalcs!$N$2)*(N229-O229)</f>
        <v>0</v>
      </c>
    </row>
    <row r="230" customFormat="false" ht="12.8" hidden="true" customHeight="false" outlineLevel="0" collapsed="false">
      <c r="A230" s="4" t="n">
        <v>0</v>
      </c>
      <c r="B230" s="4" t="n">
        <v>4931</v>
      </c>
      <c r="C230" s="4" t="n">
        <v>45.002</v>
      </c>
      <c r="D230" s="5" t="n">
        <v>0</v>
      </c>
      <c r="E230" s="5" t="n">
        <v>344.519</v>
      </c>
      <c r="F230" s="5" t="n">
        <v>365.959</v>
      </c>
      <c r="G230" s="5" t="n">
        <v>14.098</v>
      </c>
      <c r="H230" s="5" t="n">
        <v>0</v>
      </c>
      <c r="I230" s="5" t="n">
        <v>0</v>
      </c>
      <c r="J230" s="5" t="n">
        <v>-35.537</v>
      </c>
      <c r="K230" s="5" t="n">
        <v>0</v>
      </c>
      <c r="L230" s="5" t="n">
        <v>0</v>
      </c>
      <c r="M230" s="3" t="n">
        <v>0</v>
      </c>
      <c r="N230" s="5" t="n">
        <v>289.411</v>
      </c>
      <c r="O230" s="5" t="n">
        <v>288.815</v>
      </c>
      <c r="P230" s="5" t="n">
        <v>23.627</v>
      </c>
      <c r="Q230" s="5" t="n">
        <v>0.92</v>
      </c>
      <c r="R230" s="5" t="n">
        <v>0</v>
      </c>
      <c r="S230" s="5" t="n">
        <v>0.033</v>
      </c>
      <c r="T230" s="3" t="n">
        <f aca="false">A230*(TreeCalcs!$N$2)*(N230-O230)</f>
        <v>0</v>
      </c>
    </row>
    <row r="231" customFormat="false" ht="12.8" hidden="false" customHeight="false" outlineLevel="0" collapsed="false">
      <c r="A231" s="4" t="n">
        <v>1</v>
      </c>
      <c r="B231" s="4" t="n">
        <v>4995</v>
      </c>
      <c r="C231" s="4" t="n">
        <v>45.002</v>
      </c>
      <c r="D231" s="5" t="n">
        <v>-2.954</v>
      </c>
      <c r="E231" s="5" t="n">
        <v>340.752</v>
      </c>
      <c r="F231" s="5" t="n">
        <v>365.498</v>
      </c>
      <c r="G231" s="5" t="n">
        <v>12.035</v>
      </c>
      <c r="H231" s="5" t="n">
        <v>-8.31</v>
      </c>
      <c r="I231" s="5" t="n">
        <v>0</v>
      </c>
      <c r="J231" s="5" t="n">
        <v>-44.146</v>
      </c>
      <c r="K231" s="5" t="n">
        <v>5.356</v>
      </c>
      <c r="L231" s="5" t="n">
        <v>81.13</v>
      </c>
      <c r="M231" s="3" t="n">
        <v>0.001</v>
      </c>
      <c r="N231" s="5" t="n">
        <v>289.32</v>
      </c>
      <c r="O231" s="5" t="n">
        <v>288.815</v>
      </c>
      <c r="P231" s="5" t="n">
        <v>23.814</v>
      </c>
      <c r="Q231" s="5" t="n">
        <v>0.92</v>
      </c>
      <c r="R231" s="5" t="n">
        <v>-56.077</v>
      </c>
      <c r="S231" s="5" t="n">
        <v>0.001</v>
      </c>
      <c r="T231" s="3" t="n">
        <f aca="false">A231*(TreeCalcs!$N$2)*(N231-O231)</f>
        <v>0.000661871247513957</v>
      </c>
    </row>
    <row r="232" customFormat="false" ht="12.8" hidden="false" customHeight="false" outlineLevel="0" collapsed="false">
      <c r="A232" s="4" t="n">
        <v>1</v>
      </c>
      <c r="B232" s="4" t="n">
        <v>4924</v>
      </c>
      <c r="C232" s="4" t="n">
        <v>46.001</v>
      </c>
      <c r="D232" s="5" t="n">
        <v>-6.015</v>
      </c>
      <c r="E232" s="5" t="n">
        <v>332.841</v>
      </c>
      <c r="F232" s="5" t="n">
        <v>360.871</v>
      </c>
      <c r="G232" s="5" t="n">
        <v>3.656</v>
      </c>
      <c r="H232" s="5" t="n">
        <v>-19.184</v>
      </c>
      <c r="I232" s="5" t="n">
        <v>0</v>
      </c>
      <c r="J232" s="5" t="n">
        <v>-40.481</v>
      </c>
      <c r="K232" s="5" t="n">
        <v>13.169</v>
      </c>
      <c r="L232" s="5" t="n">
        <v>919.72</v>
      </c>
      <c r="M232" s="3" t="n">
        <v>0.005</v>
      </c>
      <c r="N232" s="5" t="n">
        <v>288.4</v>
      </c>
      <c r="O232" s="5" t="n">
        <v>288.257</v>
      </c>
      <c r="P232" s="5" t="n">
        <v>25.606</v>
      </c>
      <c r="Q232" s="5" t="n">
        <v>0.92</v>
      </c>
      <c r="R232" s="5" t="n">
        <v>-51.967</v>
      </c>
      <c r="S232" s="5" t="n">
        <v>0.033</v>
      </c>
      <c r="T232" s="3" t="n">
        <f aca="false">A232*(TreeCalcs!$N$2)*(N232-O232)</f>
        <v>0.000187420967117779</v>
      </c>
    </row>
    <row r="233" customFormat="false" ht="12.8" hidden="true" customHeight="false" outlineLevel="0" collapsed="false">
      <c r="A233" s="4" t="n">
        <v>0</v>
      </c>
      <c r="B233" s="4" t="n">
        <v>4927</v>
      </c>
      <c r="C233" s="4" t="n">
        <v>46.001</v>
      </c>
      <c r="D233" s="5" t="n">
        <v>0</v>
      </c>
      <c r="E233" s="5" t="n">
        <v>334.272</v>
      </c>
      <c r="F233" s="5" t="n">
        <v>361.983</v>
      </c>
      <c r="G233" s="5" t="n">
        <v>9.32</v>
      </c>
      <c r="H233" s="5" t="n">
        <v>0</v>
      </c>
      <c r="I233" s="5" t="n">
        <v>0</v>
      </c>
      <c r="J233" s="5" t="n">
        <v>-37.031</v>
      </c>
      <c r="K233" s="5" t="n">
        <v>0</v>
      </c>
      <c r="L233" s="5" t="n">
        <v>0</v>
      </c>
      <c r="M233" s="3" t="n">
        <v>0</v>
      </c>
      <c r="N233" s="5" t="n">
        <v>288.622</v>
      </c>
      <c r="O233" s="5" t="n">
        <v>288.257</v>
      </c>
      <c r="P233" s="5" t="n">
        <v>25.556</v>
      </c>
      <c r="Q233" s="5" t="n">
        <v>0.92</v>
      </c>
      <c r="R233" s="5" t="n">
        <v>0</v>
      </c>
      <c r="S233" s="5" t="n">
        <v>0.033</v>
      </c>
      <c r="T233" s="3" t="n">
        <f aca="false">A233*(TreeCalcs!$N$2)*(N233-O233)</f>
        <v>0</v>
      </c>
    </row>
    <row r="234" customFormat="false" ht="12.8" hidden="true" customHeight="false" outlineLevel="0" collapsed="false">
      <c r="A234" s="4" t="n">
        <v>0</v>
      </c>
      <c r="B234" s="4" t="n">
        <v>4928</v>
      </c>
      <c r="C234" s="4" t="n">
        <v>46.001</v>
      </c>
      <c r="D234" s="5" t="n">
        <v>0</v>
      </c>
      <c r="E234" s="5" t="n">
        <v>340.557</v>
      </c>
      <c r="F234" s="5" t="n">
        <v>362.465</v>
      </c>
      <c r="G234" s="5" t="n">
        <v>11.799</v>
      </c>
      <c r="H234" s="5" t="n">
        <v>0</v>
      </c>
      <c r="I234" s="5" t="n">
        <v>0</v>
      </c>
      <c r="J234" s="5" t="n">
        <v>-33.706</v>
      </c>
      <c r="K234" s="5" t="n">
        <v>0</v>
      </c>
      <c r="L234" s="5" t="n">
        <v>0</v>
      </c>
      <c r="M234" s="3" t="n">
        <v>0</v>
      </c>
      <c r="N234" s="5" t="n">
        <v>288.718</v>
      </c>
      <c r="O234" s="5" t="n">
        <v>288.257</v>
      </c>
      <c r="P234" s="5" t="n">
        <v>25.606</v>
      </c>
      <c r="Q234" s="5" t="n">
        <v>0.92</v>
      </c>
      <c r="R234" s="5" t="n">
        <v>0</v>
      </c>
      <c r="S234" s="5" t="n">
        <v>0.033</v>
      </c>
      <c r="T234" s="3" t="n">
        <f aca="false">A234*(TreeCalcs!$N$2)*(N234-O234)</f>
        <v>0</v>
      </c>
    </row>
    <row r="235" customFormat="false" ht="12.8" hidden="true" customHeight="false" outlineLevel="0" collapsed="false">
      <c r="A235" s="4" t="n">
        <v>0</v>
      </c>
      <c r="B235" s="4" t="n">
        <v>4931</v>
      </c>
      <c r="C235" s="4" t="n">
        <v>46.001</v>
      </c>
      <c r="D235" s="5" t="n">
        <v>0</v>
      </c>
      <c r="E235" s="5" t="n">
        <v>342.178</v>
      </c>
      <c r="F235" s="5" t="n">
        <v>362.891</v>
      </c>
      <c r="G235" s="5" t="n">
        <v>13.99</v>
      </c>
      <c r="H235" s="5" t="n">
        <v>0</v>
      </c>
      <c r="I235" s="5" t="n">
        <v>0</v>
      </c>
      <c r="J235" s="5" t="n">
        <v>-34.705</v>
      </c>
      <c r="K235" s="5" t="n">
        <v>0</v>
      </c>
      <c r="L235" s="5" t="n">
        <v>0</v>
      </c>
      <c r="M235" s="3" t="n">
        <v>0</v>
      </c>
      <c r="N235" s="5" t="n">
        <v>288.803</v>
      </c>
      <c r="O235" s="5" t="n">
        <v>288.257</v>
      </c>
      <c r="P235" s="5" t="n">
        <v>25.647</v>
      </c>
      <c r="Q235" s="5" t="n">
        <v>0.92</v>
      </c>
      <c r="R235" s="5" t="n">
        <v>0</v>
      </c>
      <c r="S235" s="5" t="n">
        <v>0.033</v>
      </c>
      <c r="T235" s="3" t="n">
        <f aca="false">A235*(TreeCalcs!$N$2)*(N235-O235)</f>
        <v>0</v>
      </c>
    </row>
    <row r="236" customFormat="false" ht="12.8" hidden="false" customHeight="false" outlineLevel="0" collapsed="false">
      <c r="A236" s="4" t="n">
        <v>1</v>
      </c>
      <c r="B236" s="4" t="n">
        <v>4995</v>
      </c>
      <c r="C236" s="4" t="n">
        <v>46.001</v>
      </c>
      <c r="D236" s="5" t="n">
        <v>-3.145</v>
      </c>
      <c r="E236" s="5" t="n">
        <v>338.487</v>
      </c>
      <c r="F236" s="5" t="n">
        <v>360.871</v>
      </c>
      <c r="G236" s="5" t="n">
        <v>3.656</v>
      </c>
      <c r="H236" s="5" t="n">
        <v>-17.132</v>
      </c>
      <c r="I236" s="5" t="n">
        <v>0</v>
      </c>
      <c r="J236" s="5" t="n">
        <v>-41.077</v>
      </c>
      <c r="K236" s="5" t="n">
        <v>13.986</v>
      </c>
      <c r="L236" s="5" t="n">
        <v>77.37</v>
      </c>
      <c r="M236" s="3" t="n">
        <v>0</v>
      </c>
      <c r="N236" s="5" t="n">
        <v>288.4</v>
      </c>
      <c r="O236" s="5" t="n">
        <v>288.257</v>
      </c>
      <c r="P236" s="5" t="n">
        <v>25.606</v>
      </c>
      <c r="Q236" s="5" t="n">
        <v>0.92</v>
      </c>
      <c r="R236" s="5" t="n">
        <v>-55.532</v>
      </c>
      <c r="S236" s="5" t="n">
        <v>0.001</v>
      </c>
      <c r="T236" s="3" t="n">
        <f aca="false">A236*(TreeCalcs!$N$2)*(N236-O236)</f>
        <v>0.000187420967117779</v>
      </c>
    </row>
    <row r="237" customFormat="false" ht="12.8" hidden="false" customHeight="false" outlineLevel="0" collapsed="false">
      <c r="A237" s="4" t="n">
        <v>1</v>
      </c>
      <c r="B237" s="4" t="n">
        <v>4924</v>
      </c>
      <c r="C237" s="4" t="n">
        <v>47.003</v>
      </c>
      <c r="D237" s="5" t="n">
        <v>-6.967</v>
      </c>
      <c r="E237" s="5" t="n">
        <v>338.396</v>
      </c>
      <c r="F237" s="5" t="n">
        <v>358.474</v>
      </c>
      <c r="G237" s="5" t="n">
        <v>3.963</v>
      </c>
      <c r="H237" s="5" t="n">
        <v>-21.663</v>
      </c>
      <c r="I237" s="5" t="n">
        <v>0</v>
      </c>
      <c r="J237" s="5" t="n">
        <v>-38.203</v>
      </c>
      <c r="K237" s="5" t="n">
        <v>14.696</v>
      </c>
      <c r="L237" s="5" t="n">
        <v>910.4</v>
      </c>
      <c r="M237" s="3" t="n">
        <v>0.004</v>
      </c>
      <c r="N237" s="5" t="n">
        <v>287.92</v>
      </c>
      <c r="O237" s="5" t="n">
        <v>287.788</v>
      </c>
      <c r="P237" s="5" t="n">
        <v>30.048</v>
      </c>
      <c r="Q237" s="5" t="n">
        <v>0.92</v>
      </c>
      <c r="R237" s="5" t="n">
        <v>-52.316</v>
      </c>
      <c r="S237" s="5" t="n">
        <v>0.033</v>
      </c>
      <c r="T237" s="3" t="n">
        <f aca="false">A237*(TreeCalcs!$N$2)*(N237-O237)</f>
        <v>0.000173003969647221</v>
      </c>
    </row>
    <row r="238" customFormat="false" ht="12.8" hidden="true" customHeight="false" outlineLevel="0" collapsed="false">
      <c r="A238" s="4" t="n">
        <v>0</v>
      </c>
      <c r="B238" s="4" t="n">
        <v>4927</v>
      </c>
      <c r="C238" s="4" t="n">
        <v>47.003</v>
      </c>
      <c r="D238" s="5" t="n">
        <v>0</v>
      </c>
      <c r="E238" s="5" t="n">
        <v>339.478</v>
      </c>
      <c r="F238" s="5" t="n">
        <v>360.054</v>
      </c>
      <c r="G238" s="5" t="n">
        <v>13.483</v>
      </c>
      <c r="H238" s="5" t="n">
        <v>0</v>
      </c>
      <c r="I238" s="5" t="n">
        <v>0</v>
      </c>
      <c r="J238" s="5" t="n">
        <v>-34.063</v>
      </c>
      <c r="K238" s="5" t="n">
        <v>0</v>
      </c>
      <c r="L238" s="5" t="n">
        <v>0</v>
      </c>
      <c r="M238" s="3" t="n">
        <v>0</v>
      </c>
      <c r="N238" s="5" t="n">
        <v>288.237</v>
      </c>
      <c r="O238" s="5" t="n">
        <v>287.788</v>
      </c>
      <c r="P238" s="5" t="n">
        <v>30.066</v>
      </c>
      <c r="Q238" s="5" t="n">
        <v>0.92</v>
      </c>
      <c r="R238" s="5" t="n">
        <v>0</v>
      </c>
      <c r="S238" s="5" t="n">
        <v>0.033</v>
      </c>
      <c r="T238" s="3" t="n">
        <f aca="false">A238*(TreeCalcs!$N$2)*(N238-O238)</f>
        <v>0</v>
      </c>
    </row>
    <row r="239" customFormat="false" ht="12.8" hidden="true" customHeight="false" outlineLevel="0" collapsed="false">
      <c r="A239" s="4" t="n">
        <v>0</v>
      </c>
      <c r="B239" s="4" t="n">
        <v>4928</v>
      </c>
      <c r="C239" s="4" t="n">
        <v>47.003</v>
      </c>
      <c r="D239" s="5" t="n">
        <v>0</v>
      </c>
      <c r="E239" s="5" t="n">
        <v>344.11</v>
      </c>
      <c r="F239" s="5" t="n">
        <v>360.379</v>
      </c>
      <c r="G239" s="5" t="n">
        <v>15.458</v>
      </c>
      <c r="H239" s="5" t="n">
        <v>0</v>
      </c>
      <c r="I239" s="5" t="n">
        <v>0</v>
      </c>
      <c r="J239" s="5" t="n">
        <v>-31.729</v>
      </c>
      <c r="K239" s="5" t="n">
        <v>0</v>
      </c>
      <c r="L239" s="5" t="n">
        <v>0</v>
      </c>
      <c r="M239" s="3" t="n">
        <v>0</v>
      </c>
      <c r="N239" s="5" t="n">
        <v>288.302</v>
      </c>
      <c r="O239" s="5" t="n">
        <v>287.788</v>
      </c>
      <c r="P239" s="5" t="n">
        <v>30.097</v>
      </c>
      <c r="Q239" s="5" t="n">
        <v>0.92</v>
      </c>
      <c r="R239" s="5" t="n">
        <v>0</v>
      </c>
      <c r="S239" s="5" t="n">
        <v>0.033</v>
      </c>
      <c r="T239" s="3" t="n">
        <f aca="false">A239*(TreeCalcs!$N$2)*(N239-O239)</f>
        <v>0</v>
      </c>
    </row>
    <row r="240" customFormat="false" ht="12.8" hidden="true" customHeight="false" outlineLevel="0" collapsed="false">
      <c r="A240" s="4" t="n">
        <v>0</v>
      </c>
      <c r="B240" s="4" t="n">
        <v>4931</v>
      </c>
      <c r="C240" s="4" t="n">
        <v>47.003</v>
      </c>
      <c r="D240" s="5" t="n">
        <v>0</v>
      </c>
      <c r="E240" s="5" t="n">
        <v>345.148</v>
      </c>
      <c r="F240" s="5" t="n">
        <v>360.679</v>
      </c>
      <c r="G240" s="5" t="n">
        <v>17.276</v>
      </c>
      <c r="H240" s="5" t="n">
        <v>0</v>
      </c>
      <c r="I240" s="5" t="n">
        <v>0</v>
      </c>
      <c r="J240" s="5" t="n">
        <v>-32.805</v>
      </c>
      <c r="K240" s="5" t="n">
        <v>0</v>
      </c>
      <c r="L240" s="5" t="n">
        <v>0</v>
      </c>
      <c r="M240" s="3" t="n">
        <v>0</v>
      </c>
      <c r="N240" s="5" t="n">
        <v>288.362</v>
      </c>
      <c r="O240" s="5" t="n">
        <v>287.788</v>
      </c>
      <c r="P240" s="5" t="n">
        <v>30.124</v>
      </c>
      <c r="Q240" s="5" t="n">
        <v>0.92</v>
      </c>
      <c r="R240" s="5" t="n">
        <v>0</v>
      </c>
      <c r="S240" s="5" t="n">
        <v>0.033</v>
      </c>
      <c r="T240" s="3" t="n">
        <f aca="false">A240*(TreeCalcs!$N$2)*(N240-O240)</f>
        <v>0</v>
      </c>
    </row>
    <row r="241" customFormat="false" ht="12.8" hidden="false" customHeight="false" outlineLevel="0" collapsed="false">
      <c r="A241" s="4" t="n">
        <v>1</v>
      </c>
      <c r="B241" s="4" t="n">
        <v>4995</v>
      </c>
      <c r="C241" s="4" t="n">
        <v>47.003</v>
      </c>
      <c r="D241" s="5" t="n">
        <v>-4.097</v>
      </c>
      <c r="E241" s="5" t="n">
        <v>342.432</v>
      </c>
      <c r="F241" s="5" t="n">
        <v>358.474</v>
      </c>
      <c r="G241" s="5" t="n">
        <v>3.963</v>
      </c>
      <c r="H241" s="5" t="n">
        <v>-19.342</v>
      </c>
      <c r="I241" s="5" t="n">
        <v>0</v>
      </c>
      <c r="J241" s="5" t="n">
        <v>-38.674</v>
      </c>
      <c r="K241" s="5" t="n">
        <v>15.244</v>
      </c>
      <c r="L241" s="5" t="n">
        <v>76.03</v>
      </c>
      <c r="M241" s="3" t="n">
        <v>0</v>
      </c>
      <c r="N241" s="5" t="n">
        <v>287.92</v>
      </c>
      <c r="O241" s="5" t="n">
        <v>287.788</v>
      </c>
      <c r="P241" s="5" t="n">
        <v>30.048</v>
      </c>
      <c r="Q241" s="5" t="n">
        <v>0.92</v>
      </c>
      <c r="R241" s="5" t="n">
        <v>-55.941</v>
      </c>
      <c r="S241" s="5" t="n">
        <v>0.001</v>
      </c>
      <c r="T241" s="3" t="n">
        <f aca="false">A241*(TreeCalcs!$N$2)*(N241-O241)</f>
        <v>0.000173003969647221</v>
      </c>
    </row>
    <row r="242" customFormat="false" ht="12.8" hidden="false" customHeight="false" outlineLevel="0" collapsed="false">
      <c r="A242" s="4" t="n">
        <v>1</v>
      </c>
      <c r="B242" s="4" t="n">
        <v>4924</v>
      </c>
      <c r="C242" s="4" t="n">
        <v>48.002</v>
      </c>
      <c r="D242" s="5" t="n">
        <v>-7.31</v>
      </c>
      <c r="E242" s="5" t="n">
        <v>341.417</v>
      </c>
      <c r="F242" s="5" t="n">
        <v>356.189</v>
      </c>
      <c r="G242" s="5" t="n">
        <v>1.677</v>
      </c>
      <c r="H242" s="5" t="n">
        <v>-23.909</v>
      </c>
      <c r="I242" s="5" t="n">
        <v>0</v>
      </c>
      <c r="J242" s="5" t="n">
        <v>-39.026</v>
      </c>
      <c r="K242" s="5" t="n">
        <v>16.599</v>
      </c>
      <c r="L242" s="5" t="n">
        <v>903.14</v>
      </c>
      <c r="M242" s="3" t="n">
        <v>0.002</v>
      </c>
      <c r="N242" s="5" t="n">
        <v>287.46</v>
      </c>
      <c r="O242" s="5" t="n">
        <v>287.384</v>
      </c>
      <c r="P242" s="5" t="n">
        <v>22.039</v>
      </c>
      <c r="Q242" s="5" t="n">
        <v>0.92</v>
      </c>
      <c r="R242" s="5" t="n">
        <v>-52.292</v>
      </c>
      <c r="S242" s="5" t="n">
        <v>0.033</v>
      </c>
      <c r="T242" s="3" t="n">
        <f aca="false">A242*(TreeCalcs!$N$2)*(N242-O242)</f>
        <v>9.96083461604713E-005</v>
      </c>
    </row>
    <row r="243" customFormat="false" ht="12.8" hidden="true" customHeight="false" outlineLevel="0" collapsed="false">
      <c r="A243" s="4" t="n">
        <v>0</v>
      </c>
      <c r="B243" s="4" t="n">
        <v>4927</v>
      </c>
      <c r="C243" s="4" t="n">
        <v>48.002</v>
      </c>
      <c r="D243" s="5" t="n">
        <v>0</v>
      </c>
      <c r="E243" s="5" t="n">
        <v>342.311</v>
      </c>
      <c r="F243" s="5" t="n">
        <v>358.964</v>
      </c>
      <c r="G243" s="5" t="n">
        <v>14.08</v>
      </c>
      <c r="H243" s="5" t="n">
        <v>0</v>
      </c>
      <c r="I243" s="5" t="n">
        <v>0</v>
      </c>
      <c r="J243" s="5" t="n">
        <v>-30.732</v>
      </c>
      <c r="K243" s="5" t="n">
        <v>0</v>
      </c>
      <c r="L243" s="5" t="n">
        <v>0</v>
      </c>
      <c r="M243" s="3" t="n">
        <v>0</v>
      </c>
      <c r="N243" s="5" t="n">
        <v>288.018</v>
      </c>
      <c r="O243" s="5" t="n">
        <v>287.384</v>
      </c>
      <c r="P243" s="5" t="n">
        <v>22.195</v>
      </c>
      <c r="Q243" s="5" t="n">
        <v>0.92</v>
      </c>
      <c r="R243" s="5" t="n">
        <v>0</v>
      </c>
      <c r="S243" s="5" t="n">
        <v>0.033</v>
      </c>
      <c r="T243" s="3" t="n">
        <f aca="false">A243*(TreeCalcs!$N$2)*(N243-O243)</f>
        <v>0</v>
      </c>
    </row>
    <row r="244" customFormat="false" ht="12.8" hidden="true" customHeight="false" outlineLevel="0" collapsed="false">
      <c r="A244" s="4" t="n">
        <v>0</v>
      </c>
      <c r="B244" s="4" t="n">
        <v>4928</v>
      </c>
      <c r="C244" s="4" t="n">
        <v>48.002</v>
      </c>
      <c r="D244" s="5" t="n">
        <v>0</v>
      </c>
      <c r="E244" s="5" t="n">
        <v>345.984</v>
      </c>
      <c r="F244" s="5" t="n">
        <v>359.283</v>
      </c>
      <c r="G244" s="5" t="n">
        <v>15.521</v>
      </c>
      <c r="H244" s="5" t="n">
        <v>0</v>
      </c>
      <c r="I244" s="5" t="n">
        <v>0</v>
      </c>
      <c r="J244" s="5" t="n">
        <v>-28.821</v>
      </c>
      <c r="K244" s="5" t="n">
        <v>0</v>
      </c>
      <c r="L244" s="5" t="n">
        <v>0</v>
      </c>
      <c r="M244" s="3" t="n">
        <v>0</v>
      </c>
      <c r="N244" s="5" t="n">
        <v>288.082</v>
      </c>
      <c r="O244" s="5" t="n">
        <v>287.384</v>
      </c>
      <c r="P244" s="5" t="n">
        <v>22.224</v>
      </c>
      <c r="Q244" s="5" t="n">
        <v>0.92</v>
      </c>
      <c r="R244" s="5" t="n">
        <v>0</v>
      </c>
      <c r="S244" s="5" t="n">
        <v>0.033</v>
      </c>
      <c r="T244" s="3" t="n">
        <f aca="false">A244*(TreeCalcs!$N$2)*(N244-O244)</f>
        <v>0</v>
      </c>
    </row>
    <row r="245" customFormat="false" ht="12.8" hidden="true" customHeight="false" outlineLevel="0" collapsed="false">
      <c r="A245" s="4" t="n">
        <v>0</v>
      </c>
      <c r="B245" s="4" t="n">
        <v>4931</v>
      </c>
      <c r="C245" s="4" t="n">
        <v>48.002</v>
      </c>
      <c r="D245" s="5" t="n">
        <v>0</v>
      </c>
      <c r="E245" s="5" t="n">
        <v>346.613</v>
      </c>
      <c r="F245" s="5" t="n">
        <v>359.566</v>
      </c>
      <c r="G245" s="5" t="n">
        <v>16.797</v>
      </c>
      <c r="H245" s="5" t="n">
        <v>0</v>
      </c>
      <c r="I245" s="5" t="n">
        <v>0</v>
      </c>
      <c r="J245" s="5" t="n">
        <v>-29.751</v>
      </c>
      <c r="K245" s="5" t="n">
        <v>0</v>
      </c>
      <c r="L245" s="5" t="n">
        <v>0</v>
      </c>
      <c r="M245" s="3" t="n">
        <v>0</v>
      </c>
      <c r="N245" s="5" t="n">
        <v>288.139</v>
      </c>
      <c r="O245" s="5" t="n">
        <v>287.384</v>
      </c>
      <c r="P245" s="5" t="n">
        <v>22.249</v>
      </c>
      <c r="Q245" s="5" t="n">
        <v>0.92</v>
      </c>
      <c r="R245" s="5" t="n">
        <v>0</v>
      </c>
      <c r="S245" s="5" t="n">
        <v>0.033</v>
      </c>
      <c r="T245" s="3" t="n">
        <f aca="false">A245*(TreeCalcs!$N$2)*(N245-O245)</f>
        <v>0</v>
      </c>
    </row>
    <row r="246" customFormat="false" ht="12.8" hidden="false" customHeight="false" outlineLevel="0" collapsed="false">
      <c r="A246" s="4" t="n">
        <v>1</v>
      </c>
      <c r="B246" s="4" t="n">
        <v>4995</v>
      </c>
      <c r="C246" s="4" t="n">
        <v>48.002</v>
      </c>
      <c r="D246" s="5" t="n">
        <v>-4.44</v>
      </c>
      <c r="E246" s="5" t="n">
        <v>344.424</v>
      </c>
      <c r="F246" s="5" t="n">
        <v>356.189</v>
      </c>
      <c r="G246" s="5" t="n">
        <v>1.677</v>
      </c>
      <c r="H246" s="5" t="n">
        <v>-21.365</v>
      </c>
      <c r="I246" s="5" t="n">
        <v>0</v>
      </c>
      <c r="J246" s="5" t="n">
        <v>-39.414</v>
      </c>
      <c r="K246" s="5" t="n">
        <v>16.925</v>
      </c>
      <c r="L246" s="5" t="n">
        <v>75.23</v>
      </c>
      <c r="M246" s="3" t="n">
        <v>0</v>
      </c>
      <c r="N246" s="5" t="n">
        <v>287.46</v>
      </c>
      <c r="O246" s="5" t="n">
        <v>287.384</v>
      </c>
      <c r="P246" s="5" t="n">
        <v>22.039</v>
      </c>
      <c r="Q246" s="5" t="n">
        <v>0.92</v>
      </c>
      <c r="R246" s="5" t="n">
        <v>-55.89</v>
      </c>
      <c r="S246" s="5" t="n">
        <v>0.001</v>
      </c>
      <c r="T246" s="3" t="n">
        <f aca="false">A246*(TreeCalcs!$N$2)*(N246-O246)</f>
        <v>9.96083461604713E-005</v>
      </c>
    </row>
    <row r="247" customFormat="false" ht="12.8" hidden="false" customHeight="false" outlineLevel="0" collapsed="false">
      <c r="A247" s="4" t="n">
        <v>1</v>
      </c>
      <c r="B247" s="4" t="n">
        <v>4924</v>
      </c>
      <c r="C247" s="4" t="n">
        <v>49.001</v>
      </c>
      <c r="D247" s="5" t="n">
        <v>-7.088</v>
      </c>
      <c r="E247" s="5" t="n">
        <v>342.569</v>
      </c>
      <c r="F247" s="5" t="n">
        <v>354.26</v>
      </c>
      <c r="G247" s="5" t="n">
        <v>2.364</v>
      </c>
      <c r="H247" s="5" t="n">
        <v>-37.673</v>
      </c>
      <c r="I247" s="5" t="n">
        <v>13.013</v>
      </c>
      <c r="J247" s="5" t="n">
        <v>-36.772</v>
      </c>
      <c r="K247" s="5" t="n">
        <v>17.572</v>
      </c>
      <c r="L247" s="5" t="n">
        <v>894.66</v>
      </c>
      <c r="M247" s="3" t="n">
        <v>0.004</v>
      </c>
      <c r="N247" s="5" t="n">
        <v>287.07</v>
      </c>
      <c r="O247" s="5" t="n">
        <v>286.955</v>
      </c>
      <c r="P247" s="5" t="n">
        <v>20.604</v>
      </c>
      <c r="Q247" s="5" t="n">
        <v>0.92</v>
      </c>
      <c r="R247" s="5" t="n">
        <v>-51.751</v>
      </c>
      <c r="S247" s="5" t="n">
        <v>0.033</v>
      </c>
      <c r="T247" s="3" t="n">
        <f aca="false">A247*(TreeCalcs!$N$2)*(N247-O247)</f>
        <v>0.000150723155374479</v>
      </c>
    </row>
    <row r="248" customFormat="false" ht="12.8" hidden="true" customHeight="false" outlineLevel="0" collapsed="false">
      <c r="A248" s="4" t="n">
        <v>0</v>
      </c>
      <c r="B248" s="4" t="n">
        <v>4927</v>
      </c>
      <c r="C248" s="4" t="n">
        <v>49.001</v>
      </c>
      <c r="D248" s="5" t="n">
        <v>0</v>
      </c>
      <c r="E248" s="5" t="n">
        <v>343.355</v>
      </c>
      <c r="F248" s="5" t="n">
        <v>357.663</v>
      </c>
      <c r="G248" s="5" t="n">
        <v>16.715</v>
      </c>
      <c r="H248" s="5" t="n">
        <v>0</v>
      </c>
      <c r="I248" s="5" t="n">
        <v>0</v>
      </c>
      <c r="J248" s="5" t="n">
        <v>-31.023</v>
      </c>
      <c r="K248" s="5" t="n">
        <v>0</v>
      </c>
      <c r="L248" s="5" t="n">
        <v>0</v>
      </c>
      <c r="M248" s="3" t="n">
        <v>0</v>
      </c>
      <c r="N248" s="5" t="n">
        <v>287.757</v>
      </c>
      <c r="O248" s="5" t="n">
        <v>286.955</v>
      </c>
      <c r="P248" s="5" t="n">
        <v>20.847</v>
      </c>
      <c r="Q248" s="5" t="n">
        <v>0.92</v>
      </c>
      <c r="R248" s="5" t="n">
        <v>0</v>
      </c>
      <c r="S248" s="5" t="n">
        <v>0.033</v>
      </c>
      <c r="T248" s="3" t="n">
        <f aca="false">A248*(TreeCalcs!$N$2)*(N248-O248)</f>
        <v>0</v>
      </c>
    </row>
    <row r="249" customFormat="false" ht="12.8" hidden="true" customHeight="false" outlineLevel="0" collapsed="false">
      <c r="A249" s="4" t="n">
        <v>0</v>
      </c>
      <c r="B249" s="4" t="n">
        <v>4928</v>
      </c>
      <c r="C249" s="4" t="n">
        <v>49.001</v>
      </c>
      <c r="D249" s="5" t="n">
        <v>0</v>
      </c>
      <c r="E249" s="5" t="n">
        <v>346.45</v>
      </c>
      <c r="F249" s="5" t="n">
        <v>357.988</v>
      </c>
      <c r="G249" s="5" t="n">
        <v>18.1</v>
      </c>
      <c r="H249" s="5" t="n">
        <v>0</v>
      </c>
      <c r="I249" s="5" t="n">
        <v>0</v>
      </c>
      <c r="J249" s="5" t="n">
        <v>-29.634</v>
      </c>
      <c r="K249" s="5" t="n">
        <v>0</v>
      </c>
      <c r="L249" s="5" t="n">
        <v>0</v>
      </c>
      <c r="M249" s="3" t="n">
        <v>0</v>
      </c>
      <c r="N249" s="5" t="n">
        <v>287.822</v>
      </c>
      <c r="O249" s="5" t="n">
        <v>286.955</v>
      </c>
      <c r="P249" s="5" t="n">
        <v>20.875</v>
      </c>
      <c r="Q249" s="5" t="n">
        <v>0.92</v>
      </c>
      <c r="R249" s="5" t="n">
        <v>0</v>
      </c>
      <c r="S249" s="5" t="n">
        <v>0.033</v>
      </c>
      <c r="T249" s="3" t="n">
        <f aca="false">A249*(TreeCalcs!$N$2)*(N249-O249)</f>
        <v>0</v>
      </c>
    </row>
    <row r="250" customFormat="false" ht="12.8" hidden="true" customHeight="false" outlineLevel="0" collapsed="false">
      <c r="A250" s="4" t="n">
        <v>0</v>
      </c>
      <c r="B250" s="4" t="n">
        <v>4931</v>
      </c>
      <c r="C250" s="4" t="n">
        <v>49.001</v>
      </c>
      <c r="D250" s="5" t="n">
        <v>0</v>
      </c>
      <c r="E250" s="5" t="n">
        <v>346.796</v>
      </c>
      <c r="F250" s="5" t="n">
        <v>358.238</v>
      </c>
      <c r="G250" s="5" t="n">
        <v>19.167</v>
      </c>
      <c r="H250" s="5" t="n">
        <v>0</v>
      </c>
      <c r="I250" s="5" t="n">
        <v>0</v>
      </c>
      <c r="J250" s="5" t="n">
        <v>-30.61</v>
      </c>
      <c r="K250" s="5" t="n">
        <v>0</v>
      </c>
      <c r="L250" s="5" t="n">
        <v>0</v>
      </c>
      <c r="M250" s="3" t="n">
        <v>0</v>
      </c>
      <c r="N250" s="5" t="n">
        <v>287.873</v>
      </c>
      <c r="O250" s="5" t="n">
        <v>286.955</v>
      </c>
      <c r="P250" s="5" t="n">
        <v>20.896</v>
      </c>
      <c r="Q250" s="5" t="n">
        <v>0.92</v>
      </c>
      <c r="R250" s="5" t="n">
        <v>0</v>
      </c>
      <c r="S250" s="5" t="n">
        <v>0.033</v>
      </c>
      <c r="T250" s="3" t="n">
        <f aca="false">A250*(TreeCalcs!$N$2)*(N250-O250)</f>
        <v>0</v>
      </c>
    </row>
    <row r="251" customFormat="false" ht="12.8" hidden="false" customHeight="false" outlineLevel="0" collapsed="false">
      <c r="A251" s="4" t="n">
        <v>1</v>
      </c>
      <c r="B251" s="4" t="n">
        <v>4995</v>
      </c>
      <c r="C251" s="4" t="n">
        <v>49.001</v>
      </c>
      <c r="D251" s="5" t="n">
        <v>-4.216</v>
      </c>
      <c r="E251" s="5" t="n">
        <v>344.931</v>
      </c>
      <c r="F251" s="5" t="n">
        <v>354.26</v>
      </c>
      <c r="G251" s="5" t="n">
        <v>2.364</v>
      </c>
      <c r="H251" s="5" t="n">
        <v>-34.973</v>
      </c>
      <c r="I251" s="5" t="n">
        <v>13.013</v>
      </c>
      <c r="J251" s="5" t="n">
        <v>-37.102</v>
      </c>
      <c r="K251" s="5" t="n">
        <v>17.744</v>
      </c>
      <c r="L251" s="5" t="n">
        <v>73.97</v>
      </c>
      <c r="M251" s="3" t="n">
        <v>0</v>
      </c>
      <c r="N251" s="5" t="n">
        <v>287.07</v>
      </c>
      <c r="O251" s="5" t="n">
        <v>286.955</v>
      </c>
      <c r="P251" s="5" t="n">
        <v>20.604</v>
      </c>
      <c r="Q251" s="5" t="n">
        <v>0.92</v>
      </c>
      <c r="R251" s="5" t="n">
        <v>-55.382</v>
      </c>
      <c r="S251" s="5" t="n">
        <v>0.001</v>
      </c>
      <c r="T251" s="3" t="n">
        <f aca="false">A251*(TreeCalcs!$N$2)*(N251-O251)</f>
        <v>0.000150723155374479</v>
      </c>
    </row>
    <row r="252" customFormat="false" ht="12.8" hidden="false" customHeight="false" outlineLevel="0" collapsed="false">
      <c r="A252" s="4" t="n">
        <v>1</v>
      </c>
      <c r="B252" s="4" t="n">
        <v>4924</v>
      </c>
      <c r="C252" s="4" t="n">
        <v>50.004</v>
      </c>
      <c r="D252" s="5" t="n">
        <v>-6.915</v>
      </c>
      <c r="E252" s="5" t="n">
        <v>343.121</v>
      </c>
      <c r="F252" s="5" t="n">
        <v>352.683</v>
      </c>
      <c r="G252" s="5" t="n">
        <v>1.287</v>
      </c>
      <c r="H252" s="5" t="n">
        <v>-32.192</v>
      </c>
      <c r="I252" s="5" t="n">
        <v>7.726</v>
      </c>
      <c r="J252" s="5" t="n">
        <v>-27.813</v>
      </c>
      <c r="K252" s="5" t="n">
        <v>17.551</v>
      </c>
      <c r="L252" s="5" t="n">
        <v>883.93</v>
      </c>
      <c r="M252" s="3" t="n">
        <v>0.002</v>
      </c>
      <c r="N252" s="5" t="n">
        <v>286.75</v>
      </c>
      <c r="O252" s="5" t="n">
        <v>286.689</v>
      </c>
      <c r="P252" s="5" t="n">
        <v>20.923</v>
      </c>
      <c r="Q252" s="5" t="n">
        <v>0.92</v>
      </c>
      <c r="R252" s="5" t="n">
        <v>-51.463</v>
      </c>
      <c r="S252" s="5" t="n">
        <v>0.033</v>
      </c>
      <c r="T252" s="3" t="n">
        <f aca="false">A252*(TreeCalcs!$N$2)*(N252-O252)</f>
        <v>7.99488041551239E-005</v>
      </c>
    </row>
    <row r="253" customFormat="false" ht="12.8" hidden="true" customHeight="false" outlineLevel="0" collapsed="false">
      <c r="A253" s="4" t="n">
        <v>0</v>
      </c>
      <c r="B253" s="4" t="n">
        <v>4927</v>
      </c>
      <c r="C253" s="4" t="n">
        <v>50.004</v>
      </c>
      <c r="D253" s="5" t="n">
        <v>0</v>
      </c>
      <c r="E253" s="5" t="n">
        <v>343.787</v>
      </c>
      <c r="F253" s="5" t="n">
        <v>356.22</v>
      </c>
      <c r="G253" s="5" t="n">
        <v>16.559</v>
      </c>
      <c r="H253" s="5" t="n">
        <v>0</v>
      </c>
      <c r="I253" s="5" t="n">
        <v>0</v>
      </c>
      <c r="J253" s="5" t="n">
        <v>-28.989</v>
      </c>
      <c r="K253" s="5" t="n">
        <v>0</v>
      </c>
      <c r="L253" s="5" t="n">
        <v>0</v>
      </c>
      <c r="M253" s="3" t="n">
        <v>0</v>
      </c>
      <c r="N253" s="5" t="n">
        <v>287.466</v>
      </c>
      <c r="O253" s="5" t="n">
        <v>286.689</v>
      </c>
      <c r="P253" s="5" t="n">
        <v>21.288</v>
      </c>
      <c r="Q253" s="5" t="n">
        <v>0.92</v>
      </c>
      <c r="R253" s="5" t="n">
        <v>0</v>
      </c>
      <c r="S253" s="5" t="n">
        <v>0.033</v>
      </c>
      <c r="T253" s="3" t="n">
        <f aca="false">A253*(TreeCalcs!$N$2)*(N253-O253)</f>
        <v>0</v>
      </c>
    </row>
    <row r="254" customFormat="false" ht="12.8" hidden="true" customHeight="false" outlineLevel="0" collapsed="false">
      <c r="A254" s="4" t="n">
        <v>0</v>
      </c>
      <c r="B254" s="4" t="n">
        <v>4928</v>
      </c>
      <c r="C254" s="4" t="n">
        <v>50.004</v>
      </c>
      <c r="D254" s="5" t="n">
        <v>0</v>
      </c>
      <c r="E254" s="5" t="n">
        <v>346.409</v>
      </c>
      <c r="F254" s="5" t="n">
        <v>356.495</v>
      </c>
      <c r="G254" s="5" t="n">
        <v>17.755</v>
      </c>
      <c r="H254" s="5" t="n">
        <v>0</v>
      </c>
      <c r="I254" s="5" t="n">
        <v>0</v>
      </c>
      <c r="J254" s="5" t="n">
        <v>-27.842</v>
      </c>
      <c r="K254" s="5" t="n">
        <v>0</v>
      </c>
      <c r="L254" s="5" t="n">
        <v>0</v>
      </c>
      <c r="M254" s="3" t="n">
        <v>0</v>
      </c>
      <c r="N254" s="5" t="n">
        <v>287.522</v>
      </c>
      <c r="O254" s="5" t="n">
        <v>286.689</v>
      </c>
      <c r="P254" s="5" t="n">
        <v>21.312</v>
      </c>
      <c r="Q254" s="5" t="n">
        <v>0.92</v>
      </c>
      <c r="R254" s="5" t="n">
        <v>0</v>
      </c>
      <c r="S254" s="5" t="n">
        <v>0.033</v>
      </c>
      <c r="T254" s="3" t="n">
        <f aca="false">A254*(TreeCalcs!$N$2)*(N254-O254)</f>
        <v>0</v>
      </c>
    </row>
    <row r="255" customFormat="false" ht="12.8" hidden="true" customHeight="false" outlineLevel="0" collapsed="false">
      <c r="A255" s="4" t="n">
        <v>0</v>
      </c>
      <c r="B255" s="4" t="n">
        <v>4931</v>
      </c>
      <c r="C255" s="4" t="n">
        <v>50.004</v>
      </c>
      <c r="D255" s="5" t="n">
        <v>0</v>
      </c>
      <c r="E255" s="5" t="n">
        <v>346.692</v>
      </c>
      <c r="F255" s="5" t="n">
        <v>356.698</v>
      </c>
      <c r="G255" s="5" t="n">
        <v>18.643</v>
      </c>
      <c r="H255" s="5" t="n">
        <v>0</v>
      </c>
      <c r="I255" s="5" t="n">
        <v>0</v>
      </c>
      <c r="J255" s="5" t="n">
        <v>-28.647</v>
      </c>
      <c r="K255" s="5" t="n">
        <v>0</v>
      </c>
      <c r="L255" s="5" t="n">
        <v>0</v>
      </c>
      <c r="M255" s="3" t="n">
        <v>0</v>
      </c>
      <c r="N255" s="5" t="n">
        <v>287.563</v>
      </c>
      <c r="O255" s="5" t="n">
        <v>286.689</v>
      </c>
      <c r="P255" s="5" t="n">
        <v>21.329</v>
      </c>
      <c r="Q255" s="5" t="n">
        <v>0.92</v>
      </c>
      <c r="R255" s="5" t="n">
        <v>0</v>
      </c>
      <c r="S255" s="5" t="n">
        <v>0.033</v>
      </c>
      <c r="T255" s="3" t="n">
        <f aca="false">A255*(TreeCalcs!$N$2)*(N255-O255)</f>
        <v>0</v>
      </c>
    </row>
    <row r="256" customFormat="false" ht="12.8" hidden="false" customHeight="false" outlineLevel="0" collapsed="false">
      <c r="A256" s="4" t="n">
        <v>1</v>
      </c>
      <c r="B256" s="4" t="n">
        <v>4995</v>
      </c>
      <c r="C256" s="4" t="n">
        <v>50.004</v>
      </c>
      <c r="D256" s="5" t="n">
        <v>-4.044</v>
      </c>
      <c r="E256" s="5" t="n">
        <v>345.091</v>
      </c>
      <c r="F256" s="5" t="n">
        <v>352.683</v>
      </c>
      <c r="G256" s="5" t="n">
        <v>1.287</v>
      </c>
      <c r="H256" s="5" t="n">
        <v>-44.464</v>
      </c>
      <c r="I256" s="5" t="n">
        <v>22.789</v>
      </c>
      <c r="J256" s="5" t="n">
        <v>-28.079</v>
      </c>
      <c r="K256" s="5" t="n">
        <v>17.63</v>
      </c>
      <c r="L256" s="5" t="n">
        <v>72.37</v>
      </c>
      <c r="M256" s="3" t="n">
        <v>0</v>
      </c>
      <c r="N256" s="5" t="n">
        <v>286.75</v>
      </c>
      <c r="O256" s="5" t="n">
        <v>286.689</v>
      </c>
      <c r="P256" s="5" t="n">
        <v>20.923</v>
      </c>
      <c r="Q256" s="5" t="n">
        <v>0.92</v>
      </c>
      <c r="R256" s="5" t="n">
        <v>-55.027</v>
      </c>
      <c r="S256" s="5" t="n">
        <v>0.001</v>
      </c>
      <c r="T256" s="3" t="n">
        <f aca="false">A256*(TreeCalcs!$N$2)*(N256-O256)</f>
        <v>7.99488041551239E-005</v>
      </c>
    </row>
    <row r="257" customFormat="false" ht="12.8" hidden="false" customHeight="false" outlineLevel="0" collapsed="false">
      <c r="A257" s="4" t="n">
        <v>1</v>
      </c>
      <c r="B257" s="4" t="n">
        <v>4924</v>
      </c>
      <c r="C257" s="4" t="n">
        <v>51.004</v>
      </c>
      <c r="D257" s="5" t="n">
        <v>-6.731</v>
      </c>
      <c r="E257" s="5" t="n">
        <v>339.075</v>
      </c>
      <c r="F257" s="5" t="n">
        <v>351.258</v>
      </c>
      <c r="G257" s="5" t="n">
        <v>3.969</v>
      </c>
      <c r="H257" s="5" t="n">
        <v>-24.654</v>
      </c>
      <c r="I257" s="5" t="n">
        <v>0.195</v>
      </c>
      <c r="J257" s="5" t="n">
        <v>-28.694</v>
      </c>
      <c r="K257" s="5" t="n">
        <v>17.728</v>
      </c>
      <c r="L257" s="5" t="n">
        <v>880.81</v>
      </c>
      <c r="M257" s="3" t="n">
        <v>0.003</v>
      </c>
      <c r="N257" s="5" t="n">
        <v>286.46</v>
      </c>
      <c r="O257" s="5" t="n">
        <v>286.366</v>
      </c>
      <c r="P257" s="5" t="n">
        <v>42.169</v>
      </c>
      <c r="Q257" s="5" t="n">
        <v>0.92</v>
      </c>
      <c r="R257" s="5" t="n">
        <v>-51.07</v>
      </c>
      <c r="S257" s="5" t="n">
        <v>0.033</v>
      </c>
      <c r="T257" s="3" t="n">
        <f aca="false">A257*(TreeCalcs!$N$2)*(N257-O257)</f>
        <v>0.000123199796566948</v>
      </c>
    </row>
    <row r="258" customFormat="false" ht="12.8" hidden="true" customHeight="false" outlineLevel="0" collapsed="false">
      <c r="A258" s="4" t="n">
        <v>0</v>
      </c>
      <c r="B258" s="4" t="n">
        <v>4927</v>
      </c>
      <c r="C258" s="4" t="n">
        <v>51.004</v>
      </c>
      <c r="D258" s="5" t="n">
        <v>0</v>
      </c>
      <c r="E258" s="5" t="n">
        <v>339.786</v>
      </c>
      <c r="F258" s="5" t="n">
        <v>353.364</v>
      </c>
      <c r="G258" s="5" t="n">
        <v>22.113</v>
      </c>
      <c r="H258" s="5" t="n">
        <v>0</v>
      </c>
      <c r="I258" s="5" t="n">
        <v>0</v>
      </c>
      <c r="J258" s="5" t="n">
        <v>-35.693</v>
      </c>
      <c r="K258" s="5" t="n">
        <v>0</v>
      </c>
      <c r="L258" s="5" t="n">
        <v>0</v>
      </c>
      <c r="M258" s="3" t="n">
        <v>0</v>
      </c>
      <c r="N258" s="5" t="n">
        <v>286.888</v>
      </c>
      <c r="O258" s="5" t="n">
        <v>286.366</v>
      </c>
      <c r="P258" s="5" t="n">
        <v>42.323</v>
      </c>
      <c r="Q258" s="5" t="n">
        <v>0.92</v>
      </c>
      <c r="R258" s="5" t="n">
        <v>0</v>
      </c>
      <c r="S258" s="5" t="n">
        <v>0.033</v>
      </c>
      <c r="T258" s="3" t="n">
        <f aca="false">A258*(TreeCalcs!$N$2)*(N258-O258)</f>
        <v>0</v>
      </c>
    </row>
    <row r="259" customFormat="false" ht="12.8" hidden="true" customHeight="false" outlineLevel="0" collapsed="false">
      <c r="A259" s="4" t="n">
        <v>0</v>
      </c>
      <c r="B259" s="4" t="n">
        <v>4928</v>
      </c>
      <c r="C259" s="4" t="n">
        <v>51.004</v>
      </c>
      <c r="D259" s="5" t="n">
        <v>0</v>
      </c>
      <c r="E259" s="5" t="n">
        <v>342.755</v>
      </c>
      <c r="F259" s="5" t="n">
        <v>353.591</v>
      </c>
      <c r="G259" s="5" t="n">
        <v>24.074</v>
      </c>
      <c r="H259" s="5" t="n">
        <v>0</v>
      </c>
      <c r="I259" s="5" t="n">
        <v>0</v>
      </c>
      <c r="J259" s="5" t="n">
        <v>-34.912</v>
      </c>
      <c r="K259" s="5" t="n">
        <v>0</v>
      </c>
      <c r="L259" s="5" t="n">
        <v>0</v>
      </c>
      <c r="M259" s="3" t="n">
        <v>0</v>
      </c>
      <c r="N259" s="5" t="n">
        <v>286.934</v>
      </c>
      <c r="O259" s="5" t="n">
        <v>286.366</v>
      </c>
      <c r="P259" s="5" t="n">
        <v>42.341</v>
      </c>
      <c r="Q259" s="5" t="n">
        <v>0.92</v>
      </c>
      <c r="R259" s="5" t="n">
        <v>0</v>
      </c>
      <c r="S259" s="5" t="n">
        <v>0.033</v>
      </c>
      <c r="T259" s="3" t="n">
        <f aca="false">A259*(TreeCalcs!$N$2)*(N259-O259)</f>
        <v>0</v>
      </c>
    </row>
    <row r="260" customFormat="false" ht="12.8" hidden="true" customHeight="false" outlineLevel="0" collapsed="false">
      <c r="A260" s="4" t="n">
        <v>0</v>
      </c>
      <c r="B260" s="4" t="n">
        <v>4931</v>
      </c>
      <c r="C260" s="4" t="n">
        <v>51.004</v>
      </c>
      <c r="D260" s="5" t="n">
        <v>0</v>
      </c>
      <c r="E260" s="5" t="n">
        <v>343.3</v>
      </c>
      <c r="F260" s="5" t="n">
        <v>353.736</v>
      </c>
      <c r="G260" s="5" t="n">
        <v>25.321</v>
      </c>
      <c r="H260" s="5" t="n">
        <v>0</v>
      </c>
      <c r="I260" s="5" t="n">
        <v>0</v>
      </c>
      <c r="J260" s="5" t="n">
        <v>-35.754</v>
      </c>
      <c r="K260" s="5" t="n">
        <v>0</v>
      </c>
      <c r="L260" s="5" t="n">
        <v>0</v>
      </c>
      <c r="M260" s="3" t="n">
        <v>0</v>
      </c>
      <c r="N260" s="5" t="n">
        <v>286.964</v>
      </c>
      <c r="O260" s="5" t="n">
        <v>286.366</v>
      </c>
      <c r="P260" s="5" t="n">
        <v>42.353</v>
      </c>
      <c r="Q260" s="5" t="n">
        <v>0.92</v>
      </c>
      <c r="R260" s="5" t="n">
        <v>0</v>
      </c>
      <c r="S260" s="5" t="n">
        <v>0.033</v>
      </c>
      <c r="T260" s="3" t="n">
        <f aca="false">A260*(TreeCalcs!$N$2)*(N260-O260)</f>
        <v>0</v>
      </c>
    </row>
    <row r="261" customFormat="false" ht="12.8" hidden="false" customHeight="false" outlineLevel="0" collapsed="false">
      <c r="A261" s="4" t="n">
        <v>1</v>
      </c>
      <c r="B261" s="4" t="n">
        <v>4995</v>
      </c>
      <c r="C261" s="4" t="n">
        <v>51.004</v>
      </c>
      <c r="D261" s="5" t="n">
        <v>-3.861</v>
      </c>
      <c r="E261" s="5" t="n">
        <v>341.535</v>
      </c>
      <c r="F261" s="5" t="n">
        <v>351.258</v>
      </c>
      <c r="G261" s="5" t="n">
        <v>3.969</v>
      </c>
      <c r="H261" s="5" t="n">
        <v>-31.827</v>
      </c>
      <c r="I261" s="5" t="n">
        <v>10.248</v>
      </c>
      <c r="J261" s="5" t="n">
        <v>-28.916</v>
      </c>
      <c r="K261" s="5" t="n">
        <v>17.719</v>
      </c>
      <c r="L261" s="5" t="n">
        <v>72.09</v>
      </c>
      <c r="M261" s="3" t="n">
        <v>0</v>
      </c>
      <c r="N261" s="5" t="n">
        <v>286.46</v>
      </c>
      <c r="O261" s="5" t="n">
        <v>286.366</v>
      </c>
      <c r="P261" s="5" t="n">
        <v>42.169</v>
      </c>
      <c r="Q261" s="5" t="n">
        <v>0.92</v>
      </c>
      <c r="R261" s="5" t="n">
        <v>-54.649</v>
      </c>
      <c r="S261" s="5" t="n">
        <v>0.001</v>
      </c>
      <c r="T261" s="3" t="n">
        <f aca="false">A261*(TreeCalcs!$N$2)*(N261-O261)</f>
        <v>0.000123199796566948</v>
      </c>
    </row>
    <row r="262" customFormat="false" ht="12.8" hidden="false" customHeight="false" outlineLevel="0" collapsed="false">
      <c r="A262" s="4" t="n">
        <v>1</v>
      </c>
      <c r="B262" s="4" t="n">
        <v>4924</v>
      </c>
      <c r="C262" s="4" t="n">
        <v>52.006</v>
      </c>
      <c r="D262" s="5" t="n">
        <v>-6.291</v>
      </c>
      <c r="E262" s="5" t="n">
        <v>340.578</v>
      </c>
      <c r="F262" s="5" t="n">
        <v>349.936</v>
      </c>
      <c r="G262" s="5" t="n">
        <v>-5.058</v>
      </c>
      <c r="H262" s="5" t="n">
        <v>-30.878</v>
      </c>
      <c r="I262" s="5" t="n">
        <v>6.49</v>
      </c>
      <c r="J262" s="5" t="n">
        <v>-28.489</v>
      </c>
      <c r="K262" s="5" t="n">
        <v>18.097</v>
      </c>
      <c r="L262" s="5" t="n">
        <v>878.28</v>
      </c>
      <c r="M262" s="3" t="n">
        <v>-0.007</v>
      </c>
      <c r="N262" s="5" t="n">
        <v>286.19</v>
      </c>
      <c r="O262" s="5" t="n">
        <v>286.395</v>
      </c>
      <c r="P262" s="5" t="n">
        <v>24.717</v>
      </c>
      <c r="Q262" s="5" t="n">
        <v>0.92</v>
      </c>
      <c r="R262" s="5" t="n">
        <v>-50.619</v>
      </c>
      <c r="S262" s="5" t="n">
        <v>0.033</v>
      </c>
      <c r="T262" s="3" t="n">
        <f aca="false">A262*(TreeCalcs!$N$2)*(N262-O262)</f>
        <v>-0.000268680407406637</v>
      </c>
    </row>
    <row r="263" customFormat="false" ht="12.8" hidden="true" customHeight="false" outlineLevel="0" collapsed="false">
      <c r="A263" s="4" t="n">
        <v>0</v>
      </c>
      <c r="B263" s="4" t="n">
        <v>4927</v>
      </c>
      <c r="C263" s="4" t="n">
        <v>52.006</v>
      </c>
      <c r="D263" s="5" t="n">
        <v>0</v>
      </c>
      <c r="E263" s="5" t="n">
        <v>341.16</v>
      </c>
      <c r="F263" s="5" t="n">
        <v>353</v>
      </c>
      <c r="G263" s="5" t="n">
        <v>10.569</v>
      </c>
      <c r="H263" s="5" t="n">
        <v>0</v>
      </c>
      <c r="I263" s="5" t="n">
        <v>0</v>
      </c>
      <c r="J263" s="5" t="n">
        <v>-22.41</v>
      </c>
      <c r="K263" s="5" t="n">
        <v>0</v>
      </c>
      <c r="L263" s="5" t="n">
        <v>0</v>
      </c>
      <c r="M263" s="3" t="n">
        <v>0</v>
      </c>
      <c r="N263" s="5" t="n">
        <v>286.814</v>
      </c>
      <c r="O263" s="5" t="n">
        <v>286.395</v>
      </c>
      <c r="P263" s="5" t="n">
        <v>25.181</v>
      </c>
      <c r="Q263" s="5" t="n">
        <v>0.92</v>
      </c>
      <c r="R263" s="5" t="n">
        <v>0</v>
      </c>
      <c r="S263" s="5" t="n">
        <v>0.033</v>
      </c>
      <c r="T263" s="3" t="n">
        <f aca="false">A263*(TreeCalcs!$N$2)*(N263-O263)</f>
        <v>0</v>
      </c>
    </row>
    <row r="264" customFormat="false" ht="12.8" hidden="true" customHeight="false" outlineLevel="0" collapsed="false">
      <c r="A264" s="4" t="n">
        <v>0</v>
      </c>
      <c r="B264" s="4" t="n">
        <v>4928</v>
      </c>
      <c r="C264" s="4" t="n">
        <v>52.006</v>
      </c>
      <c r="D264" s="5" t="n">
        <v>0</v>
      </c>
      <c r="E264" s="5" t="n">
        <v>343.681</v>
      </c>
      <c r="F264" s="5" t="n">
        <v>353.264</v>
      </c>
      <c r="G264" s="5" t="n">
        <v>11.934</v>
      </c>
      <c r="H264" s="5" t="n">
        <v>0</v>
      </c>
      <c r="I264" s="5" t="n">
        <v>0</v>
      </c>
      <c r="J264" s="5" t="n">
        <v>-21.516</v>
      </c>
      <c r="K264" s="5" t="n">
        <v>0</v>
      </c>
      <c r="L264" s="5" t="n">
        <v>0</v>
      </c>
      <c r="M264" s="3" t="n">
        <v>0</v>
      </c>
      <c r="N264" s="5" t="n">
        <v>286.868</v>
      </c>
      <c r="O264" s="5" t="n">
        <v>286.395</v>
      </c>
      <c r="P264" s="5" t="n">
        <v>25.209</v>
      </c>
      <c r="Q264" s="5" t="n">
        <v>0.92</v>
      </c>
      <c r="R264" s="5" t="n">
        <v>0</v>
      </c>
      <c r="S264" s="5" t="n">
        <v>0.033</v>
      </c>
      <c r="T264" s="3" t="n">
        <f aca="false">A264*(TreeCalcs!$N$2)*(N264-O264)</f>
        <v>0</v>
      </c>
    </row>
    <row r="265" customFormat="false" ht="12.8" hidden="true" customHeight="false" outlineLevel="0" collapsed="false">
      <c r="A265" s="4" t="n">
        <v>0</v>
      </c>
      <c r="B265" s="4" t="n">
        <v>4931</v>
      </c>
      <c r="C265" s="4" t="n">
        <v>52.006</v>
      </c>
      <c r="D265" s="5" t="n">
        <v>0</v>
      </c>
      <c r="E265" s="5" t="n">
        <v>344.291</v>
      </c>
      <c r="F265" s="5" t="n">
        <v>353.434</v>
      </c>
      <c r="G265" s="5" t="n">
        <v>12.812</v>
      </c>
      <c r="H265" s="5" t="n">
        <v>0</v>
      </c>
      <c r="I265" s="5" t="n">
        <v>0</v>
      </c>
      <c r="J265" s="5" t="n">
        <v>-21.953</v>
      </c>
      <c r="K265" s="5" t="n">
        <v>0</v>
      </c>
      <c r="L265" s="5" t="n">
        <v>0</v>
      </c>
      <c r="M265" s="3" t="n">
        <v>0</v>
      </c>
      <c r="N265" s="5" t="n">
        <v>286.903</v>
      </c>
      <c r="O265" s="5" t="n">
        <v>286.395</v>
      </c>
      <c r="P265" s="5" t="n">
        <v>25.226</v>
      </c>
      <c r="Q265" s="5" t="n">
        <v>0.92</v>
      </c>
      <c r="R265" s="5" t="n">
        <v>0</v>
      </c>
      <c r="S265" s="5" t="n">
        <v>0.033</v>
      </c>
      <c r="T265" s="3" t="n">
        <f aca="false">A265*(TreeCalcs!$N$2)*(N265-O265)</f>
        <v>0</v>
      </c>
    </row>
    <row r="266" customFormat="false" ht="12.8" hidden="false" customHeight="false" outlineLevel="0" collapsed="false">
      <c r="A266" s="4" t="n">
        <v>1</v>
      </c>
      <c r="B266" s="4" t="n">
        <v>4995</v>
      </c>
      <c r="C266" s="4" t="n">
        <v>52.006</v>
      </c>
      <c r="D266" s="5" t="n">
        <v>-3.421</v>
      </c>
      <c r="E266" s="5" t="n">
        <v>342.718</v>
      </c>
      <c r="F266" s="5" t="n">
        <v>349.936</v>
      </c>
      <c r="G266" s="5" t="n">
        <v>-5.058</v>
      </c>
      <c r="H266" s="5" t="n">
        <v>-39.164</v>
      </c>
      <c r="I266" s="5" t="n">
        <v>17.73</v>
      </c>
      <c r="J266" s="5" t="n">
        <v>-28.679</v>
      </c>
      <c r="K266" s="5" t="n">
        <v>18.013</v>
      </c>
      <c r="L266" s="5" t="n">
        <v>72.1</v>
      </c>
      <c r="M266" s="3" t="n">
        <v>0</v>
      </c>
      <c r="N266" s="5" t="n">
        <v>286.19</v>
      </c>
      <c r="O266" s="5" t="n">
        <v>286.395</v>
      </c>
      <c r="P266" s="5" t="n">
        <v>24.717</v>
      </c>
      <c r="Q266" s="5" t="n">
        <v>0.92</v>
      </c>
      <c r="R266" s="5" t="n">
        <v>-54.114</v>
      </c>
      <c r="S266" s="5" t="n">
        <v>0.001</v>
      </c>
      <c r="T266" s="3" t="n">
        <f aca="false">A266*(TreeCalcs!$N$2)*(N266-O266)</f>
        <v>-0.000268680407406637</v>
      </c>
    </row>
    <row r="267" customFormat="false" ht="12.8" hidden="false" customHeight="false" outlineLevel="0" collapsed="false">
      <c r="A267" s="4" t="n">
        <v>1</v>
      </c>
      <c r="B267" s="4" t="n">
        <v>4924</v>
      </c>
      <c r="C267" s="4" t="n">
        <v>53.006</v>
      </c>
      <c r="D267" s="5" t="n">
        <v>-6.004</v>
      </c>
      <c r="E267" s="5" t="n">
        <v>339.473</v>
      </c>
      <c r="F267" s="5" t="n">
        <v>350.67</v>
      </c>
      <c r="G267" s="5" t="n">
        <v>1.872</v>
      </c>
      <c r="H267" s="5" t="n">
        <v>-19.089</v>
      </c>
      <c r="I267" s="5" t="n">
        <v>0.163</v>
      </c>
      <c r="J267" s="5" t="n">
        <v>-15.842</v>
      </c>
      <c r="K267" s="5" t="n">
        <v>12.923</v>
      </c>
      <c r="L267" s="5" t="n">
        <v>875.63</v>
      </c>
      <c r="M267" s="3" t="n">
        <v>0.002</v>
      </c>
      <c r="N267" s="5" t="n">
        <v>286.34</v>
      </c>
      <c r="O267" s="5" t="n">
        <v>286.27</v>
      </c>
      <c r="P267" s="5" t="n">
        <v>26.805</v>
      </c>
      <c r="Q267" s="5" t="n">
        <v>0.92</v>
      </c>
      <c r="R267" s="5" t="n">
        <v>-50.541</v>
      </c>
      <c r="S267" s="5" t="n">
        <v>0.033</v>
      </c>
      <c r="T267" s="3" t="n">
        <f aca="false">A267*(TreeCalcs!$N$2)*(N267-O267)</f>
        <v>9.17445293583621E-005</v>
      </c>
    </row>
    <row r="268" customFormat="false" ht="12.8" hidden="true" customHeight="false" outlineLevel="0" collapsed="false">
      <c r="A268" s="4" t="n">
        <v>0</v>
      </c>
      <c r="B268" s="4" t="n">
        <v>4927</v>
      </c>
      <c r="C268" s="4" t="n">
        <v>53.006</v>
      </c>
      <c r="D268" s="5" t="n">
        <v>0</v>
      </c>
      <c r="E268" s="5" t="n">
        <v>340.102</v>
      </c>
      <c r="F268" s="5" t="n">
        <v>352.478</v>
      </c>
      <c r="G268" s="5" t="n">
        <v>11.845</v>
      </c>
      <c r="H268" s="5" t="n">
        <v>0</v>
      </c>
      <c r="I268" s="5" t="n">
        <v>0</v>
      </c>
      <c r="J268" s="5" t="n">
        <v>-24.224</v>
      </c>
      <c r="K268" s="5" t="n">
        <v>0</v>
      </c>
      <c r="L268" s="5" t="n">
        <v>0</v>
      </c>
      <c r="M268" s="3" t="n">
        <v>0</v>
      </c>
      <c r="N268" s="5" t="n">
        <v>286.708</v>
      </c>
      <c r="O268" s="5" t="n">
        <v>286.27</v>
      </c>
      <c r="P268" s="5" t="n">
        <v>27.035</v>
      </c>
      <c r="Q268" s="5" t="n">
        <v>0.92</v>
      </c>
      <c r="R268" s="5" t="n">
        <v>0</v>
      </c>
      <c r="S268" s="5" t="n">
        <v>0.033</v>
      </c>
      <c r="T268" s="3" t="n">
        <f aca="false">A268*(TreeCalcs!$N$2)*(N268-O268)</f>
        <v>0</v>
      </c>
    </row>
    <row r="269" customFormat="false" ht="12.8" hidden="true" customHeight="false" outlineLevel="0" collapsed="false">
      <c r="A269" s="4" t="n">
        <v>0</v>
      </c>
      <c r="B269" s="4" t="n">
        <v>4928</v>
      </c>
      <c r="C269" s="4" t="n">
        <v>53.006</v>
      </c>
      <c r="D269" s="5" t="n">
        <v>0</v>
      </c>
      <c r="E269" s="5" t="n">
        <v>342.793</v>
      </c>
      <c r="F269" s="5" t="n">
        <v>352.756</v>
      </c>
      <c r="G269" s="5" t="n">
        <v>13.389</v>
      </c>
      <c r="H269" s="5" t="n">
        <v>0</v>
      </c>
      <c r="I269" s="5" t="n">
        <v>0</v>
      </c>
      <c r="J269" s="5" t="n">
        <v>-23.354</v>
      </c>
      <c r="K269" s="5" t="n">
        <v>0</v>
      </c>
      <c r="L269" s="5" t="n">
        <v>0</v>
      </c>
      <c r="M269" s="3" t="n">
        <v>0</v>
      </c>
      <c r="N269" s="5" t="n">
        <v>286.765</v>
      </c>
      <c r="O269" s="5" t="n">
        <v>286.27</v>
      </c>
      <c r="P269" s="5" t="n">
        <v>27.063</v>
      </c>
      <c r="Q269" s="5" t="n">
        <v>0.92</v>
      </c>
      <c r="R269" s="5" t="n">
        <v>0</v>
      </c>
      <c r="S269" s="5" t="n">
        <v>0.033</v>
      </c>
      <c r="T269" s="3" t="n">
        <f aca="false">A269*(TreeCalcs!$N$2)*(N269-O269)</f>
        <v>0</v>
      </c>
    </row>
    <row r="270" customFormat="false" ht="12.8" hidden="true" customHeight="false" outlineLevel="0" collapsed="false">
      <c r="A270" s="4" t="n">
        <v>0</v>
      </c>
      <c r="B270" s="4" t="n">
        <v>4931</v>
      </c>
      <c r="C270" s="4" t="n">
        <v>53.006</v>
      </c>
      <c r="D270" s="5" t="n">
        <v>0</v>
      </c>
      <c r="E270" s="5" t="n">
        <v>343.369</v>
      </c>
      <c r="F270" s="5" t="n">
        <v>352.916</v>
      </c>
      <c r="G270" s="5" t="n">
        <v>14.277</v>
      </c>
      <c r="H270" s="5" t="n">
        <v>0</v>
      </c>
      <c r="I270" s="5" t="n">
        <v>0</v>
      </c>
      <c r="J270" s="5" t="n">
        <v>-23.826</v>
      </c>
      <c r="K270" s="5" t="n">
        <v>0</v>
      </c>
      <c r="L270" s="5" t="n">
        <v>0</v>
      </c>
      <c r="M270" s="3" t="n">
        <v>0</v>
      </c>
      <c r="N270" s="5" t="n">
        <v>286.797</v>
      </c>
      <c r="O270" s="5" t="n">
        <v>286.27</v>
      </c>
      <c r="P270" s="5" t="n">
        <v>27.079</v>
      </c>
      <c r="Q270" s="5" t="n">
        <v>0.92</v>
      </c>
      <c r="R270" s="5" t="n">
        <v>0</v>
      </c>
      <c r="S270" s="5" t="n">
        <v>0.033</v>
      </c>
      <c r="T270" s="3" t="n">
        <f aca="false">A270*(TreeCalcs!$N$2)*(N270-O270)</f>
        <v>0</v>
      </c>
    </row>
    <row r="271" customFormat="false" ht="12.8" hidden="false" customHeight="false" outlineLevel="0" collapsed="false">
      <c r="A271" s="4" t="n">
        <v>1</v>
      </c>
      <c r="B271" s="4" t="n">
        <v>4995</v>
      </c>
      <c r="C271" s="4" t="n">
        <v>53.006</v>
      </c>
      <c r="D271" s="5" t="n">
        <v>-3.134</v>
      </c>
      <c r="E271" s="5" t="n">
        <v>341.755</v>
      </c>
      <c r="F271" s="5" t="n">
        <v>350.67</v>
      </c>
      <c r="G271" s="5" t="n">
        <v>1.872</v>
      </c>
      <c r="H271" s="5" t="n">
        <v>-24.023</v>
      </c>
      <c r="I271" s="5" t="n">
        <v>7.922</v>
      </c>
      <c r="J271" s="5" t="n">
        <v>-16.03</v>
      </c>
      <c r="K271" s="5" t="n">
        <v>12.967</v>
      </c>
      <c r="L271" s="5" t="n">
        <v>71.42</v>
      </c>
      <c r="M271" s="3" t="n">
        <v>0</v>
      </c>
      <c r="N271" s="5" t="n">
        <v>286.34</v>
      </c>
      <c r="O271" s="5" t="n">
        <v>286.27</v>
      </c>
      <c r="P271" s="5" t="n">
        <v>26.805</v>
      </c>
      <c r="Q271" s="5" t="n">
        <v>0.92</v>
      </c>
      <c r="R271" s="5" t="n">
        <v>-54.002</v>
      </c>
      <c r="S271" s="5" t="n">
        <v>0.001</v>
      </c>
      <c r="T271" s="3" t="n">
        <f aca="false">A271*(TreeCalcs!$N$2)*(N271-O271)</f>
        <v>9.17445293583621E-005</v>
      </c>
    </row>
    <row r="272" customFormat="false" ht="12.8" hidden="false" customHeight="false" outlineLevel="0" collapsed="false">
      <c r="A272" s="4" t="n">
        <v>1</v>
      </c>
      <c r="B272" s="4" t="n">
        <v>4924</v>
      </c>
      <c r="C272" s="4" t="n">
        <v>54.002</v>
      </c>
      <c r="D272" s="5" t="n">
        <v>-5.883</v>
      </c>
      <c r="E272" s="5" t="n">
        <v>340.885</v>
      </c>
      <c r="F272" s="5" t="n">
        <v>349.594</v>
      </c>
      <c r="G272" s="5" t="n">
        <v>-4.475</v>
      </c>
      <c r="H272" s="5" t="n">
        <v>-33.467</v>
      </c>
      <c r="I272" s="5" t="n">
        <v>13.029</v>
      </c>
      <c r="J272" s="5" t="n">
        <v>-21.936</v>
      </c>
      <c r="K272" s="5" t="n">
        <v>14.555</v>
      </c>
      <c r="L272" s="5" t="n">
        <v>877.02</v>
      </c>
      <c r="M272" s="3" t="n">
        <v>-0.005</v>
      </c>
      <c r="N272" s="5" t="n">
        <v>286.12</v>
      </c>
      <c r="O272" s="5" t="n">
        <v>286.277</v>
      </c>
      <c r="P272" s="5" t="n">
        <v>28.512</v>
      </c>
      <c r="Q272" s="5" t="n">
        <v>0.92</v>
      </c>
      <c r="R272" s="5" t="n">
        <v>-50.377</v>
      </c>
      <c r="S272" s="5" t="n">
        <v>0.033</v>
      </c>
      <c r="T272" s="3" t="n">
        <f aca="false">A272*(TreeCalcs!$N$2)*(N272-O272)</f>
        <v>-0.000205769872989466</v>
      </c>
    </row>
    <row r="273" customFormat="false" ht="12.8" hidden="true" customHeight="false" outlineLevel="0" collapsed="false">
      <c r="A273" s="4" t="n">
        <v>0</v>
      </c>
      <c r="B273" s="4" t="n">
        <v>4927</v>
      </c>
      <c r="C273" s="4" t="n">
        <v>54.002</v>
      </c>
      <c r="D273" s="5" t="n">
        <v>0</v>
      </c>
      <c r="E273" s="5" t="n">
        <v>341.397</v>
      </c>
      <c r="F273" s="5" t="n">
        <v>351.95</v>
      </c>
      <c r="G273" s="5" t="n">
        <v>9.347</v>
      </c>
      <c r="H273" s="5" t="n">
        <v>0</v>
      </c>
      <c r="I273" s="5" t="n">
        <v>0</v>
      </c>
      <c r="J273" s="5" t="n">
        <v>-19.897</v>
      </c>
      <c r="K273" s="5" t="n">
        <v>0</v>
      </c>
      <c r="L273" s="5" t="n">
        <v>0</v>
      </c>
      <c r="M273" s="3" t="n">
        <v>0</v>
      </c>
      <c r="N273" s="5" t="n">
        <v>286.601</v>
      </c>
      <c r="O273" s="5" t="n">
        <v>286.277</v>
      </c>
      <c r="P273" s="5" t="n">
        <v>28.863</v>
      </c>
      <c r="Q273" s="5" t="n">
        <v>0.92</v>
      </c>
      <c r="R273" s="5" t="n">
        <v>0</v>
      </c>
      <c r="S273" s="5" t="n">
        <v>0.033</v>
      </c>
      <c r="T273" s="3" t="n">
        <f aca="false">A273*(TreeCalcs!$N$2)*(N273-O273)</f>
        <v>0</v>
      </c>
    </row>
    <row r="274" customFormat="false" ht="12.8" hidden="true" customHeight="false" outlineLevel="0" collapsed="false">
      <c r="A274" s="4" t="n">
        <v>0</v>
      </c>
      <c r="B274" s="4" t="n">
        <v>4928</v>
      </c>
      <c r="C274" s="4" t="n">
        <v>54.002</v>
      </c>
      <c r="D274" s="5" t="n">
        <v>0</v>
      </c>
      <c r="E274" s="5" t="n">
        <v>343.662</v>
      </c>
      <c r="F274" s="5" t="n">
        <v>352.207</v>
      </c>
      <c r="G274" s="5" t="n">
        <v>10.868</v>
      </c>
      <c r="H274" s="5" t="n">
        <v>0</v>
      </c>
      <c r="I274" s="5" t="n">
        <v>0</v>
      </c>
      <c r="J274" s="5" t="n">
        <v>-19.412</v>
      </c>
      <c r="K274" s="5" t="n">
        <v>0</v>
      </c>
      <c r="L274" s="5" t="n">
        <v>0</v>
      </c>
      <c r="M274" s="3" t="n">
        <v>0</v>
      </c>
      <c r="N274" s="5" t="n">
        <v>286.653</v>
      </c>
      <c r="O274" s="5" t="n">
        <v>286.277</v>
      </c>
      <c r="P274" s="5" t="n">
        <v>28.891</v>
      </c>
      <c r="Q274" s="5" t="n">
        <v>0.92</v>
      </c>
      <c r="R274" s="5" t="n">
        <v>0</v>
      </c>
      <c r="S274" s="5" t="n">
        <v>0.033</v>
      </c>
      <c r="T274" s="3" t="n">
        <f aca="false">A274*(TreeCalcs!$N$2)*(N274-O274)</f>
        <v>0</v>
      </c>
    </row>
    <row r="275" customFormat="false" ht="12.8" hidden="true" customHeight="false" outlineLevel="0" collapsed="false">
      <c r="A275" s="4" t="n">
        <v>0</v>
      </c>
      <c r="B275" s="4" t="n">
        <v>4931</v>
      </c>
      <c r="C275" s="4" t="n">
        <v>54.002</v>
      </c>
      <c r="D275" s="5" t="n">
        <v>0</v>
      </c>
      <c r="E275" s="5" t="n">
        <v>344.252</v>
      </c>
      <c r="F275" s="5" t="n">
        <v>352.353</v>
      </c>
      <c r="G275" s="5" t="n">
        <v>11.734</v>
      </c>
      <c r="H275" s="5" t="n">
        <v>0</v>
      </c>
      <c r="I275" s="5" t="n">
        <v>0</v>
      </c>
      <c r="J275" s="5" t="n">
        <v>-19.834</v>
      </c>
      <c r="K275" s="5" t="n">
        <v>0</v>
      </c>
      <c r="L275" s="5" t="n">
        <v>0</v>
      </c>
      <c r="M275" s="3" t="n">
        <v>0</v>
      </c>
      <c r="N275" s="5" t="n">
        <v>286.683</v>
      </c>
      <c r="O275" s="5" t="n">
        <v>286.277</v>
      </c>
      <c r="P275" s="5" t="n">
        <v>28.906</v>
      </c>
      <c r="Q275" s="5" t="n">
        <v>0.92</v>
      </c>
      <c r="R275" s="5" t="n">
        <v>0</v>
      </c>
      <c r="S275" s="5" t="n">
        <v>0.033</v>
      </c>
      <c r="T275" s="3" t="n">
        <f aca="false">A275*(TreeCalcs!$N$2)*(N275-O275)</f>
        <v>0</v>
      </c>
    </row>
    <row r="276" customFormat="false" ht="12.8" hidden="false" customHeight="false" outlineLevel="0" collapsed="false">
      <c r="A276" s="4" t="n">
        <v>1</v>
      </c>
      <c r="B276" s="4" t="n">
        <v>4995</v>
      </c>
      <c r="C276" s="4" t="n">
        <v>54.002</v>
      </c>
      <c r="D276" s="5" t="n">
        <v>-3.013</v>
      </c>
      <c r="E276" s="5" t="n">
        <v>342.876</v>
      </c>
      <c r="F276" s="5" t="n">
        <v>349.594</v>
      </c>
      <c r="G276" s="5" t="n">
        <v>-4.475</v>
      </c>
      <c r="H276" s="5" t="n">
        <v>-34.719</v>
      </c>
      <c r="I276" s="5" t="n">
        <v>17.21</v>
      </c>
      <c r="J276" s="5" t="n">
        <v>-22.068</v>
      </c>
      <c r="K276" s="5" t="n">
        <v>14.496</v>
      </c>
      <c r="L276" s="5" t="n">
        <v>72.12</v>
      </c>
      <c r="M276" s="3" t="n">
        <v>0</v>
      </c>
      <c r="N276" s="5" t="n">
        <v>286.12</v>
      </c>
      <c r="O276" s="5" t="n">
        <v>286.277</v>
      </c>
      <c r="P276" s="5" t="n">
        <v>28.512</v>
      </c>
      <c r="Q276" s="5" t="n">
        <v>0.92</v>
      </c>
      <c r="R276" s="5" t="n">
        <v>-53.768</v>
      </c>
      <c r="S276" s="5" t="n">
        <v>0.001</v>
      </c>
      <c r="T276" s="3" t="n">
        <f aca="false">A276*(TreeCalcs!$N$2)*(N276-O276)</f>
        <v>-0.000205769872989466</v>
      </c>
    </row>
    <row r="277" customFormat="false" ht="12.8" hidden="false" customHeight="false" outlineLevel="0" collapsed="false">
      <c r="A277" s="4" t="n">
        <v>1</v>
      </c>
      <c r="B277" s="4" t="n">
        <v>4924</v>
      </c>
      <c r="C277" s="4" t="n">
        <v>55.004</v>
      </c>
      <c r="D277" s="5" t="n">
        <v>11.047</v>
      </c>
      <c r="E277" s="5" t="n">
        <v>352.236</v>
      </c>
      <c r="F277" s="5" t="n">
        <v>350.327</v>
      </c>
      <c r="G277" s="5" t="n">
        <v>-5.503</v>
      </c>
      <c r="H277" s="5" t="n">
        <v>-217.093</v>
      </c>
      <c r="I277" s="5" t="n">
        <v>218.228</v>
      </c>
      <c r="J277" s="5" t="n">
        <v>-9.385</v>
      </c>
      <c r="K277" s="5" t="n">
        <v>9.913</v>
      </c>
      <c r="L277" s="5" t="n">
        <v>871.15</v>
      </c>
      <c r="M277" s="3" t="n">
        <v>-0.006</v>
      </c>
      <c r="N277" s="5" t="n">
        <v>286.27</v>
      </c>
      <c r="O277" s="5" t="n">
        <v>286.466</v>
      </c>
      <c r="P277" s="5" t="n">
        <v>28.063</v>
      </c>
      <c r="Q277" s="5" t="n">
        <v>0.92</v>
      </c>
      <c r="R277" s="5" t="n">
        <v>-91.649</v>
      </c>
      <c r="S277" s="5" t="n">
        <v>0.033</v>
      </c>
      <c r="T277" s="3" t="n">
        <f aca="false">A277*(TreeCalcs!$N$2)*(N277-O277)</f>
        <v>-0.000256884682203474</v>
      </c>
    </row>
    <row r="278" customFormat="false" ht="12.8" hidden="true" customHeight="false" outlineLevel="0" collapsed="false">
      <c r="A278" s="4" t="n">
        <v>0</v>
      </c>
      <c r="B278" s="4" t="n">
        <v>4927</v>
      </c>
      <c r="C278" s="4" t="n">
        <v>55.004</v>
      </c>
      <c r="D278" s="5" t="n">
        <v>0</v>
      </c>
      <c r="E278" s="5" t="n">
        <v>352.389</v>
      </c>
      <c r="F278" s="5" t="n">
        <v>353.072</v>
      </c>
      <c r="G278" s="5" t="n">
        <v>10.386</v>
      </c>
      <c r="H278" s="5" t="n">
        <v>0</v>
      </c>
      <c r="I278" s="5" t="n">
        <v>0</v>
      </c>
      <c r="J278" s="5" t="n">
        <v>-11.072</v>
      </c>
      <c r="K278" s="5" t="n">
        <v>0</v>
      </c>
      <c r="L278" s="5" t="n">
        <v>0</v>
      </c>
      <c r="M278" s="3" t="n">
        <v>0</v>
      </c>
      <c r="N278" s="5" t="n">
        <v>286.829</v>
      </c>
      <c r="O278" s="5" t="n">
        <v>286.466</v>
      </c>
      <c r="P278" s="5" t="n">
        <v>28.622</v>
      </c>
      <c r="Q278" s="5" t="n">
        <v>0.92</v>
      </c>
      <c r="R278" s="5" t="n">
        <v>0</v>
      </c>
      <c r="S278" s="5" t="n">
        <v>0.033</v>
      </c>
      <c r="T278" s="3" t="n">
        <f aca="false">A278*(TreeCalcs!$N$2)*(N278-O278)</f>
        <v>0</v>
      </c>
    </row>
    <row r="279" customFormat="false" ht="12.8" hidden="true" customHeight="false" outlineLevel="0" collapsed="false">
      <c r="A279" s="4" t="n">
        <v>0</v>
      </c>
      <c r="B279" s="4" t="n">
        <v>4928</v>
      </c>
      <c r="C279" s="4" t="n">
        <v>55.004</v>
      </c>
      <c r="D279" s="5" t="n">
        <v>0</v>
      </c>
      <c r="E279" s="5" t="n">
        <v>353.163</v>
      </c>
      <c r="F279" s="5" t="n">
        <v>353.197</v>
      </c>
      <c r="G279" s="5" t="n">
        <v>11.12</v>
      </c>
      <c r="H279" s="5" t="n">
        <v>0</v>
      </c>
      <c r="I279" s="5" t="n">
        <v>0</v>
      </c>
      <c r="J279" s="5" t="n">
        <v>-11.152</v>
      </c>
      <c r="K279" s="5" t="n">
        <v>0</v>
      </c>
      <c r="L279" s="5" t="n">
        <v>0</v>
      </c>
      <c r="M279" s="3" t="n">
        <v>0</v>
      </c>
      <c r="N279" s="5" t="n">
        <v>286.854</v>
      </c>
      <c r="O279" s="5" t="n">
        <v>286.466</v>
      </c>
      <c r="P279" s="5" t="n">
        <v>28.635</v>
      </c>
      <c r="Q279" s="5" t="n">
        <v>0.92</v>
      </c>
      <c r="R279" s="5" t="n">
        <v>0</v>
      </c>
      <c r="S279" s="5" t="n">
        <v>0.033</v>
      </c>
      <c r="T279" s="3" t="n">
        <f aca="false">A279*(TreeCalcs!$N$2)*(N279-O279)</f>
        <v>0</v>
      </c>
    </row>
    <row r="280" customFormat="false" ht="12.8" hidden="true" customHeight="false" outlineLevel="0" collapsed="false">
      <c r="A280" s="4" t="n">
        <v>0</v>
      </c>
      <c r="B280" s="4" t="n">
        <v>4931</v>
      </c>
      <c r="C280" s="4" t="n">
        <v>55.004</v>
      </c>
      <c r="D280" s="5" t="n">
        <v>0</v>
      </c>
      <c r="E280" s="5" t="n">
        <v>350.258</v>
      </c>
      <c r="F280" s="5" t="n">
        <v>353.069</v>
      </c>
      <c r="G280" s="5" t="n">
        <v>10.373</v>
      </c>
      <c r="H280" s="5" t="n">
        <v>0</v>
      </c>
      <c r="I280" s="5" t="n">
        <v>0</v>
      </c>
      <c r="J280" s="5" t="n">
        <v>-13.184</v>
      </c>
      <c r="K280" s="5" t="n">
        <v>0</v>
      </c>
      <c r="L280" s="5" t="n">
        <v>0</v>
      </c>
      <c r="M280" s="3" t="n">
        <v>0</v>
      </c>
      <c r="N280" s="5" t="n">
        <v>286.828</v>
      </c>
      <c r="O280" s="5" t="n">
        <v>286.466</v>
      </c>
      <c r="P280" s="5" t="n">
        <v>28.622</v>
      </c>
      <c r="Q280" s="5" t="n">
        <v>0.92</v>
      </c>
      <c r="R280" s="5" t="n">
        <v>0</v>
      </c>
      <c r="S280" s="5" t="n">
        <v>0.033</v>
      </c>
      <c r="T280" s="3" t="n">
        <f aca="false">A280*(TreeCalcs!$N$2)*(N280-O280)</f>
        <v>0</v>
      </c>
    </row>
    <row r="281" customFormat="false" ht="12.8" hidden="false" customHeight="false" outlineLevel="0" collapsed="false">
      <c r="A281" s="4" t="n">
        <v>1</v>
      </c>
      <c r="B281" s="4" t="n">
        <v>4995</v>
      </c>
      <c r="C281" s="4" t="n">
        <v>55.004</v>
      </c>
      <c r="D281" s="5" t="n">
        <v>11.308</v>
      </c>
      <c r="E281" s="5" t="n">
        <v>352.921</v>
      </c>
      <c r="F281" s="5" t="n">
        <v>350.327</v>
      </c>
      <c r="G281" s="5" t="n">
        <v>-5.503</v>
      </c>
      <c r="H281" s="5" t="n">
        <v>-126.938</v>
      </c>
      <c r="I281" s="5" t="n">
        <v>128.308</v>
      </c>
      <c r="J281" s="5" t="n">
        <v>-9.517</v>
      </c>
      <c r="K281" s="5" t="n">
        <v>9.938</v>
      </c>
      <c r="L281" s="5" t="n">
        <v>70.69</v>
      </c>
      <c r="M281" s="3" t="n">
        <v>0</v>
      </c>
      <c r="N281" s="5" t="n">
        <v>286.27</v>
      </c>
      <c r="O281" s="5" t="n">
        <v>286.466</v>
      </c>
      <c r="P281" s="5" t="n">
        <v>28.063</v>
      </c>
      <c r="Q281" s="5" t="n">
        <v>0.92</v>
      </c>
      <c r="R281" s="5" t="n">
        <v>-51.301</v>
      </c>
      <c r="S281" s="5" t="n">
        <v>0.001</v>
      </c>
      <c r="T281" s="3" t="n">
        <f aca="false">A281*(TreeCalcs!$N$2)*(N281-O281)</f>
        <v>-0.000256884682203474</v>
      </c>
    </row>
    <row r="282" customFormat="false" ht="12.8" hidden="false" customHeight="false" outlineLevel="0" collapsed="false">
      <c r="A282" s="4" t="n">
        <v>1</v>
      </c>
      <c r="B282" s="4" t="n">
        <v>4924</v>
      </c>
      <c r="C282" s="4" t="n">
        <v>56.001</v>
      </c>
      <c r="D282" s="5" t="n">
        <v>26.87</v>
      </c>
      <c r="E282" s="5" t="n">
        <v>369.071</v>
      </c>
      <c r="F282" s="5" t="n">
        <v>350.719</v>
      </c>
      <c r="G282" s="5" t="n">
        <v>-2.656</v>
      </c>
      <c r="H282" s="5" t="n">
        <v>-138.77</v>
      </c>
      <c r="I282" s="5" t="n">
        <v>155.815</v>
      </c>
      <c r="J282" s="5" t="n">
        <v>-11.15</v>
      </c>
      <c r="K282" s="5" t="n">
        <v>9.826</v>
      </c>
      <c r="L282" s="5" t="n">
        <v>879.79</v>
      </c>
      <c r="M282" s="3" t="n">
        <v>-0.003</v>
      </c>
      <c r="N282" s="5" t="n">
        <v>286.35</v>
      </c>
      <c r="O282" s="5" t="n">
        <v>286.434</v>
      </c>
      <c r="P282" s="5" t="n">
        <v>31.481</v>
      </c>
      <c r="Q282" s="5" t="n">
        <v>0.92</v>
      </c>
      <c r="R282" s="5" t="n">
        <v>-326.538</v>
      </c>
      <c r="S282" s="5" t="n">
        <v>0.033</v>
      </c>
      <c r="T282" s="3" t="n">
        <f aca="false">A282*(TreeCalcs!$N$2)*(N282-O282)</f>
        <v>-0.000110093435230049</v>
      </c>
    </row>
    <row r="283" customFormat="false" ht="12.8" hidden="true" customHeight="false" outlineLevel="0" collapsed="false">
      <c r="A283" s="4" t="n">
        <v>0</v>
      </c>
      <c r="B283" s="4" t="n">
        <v>4927</v>
      </c>
      <c r="C283" s="4" t="n">
        <v>56.001</v>
      </c>
      <c r="D283" s="5" t="n">
        <v>0</v>
      </c>
      <c r="E283" s="5" t="n">
        <v>368.869</v>
      </c>
      <c r="F283" s="5" t="n">
        <v>354.594</v>
      </c>
      <c r="G283" s="5" t="n">
        <v>22.475</v>
      </c>
      <c r="H283" s="5" t="n">
        <v>0</v>
      </c>
      <c r="I283" s="5" t="n">
        <v>0</v>
      </c>
      <c r="J283" s="5" t="n">
        <v>-8.198</v>
      </c>
      <c r="K283" s="5" t="n">
        <v>0</v>
      </c>
      <c r="L283" s="5" t="n">
        <v>0</v>
      </c>
      <c r="M283" s="3" t="n">
        <v>0</v>
      </c>
      <c r="N283" s="5" t="n">
        <v>287.138</v>
      </c>
      <c r="O283" s="5" t="n">
        <v>286.434</v>
      </c>
      <c r="P283" s="5" t="n">
        <v>31.955</v>
      </c>
      <c r="Q283" s="5" t="n">
        <v>0.92</v>
      </c>
      <c r="R283" s="5" t="n">
        <v>0</v>
      </c>
      <c r="S283" s="5" t="n">
        <v>0.033</v>
      </c>
      <c r="T283" s="3" t="n">
        <f aca="false">A283*(TreeCalcs!$N$2)*(N283-O283)</f>
        <v>0</v>
      </c>
    </row>
    <row r="284" customFormat="false" ht="12.8" hidden="true" customHeight="false" outlineLevel="0" collapsed="false">
      <c r="A284" s="4" t="n">
        <v>0</v>
      </c>
      <c r="B284" s="4" t="n">
        <v>4928</v>
      </c>
      <c r="C284" s="4" t="n">
        <v>56.001</v>
      </c>
      <c r="D284" s="5" t="n">
        <v>0</v>
      </c>
      <c r="E284" s="5" t="n">
        <v>367.988</v>
      </c>
      <c r="F284" s="5" t="n">
        <v>354.543</v>
      </c>
      <c r="G284" s="5" t="n">
        <v>22.139</v>
      </c>
      <c r="H284" s="5" t="n">
        <v>0</v>
      </c>
      <c r="I284" s="5" t="n">
        <v>0</v>
      </c>
      <c r="J284" s="5" t="n">
        <v>-8.691</v>
      </c>
      <c r="K284" s="5" t="n">
        <v>0</v>
      </c>
      <c r="L284" s="5" t="n">
        <v>0</v>
      </c>
      <c r="M284" s="3" t="n">
        <v>0</v>
      </c>
      <c r="N284" s="5" t="n">
        <v>287.127</v>
      </c>
      <c r="O284" s="5" t="n">
        <v>286.434</v>
      </c>
      <c r="P284" s="5" t="n">
        <v>31.95</v>
      </c>
      <c r="Q284" s="5" t="n">
        <v>0.92</v>
      </c>
      <c r="R284" s="5" t="n">
        <v>0</v>
      </c>
      <c r="S284" s="5" t="n">
        <v>0.033</v>
      </c>
      <c r="T284" s="3" t="n">
        <f aca="false">A284*(TreeCalcs!$N$2)*(N284-O284)</f>
        <v>0</v>
      </c>
    </row>
    <row r="285" customFormat="false" ht="12.8" hidden="true" customHeight="false" outlineLevel="0" collapsed="false">
      <c r="A285" s="4" t="n">
        <v>0</v>
      </c>
      <c r="B285" s="4" t="n">
        <v>4931</v>
      </c>
      <c r="C285" s="4" t="n">
        <v>56.001</v>
      </c>
      <c r="D285" s="5" t="n">
        <v>0</v>
      </c>
      <c r="E285" s="5" t="n">
        <v>362.426</v>
      </c>
      <c r="F285" s="5" t="n">
        <v>354.016</v>
      </c>
      <c r="G285" s="5" t="n">
        <v>18.701</v>
      </c>
      <c r="H285" s="5" t="n">
        <v>0</v>
      </c>
      <c r="I285" s="5" t="n">
        <v>0</v>
      </c>
      <c r="J285" s="5" t="n">
        <v>-10.288</v>
      </c>
      <c r="K285" s="5" t="n">
        <v>0</v>
      </c>
      <c r="L285" s="5" t="n">
        <v>0</v>
      </c>
      <c r="M285" s="3" t="n">
        <v>0</v>
      </c>
      <c r="N285" s="5" t="n">
        <v>287.021</v>
      </c>
      <c r="O285" s="5" t="n">
        <v>286.434</v>
      </c>
      <c r="P285" s="5" t="n">
        <v>31.906</v>
      </c>
      <c r="Q285" s="5" t="n">
        <v>0.92</v>
      </c>
      <c r="R285" s="5" t="n">
        <v>0</v>
      </c>
      <c r="S285" s="5" t="n">
        <v>0.033</v>
      </c>
      <c r="T285" s="3" t="n">
        <f aca="false">A285*(TreeCalcs!$N$2)*(N285-O285)</f>
        <v>0</v>
      </c>
    </row>
    <row r="286" customFormat="false" ht="12.8" hidden="false" customHeight="false" outlineLevel="0" collapsed="false">
      <c r="A286" s="4" t="n">
        <v>1</v>
      </c>
      <c r="B286" s="4" t="n">
        <v>4995</v>
      </c>
      <c r="C286" s="4" t="n">
        <v>56.001</v>
      </c>
      <c r="D286" s="5" t="n">
        <v>28.273</v>
      </c>
      <c r="E286" s="5" t="n">
        <v>368.164</v>
      </c>
      <c r="F286" s="5" t="n">
        <v>350.719</v>
      </c>
      <c r="G286" s="5" t="n">
        <v>-2.656</v>
      </c>
      <c r="H286" s="5" t="n">
        <v>-65.09</v>
      </c>
      <c r="I286" s="5" t="n">
        <v>83.82</v>
      </c>
      <c r="J286" s="5" t="n">
        <v>-11.257</v>
      </c>
      <c r="K286" s="5" t="n">
        <v>9.543</v>
      </c>
      <c r="L286" s="5" t="n">
        <v>72.54</v>
      </c>
      <c r="M286" s="3" t="n">
        <v>0</v>
      </c>
      <c r="N286" s="5" t="n">
        <v>286.35</v>
      </c>
      <c r="O286" s="5" t="n">
        <v>286.434</v>
      </c>
      <c r="P286" s="5" t="n">
        <v>31.481</v>
      </c>
      <c r="Q286" s="5" t="n">
        <v>0.92</v>
      </c>
      <c r="R286" s="5" t="n">
        <v>-79.626</v>
      </c>
      <c r="S286" s="5" t="n">
        <v>0.001</v>
      </c>
      <c r="T286" s="3" t="n">
        <f aca="false">A286*(TreeCalcs!$N$2)*(N286-O286)</f>
        <v>-0.000110093435230049</v>
      </c>
    </row>
    <row r="287" customFormat="false" ht="12.8" hidden="false" customHeight="false" outlineLevel="0" collapsed="false">
      <c r="A287" s="4" t="n">
        <v>1</v>
      </c>
      <c r="B287" s="4" t="n">
        <v>4924</v>
      </c>
      <c r="C287" s="4" t="n">
        <v>57.004</v>
      </c>
      <c r="D287" s="5" t="n">
        <v>74.257</v>
      </c>
      <c r="E287" s="5" t="n">
        <v>436.993</v>
      </c>
      <c r="F287" s="5" t="n">
        <v>350.181</v>
      </c>
      <c r="G287" s="5" t="n">
        <v>-19.701</v>
      </c>
      <c r="H287" s="5" t="n">
        <v>-208.649</v>
      </c>
      <c r="I287" s="5" t="n">
        <v>272.167</v>
      </c>
      <c r="J287" s="5" t="n">
        <v>-13.965</v>
      </c>
      <c r="K287" s="5" t="n">
        <v>10.738</v>
      </c>
      <c r="L287" s="5" t="n">
        <v>874.61</v>
      </c>
      <c r="M287" s="3" t="n">
        <v>-0.024</v>
      </c>
      <c r="N287" s="5" t="n">
        <v>286.24</v>
      </c>
      <c r="O287" s="5" t="n">
        <v>286.965</v>
      </c>
      <c r="P287" s="5" t="n">
        <v>27.186</v>
      </c>
      <c r="Q287" s="5" t="n">
        <v>0.92</v>
      </c>
      <c r="R287" s="5" t="n">
        <v>-1038.223</v>
      </c>
      <c r="S287" s="5" t="n">
        <v>0.033</v>
      </c>
      <c r="T287" s="3" t="n">
        <f aca="false">A287*(TreeCalcs!$N$2)*(N287-O287)</f>
        <v>-0.000950211196925941</v>
      </c>
    </row>
    <row r="288" customFormat="false" ht="12.8" hidden="true" customHeight="false" outlineLevel="0" collapsed="false">
      <c r="A288" s="4" t="n">
        <v>0</v>
      </c>
      <c r="B288" s="4" t="n">
        <v>4927</v>
      </c>
      <c r="C288" s="4" t="n">
        <v>57.004</v>
      </c>
      <c r="D288" s="5" t="n">
        <v>0</v>
      </c>
      <c r="E288" s="5" t="n">
        <v>415.296</v>
      </c>
      <c r="F288" s="5" t="n">
        <v>360.577</v>
      </c>
      <c r="G288" s="5" t="n">
        <v>39.529</v>
      </c>
      <c r="H288" s="5" t="n">
        <v>0</v>
      </c>
      <c r="I288" s="5" t="n">
        <v>0</v>
      </c>
      <c r="J288" s="5" t="n">
        <v>15.19</v>
      </c>
      <c r="K288" s="5" t="n">
        <v>0</v>
      </c>
      <c r="L288" s="5" t="n">
        <v>0</v>
      </c>
      <c r="M288" s="3" t="n">
        <v>0</v>
      </c>
      <c r="N288" s="5" t="n">
        <v>288.341</v>
      </c>
      <c r="O288" s="5" t="n">
        <v>286.965</v>
      </c>
      <c r="P288" s="5" t="n">
        <v>28.714</v>
      </c>
      <c r="Q288" s="5" t="n">
        <v>0.92</v>
      </c>
      <c r="R288" s="5" t="n">
        <v>0</v>
      </c>
      <c r="S288" s="5" t="n">
        <v>0.033</v>
      </c>
      <c r="T288" s="3" t="n">
        <f aca="false">A288*(TreeCalcs!$N$2)*(N288-O288)</f>
        <v>0</v>
      </c>
    </row>
    <row r="289" customFormat="false" ht="12.8" hidden="true" customHeight="false" outlineLevel="0" collapsed="false">
      <c r="A289" s="4" t="n">
        <v>0</v>
      </c>
      <c r="B289" s="4" t="n">
        <v>4928</v>
      </c>
      <c r="C289" s="4" t="n">
        <v>57.004</v>
      </c>
      <c r="D289" s="5" t="n">
        <v>0</v>
      </c>
      <c r="E289" s="5" t="n">
        <v>407.363</v>
      </c>
      <c r="F289" s="5" t="n">
        <v>359.839</v>
      </c>
      <c r="G289" s="5" t="n">
        <v>35.225</v>
      </c>
      <c r="H289" s="5" t="n">
        <v>0</v>
      </c>
      <c r="I289" s="5" t="n">
        <v>0</v>
      </c>
      <c r="J289" s="5" t="n">
        <v>12.295</v>
      </c>
      <c r="K289" s="5" t="n">
        <v>0</v>
      </c>
      <c r="L289" s="5" t="n">
        <v>0</v>
      </c>
      <c r="M289" s="3" t="n">
        <v>0</v>
      </c>
      <c r="N289" s="5" t="n">
        <v>288.194</v>
      </c>
      <c r="O289" s="5" t="n">
        <v>286.965</v>
      </c>
      <c r="P289" s="5" t="n">
        <v>28.664</v>
      </c>
      <c r="Q289" s="5" t="n">
        <v>0.92</v>
      </c>
      <c r="R289" s="5" t="n">
        <v>0</v>
      </c>
      <c r="S289" s="5" t="n">
        <v>0.033</v>
      </c>
      <c r="T289" s="3" t="n">
        <f aca="false">A289*(TreeCalcs!$N$2)*(N289-O289)</f>
        <v>0</v>
      </c>
    </row>
    <row r="290" customFormat="false" ht="12.8" hidden="true" customHeight="false" outlineLevel="0" collapsed="false">
      <c r="A290" s="4" t="n">
        <v>0</v>
      </c>
      <c r="B290" s="4" t="n">
        <v>4931</v>
      </c>
      <c r="C290" s="4" t="n">
        <v>57.004</v>
      </c>
      <c r="D290" s="5" t="n">
        <v>0</v>
      </c>
      <c r="E290" s="5" t="n">
        <v>425.325</v>
      </c>
      <c r="F290" s="5" t="n">
        <v>361.089</v>
      </c>
      <c r="G290" s="5" t="n">
        <v>42.513</v>
      </c>
      <c r="H290" s="5" t="n">
        <v>0</v>
      </c>
      <c r="I290" s="5" t="n">
        <v>0</v>
      </c>
      <c r="J290" s="5" t="n">
        <v>21.724</v>
      </c>
      <c r="K290" s="5" t="n">
        <v>0</v>
      </c>
      <c r="L290" s="5" t="n">
        <v>0</v>
      </c>
      <c r="M290" s="3" t="n">
        <v>0</v>
      </c>
      <c r="N290" s="5" t="n">
        <v>288.444</v>
      </c>
      <c r="O290" s="5" t="n">
        <v>286.965</v>
      </c>
      <c r="P290" s="5" t="n">
        <v>28.746</v>
      </c>
      <c r="Q290" s="5" t="n">
        <v>0.92</v>
      </c>
      <c r="R290" s="5" t="n">
        <v>0</v>
      </c>
      <c r="S290" s="5" t="n">
        <v>0.033</v>
      </c>
      <c r="T290" s="3" t="n">
        <f aca="false">A290*(TreeCalcs!$N$2)*(N290-O290)</f>
        <v>0</v>
      </c>
    </row>
    <row r="291" customFormat="false" ht="12.8" hidden="false" customHeight="false" outlineLevel="0" collapsed="false">
      <c r="A291" s="4" t="n">
        <v>1</v>
      </c>
      <c r="B291" s="4" t="n">
        <v>4995</v>
      </c>
      <c r="C291" s="4" t="n">
        <v>57.004</v>
      </c>
      <c r="D291" s="5" t="n">
        <v>79.222</v>
      </c>
      <c r="E291" s="5" t="n">
        <v>430.313</v>
      </c>
      <c r="F291" s="5" t="n">
        <v>350.327</v>
      </c>
      <c r="G291" s="5" t="n">
        <v>-18.885</v>
      </c>
      <c r="H291" s="5" t="n">
        <v>4.195</v>
      </c>
      <c r="I291" s="5" t="n">
        <v>65.358</v>
      </c>
      <c r="J291" s="5" t="n">
        <v>-11.655</v>
      </c>
      <c r="K291" s="5" t="n">
        <v>9.669</v>
      </c>
      <c r="L291" s="5" t="n">
        <v>71.53</v>
      </c>
      <c r="M291" s="3" t="n">
        <v>-0.001</v>
      </c>
      <c r="N291" s="5" t="n">
        <v>286.27</v>
      </c>
      <c r="O291" s="5" t="n">
        <v>286.965</v>
      </c>
      <c r="P291" s="5" t="n">
        <v>27.186</v>
      </c>
      <c r="Q291" s="5" t="n">
        <v>0.92</v>
      </c>
      <c r="R291" s="5" t="n">
        <v>-165.603</v>
      </c>
      <c r="S291" s="5" t="n">
        <v>0.001</v>
      </c>
      <c r="T291" s="3" t="n">
        <f aca="false">A291*(TreeCalcs!$N$2)*(N291-O291)</f>
        <v>-0.000910892112915247</v>
      </c>
    </row>
    <row r="292" customFormat="false" ht="12.8" hidden="false" customHeight="false" outlineLevel="0" collapsed="false">
      <c r="A292" s="4" t="n">
        <v>1</v>
      </c>
      <c r="B292" s="4" t="n">
        <v>4924</v>
      </c>
      <c r="C292" s="4" t="n">
        <v>58.004</v>
      </c>
      <c r="D292" s="5" t="n">
        <v>67.344</v>
      </c>
      <c r="E292" s="5" t="n">
        <v>416.444</v>
      </c>
      <c r="F292" s="5" t="n">
        <v>353.126</v>
      </c>
      <c r="G292" s="5" t="n">
        <v>-5.892</v>
      </c>
      <c r="H292" s="5" t="n">
        <v>-213.79</v>
      </c>
      <c r="I292" s="5" t="n">
        <v>281.179</v>
      </c>
      <c r="J292" s="5" t="n">
        <v>12.671</v>
      </c>
      <c r="K292" s="5" t="n">
        <v>-0.044</v>
      </c>
      <c r="L292" s="5" t="n">
        <v>865.19</v>
      </c>
      <c r="M292" s="3" t="n">
        <v>-0.009</v>
      </c>
      <c r="N292" s="5" t="n">
        <v>286.84</v>
      </c>
      <c r="O292" s="5" t="n">
        <v>287.115</v>
      </c>
      <c r="P292" s="5" t="n">
        <v>21.43</v>
      </c>
      <c r="Q292" s="5" t="n">
        <v>0.92</v>
      </c>
      <c r="R292" s="5" t="n">
        <v>-930.572</v>
      </c>
      <c r="S292" s="5" t="n">
        <v>0.033</v>
      </c>
      <c r="T292" s="3" t="n">
        <f aca="false">A292*(TreeCalcs!$N$2)*(N292-O292)</f>
        <v>-0.000360424936765074</v>
      </c>
    </row>
    <row r="293" customFormat="false" ht="12.8" hidden="true" customHeight="false" outlineLevel="0" collapsed="false">
      <c r="A293" s="4" t="n">
        <v>0</v>
      </c>
      <c r="B293" s="4" t="n">
        <v>4927</v>
      </c>
      <c r="C293" s="4" t="n">
        <v>58.004</v>
      </c>
      <c r="D293" s="5" t="n">
        <v>0</v>
      </c>
      <c r="E293" s="5" t="n">
        <v>407.441</v>
      </c>
      <c r="F293" s="5" t="n">
        <v>362.3</v>
      </c>
      <c r="G293" s="5" t="n">
        <v>36.078</v>
      </c>
      <c r="H293" s="5" t="n">
        <v>0</v>
      </c>
      <c r="I293" s="5" t="n">
        <v>0</v>
      </c>
      <c r="J293" s="5" t="n">
        <v>9.063</v>
      </c>
      <c r="K293" s="5" t="n">
        <v>0</v>
      </c>
      <c r="L293" s="5" t="n">
        <v>0</v>
      </c>
      <c r="M293" s="3" t="n">
        <v>0</v>
      </c>
      <c r="N293" s="5" t="n">
        <v>288.685</v>
      </c>
      <c r="O293" s="5" t="n">
        <v>287.115</v>
      </c>
      <c r="P293" s="5" t="n">
        <v>22.978</v>
      </c>
      <c r="Q293" s="5" t="n">
        <v>0.92</v>
      </c>
      <c r="R293" s="5" t="n">
        <v>0</v>
      </c>
      <c r="S293" s="5" t="n">
        <v>0.033</v>
      </c>
      <c r="T293" s="3" t="n">
        <f aca="false">A293*(TreeCalcs!$N$2)*(N293-O293)</f>
        <v>0</v>
      </c>
    </row>
    <row r="294" customFormat="false" ht="12.8" hidden="true" customHeight="false" outlineLevel="0" collapsed="false">
      <c r="A294" s="4" t="n">
        <v>0</v>
      </c>
      <c r="B294" s="4" t="n">
        <v>4928</v>
      </c>
      <c r="C294" s="4" t="n">
        <v>58.004</v>
      </c>
      <c r="D294" s="5" t="n">
        <v>0</v>
      </c>
      <c r="E294" s="5" t="n">
        <v>394.742</v>
      </c>
      <c r="F294" s="5" t="n">
        <v>360.817</v>
      </c>
      <c r="G294" s="5" t="n">
        <v>29.153</v>
      </c>
      <c r="H294" s="5" t="n">
        <v>0</v>
      </c>
      <c r="I294" s="5" t="n">
        <v>0</v>
      </c>
      <c r="J294" s="5" t="n">
        <v>4.771</v>
      </c>
      <c r="K294" s="5" t="n">
        <v>0</v>
      </c>
      <c r="L294" s="5" t="n">
        <v>0</v>
      </c>
      <c r="M294" s="3" t="n">
        <v>0</v>
      </c>
      <c r="N294" s="5" t="n">
        <v>288.389</v>
      </c>
      <c r="O294" s="5" t="n">
        <v>287.115</v>
      </c>
      <c r="P294" s="5" t="n">
        <v>22.879</v>
      </c>
      <c r="Q294" s="5" t="n">
        <v>0.92</v>
      </c>
      <c r="R294" s="5" t="n">
        <v>0</v>
      </c>
      <c r="S294" s="5" t="n">
        <v>0.033</v>
      </c>
      <c r="T294" s="3" t="n">
        <f aca="false">A294*(TreeCalcs!$N$2)*(N294-O294)</f>
        <v>0</v>
      </c>
    </row>
    <row r="295" customFormat="false" ht="12.8" hidden="true" customHeight="false" outlineLevel="0" collapsed="false">
      <c r="A295" s="4" t="n">
        <v>0</v>
      </c>
      <c r="B295" s="4" t="n">
        <v>4931</v>
      </c>
      <c r="C295" s="4" t="n">
        <v>58.004</v>
      </c>
      <c r="D295" s="5" t="n">
        <v>0</v>
      </c>
      <c r="E295" s="5" t="n">
        <v>409.074</v>
      </c>
      <c r="F295" s="5" t="n">
        <v>362.531</v>
      </c>
      <c r="G295" s="5" t="n">
        <v>37.162</v>
      </c>
      <c r="H295" s="5" t="n">
        <v>0</v>
      </c>
      <c r="I295" s="5" t="n">
        <v>0</v>
      </c>
      <c r="J295" s="5" t="n">
        <v>9.377</v>
      </c>
      <c r="K295" s="5" t="n">
        <v>0</v>
      </c>
      <c r="L295" s="5" t="n">
        <v>0</v>
      </c>
      <c r="M295" s="3" t="n">
        <v>0</v>
      </c>
      <c r="N295" s="5" t="n">
        <v>288.731</v>
      </c>
      <c r="O295" s="5" t="n">
        <v>287.115</v>
      </c>
      <c r="P295" s="5" t="n">
        <v>22.993</v>
      </c>
      <c r="Q295" s="5" t="n">
        <v>0.92</v>
      </c>
      <c r="R295" s="5" t="n">
        <v>0</v>
      </c>
      <c r="S295" s="5" t="n">
        <v>0.033</v>
      </c>
      <c r="T295" s="3" t="n">
        <f aca="false">A295*(TreeCalcs!$N$2)*(N295-O295)</f>
        <v>0</v>
      </c>
    </row>
    <row r="296" customFormat="false" ht="12.8" hidden="false" customHeight="false" outlineLevel="0" collapsed="false">
      <c r="A296" s="4" t="n">
        <v>1</v>
      </c>
      <c r="B296" s="4" t="n">
        <v>4995</v>
      </c>
      <c r="C296" s="4" t="n">
        <v>58.004</v>
      </c>
      <c r="D296" s="5" t="n">
        <v>71.651</v>
      </c>
      <c r="E296" s="5" t="n">
        <v>412.191</v>
      </c>
      <c r="F296" s="5" t="n">
        <v>353.274</v>
      </c>
      <c r="G296" s="5" t="n">
        <v>-5.265</v>
      </c>
      <c r="H296" s="5" t="n">
        <v>29.412</v>
      </c>
      <c r="I296" s="5" t="n">
        <v>42.845</v>
      </c>
      <c r="J296" s="5" t="n">
        <v>12.295</v>
      </c>
      <c r="K296" s="5" t="n">
        <v>-0.607</v>
      </c>
      <c r="L296" s="5" t="n">
        <v>69.59</v>
      </c>
      <c r="M296" s="3" t="n">
        <v>0</v>
      </c>
      <c r="N296" s="5" t="n">
        <v>286.87</v>
      </c>
      <c r="O296" s="5" t="n">
        <v>287.115</v>
      </c>
      <c r="P296" s="5" t="n">
        <v>21.491</v>
      </c>
      <c r="Q296" s="5" t="n">
        <v>0.92</v>
      </c>
      <c r="R296" s="5" t="n">
        <v>-152.945</v>
      </c>
      <c r="S296" s="5" t="n">
        <v>0.001</v>
      </c>
      <c r="T296" s="3" t="n">
        <f aca="false">A296*(TreeCalcs!$N$2)*(N296-O296)</f>
        <v>-0.000321105852754305</v>
      </c>
    </row>
    <row r="297" customFormat="false" ht="12.8" hidden="false" customHeight="false" outlineLevel="0" collapsed="false">
      <c r="A297" s="4" t="n">
        <v>1</v>
      </c>
      <c r="B297" s="4" t="n">
        <v>4924</v>
      </c>
      <c r="C297" s="4" t="n">
        <v>59.003</v>
      </c>
      <c r="D297" s="5" t="n">
        <v>90.045</v>
      </c>
      <c r="E297" s="5" t="n">
        <v>434.55</v>
      </c>
      <c r="F297" s="5" t="n">
        <v>352.585</v>
      </c>
      <c r="G297" s="5" t="n">
        <v>-12.282</v>
      </c>
      <c r="H297" s="5" t="n">
        <v>-229.579</v>
      </c>
      <c r="I297" s="5" t="n">
        <v>313.711</v>
      </c>
      <c r="J297" s="5" t="n">
        <v>-5.173</v>
      </c>
      <c r="K297" s="5" t="n">
        <v>5.913</v>
      </c>
      <c r="L297" s="5" t="n">
        <v>878.4</v>
      </c>
      <c r="M297" s="3" t="n">
        <v>-0.012</v>
      </c>
      <c r="N297" s="5" t="n">
        <v>286.73</v>
      </c>
      <c r="O297" s="5" t="n">
        <v>287.101</v>
      </c>
      <c r="P297" s="5" t="n">
        <v>33.1</v>
      </c>
      <c r="Q297" s="5" t="n">
        <v>0.92</v>
      </c>
      <c r="R297" s="5" t="n">
        <v>-1266.083</v>
      </c>
      <c r="S297" s="5" t="n">
        <v>0.033</v>
      </c>
      <c r="T297" s="3" t="n">
        <f aca="false">A297*(TreeCalcs!$N$2)*(N297-O297)</f>
        <v>-0.000486246005599342</v>
      </c>
    </row>
    <row r="298" customFormat="false" ht="12.8" hidden="true" customHeight="false" outlineLevel="0" collapsed="false">
      <c r="A298" s="4" t="n">
        <v>0</v>
      </c>
      <c r="B298" s="4" t="n">
        <v>4927</v>
      </c>
      <c r="C298" s="4" t="n">
        <v>59.003</v>
      </c>
      <c r="D298" s="5" t="n">
        <v>0</v>
      </c>
      <c r="E298" s="5" t="n">
        <v>433.168</v>
      </c>
      <c r="F298" s="5" t="n">
        <v>363.71</v>
      </c>
      <c r="G298" s="5" t="n">
        <v>63.836</v>
      </c>
      <c r="H298" s="5" t="n">
        <v>0</v>
      </c>
      <c r="I298" s="5" t="n">
        <v>0</v>
      </c>
      <c r="J298" s="5" t="n">
        <v>5.62</v>
      </c>
      <c r="K298" s="5" t="n">
        <v>0</v>
      </c>
      <c r="L298" s="5" t="n">
        <v>0</v>
      </c>
      <c r="M298" s="3" t="n">
        <v>0</v>
      </c>
      <c r="N298" s="5" t="n">
        <v>288.966</v>
      </c>
      <c r="O298" s="5" t="n">
        <v>287.101</v>
      </c>
      <c r="P298" s="5" t="n">
        <v>34.238</v>
      </c>
      <c r="Q298" s="5" t="n">
        <v>0.92</v>
      </c>
      <c r="R298" s="5" t="n">
        <v>0</v>
      </c>
      <c r="S298" s="5" t="n">
        <v>0.033</v>
      </c>
      <c r="T298" s="3" t="n">
        <f aca="false">A298*(TreeCalcs!$N$2)*(N298-O298)</f>
        <v>0</v>
      </c>
    </row>
    <row r="299" customFormat="false" ht="12.8" hidden="true" customHeight="false" outlineLevel="0" collapsed="false">
      <c r="A299" s="4" t="n">
        <v>0</v>
      </c>
      <c r="B299" s="4" t="n">
        <v>4928</v>
      </c>
      <c r="C299" s="4" t="n">
        <v>59.003</v>
      </c>
      <c r="D299" s="5" t="n">
        <v>0</v>
      </c>
      <c r="E299" s="5" t="n">
        <v>407.06</v>
      </c>
      <c r="F299" s="5" t="n">
        <v>361.486</v>
      </c>
      <c r="G299" s="5" t="n">
        <v>48.527</v>
      </c>
      <c r="H299" s="5" t="n">
        <v>0</v>
      </c>
      <c r="I299" s="5" t="n">
        <v>0</v>
      </c>
      <c r="J299" s="5" t="n">
        <v>-2.954</v>
      </c>
      <c r="K299" s="5" t="n">
        <v>0</v>
      </c>
      <c r="L299" s="5" t="n">
        <v>0</v>
      </c>
      <c r="M299" s="3" t="n">
        <v>0</v>
      </c>
      <c r="N299" s="5" t="n">
        <v>288.523</v>
      </c>
      <c r="O299" s="5" t="n">
        <v>287.101</v>
      </c>
      <c r="P299" s="5" t="n">
        <v>34.131</v>
      </c>
      <c r="Q299" s="5" t="n">
        <v>0.92</v>
      </c>
      <c r="R299" s="5" t="n">
        <v>0</v>
      </c>
      <c r="S299" s="5" t="n">
        <v>0.033</v>
      </c>
      <c r="T299" s="3" t="n">
        <f aca="false">A299*(TreeCalcs!$N$2)*(N299-O299)</f>
        <v>0</v>
      </c>
    </row>
    <row r="300" customFormat="false" ht="12.8" hidden="true" customHeight="false" outlineLevel="0" collapsed="false">
      <c r="A300" s="4" t="n">
        <v>0</v>
      </c>
      <c r="B300" s="4" t="n">
        <v>4931</v>
      </c>
      <c r="C300" s="4" t="n">
        <v>59.003</v>
      </c>
      <c r="D300" s="5" t="n">
        <v>0</v>
      </c>
      <c r="E300" s="5" t="n">
        <v>424.466</v>
      </c>
      <c r="F300" s="5" t="n">
        <v>363.448</v>
      </c>
      <c r="G300" s="5" t="n">
        <v>62.069</v>
      </c>
      <c r="H300" s="5" t="n">
        <v>0</v>
      </c>
      <c r="I300" s="5" t="n">
        <v>0</v>
      </c>
      <c r="J300" s="5" t="n">
        <v>-1.052</v>
      </c>
      <c r="K300" s="5" t="n">
        <v>0</v>
      </c>
      <c r="L300" s="5" t="n">
        <v>0</v>
      </c>
      <c r="M300" s="3" t="n">
        <v>0</v>
      </c>
      <c r="N300" s="5" t="n">
        <v>288.913</v>
      </c>
      <c r="O300" s="5" t="n">
        <v>287.101</v>
      </c>
      <c r="P300" s="5" t="n">
        <v>34.246</v>
      </c>
      <c r="Q300" s="5" t="n">
        <v>0.92</v>
      </c>
      <c r="R300" s="5" t="n">
        <v>0</v>
      </c>
      <c r="S300" s="5" t="n">
        <v>0.033</v>
      </c>
      <c r="T300" s="3" t="n">
        <f aca="false">A300*(TreeCalcs!$N$2)*(N300-O300)</f>
        <v>0</v>
      </c>
    </row>
    <row r="301" customFormat="false" ht="12.8" hidden="false" customHeight="false" outlineLevel="0" collapsed="false">
      <c r="A301" s="4" t="n">
        <v>1</v>
      </c>
      <c r="B301" s="4" t="n">
        <v>4995</v>
      </c>
      <c r="C301" s="4" t="n">
        <v>59.003</v>
      </c>
      <c r="D301" s="5" t="n">
        <v>95.826</v>
      </c>
      <c r="E301" s="5" t="n">
        <v>428.478</v>
      </c>
      <c r="F301" s="5" t="n">
        <v>352.929</v>
      </c>
      <c r="G301" s="5" t="n">
        <v>-9.978</v>
      </c>
      <c r="H301" s="5" t="n">
        <v>48.506</v>
      </c>
      <c r="I301" s="5" t="n">
        <v>42.992</v>
      </c>
      <c r="J301" s="5" t="n">
        <v>-2.454</v>
      </c>
      <c r="K301" s="5" t="n">
        <v>4.328</v>
      </c>
      <c r="L301" s="5" t="n">
        <v>72.49</v>
      </c>
      <c r="M301" s="3" t="n">
        <v>0</v>
      </c>
      <c r="N301" s="5" t="n">
        <v>286.8</v>
      </c>
      <c r="O301" s="5" t="n">
        <v>287.101</v>
      </c>
      <c r="P301" s="5" t="n">
        <v>33.142</v>
      </c>
      <c r="Q301" s="5" t="n">
        <v>0.92</v>
      </c>
      <c r="R301" s="5" t="n">
        <v>-193.321</v>
      </c>
      <c r="S301" s="5" t="n">
        <v>0.001</v>
      </c>
      <c r="T301" s="3" t="n">
        <f aca="false">A301*(TreeCalcs!$N$2)*(N301-O301)</f>
        <v>-0.000394501476240979</v>
      </c>
    </row>
    <row r="302" customFormat="false" ht="12.8" hidden="false" customHeight="false" outlineLevel="0" collapsed="false">
      <c r="A302" s="4" t="n">
        <v>1</v>
      </c>
      <c r="B302" s="4" t="n">
        <v>4924</v>
      </c>
      <c r="C302" s="4" t="n">
        <v>60.007</v>
      </c>
      <c r="D302" s="5" t="n">
        <v>139.949</v>
      </c>
      <c r="E302" s="5" t="n">
        <v>383.489</v>
      </c>
      <c r="F302" s="5" t="n">
        <v>353.126</v>
      </c>
      <c r="G302" s="5" t="n">
        <v>-15.61</v>
      </c>
      <c r="H302" s="5" t="n">
        <v>-341.509</v>
      </c>
      <c r="I302" s="5" t="n">
        <v>476.878</v>
      </c>
      <c r="J302" s="5" t="n">
        <v>2.024</v>
      </c>
      <c r="K302" s="5" t="n">
        <v>4.579</v>
      </c>
      <c r="L302" s="5" t="n">
        <v>875.99</v>
      </c>
      <c r="M302" s="3" t="n">
        <v>-0.014</v>
      </c>
      <c r="N302" s="5" t="n">
        <v>286.84</v>
      </c>
      <c r="O302" s="5" t="n">
        <v>287.258</v>
      </c>
      <c r="P302" s="5" t="n">
        <v>37.339</v>
      </c>
      <c r="Q302" s="5" t="n">
        <v>0.92</v>
      </c>
      <c r="R302" s="5" t="n">
        <v>-2017.298</v>
      </c>
      <c r="S302" s="5" t="n">
        <v>0.033</v>
      </c>
      <c r="T302" s="3" t="n">
        <f aca="false">A302*(TreeCalcs!$N$2)*(N302-O302)</f>
        <v>-0.000547845903882853</v>
      </c>
    </row>
    <row r="303" customFormat="false" ht="12.8" hidden="true" customHeight="false" outlineLevel="0" collapsed="false">
      <c r="A303" s="4" t="n">
        <v>0</v>
      </c>
      <c r="B303" s="4" t="n">
        <v>4927</v>
      </c>
      <c r="C303" s="4" t="n">
        <v>60.007</v>
      </c>
      <c r="D303" s="5" t="n">
        <v>0</v>
      </c>
      <c r="E303" s="5" t="n">
        <v>383.345</v>
      </c>
      <c r="F303" s="5" t="n">
        <v>361.747</v>
      </c>
      <c r="G303" s="5" t="n">
        <v>50.427</v>
      </c>
      <c r="H303" s="5" t="n">
        <v>0</v>
      </c>
      <c r="I303" s="5" t="n">
        <v>0</v>
      </c>
      <c r="J303" s="5" t="n">
        <v>-28.828</v>
      </c>
      <c r="K303" s="5" t="n">
        <v>0</v>
      </c>
      <c r="L303" s="5" t="n">
        <v>0</v>
      </c>
      <c r="M303" s="3" t="n">
        <v>0</v>
      </c>
      <c r="N303" s="5" t="n">
        <v>288.575</v>
      </c>
      <c r="O303" s="5" t="n">
        <v>287.258</v>
      </c>
      <c r="P303" s="5" t="n">
        <v>38.296</v>
      </c>
      <c r="Q303" s="5" t="n">
        <v>0.92</v>
      </c>
      <c r="R303" s="5" t="n">
        <v>0</v>
      </c>
      <c r="S303" s="5" t="n">
        <v>0.033</v>
      </c>
      <c r="T303" s="3" t="n">
        <f aca="false">A303*(TreeCalcs!$N$2)*(N303-O303)</f>
        <v>0</v>
      </c>
    </row>
    <row r="304" customFormat="false" ht="12.8" hidden="true" customHeight="false" outlineLevel="0" collapsed="false">
      <c r="A304" s="4" t="n">
        <v>0</v>
      </c>
      <c r="B304" s="4" t="n">
        <v>4928</v>
      </c>
      <c r="C304" s="4" t="n">
        <v>60.007</v>
      </c>
      <c r="D304" s="5" t="n">
        <v>0</v>
      </c>
      <c r="E304" s="5" t="n">
        <v>373.696</v>
      </c>
      <c r="F304" s="5" t="n">
        <v>359.905</v>
      </c>
      <c r="G304" s="5" t="n">
        <v>36.217</v>
      </c>
      <c r="H304" s="5" t="n">
        <v>0</v>
      </c>
      <c r="I304" s="5" t="n">
        <v>0</v>
      </c>
      <c r="J304" s="5" t="n">
        <v>-22.427</v>
      </c>
      <c r="K304" s="5" t="n">
        <v>0</v>
      </c>
      <c r="L304" s="5" t="n">
        <v>0</v>
      </c>
      <c r="M304" s="3" t="n">
        <v>0</v>
      </c>
      <c r="N304" s="5" t="n">
        <v>288.207</v>
      </c>
      <c r="O304" s="5" t="n">
        <v>287.258</v>
      </c>
      <c r="P304" s="5" t="n">
        <v>38.175</v>
      </c>
      <c r="Q304" s="5" t="n">
        <v>0.92</v>
      </c>
      <c r="R304" s="5" t="n">
        <v>0</v>
      </c>
      <c r="S304" s="5" t="n">
        <v>0.033</v>
      </c>
      <c r="T304" s="3" t="n">
        <f aca="false">A304*(TreeCalcs!$N$2)*(N304-O304)</f>
        <v>0</v>
      </c>
    </row>
    <row r="305" customFormat="false" ht="12.8" hidden="true" customHeight="false" outlineLevel="0" collapsed="false">
      <c r="A305" s="4" t="n">
        <v>0</v>
      </c>
      <c r="B305" s="4" t="n">
        <v>4931</v>
      </c>
      <c r="C305" s="4" t="n">
        <v>60.007</v>
      </c>
      <c r="D305" s="5" t="n">
        <v>0</v>
      </c>
      <c r="E305" s="5" t="n">
        <v>381.557</v>
      </c>
      <c r="F305" s="5" t="n">
        <v>361.306</v>
      </c>
      <c r="G305" s="5" t="n">
        <v>47.022</v>
      </c>
      <c r="H305" s="5" t="n">
        <v>0</v>
      </c>
      <c r="I305" s="5" t="n">
        <v>0</v>
      </c>
      <c r="J305" s="5" t="n">
        <v>-26.768</v>
      </c>
      <c r="K305" s="5" t="n">
        <v>0</v>
      </c>
      <c r="L305" s="5" t="n">
        <v>0</v>
      </c>
      <c r="M305" s="3" t="n">
        <v>0</v>
      </c>
      <c r="N305" s="5" t="n">
        <v>288.487</v>
      </c>
      <c r="O305" s="5" t="n">
        <v>287.258</v>
      </c>
      <c r="P305" s="5" t="n">
        <v>38.268</v>
      </c>
      <c r="Q305" s="5" t="n">
        <v>0.92</v>
      </c>
      <c r="R305" s="5" t="n">
        <v>0</v>
      </c>
      <c r="S305" s="5" t="n">
        <v>0.033</v>
      </c>
      <c r="T305" s="3" t="n">
        <f aca="false">A305*(TreeCalcs!$N$2)*(N305-O305)</f>
        <v>0</v>
      </c>
    </row>
    <row r="306" customFormat="false" ht="12.8" hidden="false" customHeight="false" outlineLevel="0" collapsed="false">
      <c r="A306" s="4" t="n">
        <v>1</v>
      </c>
      <c r="B306" s="4" t="n">
        <v>4995</v>
      </c>
      <c r="C306" s="4" t="n">
        <v>60.007</v>
      </c>
      <c r="D306" s="5" t="n">
        <v>149.859</v>
      </c>
      <c r="E306" s="5" t="n">
        <v>382.236</v>
      </c>
      <c r="F306" s="5" t="n">
        <v>353.471</v>
      </c>
      <c r="G306" s="5" t="n">
        <v>-13.019</v>
      </c>
      <c r="H306" s="5" t="n">
        <v>-6.206</v>
      </c>
      <c r="I306" s="5" t="n">
        <v>152.578</v>
      </c>
      <c r="J306" s="5" t="n">
        <v>4.873</v>
      </c>
      <c r="K306" s="5" t="n">
        <v>3.487</v>
      </c>
      <c r="L306" s="5" t="n">
        <v>71.83</v>
      </c>
      <c r="M306" s="3" t="n">
        <v>0</v>
      </c>
      <c r="N306" s="5" t="n">
        <v>286.91</v>
      </c>
      <c r="O306" s="5" t="n">
        <v>287.258</v>
      </c>
      <c r="P306" s="5" t="n">
        <v>37.404</v>
      </c>
      <c r="Q306" s="5" t="n">
        <v>0.92</v>
      </c>
      <c r="R306" s="5" t="n">
        <v>-283.945</v>
      </c>
      <c r="S306" s="5" t="n">
        <v>0.001</v>
      </c>
      <c r="T306" s="3" t="n">
        <f aca="false">A306*(TreeCalcs!$N$2)*(N306-O306)</f>
        <v>-0.000456101374524416</v>
      </c>
    </row>
    <row r="307" customFormat="false" ht="12.8" hidden="false" customHeight="false" outlineLevel="0" collapsed="false">
      <c r="A307" s="4" t="n">
        <v>1</v>
      </c>
      <c r="B307" s="4" t="n">
        <v>4924</v>
      </c>
      <c r="C307" s="4" t="n">
        <v>61.008</v>
      </c>
      <c r="D307" s="5" t="n">
        <v>47.797</v>
      </c>
      <c r="E307" s="5" t="n">
        <v>421.19</v>
      </c>
      <c r="F307" s="5" t="n">
        <v>354.112</v>
      </c>
      <c r="G307" s="5" t="n">
        <v>-7.69</v>
      </c>
      <c r="H307" s="5" t="n">
        <v>-203.52</v>
      </c>
      <c r="I307" s="5" t="n">
        <v>251.688</v>
      </c>
      <c r="J307" s="5" t="n">
        <v>3.684</v>
      </c>
      <c r="K307" s="5" t="n">
        <v>-0.371</v>
      </c>
      <c r="L307" s="5" t="n">
        <v>882.77</v>
      </c>
      <c r="M307" s="3" t="n">
        <v>-0.012</v>
      </c>
      <c r="N307" s="5" t="n">
        <v>287.04</v>
      </c>
      <c r="O307" s="5" t="n">
        <v>287.399</v>
      </c>
      <c r="P307" s="5" t="n">
        <v>21.399</v>
      </c>
      <c r="Q307" s="5" t="n">
        <v>0.92</v>
      </c>
      <c r="R307" s="5" t="n">
        <v>-637.703</v>
      </c>
      <c r="S307" s="5" t="n">
        <v>0.033</v>
      </c>
      <c r="T307" s="3" t="n">
        <f aca="false">A307*(TreeCalcs!$N$2)*(N307-O307)</f>
        <v>-0.000470518371995049</v>
      </c>
    </row>
    <row r="308" customFormat="false" ht="12.8" hidden="true" customHeight="false" outlineLevel="0" collapsed="false">
      <c r="A308" s="4" t="n">
        <v>0</v>
      </c>
      <c r="B308" s="4" t="n">
        <v>4927</v>
      </c>
      <c r="C308" s="4" t="n">
        <v>61.008</v>
      </c>
      <c r="D308" s="5" t="n">
        <v>0</v>
      </c>
      <c r="E308" s="5" t="n">
        <v>420.187</v>
      </c>
      <c r="F308" s="5" t="n">
        <v>364.291</v>
      </c>
      <c r="G308" s="5" t="n">
        <v>38.528</v>
      </c>
      <c r="H308" s="5" t="n">
        <v>0</v>
      </c>
      <c r="I308" s="5" t="n">
        <v>0</v>
      </c>
      <c r="J308" s="5" t="n">
        <v>17.371</v>
      </c>
      <c r="K308" s="5" t="n">
        <v>0</v>
      </c>
      <c r="L308" s="5" t="n">
        <v>0</v>
      </c>
      <c r="M308" s="3" t="n">
        <v>0</v>
      </c>
      <c r="N308" s="5" t="n">
        <v>289.081</v>
      </c>
      <c r="O308" s="5" t="n">
        <v>287.399</v>
      </c>
      <c r="P308" s="5" t="n">
        <v>22.912</v>
      </c>
      <c r="Q308" s="5" t="n">
        <v>0.92</v>
      </c>
      <c r="R308" s="5" t="n">
        <v>0</v>
      </c>
      <c r="S308" s="5" t="n">
        <v>0.033</v>
      </c>
      <c r="T308" s="3" t="n">
        <f aca="false">A308*(TreeCalcs!$N$2)*(N308-O308)</f>
        <v>0</v>
      </c>
    </row>
    <row r="309" customFormat="false" ht="12.8" hidden="true" customHeight="false" outlineLevel="0" collapsed="false">
      <c r="A309" s="4" t="n">
        <v>0</v>
      </c>
      <c r="B309" s="4" t="n">
        <v>4928</v>
      </c>
      <c r="C309" s="4" t="n">
        <v>61.008</v>
      </c>
      <c r="D309" s="5" t="n">
        <v>0</v>
      </c>
      <c r="E309" s="5" t="n">
        <v>398.911</v>
      </c>
      <c r="F309" s="5" t="n">
        <v>361.762</v>
      </c>
      <c r="G309" s="5" t="n">
        <v>26.805</v>
      </c>
      <c r="H309" s="5" t="n">
        <v>0</v>
      </c>
      <c r="I309" s="5" t="n">
        <v>0</v>
      </c>
      <c r="J309" s="5" t="n">
        <v>10.347</v>
      </c>
      <c r="K309" s="5" t="n">
        <v>0</v>
      </c>
      <c r="L309" s="5" t="n">
        <v>0</v>
      </c>
      <c r="M309" s="3" t="n">
        <v>0</v>
      </c>
      <c r="N309" s="5" t="n">
        <v>288.578</v>
      </c>
      <c r="O309" s="5" t="n">
        <v>287.399</v>
      </c>
      <c r="P309" s="5" t="n">
        <v>22.744</v>
      </c>
      <c r="Q309" s="5" t="n">
        <v>0.92</v>
      </c>
      <c r="R309" s="5" t="n">
        <v>0</v>
      </c>
      <c r="S309" s="5" t="n">
        <v>0.033</v>
      </c>
      <c r="T309" s="3" t="n">
        <f aca="false">A309*(TreeCalcs!$N$2)*(N309-O309)</f>
        <v>0</v>
      </c>
    </row>
    <row r="310" customFormat="false" ht="12.8" hidden="true" customHeight="false" outlineLevel="0" collapsed="false">
      <c r="A310" s="4" t="n">
        <v>0</v>
      </c>
      <c r="B310" s="4" t="n">
        <v>4931</v>
      </c>
      <c r="C310" s="4" t="n">
        <v>61.008</v>
      </c>
      <c r="D310" s="5" t="n">
        <v>0</v>
      </c>
      <c r="E310" s="5" t="n">
        <v>405.183</v>
      </c>
      <c r="F310" s="5" t="n">
        <v>363.19</v>
      </c>
      <c r="G310" s="5" t="n">
        <v>33.452</v>
      </c>
      <c r="H310" s="5" t="n">
        <v>0</v>
      </c>
      <c r="I310" s="5" t="n">
        <v>0</v>
      </c>
      <c r="J310" s="5" t="n">
        <v>8.545</v>
      </c>
      <c r="K310" s="5" t="n">
        <v>0</v>
      </c>
      <c r="L310" s="5" t="n">
        <v>0</v>
      </c>
      <c r="M310" s="3" t="n">
        <v>0</v>
      </c>
      <c r="N310" s="5" t="n">
        <v>288.862</v>
      </c>
      <c r="O310" s="5" t="n">
        <v>287.399</v>
      </c>
      <c r="P310" s="5" t="n">
        <v>22.866</v>
      </c>
      <c r="Q310" s="5" t="n">
        <v>0.92</v>
      </c>
      <c r="R310" s="5" t="n">
        <v>0</v>
      </c>
      <c r="S310" s="5" t="n">
        <v>0.033</v>
      </c>
      <c r="T310" s="3" t="n">
        <f aca="false">A310*(TreeCalcs!$N$2)*(N310-O310)</f>
        <v>0</v>
      </c>
    </row>
    <row r="311" customFormat="false" ht="12.8" hidden="false" customHeight="false" outlineLevel="0" collapsed="false">
      <c r="A311" s="4" t="n">
        <v>1</v>
      </c>
      <c r="B311" s="4" t="n">
        <v>4995</v>
      </c>
      <c r="C311" s="4" t="n">
        <v>61.008</v>
      </c>
      <c r="D311" s="5" t="n">
        <v>50.785</v>
      </c>
      <c r="E311" s="5" t="n">
        <v>399.953</v>
      </c>
      <c r="F311" s="5" t="n">
        <v>354.161</v>
      </c>
      <c r="G311" s="5" t="n">
        <v>-7.482</v>
      </c>
      <c r="H311" s="5" t="n">
        <v>-50.175</v>
      </c>
      <c r="I311" s="5" t="n">
        <v>100.802</v>
      </c>
      <c r="J311" s="5" t="n">
        <v>3.142</v>
      </c>
      <c r="K311" s="5" t="n">
        <v>0.158</v>
      </c>
      <c r="L311" s="5" t="n">
        <v>72.32</v>
      </c>
      <c r="M311" s="3" t="n">
        <v>0</v>
      </c>
      <c r="N311" s="5" t="n">
        <v>287.05</v>
      </c>
      <c r="O311" s="5" t="n">
        <v>287.399</v>
      </c>
      <c r="P311" s="5" t="n">
        <v>21.415</v>
      </c>
      <c r="Q311" s="5" t="n">
        <v>0.92</v>
      </c>
      <c r="R311" s="5" t="n">
        <v>-117.574</v>
      </c>
      <c r="S311" s="5" t="n">
        <v>0.001</v>
      </c>
      <c r="T311" s="3" t="n">
        <f aca="false">A311*(TreeCalcs!$N$2)*(N311-O311)</f>
        <v>-0.000457412010658151</v>
      </c>
    </row>
    <row r="312" customFormat="false" ht="12.8" hidden="false" customHeight="false" outlineLevel="0" collapsed="false">
      <c r="A312" s="4" t="n">
        <v>1</v>
      </c>
      <c r="B312" s="4" t="n">
        <v>4924</v>
      </c>
      <c r="C312" s="4" t="n">
        <v>62.007</v>
      </c>
      <c r="D312" s="5" t="n">
        <v>90.828</v>
      </c>
      <c r="E312" s="5" t="n">
        <v>649.097</v>
      </c>
      <c r="F312" s="5" t="n">
        <v>355.1</v>
      </c>
      <c r="G312" s="5" t="n">
        <v>-13.664</v>
      </c>
      <c r="H312" s="5" t="n">
        <v>-249.746</v>
      </c>
      <c r="I312" s="5" t="n">
        <v>340.046</v>
      </c>
      <c r="J312" s="5" t="n">
        <v>8.386</v>
      </c>
      <c r="K312" s="5" t="n">
        <v>0.527</v>
      </c>
      <c r="L312" s="5" t="n">
        <v>876.12</v>
      </c>
      <c r="M312" s="3" t="n">
        <v>-0.034</v>
      </c>
      <c r="N312" s="5" t="n">
        <v>287.24</v>
      </c>
      <c r="O312" s="5" t="n">
        <v>288.271</v>
      </c>
      <c r="P312" s="5" t="n">
        <v>13.258</v>
      </c>
      <c r="Q312" s="5" t="n">
        <v>0.92</v>
      </c>
      <c r="R312" s="5" t="n">
        <v>-1273.428</v>
      </c>
      <c r="S312" s="5" t="n">
        <v>0.033</v>
      </c>
      <c r="T312" s="3" t="n">
        <f aca="false">A312*(TreeCalcs!$N$2)*(N312-O312)</f>
        <v>-0.00135126585383544</v>
      </c>
    </row>
    <row r="313" customFormat="false" ht="12.8" hidden="true" customHeight="false" outlineLevel="0" collapsed="false">
      <c r="A313" s="4" t="n">
        <v>0</v>
      </c>
      <c r="B313" s="4" t="n">
        <v>4927</v>
      </c>
      <c r="C313" s="4" t="n">
        <v>62.007</v>
      </c>
      <c r="D313" s="5" t="n">
        <v>0</v>
      </c>
      <c r="E313" s="5" t="n">
        <v>644.043</v>
      </c>
      <c r="F313" s="5" t="n">
        <v>389.868</v>
      </c>
      <c r="G313" s="5" t="n">
        <v>100.981</v>
      </c>
      <c r="H313" s="5" t="n">
        <v>0</v>
      </c>
      <c r="I313" s="5" t="n">
        <v>0</v>
      </c>
      <c r="J313" s="5" t="n">
        <v>153.196</v>
      </c>
      <c r="K313" s="5" t="n">
        <v>0</v>
      </c>
      <c r="L313" s="5" t="n">
        <v>0</v>
      </c>
      <c r="M313" s="3" t="n">
        <v>0</v>
      </c>
      <c r="N313" s="5" t="n">
        <v>294.027</v>
      </c>
      <c r="O313" s="5" t="n">
        <v>288.271</v>
      </c>
      <c r="P313" s="5" t="n">
        <v>17.543</v>
      </c>
      <c r="Q313" s="5" t="n">
        <v>0.92</v>
      </c>
      <c r="R313" s="5" t="n">
        <v>0</v>
      </c>
      <c r="S313" s="5" t="n">
        <v>0.033</v>
      </c>
      <c r="T313" s="3" t="n">
        <f aca="false">A313*(TreeCalcs!$N$2)*(N313-O313)</f>
        <v>0</v>
      </c>
    </row>
    <row r="314" customFormat="false" ht="12.8" hidden="true" customHeight="false" outlineLevel="0" collapsed="false">
      <c r="A314" s="4" t="n">
        <v>0</v>
      </c>
      <c r="B314" s="4" t="n">
        <v>4928</v>
      </c>
      <c r="C314" s="4" t="n">
        <v>62.007</v>
      </c>
      <c r="D314" s="5" t="n">
        <v>0</v>
      </c>
      <c r="E314" s="5" t="n">
        <v>584.926</v>
      </c>
      <c r="F314" s="5" t="n">
        <v>383.075</v>
      </c>
      <c r="G314" s="5" t="n">
        <v>77.255</v>
      </c>
      <c r="H314" s="5" t="n">
        <v>0</v>
      </c>
      <c r="I314" s="5" t="n">
        <v>0</v>
      </c>
      <c r="J314" s="5" t="n">
        <v>124.595</v>
      </c>
      <c r="K314" s="5" t="n">
        <v>0</v>
      </c>
      <c r="L314" s="5" t="n">
        <v>0</v>
      </c>
      <c r="M314" s="3" t="n">
        <v>0</v>
      </c>
      <c r="N314" s="5" t="n">
        <v>292.737</v>
      </c>
      <c r="O314" s="5" t="n">
        <v>288.271</v>
      </c>
      <c r="P314" s="5" t="n">
        <v>17.295</v>
      </c>
      <c r="Q314" s="5" t="n">
        <v>0.92</v>
      </c>
      <c r="R314" s="5" t="n">
        <v>0</v>
      </c>
      <c r="S314" s="5" t="n">
        <v>0.033</v>
      </c>
      <c r="T314" s="3" t="n">
        <f aca="false">A314*(TreeCalcs!$N$2)*(N314-O314)</f>
        <v>0</v>
      </c>
    </row>
    <row r="315" customFormat="false" ht="12.8" hidden="true" customHeight="false" outlineLevel="0" collapsed="false">
      <c r="A315" s="4" t="n">
        <v>0</v>
      </c>
      <c r="B315" s="4" t="n">
        <v>4931</v>
      </c>
      <c r="C315" s="4" t="n">
        <v>62.007</v>
      </c>
      <c r="D315" s="5" t="n">
        <v>0</v>
      </c>
      <c r="E315" s="5" t="n">
        <v>576.007</v>
      </c>
      <c r="F315" s="5" t="n">
        <v>382.684</v>
      </c>
      <c r="G315" s="5" t="n">
        <v>75.896</v>
      </c>
      <c r="H315" s="5" t="n">
        <v>0</v>
      </c>
      <c r="I315" s="5" t="n">
        <v>0</v>
      </c>
      <c r="J315" s="5" t="n">
        <v>117.429</v>
      </c>
      <c r="K315" s="5" t="n">
        <v>0</v>
      </c>
      <c r="L315" s="5" t="n">
        <v>0</v>
      </c>
      <c r="M315" s="3" t="n">
        <v>0</v>
      </c>
      <c r="N315" s="5" t="n">
        <v>292.663</v>
      </c>
      <c r="O315" s="5" t="n">
        <v>288.271</v>
      </c>
      <c r="P315" s="5" t="n">
        <v>17.28</v>
      </c>
      <c r="Q315" s="5" t="n">
        <v>0.92</v>
      </c>
      <c r="R315" s="5" t="n">
        <v>0</v>
      </c>
      <c r="S315" s="5" t="n">
        <v>0.033</v>
      </c>
      <c r="T315" s="3" t="n">
        <f aca="false">A315*(TreeCalcs!$N$2)*(N315-O315)</f>
        <v>0</v>
      </c>
    </row>
    <row r="316" customFormat="false" ht="12.8" hidden="false" customHeight="false" outlineLevel="0" collapsed="false">
      <c r="A316" s="4" t="n">
        <v>1</v>
      </c>
      <c r="B316" s="4" t="n">
        <v>4995</v>
      </c>
      <c r="C316" s="4" t="n">
        <v>62.007</v>
      </c>
      <c r="D316" s="5" t="n">
        <v>96.653</v>
      </c>
      <c r="E316" s="5" t="n">
        <v>555.858</v>
      </c>
      <c r="F316" s="5" t="n">
        <v>355.397</v>
      </c>
      <c r="G316" s="5" t="n">
        <v>-12.922</v>
      </c>
      <c r="H316" s="5" t="n">
        <v>-7.295</v>
      </c>
      <c r="I316" s="5" t="n">
        <v>104.787</v>
      </c>
      <c r="J316" s="5" t="n">
        <v>10.92</v>
      </c>
      <c r="K316" s="5" t="n">
        <v>-0.839</v>
      </c>
      <c r="L316" s="5" t="n">
        <v>71.6</v>
      </c>
      <c r="M316" s="3" t="n">
        <v>-0.001</v>
      </c>
      <c r="N316" s="5" t="n">
        <v>287.3</v>
      </c>
      <c r="O316" s="5" t="n">
        <v>288.271</v>
      </c>
      <c r="P316" s="5" t="n">
        <v>13.314</v>
      </c>
      <c r="Q316" s="5" t="n">
        <v>0.92</v>
      </c>
      <c r="R316" s="5" t="n">
        <v>-194.324</v>
      </c>
      <c r="S316" s="5" t="n">
        <v>0.001</v>
      </c>
      <c r="T316" s="3" t="n">
        <f aca="false">A316*(TreeCalcs!$N$2)*(N316-O316)</f>
        <v>-0.00127262768581398</v>
      </c>
    </row>
    <row r="317" customFormat="false" ht="12.8" hidden="false" customHeight="false" outlineLevel="0" collapsed="false">
      <c r="A317" s="4" t="n">
        <v>1</v>
      </c>
      <c r="B317" s="4" t="n">
        <v>4924</v>
      </c>
      <c r="C317" s="4" t="n">
        <v>63.009</v>
      </c>
      <c r="D317" s="5" t="n">
        <v>217.193</v>
      </c>
      <c r="E317" s="5" t="n">
        <v>427.342</v>
      </c>
      <c r="F317" s="5" t="n">
        <v>358.624</v>
      </c>
      <c r="G317" s="5" t="n">
        <v>-8.821</v>
      </c>
      <c r="H317" s="5" t="n">
        <v>-367.042</v>
      </c>
      <c r="I317" s="5" t="n">
        <v>593.784</v>
      </c>
      <c r="J317" s="5" t="n">
        <v>30.493</v>
      </c>
      <c r="K317" s="5" t="n">
        <v>-9.549</v>
      </c>
      <c r="L317" s="5" t="n">
        <v>828.5</v>
      </c>
      <c r="M317" s="3" t="n">
        <v>-0.011</v>
      </c>
      <c r="N317" s="5" t="n">
        <v>287.95</v>
      </c>
      <c r="O317" s="5" t="n">
        <v>288.297</v>
      </c>
      <c r="P317" s="5" t="n">
        <v>25.42</v>
      </c>
      <c r="Q317" s="5" t="n">
        <v>0.92</v>
      </c>
      <c r="R317" s="5" t="n">
        <v>-3151.437</v>
      </c>
      <c r="S317" s="5" t="n">
        <v>0.033</v>
      </c>
      <c r="T317" s="3" t="n">
        <f aca="false">A317*(TreeCalcs!$N$2)*(N317-O317)</f>
        <v>-0.000454790738390831</v>
      </c>
    </row>
    <row r="318" customFormat="false" ht="12.8" hidden="true" customHeight="false" outlineLevel="0" collapsed="false">
      <c r="A318" s="4" t="n">
        <v>0</v>
      </c>
      <c r="B318" s="4" t="n">
        <v>4927</v>
      </c>
      <c r="C318" s="4" t="n">
        <v>63.009</v>
      </c>
      <c r="D318" s="5" t="n">
        <v>0</v>
      </c>
      <c r="E318" s="5" t="n">
        <v>426.971</v>
      </c>
      <c r="F318" s="5" t="n">
        <v>376.771</v>
      </c>
      <c r="G318" s="5" t="n">
        <v>87.396</v>
      </c>
      <c r="H318" s="5" t="n">
        <v>0</v>
      </c>
      <c r="I318" s="5" t="n">
        <v>0</v>
      </c>
      <c r="J318" s="5" t="n">
        <v>-37.195</v>
      </c>
      <c r="K318" s="5" t="n">
        <v>0</v>
      </c>
      <c r="L318" s="5" t="n">
        <v>0</v>
      </c>
      <c r="M318" s="3" t="n">
        <v>0</v>
      </c>
      <c r="N318" s="5" t="n">
        <v>291.526</v>
      </c>
      <c r="O318" s="5" t="n">
        <v>288.297</v>
      </c>
      <c r="P318" s="5" t="n">
        <v>27.069</v>
      </c>
      <c r="Q318" s="5" t="n">
        <v>0.92</v>
      </c>
      <c r="R318" s="5" t="n">
        <v>0</v>
      </c>
      <c r="S318" s="5" t="n">
        <v>0.033</v>
      </c>
      <c r="T318" s="3" t="n">
        <f aca="false">A318*(TreeCalcs!$N$2)*(N318-O318)</f>
        <v>0</v>
      </c>
    </row>
    <row r="319" customFormat="false" ht="12.8" hidden="true" customHeight="false" outlineLevel="0" collapsed="false">
      <c r="A319" s="4" t="n">
        <v>0</v>
      </c>
      <c r="B319" s="4" t="n">
        <v>4928</v>
      </c>
      <c r="C319" s="4" t="n">
        <v>63.009</v>
      </c>
      <c r="D319" s="5" t="n">
        <v>0</v>
      </c>
      <c r="E319" s="5" t="n">
        <v>423.051</v>
      </c>
      <c r="F319" s="5" t="n">
        <v>374.281</v>
      </c>
      <c r="G319" s="5" t="n">
        <v>74.011</v>
      </c>
      <c r="H319" s="5" t="n">
        <v>0</v>
      </c>
      <c r="I319" s="5" t="n">
        <v>0</v>
      </c>
      <c r="J319" s="5" t="n">
        <v>-25.242</v>
      </c>
      <c r="K319" s="5" t="n">
        <v>0</v>
      </c>
      <c r="L319" s="5" t="n">
        <v>0</v>
      </c>
      <c r="M319" s="3" t="n">
        <v>0</v>
      </c>
      <c r="N319" s="5" t="n">
        <v>291.043</v>
      </c>
      <c r="O319" s="5" t="n">
        <v>288.297</v>
      </c>
      <c r="P319" s="5" t="n">
        <v>26.955</v>
      </c>
      <c r="Q319" s="5" t="n">
        <v>0.92</v>
      </c>
      <c r="R319" s="5" t="n">
        <v>0</v>
      </c>
      <c r="S319" s="5" t="n">
        <v>0.033</v>
      </c>
      <c r="T319" s="3" t="n">
        <f aca="false">A319*(TreeCalcs!$N$2)*(N319-O319)</f>
        <v>0</v>
      </c>
    </row>
    <row r="320" customFormat="false" ht="12.8" hidden="true" customHeight="false" outlineLevel="0" collapsed="false">
      <c r="A320" s="4" t="n">
        <v>0</v>
      </c>
      <c r="B320" s="4" t="n">
        <v>4931</v>
      </c>
      <c r="C320" s="4" t="n">
        <v>63.009</v>
      </c>
      <c r="D320" s="5" t="n">
        <v>0</v>
      </c>
      <c r="E320" s="5" t="n">
        <v>403.106</v>
      </c>
      <c r="F320" s="5" t="n">
        <v>372.181</v>
      </c>
      <c r="G320" s="5" t="n">
        <v>62.739</v>
      </c>
      <c r="H320" s="5" t="n">
        <v>0</v>
      </c>
      <c r="I320" s="5" t="n">
        <v>0</v>
      </c>
      <c r="J320" s="5" t="n">
        <v>-31.814</v>
      </c>
      <c r="K320" s="5" t="n">
        <v>0</v>
      </c>
      <c r="L320" s="5" t="n">
        <v>0</v>
      </c>
      <c r="M320" s="3" t="n">
        <v>0</v>
      </c>
      <c r="N320" s="5" t="n">
        <v>290.634</v>
      </c>
      <c r="O320" s="5" t="n">
        <v>288.297</v>
      </c>
      <c r="P320" s="5" t="n">
        <v>26.852</v>
      </c>
      <c r="Q320" s="5" t="n">
        <v>0.92</v>
      </c>
      <c r="R320" s="5" t="n">
        <v>0</v>
      </c>
      <c r="S320" s="5" t="n">
        <v>0.033</v>
      </c>
      <c r="T320" s="3" t="n">
        <f aca="false">A320*(TreeCalcs!$N$2)*(N320-O320)</f>
        <v>0</v>
      </c>
    </row>
    <row r="321" customFormat="false" ht="12.8" hidden="false" customHeight="false" outlineLevel="0" collapsed="false">
      <c r="A321" s="4" t="n">
        <v>1</v>
      </c>
      <c r="B321" s="4" t="n">
        <v>4995</v>
      </c>
      <c r="C321" s="4" t="n">
        <v>63.009</v>
      </c>
      <c r="D321" s="5" t="n">
        <v>232.331</v>
      </c>
      <c r="E321" s="5" t="n">
        <v>388.353</v>
      </c>
      <c r="F321" s="5" t="n">
        <v>359.172</v>
      </c>
      <c r="G321" s="5" t="n">
        <v>-6.06</v>
      </c>
      <c r="H321" s="5" t="n">
        <v>110.675</v>
      </c>
      <c r="I321" s="5" t="n">
        <v>132.684</v>
      </c>
      <c r="J321" s="5" t="n">
        <v>29.353</v>
      </c>
      <c r="K321" s="5" t="n">
        <v>-11.028</v>
      </c>
      <c r="L321" s="5" t="n">
        <v>66.17</v>
      </c>
      <c r="M321" s="3" t="n">
        <v>0</v>
      </c>
      <c r="N321" s="5" t="n">
        <v>288.06</v>
      </c>
      <c r="O321" s="5" t="n">
        <v>288.297</v>
      </c>
      <c r="P321" s="5" t="n">
        <v>25.568</v>
      </c>
      <c r="Q321" s="5" t="n">
        <v>0.92</v>
      </c>
      <c r="R321" s="5" t="n">
        <v>-421.094</v>
      </c>
      <c r="S321" s="5" t="n">
        <v>0.001</v>
      </c>
      <c r="T321" s="3" t="n">
        <f aca="false">A321*(TreeCalcs!$N$2)*(N321-O321)</f>
        <v>-0.000310620763684801</v>
      </c>
    </row>
    <row r="322" customFormat="false" ht="12.8" hidden="false" customHeight="false" outlineLevel="0" collapsed="false">
      <c r="A322" s="4" t="n">
        <v>1</v>
      </c>
      <c r="B322" s="4" t="n">
        <v>4924</v>
      </c>
      <c r="C322" s="4" t="n">
        <v>64.002</v>
      </c>
      <c r="D322" s="5" t="n">
        <v>79.336</v>
      </c>
      <c r="E322" s="5" t="n">
        <v>410.44</v>
      </c>
      <c r="F322" s="5" t="n">
        <v>357.977</v>
      </c>
      <c r="G322" s="5" t="n">
        <v>-14.866</v>
      </c>
      <c r="H322" s="5" t="n">
        <v>-235.534</v>
      </c>
      <c r="I322" s="5" t="n">
        <v>322.576</v>
      </c>
      <c r="J322" s="5" t="n">
        <v>7.202</v>
      </c>
      <c r="K322" s="5" t="n">
        <v>-7.706</v>
      </c>
      <c r="L322" s="5" t="n">
        <v>887.38</v>
      </c>
      <c r="M322" s="3" t="n">
        <v>-0.024</v>
      </c>
      <c r="N322" s="5" t="n">
        <v>287.82</v>
      </c>
      <c r="O322" s="5" t="n">
        <v>288.545</v>
      </c>
      <c r="P322" s="5" t="n">
        <v>20.502</v>
      </c>
      <c r="Q322" s="5" t="n">
        <v>0.92</v>
      </c>
      <c r="R322" s="5" t="n">
        <v>-1102.603</v>
      </c>
      <c r="S322" s="5" t="n">
        <v>0.033</v>
      </c>
      <c r="T322" s="3" t="n">
        <f aca="false">A322*(TreeCalcs!$N$2)*(N322-O322)</f>
        <v>-0.000950211196926016</v>
      </c>
    </row>
    <row r="323" customFormat="false" ht="12.8" hidden="true" customHeight="false" outlineLevel="0" collapsed="false">
      <c r="A323" s="4" t="n">
        <v>0</v>
      </c>
      <c r="B323" s="4" t="n">
        <v>4927</v>
      </c>
      <c r="C323" s="4" t="n">
        <v>64.002</v>
      </c>
      <c r="D323" s="5" t="n">
        <v>0</v>
      </c>
      <c r="E323" s="5" t="n">
        <v>426.26</v>
      </c>
      <c r="F323" s="5" t="n">
        <v>373.357</v>
      </c>
      <c r="G323" s="5" t="n">
        <v>52.744</v>
      </c>
      <c r="H323" s="5" t="n">
        <v>0</v>
      </c>
      <c r="I323" s="5" t="n">
        <v>0</v>
      </c>
      <c r="J323" s="5" t="n">
        <v>0.159</v>
      </c>
      <c r="K323" s="5" t="n">
        <v>0</v>
      </c>
      <c r="L323" s="5" t="n">
        <v>0</v>
      </c>
      <c r="M323" s="3" t="n">
        <v>0</v>
      </c>
      <c r="N323" s="5" t="n">
        <v>290.863</v>
      </c>
      <c r="O323" s="5" t="n">
        <v>288.545</v>
      </c>
      <c r="P323" s="5" t="n">
        <v>22.755</v>
      </c>
      <c r="Q323" s="5" t="n">
        <v>0.92</v>
      </c>
      <c r="R323" s="5" t="n">
        <v>0</v>
      </c>
      <c r="S323" s="5" t="n">
        <v>0.033</v>
      </c>
      <c r="T323" s="3" t="n">
        <f aca="false">A323*(TreeCalcs!$N$2)*(N323-O323)</f>
        <v>0</v>
      </c>
    </row>
    <row r="324" customFormat="false" ht="12.8" hidden="true" customHeight="false" outlineLevel="0" collapsed="false">
      <c r="A324" s="4" t="n">
        <v>0</v>
      </c>
      <c r="B324" s="4" t="n">
        <v>4928</v>
      </c>
      <c r="C324" s="4" t="n">
        <v>64.002</v>
      </c>
      <c r="D324" s="5" t="n">
        <v>0</v>
      </c>
      <c r="E324" s="5" t="n">
        <v>421.854</v>
      </c>
      <c r="F324" s="5" t="n">
        <v>371.882</v>
      </c>
      <c r="G324" s="5" t="n">
        <v>46.033</v>
      </c>
      <c r="H324" s="5" t="n">
        <v>0</v>
      </c>
      <c r="I324" s="5" t="n">
        <v>0</v>
      </c>
      <c r="J324" s="5" t="n">
        <v>3.94</v>
      </c>
      <c r="K324" s="5" t="n">
        <v>0</v>
      </c>
      <c r="L324" s="5" t="n">
        <v>0</v>
      </c>
      <c r="M324" s="3" t="n">
        <v>0</v>
      </c>
      <c r="N324" s="5" t="n">
        <v>290.575</v>
      </c>
      <c r="O324" s="5" t="n">
        <v>288.545</v>
      </c>
      <c r="P324" s="5" t="n">
        <v>22.676</v>
      </c>
      <c r="Q324" s="5" t="n">
        <v>0.92</v>
      </c>
      <c r="R324" s="5" t="n">
        <v>0</v>
      </c>
      <c r="S324" s="5" t="n">
        <v>0.033</v>
      </c>
      <c r="T324" s="3" t="n">
        <f aca="false">A324*(TreeCalcs!$N$2)*(N324-O324)</f>
        <v>0</v>
      </c>
    </row>
    <row r="325" customFormat="false" ht="12.8" hidden="true" customHeight="false" outlineLevel="0" collapsed="false">
      <c r="A325" s="4" t="n">
        <v>0</v>
      </c>
      <c r="B325" s="4" t="n">
        <v>4931</v>
      </c>
      <c r="C325" s="4" t="n">
        <v>64.002</v>
      </c>
      <c r="D325" s="5" t="n">
        <v>0</v>
      </c>
      <c r="E325" s="5" t="n">
        <v>419.675</v>
      </c>
      <c r="F325" s="5" t="n">
        <v>371.394</v>
      </c>
      <c r="G325" s="5" t="n">
        <v>43.818</v>
      </c>
      <c r="H325" s="5" t="n">
        <v>0</v>
      </c>
      <c r="I325" s="5" t="n">
        <v>0</v>
      </c>
      <c r="J325" s="5" t="n">
        <v>4.468</v>
      </c>
      <c r="K325" s="5" t="n">
        <v>0</v>
      </c>
      <c r="L325" s="5" t="n">
        <v>0</v>
      </c>
      <c r="M325" s="3" t="n">
        <v>0</v>
      </c>
      <c r="N325" s="5" t="n">
        <v>290.48</v>
      </c>
      <c r="O325" s="5" t="n">
        <v>288.545</v>
      </c>
      <c r="P325" s="5" t="n">
        <v>22.648</v>
      </c>
      <c r="Q325" s="5" t="n">
        <v>0.92</v>
      </c>
      <c r="R325" s="5" t="n">
        <v>0</v>
      </c>
      <c r="S325" s="5" t="n">
        <v>0.033</v>
      </c>
      <c r="T325" s="3" t="n">
        <f aca="false">A325*(TreeCalcs!$N$2)*(N325-O325)</f>
        <v>0</v>
      </c>
    </row>
    <row r="326" customFormat="false" ht="12.8" hidden="false" customHeight="false" outlineLevel="0" collapsed="false">
      <c r="A326" s="4" t="n">
        <v>1</v>
      </c>
      <c r="B326" s="4" t="n">
        <v>4995</v>
      </c>
      <c r="C326" s="4" t="n">
        <v>64.002</v>
      </c>
      <c r="D326" s="5" t="n">
        <v>84.451</v>
      </c>
      <c r="E326" s="5" t="n">
        <v>388.287</v>
      </c>
      <c r="F326" s="5" t="n">
        <v>358.176</v>
      </c>
      <c r="G326" s="5" t="n">
        <v>-14.077</v>
      </c>
      <c r="H326" s="5" t="n">
        <v>38.709</v>
      </c>
      <c r="I326" s="5" t="n">
        <v>52.41</v>
      </c>
      <c r="J326" s="5" t="n">
        <v>7.292</v>
      </c>
      <c r="K326" s="5" t="n">
        <v>-6.668</v>
      </c>
      <c r="L326" s="5" t="n">
        <v>72.81</v>
      </c>
      <c r="M326" s="3" t="n">
        <v>-0.001</v>
      </c>
      <c r="N326" s="5" t="n">
        <v>287.86</v>
      </c>
      <c r="O326" s="5" t="n">
        <v>288.545</v>
      </c>
      <c r="P326" s="5" t="n">
        <v>20.547</v>
      </c>
      <c r="Q326" s="5" t="n">
        <v>0.92</v>
      </c>
      <c r="R326" s="5" t="n">
        <v>-174.081</v>
      </c>
      <c r="S326" s="5" t="n">
        <v>0.001</v>
      </c>
      <c r="T326" s="3" t="n">
        <f aca="false">A326*(TreeCalcs!$N$2)*(N326-O326)</f>
        <v>-0.000897785751578349</v>
      </c>
    </row>
    <row r="327" customFormat="false" ht="12.8" hidden="false" customHeight="false" outlineLevel="0" collapsed="false">
      <c r="A327" s="4" t="n">
        <v>1</v>
      </c>
      <c r="B327" s="4" t="n">
        <v>4924</v>
      </c>
      <c r="C327" s="4" t="n">
        <v>65.004</v>
      </c>
      <c r="D327" s="5" t="n">
        <v>58.175</v>
      </c>
      <c r="E327" s="5" t="n">
        <v>379.905</v>
      </c>
      <c r="F327" s="5" t="n">
        <v>359.821</v>
      </c>
      <c r="G327" s="5" t="n">
        <v>-6.56</v>
      </c>
      <c r="H327" s="5" t="n">
        <v>-212.626</v>
      </c>
      <c r="I327" s="5" t="n">
        <v>281.032</v>
      </c>
      <c r="J327" s="5" t="n">
        <v>14.551</v>
      </c>
      <c r="K327" s="5" t="n">
        <v>-10.231</v>
      </c>
      <c r="L327" s="5" t="n">
        <v>889.74</v>
      </c>
      <c r="M327" s="3" t="n">
        <v>-0.022</v>
      </c>
      <c r="N327" s="5" t="n">
        <v>288.19</v>
      </c>
      <c r="O327" s="5" t="n">
        <v>288.874</v>
      </c>
      <c r="P327" s="5" t="n">
        <v>9.594</v>
      </c>
      <c r="Q327" s="5" t="n">
        <v>0.92</v>
      </c>
      <c r="R327" s="5" t="n">
        <v>-780.385</v>
      </c>
      <c r="S327" s="5" t="n">
        <v>0.033</v>
      </c>
      <c r="T327" s="3" t="n">
        <f aca="false">A327*(TreeCalcs!$N$2)*(N327-O327)</f>
        <v>-0.000896475115444688</v>
      </c>
    </row>
    <row r="328" customFormat="false" ht="12.8" hidden="true" customHeight="false" outlineLevel="0" collapsed="false">
      <c r="A328" s="4" t="n">
        <v>0</v>
      </c>
      <c r="B328" s="4" t="n">
        <v>4927</v>
      </c>
      <c r="C328" s="4" t="n">
        <v>65.004</v>
      </c>
      <c r="D328" s="5" t="n">
        <v>0</v>
      </c>
      <c r="E328" s="5" t="n">
        <v>396.794</v>
      </c>
      <c r="F328" s="5" t="n">
        <v>372.363</v>
      </c>
      <c r="G328" s="5" t="n">
        <v>22.803</v>
      </c>
      <c r="H328" s="5" t="n">
        <v>0</v>
      </c>
      <c r="I328" s="5" t="n">
        <v>0</v>
      </c>
      <c r="J328" s="5" t="n">
        <v>1.628</v>
      </c>
      <c r="K328" s="5" t="n">
        <v>0</v>
      </c>
      <c r="L328" s="5" t="n">
        <v>0</v>
      </c>
      <c r="M328" s="3" t="n">
        <v>0</v>
      </c>
      <c r="N328" s="5" t="n">
        <v>290.669</v>
      </c>
      <c r="O328" s="5" t="n">
        <v>288.874</v>
      </c>
      <c r="P328" s="5" t="n">
        <v>12.7</v>
      </c>
      <c r="Q328" s="5" t="n">
        <v>0.92</v>
      </c>
      <c r="R328" s="5" t="n">
        <v>0</v>
      </c>
      <c r="S328" s="5" t="n">
        <v>0.033</v>
      </c>
      <c r="T328" s="3" t="n">
        <f aca="false">A328*(TreeCalcs!$N$2)*(N328-O328)</f>
        <v>0</v>
      </c>
    </row>
    <row r="329" customFormat="false" ht="12.8" hidden="true" customHeight="false" outlineLevel="0" collapsed="false">
      <c r="A329" s="4" t="n">
        <v>0</v>
      </c>
      <c r="B329" s="4" t="n">
        <v>4928</v>
      </c>
      <c r="C329" s="4" t="n">
        <v>65.004</v>
      </c>
      <c r="D329" s="5" t="n">
        <v>0</v>
      </c>
      <c r="E329" s="5" t="n">
        <v>394.889</v>
      </c>
      <c r="F329" s="5" t="n">
        <v>371.209</v>
      </c>
      <c r="G329" s="5" t="n">
        <v>19.822</v>
      </c>
      <c r="H329" s="5" t="n">
        <v>0</v>
      </c>
      <c r="I329" s="5" t="n">
        <v>0</v>
      </c>
      <c r="J329" s="5" t="n">
        <v>3.857</v>
      </c>
      <c r="K329" s="5" t="n">
        <v>0</v>
      </c>
      <c r="L329" s="5" t="n">
        <v>0</v>
      </c>
      <c r="M329" s="3" t="n">
        <v>0</v>
      </c>
      <c r="N329" s="5" t="n">
        <v>290.444</v>
      </c>
      <c r="O329" s="5" t="n">
        <v>288.874</v>
      </c>
      <c r="P329" s="5" t="n">
        <v>12.626</v>
      </c>
      <c r="Q329" s="5" t="n">
        <v>0.92</v>
      </c>
      <c r="R329" s="5" t="n">
        <v>0</v>
      </c>
      <c r="S329" s="5" t="n">
        <v>0.033</v>
      </c>
      <c r="T329" s="3" t="n">
        <f aca="false">A329*(TreeCalcs!$N$2)*(N329-O329)</f>
        <v>0</v>
      </c>
    </row>
    <row r="330" customFormat="false" ht="12.8" hidden="true" customHeight="false" outlineLevel="0" collapsed="false">
      <c r="A330" s="4" t="n">
        <v>0</v>
      </c>
      <c r="B330" s="4" t="n">
        <v>4931</v>
      </c>
      <c r="C330" s="4" t="n">
        <v>65.004</v>
      </c>
      <c r="D330" s="5" t="n">
        <v>0</v>
      </c>
      <c r="E330" s="5" t="n">
        <v>393.621</v>
      </c>
      <c r="F330" s="5" t="n">
        <v>370.936</v>
      </c>
      <c r="G330" s="5" t="n">
        <v>19.121</v>
      </c>
      <c r="H330" s="5" t="n">
        <v>0</v>
      </c>
      <c r="I330" s="5" t="n">
        <v>0</v>
      </c>
      <c r="J330" s="5" t="n">
        <v>3.564</v>
      </c>
      <c r="K330" s="5" t="n">
        <v>0</v>
      </c>
      <c r="L330" s="5" t="n">
        <v>0</v>
      </c>
      <c r="M330" s="3" t="n">
        <v>0</v>
      </c>
      <c r="N330" s="5" t="n">
        <v>290.39</v>
      </c>
      <c r="O330" s="5" t="n">
        <v>288.874</v>
      </c>
      <c r="P330" s="5" t="n">
        <v>12.608</v>
      </c>
      <c r="Q330" s="5" t="n">
        <v>0.92</v>
      </c>
      <c r="R330" s="5" t="n">
        <v>0</v>
      </c>
      <c r="S330" s="5" t="n">
        <v>0.033</v>
      </c>
      <c r="T330" s="3" t="n">
        <f aca="false">A330*(TreeCalcs!$N$2)*(N330-O330)</f>
        <v>0</v>
      </c>
    </row>
    <row r="331" customFormat="false" ht="12.8" hidden="false" customHeight="false" outlineLevel="0" collapsed="false">
      <c r="A331" s="4" t="n">
        <v>1</v>
      </c>
      <c r="B331" s="4" t="n">
        <v>4995</v>
      </c>
      <c r="C331" s="4" t="n">
        <v>65.004</v>
      </c>
      <c r="D331" s="5" t="n">
        <v>61.494</v>
      </c>
      <c r="E331" s="5" t="n">
        <v>377.177</v>
      </c>
      <c r="F331" s="5" t="n">
        <v>359.971</v>
      </c>
      <c r="G331" s="5" t="n">
        <v>-6.332</v>
      </c>
      <c r="H331" s="5" t="n">
        <v>32.414</v>
      </c>
      <c r="I331" s="5" t="n">
        <v>38.876</v>
      </c>
      <c r="J331" s="5" t="n">
        <v>13.677</v>
      </c>
      <c r="K331" s="5" t="n">
        <v>-9.796</v>
      </c>
      <c r="L331" s="5" t="n">
        <v>73.1</v>
      </c>
      <c r="M331" s="3" t="n">
        <v>-0.001</v>
      </c>
      <c r="N331" s="5" t="n">
        <v>288.22</v>
      </c>
      <c r="O331" s="5" t="n">
        <v>288.874</v>
      </c>
      <c r="P331" s="5" t="n">
        <v>9.686</v>
      </c>
      <c r="Q331" s="5" t="n">
        <v>0.92</v>
      </c>
      <c r="R331" s="5" t="n">
        <v>-135.335</v>
      </c>
      <c r="S331" s="5" t="n">
        <v>0.001</v>
      </c>
      <c r="T331" s="3" t="n">
        <f aca="false">A331*(TreeCalcs!$N$2)*(N331-O331)</f>
        <v>-0.000857156031433919</v>
      </c>
    </row>
    <row r="332" customFormat="false" ht="12.8" hidden="false" customHeight="false" outlineLevel="0" collapsed="false">
      <c r="A332" s="4" t="n">
        <v>1</v>
      </c>
      <c r="B332" s="4" t="n">
        <v>4924</v>
      </c>
      <c r="C332" s="4" t="n">
        <v>66.007</v>
      </c>
      <c r="D332" s="5" t="n">
        <v>50.188</v>
      </c>
      <c r="E332" s="5" t="n">
        <v>370.573</v>
      </c>
      <c r="F332" s="5" t="n">
        <v>361.171</v>
      </c>
      <c r="G332" s="5" t="n">
        <v>-7.098</v>
      </c>
      <c r="H332" s="5" t="n">
        <v>-209.441</v>
      </c>
      <c r="I332" s="5" t="n">
        <v>270.866</v>
      </c>
      <c r="J332" s="5" t="n">
        <v>11.384</v>
      </c>
      <c r="K332" s="5" t="n">
        <v>-11.237</v>
      </c>
      <c r="L332" s="5" t="n">
        <v>896.71</v>
      </c>
      <c r="M332" s="3" t="n">
        <v>-0.013</v>
      </c>
      <c r="N332" s="5" t="n">
        <v>288.46</v>
      </c>
      <c r="O332" s="5" t="n">
        <v>288.847</v>
      </c>
      <c r="P332" s="5" t="n">
        <v>18.345</v>
      </c>
      <c r="Q332" s="5" t="n">
        <v>0.92</v>
      </c>
      <c r="R332" s="5" t="n">
        <v>-658.549</v>
      </c>
      <c r="S332" s="5" t="n">
        <v>0.033</v>
      </c>
      <c r="T332" s="3" t="n">
        <f aca="false">A332*(TreeCalcs!$N$2)*(N332-O332)</f>
        <v>-0.000507216183738424</v>
      </c>
    </row>
    <row r="333" customFormat="false" ht="12.8" hidden="true" customHeight="false" outlineLevel="0" collapsed="false">
      <c r="A333" s="4" t="n">
        <v>0</v>
      </c>
      <c r="B333" s="4" t="n">
        <v>4927</v>
      </c>
      <c r="C333" s="4" t="n">
        <v>66.007</v>
      </c>
      <c r="D333" s="5" t="n">
        <v>0</v>
      </c>
      <c r="E333" s="5" t="n">
        <v>370.464</v>
      </c>
      <c r="F333" s="5" t="n">
        <v>368.685</v>
      </c>
      <c r="G333" s="5" t="n">
        <v>21.799</v>
      </c>
      <c r="H333" s="5" t="n">
        <v>0</v>
      </c>
      <c r="I333" s="5" t="n">
        <v>0</v>
      </c>
      <c r="J333" s="5" t="n">
        <v>-20.022</v>
      </c>
      <c r="K333" s="5" t="n">
        <v>0</v>
      </c>
      <c r="L333" s="5" t="n">
        <v>0</v>
      </c>
      <c r="M333" s="3" t="n">
        <v>0</v>
      </c>
      <c r="N333" s="5" t="n">
        <v>289.949</v>
      </c>
      <c r="O333" s="5" t="n">
        <v>288.847</v>
      </c>
      <c r="P333" s="5" t="n">
        <v>19.785</v>
      </c>
      <c r="Q333" s="5" t="n">
        <v>0.92</v>
      </c>
      <c r="R333" s="5" t="n">
        <v>0</v>
      </c>
      <c r="S333" s="5" t="n">
        <v>0.033</v>
      </c>
      <c r="T333" s="3" t="n">
        <f aca="false">A333*(TreeCalcs!$N$2)*(N333-O333)</f>
        <v>0</v>
      </c>
    </row>
    <row r="334" customFormat="false" ht="12.8" hidden="true" customHeight="false" outlineLevel="0" collapsed="false">
      <c r="A334" s="4" t="n">
        <v>0</v>
      </c>
      <c r="B334" s="4" t="n">
        <v>4928</v>
      </c>
      <c r="C334" s="4" t="n">
        <v>66.007</v>
      </c>
      <c r="D334" s="5" t="n">
        <v>0</v>
      </c>
      <c r="E334" s="5" t="n">
        <v>369.719</v>
      </c>
      <c r="F334" s="5" t="n">
        <v>368.176</v>
      </c>
      <c r="G334" s="5" t="n">
        <v>19.779</v>
      </c>
      <c r="H334" s="5" t="n">
        <v>0</v>
      </c>
      <c r="I334" s="5" t="n">
        <v>0</v>
      </c>
      <c r="J334" s="5" t="n">
        <v>-18.237</v>
      </c>
      <c r="K334" s="5" t="n">
        <v>0</v>
      </c>
      <c r="L334" s="5" t="n">
        <v>0</v>
      </c>
      <c r="M334" s="3" t="n">
        <v>0</v>
      </c>
      <c r="N334" s="5" t="n">
        <v>289.849</v>
      </c>
      <c r="O334" s="5" t="n">
        <v>288.847</v>
      </c>
      <c r="P334" s="5" t="n">
        <v>19.747</v>
      </c>
      <c r="Q334" s="5" t="n">
        <v>0.92</v>
      </c>
      <c r="R334" s="5" t="n">
        <v>0</v>
      </c>
      <c r="S334" s="5" t="n">
        <v>0.033</v>
      </c>
      <c r="T334" s="3" t="n">
        <f aca="false">A334*(TreeCalcs!$N$2)*(N334-O334)</f>
        <v>0</v>
      </c>
    </row>
    <row r="335" customFormat="false" ht="12.8" hidden="true" customHeight="false" outlineLevel="0" collapsed="false">
      <c r="A335" s="4" t="n">
        <v>0</v>
      </c>
      <c r="B335" s="4" t="n">
        <v>4931</v>
      </c>
      <c r="C335" s="4" t="n">
        <v>66.007</v>
      </c>
      <c r="D335" s="5" t="n">
        <v>0</v>
      </c>
      <c r="E335" s="5" t="n">
        <v>373.004</v>
      </c>
      <c r="F335" s="5" t="n">
        <v>367.953</v>
      </c>
      <c r="G335" s="5" t="n">
        <v>18.897</v>
      </c>
      <c r="H335" s="5" t="n">
        <v>0</v>
      </c>
      <c r="I335" s="5" t="n">
        <v>0</v>
      </c>
      <c r="J335" s="5" t="n">
        <v>-13.845</v>
      </c>
      <c r="K335" s="5" t="n">
        <v>0</v>
      </c>
      <c r="L335" s="5" t="n">
        <v>0</v>
      </c>
      <c r="M335" s="3" t="n">
        <v>0</v>
      </c>
      <c r="N335" s="5" t="n">
        <v>289.805</v>
      </c>
      <c r="O335" s="5" t="n">
        <v>288.847</v>
      </c>
      <c r="P335" s="5" t="n">
        <v>19.729</v>
      </c>
      <c r="Q335" s="5" t="n">
        <v>0.92</v>
      </c>
      <c r="R335" s="5" t="n">
        <v>0</v>
      </c>
      <c r="S335" s="5" t="n">
        <v>0.033</v>
      </c>
      <c r="T335" s="3" t="n">
        <f aca="false">A335*(TreeCalcs!$N$2)*(N335-O335)</f>
        <v>0</v>
      </c>
    </row>
    <row r="336" customFormat="false" ht="12.8" hidden="false" customHeight="false" outlineLevel="0" collapsed="false">
      <c r="A336" s="4" t="n">
        <v>1</v>
      </c>
      <c r="B336" s="4" t="n">
        <v>4995</v>
      </c>
      <c r="C336" s="4" t="n">
        <v>66.007</v>
      </c>
      <c r="D336" s="5" t="n">
        <v>52.854</v>
      </c>
      <c r="E336" s="5" t="n">
        <v>369.485</v>
      </c>
      <c r="F336" s="5" t="n">
        <v>361.322</v>
      </c>
      <c r="G336" s="5" t="n">
        <v>-6.566</v>
      </c>
      <c r="H336" s="5" t="n">
        <v>27.551</v>
      </c>
      <c r="I336" s="5" t="n">
        <v>36.16</v>
      </c>
      <c r="J336" s="5" t="n">
        <v>11.243</v>
      </c>
      <c r="K336" s="5" t="n">
        <v>-10.857</v>
      </c>
      <c r="L336" s="5" t="n">
        <v>74.22</v>
      </c>
      <c r="M336" s="3" t="n">
        <v>0</v>
      </c>
      <c r="N336" s="5" t="n">
        <v>288.49</v>
      </c>
      <c r="O336" s="5" t="n">
        <v>288.847</v>
      </c>
      <c r="P336" s="5" t="n">
        <v>18.397</v>
      </c>
      <c r="Q336" s="5" t="n">
        <v>0.92</v>
      </c>
      <c r="R336" s="5" t="n">
        <v>-120.751</v>
      </c>
      <c r="S336" s="5" t="n">
        <v>0.001</v>
      </c>
      <c r="T336" s="3" t="n">
        <f aca="false">A336*(TreeCalcs!$N$2)*(N336-O336)</f>
        <v>-0.000467897099727654</v>
      </c>
    </row>
    <row r="337" customFormat="false" ht="12.8" hidden="false" customHeight="false" outlineLevel="0" collapsed="false">
      <c r="A337" s="4" t="n">
        <v>1</v>
      </c>
      <c r="B337" s="4" t="n">
        <v>4924</v>
      </c>
      <c r="C337" s="4" t="n">
        <v>67.006</v>
      </c>
      <c r="D337" s="5" t="n">
        <v>23.481</v>
      </c>
      <c r="E337" s="5" t="n">
        <v>358.339</v>
      </c>
      <c r="F337" s="5" t="n">
        <v>361.622</v>
      </c>
      <c r="G337" s="5" t="n">
        <v>-3.708</v>
      </c>
      <c r="H337" s="5" t="n">
        <v>-183.888</v>
      </c>
      <c r="I337" s="5" t="n">
        <v>218.326</v>
      </c>
      <c r="J337" s="5" t="n">
        <v>12.954</v>
      </c>
      <c r="K337" s="5" t="n">
        <v>-10.957</v>
      </c>
      <c r="L337" s="5" t="n">
        <v>901.42</v>
      </c>
      <c r="M337" s="3" t="n">
        <v>-0.011</v>
      </c>
      <c r="N337" s="5" t="n">
        <v>288.55</v>
      </c>
      <c r="O337" s="5" t="n">
        <v>288.889</v>
      </c>
      <c r="P337" s="5" t="n">
        <v>10.943</v>
      </c>
      <c r="Q337" s="5" t="n">
        <v>0.92</v>
      </c>
      <c r="R337" s="5" t="n">
        <v>-262.101</v>
      </c>
      <c r="S337" s="5" t="n">
        <v>0.033</v>
      </c>
      <c r="T337" s="3" t="n">
        <f aca="false">A337*(TreeCalcs!$N$2)*(N337-O337)</f>
        <v>-0.000444305649321252</v>
      </c>
    </row>
    <row r="338" customFormat="false" ht="12.8" hidden="true" customHeight="false" outlineLevel="0" collapsed="false">
      <c r="A338" s="4" t="n">
        <v>0</v>
      </c>
      <c r="B338" s="4" t="n">
        <v>4927</v>
      </c>
      <c r="C338" s="4" t="n">
        <v>67.006</v>
      </c>
      <c r="D338" s="5" t="n">
        <v>0</v>
      </c>
      <c r="E338" s="5" t="n">
        <v>358.713</v>
      </c>
      <c r="F338" s="5" t="n">
        <v>366.652</v>
      </c>
      <c r="G338" s="5" t="n">
        <v>8.373</v>
      </c>
      <c r="H338" s="5" t="n">
        <v>0</v>
      </c>
      <c r="I338" s="5" t="n">
        <v>0</v>
      </c>
      <c r="J338" s="5" t="n">
        <v>-16.309</v>
      </c>
      <c r="K338" s="5" t="n">
        <v>0</v>
      </c>
      <c r="L338" s="5" t="n">
        <v>0</v>
      </c>
      <c r="M338" s="3" t="n">
        <v>0</v>
      </c>
      <c r="N338" s="5" t="n">
        <v>289.548</v>
      </c>
      <c r="O338" s="5" t="n">
        <v>288.889</v>
      </c>
      <c r="P338" s="5" t="n">
        <v>12.7</v>
      </c>
      <c r="Q338" s="5" t="n">
        <v>0.92</v>
      </c>
      <c r="R338" s="5" t="n">
        <v>0</v>
      </c>
      <c r="S338" s="5" t="n">
        <v>0.033</v>
      </c>
      <c r="T338" s="3" t="n">
        <f aca="false">A338*(TreeCalcs!$N$2)*(N338-O338)</f>
        <v>0</v>
      </c>
    </row>
    <row r="339" customFormat="false" ht="12.8" hidden="true" customHeight="false" outlineLevel="0" collapsed="false">
      <c r="A339" s="4" t="n">
        <v>0</v>
      </c>
      <c r="B339" s="4" t="n">
        <v>4928</v>
      </c>
      <c r="C339" s="4" t="n">
        <v>67.006</v>
      </c>
      <c r="D339" s="5" t="n">
        <v>0</v>
      </c>
      <c r="E339" s="5" t="n">
        <v>360.196</v>
      </c>
      <c r="F339" s="5" t="n">
        <v>366.253</v>
      </c>
      <c r="G339" s="5" t="n">
        <v>7.348</v>
      </c>
      <c r="H339" s="5" t="n">
        <v>0</v>
      </c>
      <c r="I339" s="5" t="n">
        <v>0</v>
      </c>
      <c r="J339" s="5" t="n">
        <v>-13.406</v>
      </c>
      <c r="K339" s="5" t="n">
        <v>0</v>
      </c>
      <c r="L339" s="5" t="n">
        <v>0</v>
      </c>
      <c r="M339" s="3" t="n">
        <v>0</v>
      </c>
      <c r="N339" s="5" t="n">
        <v>289.469</v>
      </c>
      <c r="O339" s="5" t="n">
        <v>288.889</v>
      </c>
      <c r="P339" s="5" t="n">
        <v>12.659</v>
      </c>
      <c r="Q339" s="5" t="n">
        <v>0.92</v>
      </c>
      <c r="R339" s="5" t="n">
        <v>0</v>
      </c>
      <c r="S339" s="5" t="n">
        <v>0.033</v>
      </c>
      <c r="T339" s="3" t="n">
        <f aca="false">A339*(TreeCalcs!$N$2)*(N339-O339)</f>
        <v>0</v>
      </c>
    </row>
    <row r="340" customFormat="false" ht="12.8" hidden="true" customHeight="false" outlineLevel="0" collapsed="false">
      <c r="A340" s="4" t="n">
        <v>0</v>
      </c>
      <c r="B340" s="4" t="n">
        <v>4931</v>
      </c>
      <c r="C340" s="4" t="n">
        <v>67.006</v>
      </c>
      <c r="D340" s="5" t="n">
        <v>0</v>
      </c>
      <c r="E340" s="5" t="n">
        <v>360.391</v>
      </c>
      <c r="F340" s="5" t="n">
        <v>366.163</v>
      </c>
      <c r="G340" s="5" t="n">
        <v>7.118</v>
      </c>
      <c r="H340" s="5" t="n">
        <v>0</v>
      </c>
      <c r="I340" s="5" t="n">
        <v>0</v>
      </c>
      <c r="J340" s="5" t="n">
        <v>-12.888</v>
      </c>
      <c r="K340" s="5" t="n">
        <v>0</v>
      </c>
      <c r="L340" s="5" t="n">
        <v>0</v>
      </c>
      <c r="M340" s="3" t="n">
        <v>0</v>
      </c>
      <c r="N340" s="5" t="n">
        <v>289.452</v>
      </c>
      <c r="O340" s="5" t="n">
        <v>288.889</v>
      </c>
      <c r="P340" s="5" t="n">
        <v>12.65</v>
      </c>
      <c r="Q340" s="5" t="n">
        <v>0.92</v>
      </c>
      <c r="R340" s="5" t="n">
        <v>0</v>
      </c>
      <c r="S340" s="5" t="n">
        <v>0.033</v>
      </c>
      <c r="T340" s="3" t="n">
        <f aca="false">A340*(TreeCalcs!$N$2)*(N340-O340)</f>
        <v>0</v>
      </c>
    </row>
    <row r="341" customFormat="false" ht="12.8" hidden="false" customHeight="false" outlineLevel="0" collapsed="false">
      <c r="A341" s="4" t="n">
        <v>1</v>
      </c>
      <c r="B341" s="4" t="n">
        <v>4995</v>
      </c>
      <c r="C341" s="4" t="n">
        <v>67.006</v>
      </c>
      <c r="D341" s="5" t="n">
        <v>24.364</v>
      </c>
      <c r="E341" s="5" t="n">
        <v>359.517</v>
      </c>
      <c r="F341" s="5" t="n">
        <v>361.723</v>
      </c>
      <c r="G341" s="5" t="n">
        <v>-3.504</v>
      </c>
      <c r="H341" s="5" t="n">
        <v>7.131</v>
      </c>
      <c r="I341" s="5" t="n">
        <v>27.1</v>
      </c>
      <c r="J341" s="5" t="n">
        <v>12.703</v>
      </c>
      <c r="K341" s="5" t="n">
        <v>-9.866</v>
      </c>
      <c r="L341" s="5" t="n">
        <v>74.02</v>
      </c>
      <c r="M341" s="3" t="n">
        <v>0</v>
      </c>
      <c r="N341" s="5" t="n">
        <v>288.57</v>
      </c>
      <c r="O341" s="5" t="n">
        <v>288.889</v>
      </c>
      <c r="P341" s="5" t="n">
        <v>10.993</v>
      </c>
      <c r="Q341" s="5" t="n">
        <v>0.92</v>
      </c>
      <c r="R341" s="5" t="n">
        <v>-72.941</v>
      </c>
      <c r="S341" s="5" t="n">
        <v>0.001</v>
      </c>
      <c r="T341" s="3" t="n">
        <f aca="false">A341*(TreeCalcs!$N$2)*(N341-O341)</f>
        <v>-0.000418092926647456</v>
      </c>
    </row>
    <row r="342" customFormat="false" ht="12.8" hidden="false" customHeight="false" outlineLevel="0" collapsed="false">
      <c r="A342" s="4" t="n">
        <v>1</v>
      </c>
      <c r="B342" s="4" t="n">
        <v>4924</v>
      </c>
      <c r="C342" s="4" t="n">
        <v>68.005</v>
      </c>
      <c r="D342" s="5" t="n">
        <v>5.309</v>
      </c>
      <c r="E342" s="5" t="n">
        <v>351.419</v>
      </c>
      <c r="F342" s="5" t="n">
        <v>363.078</v>
      </c>
      <c r="G342" s="5" t="n">
        <v>-0.932</v>
      </c>
      <c r="H342" s="5" t="n">
        <v>14.554</v>
      </c>
      <c r="I342" s="5" t="n">
        <v>0</v>
      </c>
      <c r="J342" s="5" t="n">
        <v>7.307</v>
      </c>
      <c r="K342" s="5" t="n">
        <v>-9.245</v>
      </c>
      <c r="L342" s="5" t="n">
        <v>910.36</v>
      </c>
      <c r="M342" s="3" t="n">
        <v>-0.003</v>
      </c>
      <c r="N342" s="5" t="n">
        <v>288.84</v>
      </c>
      <c r="O342" s="5" t="n">
        <v>288.926</v>
      </c>
      <c r="P342" s="5" t="n">
        <v>10.804</v>
      </c>
      <c r="Q342" s="5" t="n">
        <v>0.92</v>
      </c>
      <c r="R342" s="5" t="n">
        <v>-42.949</v>
      </c>
      <c r="S342" s="5" t="n">
        <v>0.033</v>
      </c>
      <c r="T342" s="3" t="n">
        <f aca="false">A342*(TreeCalcs!$N$2)*(N342-O342)</f>
        <v>-0.000112714707497444</v>
      </c>
    </row>
    <row r="343" customFormat="false" ht="12.8" hidden="true" customHeight="false" outlineLevel="0" collapsed="false">
      <c r="A343" s="4" t="n">
        <v>0</v>
      </c>
      <c r="B343" s="4" t="n">
        <v>4927</v>
      </c>
      <c r="C343" s="4" t="n">
        <v>68.005</v>
      </c>
      <c r="D343" s="5" t="n">
        <v>0</v>
      </c>
      <c r="E343" s="5" t="n">
        <v>352.063</v>
      </c>
      <c r="F343" s="5" t="n">
        <v>364.721</v>
      </c>
      <c r="G343" s="5" t="n">
        <v>2.717</v>
      </c>
      <c r="H343" s="5" t="n">
        <v>0</v>
      </c>
      <c r="I343" s="5" t="n">
        <v>0</v>
      </c>
      <c r="J343" s="5" t="n">
        <v>-15.376</v>
      </c>
      <c r="K343" s="5" t="n">
        <v>0</v>
      </c>
      <c r="L343" s="5" t="n">
        <v>0</v>
      </c>
      <c r="M343" s="3" t="n">
        <v>0</v>
      </c>
      <c r="N343" s="5" t="n">
        <v>289.166</v>
      </c>
      <c r="O343" s="5" t="n">
        <v>288.926</v>
      </c>
      <c r="P343" s="5" t="n">
        <v>11.328</v>
      </c>
      <c r="Q343" s="5" t="n">
        <v>0.92</v>
      </c>
      <c r="R343" s="5" t="n">
        <v>0</v>
      </c>
      <c r="S343" s="5" t="n">
        <v>0.033</v>
      </c>
      <c r="T343" s="3" t="n">
        <f aca="false">A343*(TreeCalcs!$N$2)*(N343-O343)</f>
        <v>0</v>
      </c>
    </row>
    <row r="344" customFormat="false" ht="12.8" hidden="true" customHeight="false" outlineLevel="0" collapsed="false">
      <c r="A344" s="4" t="n">
        <v>0</v>
      </c>
      <c r="B344" s="4" t="n">
        <v>4928</v>
      </c>
      <c r="C344" s="4" t="n">
        <v>68.005</v>
      </c>
      <c r="D344" s="5" t="n">
        <v>0</v>
      </c>
      <c r="E344" s="5" t="n">
        <v>354.816</v>
      </c>
      <c r="F344" s="5" t="n">
        <v>364.639</v>
      </c>
      <c r="G344" s="5" t="n">
        <v>2.532</v>
      </c>
      <c r="H344" s="5" t="n">
        <v>0</v>
      </c>
      <c r="I344" s="5" t="n">
        <v>0</v>
      </c>
      <c r="J344" s="5" t="n">
        <v>-12.356</v>
      </c>
      <c r="K344" s="5" t="n">
        <v>0</v>
      </c>
      <c r="L344" s="5" t="n">
        <v>0</v>
      </c>
      <c r="M344" s="3" t="n">
        <v>0</v>
      </c>
      <c r="N344" s="5" t="n">
        <v>289.15</v>
      </c>
      <c r="O344" s="5" t="n">
        <v>288.926</v>
      </c>
      <c r="P344" s="5" t="n">
        <v>11.315</v>
      </c>
      <c r="Q344" s="5" t="n">
        <v>0.92</v>
      </c>
      <c r="R344" s="5" t="n">
        <v>0</v>
      </c>
      <c r="S344" s="5" t="n">
        <v>0.033</v>
      </c>
      <c r="T344" s="3" t="n">
        <f aca="false">A344*(TreeCalcs!$N$2)*(N344-O344)</f>
        <v>0</v>
      </c>
    </row>
    <row r="345" customFormat="false" ht="12.8" hidden="true" customHeight="false" outlineLevel="0" collapsed="false">
      <c r="A345" s="4" t="n">
        <v>0</v>
      </c>
      <c r="B345" s="4" t="n">
        <v>4931</v>
      </c>
      <c r="C345" s="4" t="n">
        <v>68.005</v>
      </c>
      <c r="D345" s="5" t="n">
        <v>0</v>
      </c>
      <c r="E345" s="5" t="n">
        <v>355.475</v>
      </c>
      <c r="F345" s="5" t="n">
        <v>364.687</v>
      </c>
      <c r="G345" s="5" t="n">
        <v>2.64</v>
      </c>
      <c r="H345" s="5" t="n">
        <v>0</v>
      </c>
      <c r="I345" s="5" t="n">
        <v>0</v>
      </c>
      <c r="J345" s="5" t="n">
        <v>-11.853</v>
      </c>
      <c r="K345" s="5" t="n">
        <v>0</v>
      </c>
      <c r="L345" s="5" t="n">
        <v>0</v>
      </c>
      <c r="M345" s="3" t="n">
        <v>0</v>
      </c>
      <c r="N345" s="5" t="n">
        <v>289.159</v>
      </c>
      <c r="O345" s="5" t="n">
        <v>288.926</v>
      </c>
      <c r="P345" s="5" t="n">
        <v>11.322</v>
      </c>
      <c r="Q345" s="5" t="n">
        <v>0.92</v>
      </c>
      <c r="R345" s="5" t="n">
        <v>0</v>
      </c>
      <c r="S345" s="5" t="n">
        <v>0.033</v>
      </c>
      <c r="T345" s="3" t="n">
        <f aca="false">A345*(TreeCalcs!$N$2)*(N345-O345)</f>
        <v>0</v>
      </c>
    </row>
    <row r="346" customFormat="false" ht="12.8" hidden="false" customHeight="false" outlineLevel="0" collapsed="false">
      <c r="A346" s="4" t="n">
        <v>1</v>
      </c>
      <c r="B346" s="4" t="n">
        <v>4995</v>
      </c>
      <c r="C346" s="4" t="n">
        <v>68.005</v>
      </c>
      <c r="D346" s="5" t="n">
        <v>6.507</v>
      </c>
      <c r="E346" s="5" t="n">
        <v>353.87</v>
      </c>
      <c r="F346" s="5" t="n">
        <v>363.078</v>
      </c>
      <c r="G346" s="5" t="n">
        <v>-0.932</v>
      </c>
      <c r="H346" s="5" t="n">
        <v>14.186</v>
      </c>
      <c r="I346" s="5" t="n">
        <v>0.049</v>
      </c>
      <c r="J346" s="5" t="n">
        <v>6.821</v>
      </c>
      <c r="K346" s="5" t="n">
        <v>-7.728</v>
      </c>
      <c r="L346" s="5" t="n">
        <v>75.22</v>
      </c>
      <c r="M346" s="3" t="n">
        <v>0</v>
      </c>
      <c r="N346" s="5" t="n">
        <v>288.84</v>
      </c>
      <c r="O346" s="5" t="n">
        <v>288.926</v>
      </c>
      <c r="P346" s="5" t="n">
        <v>10.804</v>
      </c>
      <c r="Q346" s="5" t="n">
        <v>0.92</v>
      </c>
      <c r="R346" s="5" t="n">
        <v>-47.757</v>
      </c>
      <c r="S346" s="5" t="n">
        <v>0.001</v>
      </c>
      <c r="T346" s="3" t="n">
        <f aca="false">A346*(TreeCalcs!$N$2)*(N346-O346)</f>
        <v>-0.000112714707497444</v>
      </c>
    </row>
    <row r="347" customFormat="false" ht="12.8" hidden="false" customHeight="false" outlineLevel="0" collapsed="false">
      <c r="A347" s="4" t="n">
        <v>1</v>
      </c>
      <c r="B347" s="4" t="n">
        <v>4924</v>
      </c>
      <c r="C347" s="4" t="n">
        <v>69.004</v>
      </c>
      <c r="D347" s="5" t="n">
        <v>2.573</v>
      </c>
      <c r="E347" s="5" t="n">
        <v>348.241</v>
      </c>
      <c r="F347" s="5" t="n">
        <v>363.682</v>
      </c>
      <c r="G347" s="5" t="n">
        <v>1.598</v>
      </c>
      <c r="H347" s="5" t="n">
        <v>11.716</v>
      </c>
      <c r="I347" s="5" t="n">
        <v>0</v>
      </c>
      <c r="J347" s="5" t="n">
        <v>7.344</v>
      </c>
      <c r="K347" s="5" t="n">
        <v>-9.143</v>
      </c>
      <c r="L347" s="5" t="n">
        <v>910.55</v>
      </c>
      <c r="M347" s="3" t="n">
        <v>0.005</v>
      </c>
      <c r="N347" s="5" t="n">
        <v>288.96</v>
      </c>
      <c r="O347" s="5" t="n">
        <v>288.799</v>
      </c>
      <c r="P347" s="5" t="n">
        <v>9.948</v>
      </c>
      <c r="Q347" s="5" t="n">
        <v>0.92</v>
      </c>
      <c r="R347" s="5" t="n">
        <v>-45.449</v>
      </c>
      <c r="S347" s="5" t="n">
        <v>0.033</v>
      </c>
      <c r="T347" s="3" t="n">
        <f aca="false">A347*(TreeCalcs!$N$2)*(N347-O347)</f>
        <v>0.000211012417524255</v>
      </c>
    </row>
    <row r="348" customFormat="false" ht="12.8" hidden="true" customHeight="false" outlineLevel="0" collapsed="false">
      <c r="A348" s="4" t="n">
        <v>0</v>
      </c>
      <c r="B348" s="4" t="n">
        <v>4927</v>
      </c>
      <c r="C348" s="4" t="n">
        <v>69.004</v>
      </c>
      <c r="D348" s="5" t="n">
        <v>0</v>
      </c>
      <c r="E348" s="5" t="n">
        <v>348.993</v>
      </c>
      <c r="F348" s="5" t="n">
        <v>363.623</v>
      </c>
      <c r="G348" s="5" t="n">
        <v>1.483</v>
      </c>
      <c r="H348" s="5" t="n">
        <v>0</v>
      </c>
      <c r="I348" s="5" t="n">
        <v>0</v>
      </c>
      <c r="J348" s="5" t="n">
        <v>-16.113</v>
      </c>
      <c r="K348" s="5" t="n">
        <v>0</v>
      </c>
      <c r="L348" s="5" t="n">
        <v>0</v>
      </c>
      <c r="M348" s="3" t="n">
        <v>0</v>
      </c>
      <c r="N348" s="5" t="n">
        <v>288.948</v>
      </c>
      <c r="O348" s="5" t="n">
        <v>288.799</v>
      </c>
      <c r="P348" s="5" t="n">
        <v>9.96</v>
      </c>
      <c r="Q348" s="5" t="n">
        <v>0.92</v>
      </c>
      <c r="R348" s="5" t="n">
        <v>0</v>
      </c>
      <c r="S348" s="5" t="n">
        <v>0.033</v>
      </c>
      <c r="T348" s="3" t="n">
        <f aca="false">A348*(TreeCalcs!$N$2)*(N348-O348)</f>
        <v>0</v>
      </c>
    </row>
    <row r="349" customFormat="false" ht="12.8" hidden="true" customHeight="false" outlineLevel="0" collapsed="false">
      <c r="A349" s="4" t="n">
        <v>0</v>
      </c>
      <c r="B349" s="4" t="n">
        <v>4928</v>
      </c>
      <c r="C349" s="4" t="n">
        <v>69.004</v>
      </c>
      <c r="D349" s="5" t="n">
        <v>0</v>
      </c>
      <c r="E349" s="5" t="n">
        <v>352.29</v>
      </c>
      <c r="F349" s="5" t="n">
        <v>363.739</v>
      </c>
      <c r="G349" s="5" t="n">
        <v>1.717</v>
      </c>
      <c r="H349" s="5" t="n">
        <v>0</v>
      </c>
      <c r="I349" s="5" t="n">
        <v>0</v>
      </c>
      <c r="J349" s="5" t="n">
        <v>-13.169</v>
      </c>
      <c r="K349" s="5" t="n">
        <v>0</v>
      </c>
      <c r="L349" s="5" t="n">
        <v>0</v>
      </c>
      <c r="M349" s="3" t="n">
        <v>0</v>
      </c>
      <c r="N349" s="5" t="n">
        <v>288.971</v>
      </c>
      <c r="O349" s="5" t="n">
        <v>288.799</v>
      </c>
      <c r="P349" s="5" t="n">
        <v>9.981</v>
      </c>
      <c r="Q349" s="5" t="n">
        <v>0.92</v>
      </c>
      <c r="R349" s="5" t="n">
        <v>0</v>
      </c>
      <c r="S349" s="5" t="n">
        <v>0.033</v>
      </c>
      <c r="T349" s="3" t="n">
        <f aca="false">A349*(TreeCalcs!$N$2)*(N349-O349)</f>
        <v>0</v>
      </c>
    </row>
    <row r="350" customFormat="false" ht="12.8" hidden="true" customHeight="false" outlineLevel="0" collapsed="false">
      <c r="A350" s="4" t="n">
        <v>0</v>
      </c>
      <c r="B350" s="4" t="n">
        <v>4931</v>
      </c>
      <c r="C350" s="4" t="n">
        <v>69.004</v>
      </c>
      <c r="D350" s="5" t="n">
        <v>0</v>
      </c>
      <c r="E350" s="5" t="n">
        <v>353.141</v>
      </c>
      <c r="F350" s="5" t="n">
        <v>363.865</v>
      </c>
      <c r="G350" s="5" t="n">
        <v>1.972</v>
      </c>
      <c r="H350" s="5" t="n">
        <v>0</v>
      </c>
      <c r="I350" s="5" t="n">
        <v>0</v>
      </c>
      <c r="J350" s="5" t="n">
        <v>-12.695</v>
      </c>
      <c r="K350" s="5" t="n">
        <v>0</v>
      </c>
      <c r="L350" s="5" t="n">
        <v>0</v>
      </c>
      <c r="M350" s="3" t="n">
        <v>0</v>
      </c>
      <c r="N350" s="5" t="n">
        <v>288.996</v>
      </c>
      <c r="O350" s="5" t="n">
        <v>288.799</v>
      </c>
      <c r="P350" s="5" t="n">
        <v>10.003</v>
      </c>
      <c r="Q350" s="5" t="n">
        <v>0.92</v>
      </c>
      <c r="R350" s="5" t="n">
        <v>0</v>
      </c>
      <c r="S350" s="5" t="n">
        <v>0.033</v>
      </c>
      <c r="T350" s="3" t="n">
        <f aca="false">A350*(TreeCalcs!$N$2)*(N350-O350)</f>
        <v>0</v>
      </c>
    </row>
    <row r="351" customFormat="false" ht="12.8" hidden="false" customHeight="false" outlineLevel="0" collapsed="false">
      <c r="A351" s="4" t="n">
        <v>1</v>
      </c>
      <c r="B351" s="4" t="n">
        <v>4995</v>
      </c>
      <c r="C351" s="4" t="n">
        <v>69.004</v>
      </c>
      <c r="D351" s="5" t="n">
        <v>3.772</v>
      </c>
      <c r="E351" s="5" t="n">
        <v>351.251</v>
      </c>
      <c r="F351" s="5" t="n">
        <v>363.682</v>
      </c>
      <c r="G351" s="5" t="n">
        <v>1.598</v>
      </c>
      <c r="H351" s="5" t="n">
        <v>11.735</v>
      </c>
      <c r="I351" s="5" t="n">
        <v>0.016</v>
      </c>
      <c r="J351" s="5" t="n">
        <v>7.043</v>
      </c>
      <c r="K351" s="5" t="n">
        <v>-7.979</v>
      </c>
      <c r="L351" s="5" t="n">
        <v>75.19</v>
      </c>
      <c r="M351" s="3" t="n">
        <v>0</v>
      </c>
      <c r="N351" s="5" t="n">
        <v>288.96</v>
      </c>
      <c r="O351" s="5" t="n">
        <v>288.799</v>
      </c>
      <c r="P351" s="5" t="n">
        <v>9.948</v>
      </c>
      <c r="Q351" s="5" t="n">
        <v>0.92</v>
      </c>
      <c r="R351" s="5" t="n">
        <v>-50.201</v>
      </c>
      <c r="S351" s="5" t="n">
        <v>0.001</v>
      </c>
      <c r="T351" s="3" t="n">
        <f aca="false">A351*(TreeCalcs!$N$2)*(N351-O351)</f>
        <v>0.000211012417524255</v>
      </c>
    </row>
    <row r="352" customFormat="false" ht="12.8" hidden="false" customHeight="false" outlineLevel="0" collapsed="false">
      <c r="A352" s="4" t="n">
        <v>1</v>
      </c>
      <c r="B352" s="4" t="n">
        <v>4924</v>
      </c>
      <c r="C352" s="4" t="n">
        <v>70.003</v>
      </c>
      <c r="D352" s="5" t="n">
        <v>2.373</v>
      </c>
      <c r="E352" s="5" t="n">
        <v>346.992</v>
      </c>
      <c r="F352" s="5" t="n">
        <v>361.923</v>
      </c>
      <c r="G352" s="5" t="n">
        <v>0.911</v>
      </c>
      <c r="H352" s="5" t="n">
        <v>4.776</v>
      </c>
      <c r="I352" s="5" t="n">
        <v>0</v>
      </c>
      <c r="J352" s="5" t="n">
        <v>-13.066</v>
      </c>
      <c r="K352" s="5" t="n">
        <v>-2.403</v>
      </c>
      <c r="L352" s="5" t="n">
        <v>917.82</v>
      </c>
      <c r="M352" s="3" t="n">
        <v>0.003</v>
      </c>
      <c r="N352" s="5" t="n">
        <v>288.61</v>
      </c>
      <c r="O352" s="5" t="n">
        <v>288.51</v>
      </c>
      <c r="P352" s="5" t="n">
        <v>9.098</v>
      </c>
      <c r="Q352" s="5" t="n">
        <v>0.92</v>
      </c>
      <c r="R352" s="5" t="n">
        <v>-45.474</v>
      </c>
      <c r="S352" s="5" t="n">
        <v>0.033</v>
      </c>
      <c r="T352" s="3" t="n">
        <f aca="false">A352*(TreeCalcs!$N$2)*(N352-O352)</f>
        <v>0.000131063613369131</v>
      </c>
    </row>
    <row r="353" customFormat="false" ht="12.8" hidden="true" customHeight="false" outlineLevel="0" collapsed="false">
      <c r="A353" s="4" t="n">
        <v>0</v>
      </c>
      <c r="B353" s="4" t="n">
        <v>4927</v>
      </c>
      <c r="C353" s="4" t="n">
        <v>70.003</v>
      </c>
      <c r="D353" s="5" t="n">
        <v>0</v>
      </c>
      <c r="E353" s="5" t="n">
        <v>347.758</v>
      </c>
      <c r="F353" s="5" t="n">
        <v>362.325</v>
      </c>
      <c r="G353" s="5" t="n">
        <v>1.626</v>
      </c>
      <c r="H353" s="5" t="n">
        <v>0</v>
      </c>
      <c r="I353" s="5" t="n">
        <v>0</v>
      </c>
      <c r="J353" s="5" t="n">
        <v>-16.189</v>
      </c>
      <c r="K353" s="5" t="n">
        <v>0</v>
      </c>
      <c r="L353" s="5" t="n">
        <v>0</v>
      </c>
      <c r="M353" s="3" t="n">
        <v>0</v>
      </c>
      <c r="N353" s="5" t="n">
        <v>288.69</v>
      </c>
      <c r="O353" s="5" t="n">
        <v>288.51</v>
      </c>
      <c r="P353" s="5" t="n">
        <v>9.024</v>
      </c>
      <c r="Q353" s="5" t="n">
        <v>0.92</v>
      </c>
      <c r="R353" s="5" t="n">
        <v>0</v>
      </c>
      <c r="S353" s="5" t="n">
        <v>0.033</v>
      </c>
      <c r="T353" s="3" t="n">
        <f aca="false">A353*(TreeCalcs!$N$2)*(N353-O353)</f>
        <v>0</v>
      </c>
    </row>
    <row r="354" customFormat="false" ht="12.8" hidden="true" customHeight="false" outlineLevel="0" collapsed="false">
      <c r="A354" s="4" t="n">
        <v>0</v>
      </c>
      <c r="B354" s="4" t="n">
        <v>4928</v>
      </c>
      <c r="C354" s="4" t="n">
        <v>70.003</v>
      </c>
      <c r="D354" s="5" t="n">
        <v>0</v>
      </c>
      <c r="E354" s="5" t="n">
        <v>351.074</v>
      </c>
      <c r="F354" s="5" t="n">
        <v>362.609</v>
      </c>
      <c r="G354" s="5" t="n">
        <v>2.149</v>
      </c>
      <c r="H354" s="5" t="n">
        <v>0</v>
      </c>
      <c r="I354" s="5" t="n">
        <v>0</v>
      </c>
      <c r="J354" s="5" t="n">
        <v>-13.684</v>
      </c>
      <c r="K354" s="5" t="n">
        <v>0</v>
      </c>
      <c r="L354" s="5" t="n">
        <v>0</v>
      </c>
      <c r="M354" s="3" t="n">
        <v>0</v>
      </c>
      <c r="N354" s="5" t="n">
        <v>288.747</v>
      </c>
      <c r="O354" s="5" t="n">
        <v>288.51</v>
      </c>
      <c r="P354" s="5" t="n">
        <v>9.073</v>
      </c>
      <c r="Q354" s="5" t="n">
        <v>0.92</v>
      </c>
      <c r="R354" s="5" t="n">
        <v>0</v>
      </c>
      <c r="S354" s="5" t="n">
        <v>0.033</v>
      </c>
      <c r="T354" s="3" t="n">
        <f aca="false">A354*(TreeCalcs!$N$2)*(N354-O354)</f>
        <v>0</v>
      </c>
    </row>
    <row r="355" customFormat="false" ht="12.8" hidden="true" customHeight="false" outlineLevel="0" collapsed="false">
      <c r="A355" s="4" t="n">
        <v>0</v>
      </c>
      <c r="B355" s="4" t="n">
        <v>4931</v>
      </c>
      <c r="C355" s="4" t="n">
        <v>70.003</v>
      </c>
      <c r="D355" s="5" t="n">
        <v>0</v>
      </c>
      <c r="E355" s="5" t="n">
        <v>351.872</v>
      </c>
      <c r="F355" s="5" t="n">
        <v>362.776</v>
      </c>
      <c r="G355" s="5" t="n">
        <v>2.457</v>
      </c>
      <c r="H355" s="5" t="n">
        <v>0</v>
      </c>
      <c r="I355" s="5" t="n">
        <v>0</v>
      </c>
      <c r="J355" s="5" t="n">
        <v>-13.362</v>
      </c>
      <c r="K355" s="5" t="n">
        <v>0</v>
      </c>
      <c r="L355" s="5" t="n">
        <v>0</v>
      </c>
      <c r="M355" s="3" t="n">
        <v>0</v>
      </c>
      <c r="N355" s="5" t="n">
        <v>288.78</v>
      </c>
      <c r="O355" s="5" t="n">
        <v>288.51</v>
      </c>
      <c r="P355" s="5" t="n">
        <v>9.1</v>
      </c>
      <c r="Q355" s="5" t="n">
        <v>0.92</v>
      </c>
      <c r="R355" s="5" t="n">
        <v>0</v>
      </c>
      <c r="S355" s="5" t="n">
        <v>0.033</v>
      </c>
      <c r="T355" s="3" t="n">
        <f aca="false">A355*(TreeCalcs!$N$2)*(N355-O355)</f>
        <v>0</v>
      </c>
    </row>
    <row r="356" customFormat="false" ht="12.8" hidden="false" customHeight="false" outlineLevel="0" collapsed="false">
      <c r="A356" s="4" t="n">
        <v>1</v>
      </c>
      <c r="B356" s="4" t="n">
        <v>4995</v>
      </c>
      <c r="C356" s="4" t="n">
        <v>70.003</v>
      </c>
      <c r="D356" s="5" t="n">
        <v>3.574</v>
      </c>
      <c r="E356" s="5" t="n">
        <v>349.967</v>
      </c>
      <c r="F356" s="5" t="n">
        <v>361.923</v>
      </c>
      <c r="G356" s="5" t="n">
        <v>0.911</v>
      </c>
      <c r="H356" s="5" t="n">
        <v>5.215</v>
      </c>
      <c r="I356" s="5" t="n">
        <v>0.016</v>
      </c>
      <c r="J356" s="5" t="n">
        <v>-13.298</v>
      </c>
      <c r="K356" s="5" t="n">
        <v>-1.657</v>
      </c>
      <c r="L356" s="5" t="n">
        <v>77.29</v>
      </c>
      <c r="M356" s="3" t="n">
        <v>0</v>
      </c>
      <c r="N356" s="5" t="n">
        <v>288.61</v>
      </c>
      <c r="O356" s="5" t="n">
        <v>288.51</v>
      </c>
      <c r="P356" s="5" t="n">
        <v>9.098</v>
      </c>
      <c r="Q356" s="5" t="n">
        <v>0.92</v>
      </c>
      <c r="R356" s="5" t="n">
        <v>-50.135</v>
      </c>
      <c r="S356" s="5" t="n">
        <v>0.001</v>
      </c>
      <c r="T356" s="3" t="n">
        <f aca="false">A356*(TreeCalcs!$N$2)*(N356-O356)</f>
        <v>0.000131063613369131</v>
      </c>
    </row>
    <row r="357" customFormat="false" ht="12.8" hidden="false" customHeight="false" outlineLevel="0" collapsed="false">
      <c r="A357" s="4" t="n">
        <v>1</v>
      </c>
      <c r="B357" s="4" t="n">
        <v>4924</v>
      </c>
      <c r="C357" s="4" t="n">
        <v>71.002</v>
      </c>
      <c r="D357" s="5" t="n">
        <v>2.924</v>
      </c>
      <c r="E357" s="5" t="n">
        <v>346.477</v>
      </c>
      <c r="F357" s="5" t="n">
        <v>361.021</v>
      </c>
      <c r="G357" s="5" t="n">
        <v>-0.009</v>
      </c>
      <c r="H357" s="5" t="n">
        <v>3.794</v>
      </c>
      <c r="I357" s="5" t="n">
        <v>0</v>
      </c>
      <c r="J357" s="5" t="n">
        <v>-6.909</v>
      </c>
      <c r="K357" s="5" t="n">
        <v>-0.87</v>
      </c>
      <c r="L357" s="5" t="n">
        <v>909.07</v>
      </c>
      <c r="M357" s="3" t="n">
        <v>0</v>
      </c>
      <c r="N357" s="5" t="n">
        <v>288.43</v>
      </c>
      <c r="O357" s="5" t="n">
        <v>288.431</v>
      </c>
      <c r="P357" s="5" t="n">
        <v>13.21</v>
      </c>
      <c r="Q357" s="5" t="n">
        <v>0.92</v>
      </c>
      <c r="R357" s="5" t="n">
        <v>-45.007</v>
      </c>
      <c r="S357" s="5" t="n">
        <v>0.033</v>
      </c>
      <c r="T357" s="3" t="n">
        <f aca="false">A357*(TreeCalcs!$N$2)*(N357-O357)</f>
        <v>-1.31063613366002E-006</v>
      </c>
    </row>
    <row r="358" customFormat="false" ht="12.8" hidden="true" customHeight="false" outlineLevel="0" collapsed="false">
      <c r="A358" s="4" t="n">
        <v>0</v>
      </c>
      <c r="B358" s="4" t="n">
        <v>4927</v>
      </c>
      <c r="C358" s="4" t="n">
        <v>71.002</v>
      </c>
      <c r="D358" s="5" t="n">
        <v>0</v>
      </c>
      <c r="E358" s="5" t="n">
        <v>347.188</v>
      </c>
      <c r="F358" s="5" t="n">
        <v>361.459</v>
      </c>
      <c r="G358" s="5" t="n">
        <v>1.151</v>
      </c>
      <c r="H358" s="5" t="n">
        <v>0</v>
      </c>
      <c r="I358" s="5" t="n">
        <v>0</v>
      </c>
      <c r="J358" s="5" t="n">
        <v>-15.42</v>
      </c>
      <c r="K358" s="5" t="n">
        <v>0</v>
      </c>
      <c r="L358" s="5" t="n">
        <v>0</v>
      </c>
      <c r="M358" s="3" t="n">
        <v>0</v>
      </c>
      <c r="N358" s="5" t="n">
        <v>288.517</v>
      </c>
      <c r="O358" s="5" t="n">
        <v>288.431</v>
      </c>
      <c r="P358" s="5" t="n">
        <v>13.27</v>
      </c>
      <c r="Q358" s="5" t="n">
        <v>0.92</v>
      </c>
      <c r="R358" s="5" t="n">
        <v>0</v>
      </c>
      <c r="S358" s="5" t="n">
        <v>0.033</v>
      </c>
      <c r="T358" s="3" t="n">
        <f aca="false">A358*(TreeCalcs!$N$2)*(N358-O358)</f>
        <v>0</v>
      </c>
    </row>
    <row r="359" customFormat="false" ht="12.8" hidden="true" customHeight="false" outlineLevel="0" collapsed="false">
      <c r="A359" s="4" t="n">
        <v>0</v>
      </c>
      <c r="B359" s="4" t="n">
        <v>4928</v>
      </c>
      <c r="C359" s="4" t="n">
        <v>71.002</v>
      </c>
      <c r="D359" s="5" t="n">
        <v>0</v>
      </c>
      <c r="E359" s="5" t="n">
        <v>350.402</v>
      </c>
      <c r="F359" s="5" t="n">
        <v>361.796</v>
      </c>
      <c r="G359" s="5" t="n">
        <v>2.053</v>
      </c>
      <c r="H359" s="5" t="n">
        <v>0</v>
      </c>
      <c r="I359" s="5" t="n">
        <v>0</v>
      </c>
      <c r="J359" s="5" t="n">
        <v>-13.45</v>
      </c>
      <c r="K359" s="5" t="n">
        <v>0</v>
      </c>
      <c r="L359" s="5" t="n">
        <v>0</v>
      </c>
      <c r="M359" s="3" t="n">
        <v>0</v>
      </c>
      <c r="N359" s="5" t="n">
        <v>288.585</v>
      </c>
      <c r="O359" s="5" t="n">
        <v>288.431</v>
      </c>
      <c r="P359" s="5" t="n">
        <v>13.336</v>
      </c>
      <c r="Q359" s="5" t="n">
        <v>0.92</v>
      </c>
      <c r="R359" s="5" t="n">
        <v>0</v>
      </c>
      <c r="S359" s="5" t="n">
        <v>0.033</v>
      </c>
      <c r="T359" s="3" t="n">
        <f aca="false">A359*(TreeCalcs!$N$2)*(N359-O359)</f>
        <v>0</v>
      </c>
    </row>
    <row r="360" customFormat="false" ht="12.8" hidden="true" customHeight="false" outlineLevel="0" collapsed="false">
      <c r="A360" s="4" t="n">
        <v>0</v>
      </c>
      <c r="B360" s="4" t="n">
        <v>4931</v>
      </c>
      <c r="C360" s="4" t="n">
        <v>71.002</v>
      </c>
      <c r="D360" s="5" t="n">
        <v>0</v>
      </c>
      <c r="E360" s="5" t="n">
        <v>351.363</v>
      </c>
      <c r="F360" s="5" t="n">
        <v>361.985</v>
      </c>
      <c r="G360" s="5" t="n">
        <v>2.563</v>
      </c>
      <c r="H360" s="5" t="n">
        <v>0</v>
      </c>
      <c r="I360" s="5" t="n">
        <v>0</v>
      </c>
      <c r="J360" s="5" t="n">
        <v>-13.184</v>
      </c>
      <c r="K360" s="5" t="n">
        <v>0</v>
      </c>
      <c r="L360" s="5" t="n">
        <v>0</v>
      </c>
      <c r="M360" s="3" t="n">
        <v>0</v>
      </c>
      <c r="N360" s="5" t="n">
        <v>288.622</v>
      </c>
      <c r="O360" s="5" t="n">
        <v>288.431</v>
      </c>
      <c r="P360" s="5" t="n">
        <v>13.369</v>
      </c>
      <c r="Q360" s="5" t="n">
        <v>0.92</v>
      </c>
      <c r="R360" s="5" t="n">
        <v>0</v>
      </c>
      <c r="S360" s="5" t="n">
        <v>0.033</v>
      </c>
      <c r="T360" s="3" t="n">
        <f aca="false">A360*(TreeCalcs!$N$2)*(N360-O360)</f>
        <v>0</v>
      </c>
    </row>
    <row r="361" customFormat="false" ht="12.8" hidden="false" customHeight="false" outlineLevel="0" collapsed="false">
      <c r="A361" s="4" t="n">
        <v>1</v>
      </c>
      <c r="B361" s="4" t="n">
        <v>4995</v>
      </c>
      <c r="C361" s="4" t="n">
        <v>71.002</v>
      </c>
      <c r="D361" s="5" t="n">
        <v>4.126</v>
      </c>
      <c r="E361" s="5" t="n">
        <v>349.45</v>
      </c>
      <c r="F361" s="5" t="n">
        <v>361.021</v>
      </c>
      <c r="G361" s="5" t="n">
        <v>-0.009</v>
      </c>
      <c r="H361" s="5" t="n">
        <v>4.423</v>
      </c>
      <c r="I361" s="5" t="n">
        <v>0</v>
      </c>
      <c r="J361" s="5" t="n">
        <v>-7.092</v>
      </c>
      <c r="K361" s="5" t="n">
        <v>-0.297</v>
      </c>
      <c r="L361" s="5" t="n">
        <v>75.92</v>
      </c>
      <c r="M361" s="3" t="n">
        <v>0</v>
      </c>
      <c r="N361" s="5" t="n">
        <v>288.43</v>
      </c>
      <c r="O361" s="5" t="n">
        <v>288.431</v>
      </c>
      <c r="P361" s="5" t="n">
        <v>13.21</v>
      </c>
      <c r="Q361" s="5" t="n">
        <v>0.92</v>
      </c>
      <c r="R361" s="5" t="n">
        <v>-49.578</v>
      </c>
      <c r="S361" s="5" t="n">
        <v>0.001</v>
      </c>
      <c r="T361" s="3" t="n">
        <f aca="false">A361*(TreeCalcs!$N$2)*(N361-O361)</f>
        <v>-1.31063613366002E-006</v>
      </c>
    </row>
    <row r="362" customFormat="false" ht="12.8" hidden="false" customHeight="false" outlineLevel="0" collapsed="false">
      <c r="A362" s="4" t="n">
        <v>1</v>
      </c>
      <c r="B362" s="4" t="n">
        <v>4924</v>
      </c>
      <c r="C362" s="4" t="n">
        <v>72.001</v>
      </c>
      <c r="D362" s="5" t="n">
        <v>3.07</v>
      </c>
      <c r="E362" s="5" t="n">
        <v>345.19</v>
      </c>
      <c r="F362" s="5" t="n">
        <v>361.271</v>
      </c>
      <c r="G362" s="5" t="n">
        <v>-0.078</v>
      </c>
      <c r="H362" s="5" t="n">
        <v>5.495</v>
      </c>
      <c r="I362" s="5" t="n">
        <v>0</v>
      </c>
      <c r="J362" s="5" t="n">
        <v>0.833</v>
      </c>
      <c r="K362" s="5" t="n">
        <v>-2.425</v>
      </c>
      <c r="L362" s="5" t="n">
        <v>905.77</v>
      </c>
      <c r="M362" s="3" t="n">
        <v>0</v>
      </c>
      <c r="N362" s="5" t="n">
        <v>288.48</v>
      </c>
      <c r="O362" s="5" t="n">
        <v>288.491</v>
      </c>
      <c r="P362" s="5" t="n">
        <v>7.314</v>
      </c>
      <c r="Q362" s="5" t="n">
        <v>0.92</v>
      </c>
      <c r="R362" s="5" t="n">
        <v>-44.981</v>
      </c>
      <c r="S362" s="5" t="n">
        <v>0.033</v>
      </c>
      <c r="T362" s="3" t="n">
        <f aca="false">A362*(TreeCalcs!$N$2)*(N362-O362)</f>
        <v>-1.44169974705583E-005</v>
      </c>
    </row>
    <row r="363" customFormat="false" ht="12.8" hidden="true" customHeight="false" outlineLevel="0" collapsed="false">
      <c r="A363" s="4" t="n">
        <v>0</v>
      </c>
      <c r="B363" s="4" t="n">
        <v>4927</v>
      </c>
      <c r="C363" s="4" t="n">
        <v>72.001</v>
      </c>
      <c r="D363" s="5" t="n">
        <v>0</v>
      </c>
      <c r="E363" s="5" t="n">
        <v>345.923</v>
      </c>
      <c r="F363" s="5" t="n">
        <v>360.95</v>
      </c>
      <c r="G363" s="5" t="n">
        <v>-0.544</v>
      </c>
      <c r="H363" s="5" t="n">
        <v>0</v>
      </c>
      <c r="I363" s="5" t="n">
        <v>0</v>
      </c>
      <c r="J363" s="5" t="n">
        <v>-14.48</v>
      </c>
      <c r="K363" s="5" t="n">
        <v>0</v>
      </c>
      <c r="L363" s="5" t="n">
        <v>0</v>
      </c>
      <c r="M363" s="3" t="n">
        <v>0</v>
      </c>
      <c r="N363" s="5" t="n">
        <v>288.416</v>
      </c>
      <c r="O363" s="5" t="n">
        <v>288.491</v>
      </c>
      <c r="P363" s="5" t="n">
        <v>7.261</v>
      </c>
      <c r="Q363" s="5" t="n">
        <v>0.92</v>
      </c>
      <c r="R363" s="5" t="n">
        <v>0</v>
      </c>
      <c r="S363" s="5" t="n">
        <v>0.033</v>
      </c>
      <c r="T363" s="3" t="n">
        <f aca="false">A363*(TreeCalcs!$N$2)*(N363-O363)</f>
        <v>-0</v>
      </c>
    </row>
    <row r="364" customFormat="false" ht="12.8" hidden="true" customHeight="false" outlineLevel="0" collapsed="false">
      <c r="A364" s="4" t="n">
        <v>0</v>
      </c>
      <c r="B364" s="4" t="n">
        <v>4928</v>
      </c>
      <c r="C364" s="4" t="n">
        <v>72.001</v>
      </c>
      <c r="D364" s="5" t="n">
        <v>0</v>
      </c>
      <c r="E364" s="5" t="n">
        <v>349.331</v>
      </c>
      <c r="F364" s="5" t="n">
        <v>361.41</v>
      </c>
      <c r="G364" s="5" t="n">
        <v>0.131</v>
      </c>
      <c r="H364" s="5" t="n">
        <v>0</v>
      </c>
      <c r="I364" s="5" t="n">
        <v>0</v>
      </c>
      <c r="J364" s="5" t="n">
        <v>-12.209</v>
      </c>
      <c r="K364" s="5" t="n">
        <v>0</v>
      </c>
      <c r="L364" s="5" t="n">
        <v>0</v>
      </c>
      <c r="M364" s="3" t="n">
        <v>0</v>
      </c>
      <c r="N364" s="5" t="n">
        <v>288.508</v>
      </c>
      <c r="O364" s="5" t="n">
        <v>288.491</v>
      </c>
      <c r="P364" s="5" t="n">
        <v>7.648</v>
      </c>
      <c r="Q364" s="5" t="n">
        <v>0.92</v>
      </c>
      <c r="R364" s="5" t="n">
        <v>0</v>
      </c>
      <c r="S364" s="5" t="n">
        <v>0.033</v>
      </c>
      <c r="T364" s="3" t="n">
        <f aca="false">A364*(TreeCalcs!$N$2)*(N364-O364)</f>
        <v>0</v>
      </c>
    </row>
    <row r="365" customFormat="false" ht="12.8" hidden="true" customHeight="false" outlineLevel="0" collapsed="false">
      <c r="A365" s="4" t="n">
        <v>0</v>
      </c>
      <c r="B365" s="4" t="n">
        <v>4931</v>
      </c>
      <c r="C365" s="4" t="n">
        <v>72.001</v>
      </c>
      <c r="D365" s="5" t="n">
        <v>0</v>
      </c>
      <c r="E365" s="5" t="n">
        <v>350.493</v>
      </c>
      <c r="F365" s="5" t="n">
        <v>361.656</v>
      </c>
      <c r="G365" s="5" t="n">
        <v>0.512</v>
      </c>
      <c r="H365" s="5" t="n">
        <v>0</v>
      </c>
      <c r="I365" s="5" t="n">
        <v>0</v>
      </c>
      <c r="J365" s="5" t="n">
        <v>-11.672</v>
      </c>
      <c r="K365" s="5" t="n">
        <v>0</v>
      </c>
      <c r="L365" s="5" t="n">
        <v>0</v>
      </c>
      <c r="M365" s="3" t="n">
        <v>0</v>
      </c>
      <c r="N365" s="5" t="n">
        <v>288.557</v>
      </c>
      <c r="O365" s="5" t="n">
        <v>288.491</v>
      </c>
      <c r="P365" s="5" t="n">
        <v>7.733</v>
      </c>
      <c r="Q365" s="5" t="n">
        <v>0.92</v>
      </c>
      <c r="R365" s="5" t="n">
        <v>0</v>
      </c>
      <c r="S365" s="5" t="n">
        <v>0.033</v>
      </c>
      <c r="T365" s="3" t="n">
        <f aca="false">A365*(TreeCalcs!$N$2)*(N365-O365)</f>
        <v>0</v>
      </c>
    </row>
    <row r="366" customFormat="false" ht="12.8" hidden="false" customHeight="false" outlineLevel="0" collapsed="false">
      <c r="A366" s="4" t="n">
        <v>1</v>
      </c>
      <c r="B366" s="4" t="n">
        <v>4995</v>
      </c>
      <c r="C366" s="4" t="n">
        <v>72.001</v>
      </c>
      <c r="D366" s="5" t="n">
        <v>4.271</v>
      </c>
      <c r="E366" s="5" t="n">
        <v>348.424</v>
      </c>
      <c r="F366" s="5" t="n">
        <v>361.271</v>
      </c>
      <c r="G366" s="5" t="n">
        <v>-0.078</v>
      </c>
      <c r="H366" s="5" t="n">
        <v>6.149</v>
      </c>
      <c r="I366" s="5" t="n">
        <v>0</v>
      </c>
      <c r="J366" s="5" t="n">
        <v>0.674</v>
      </c>
      <c r="K366" s="5" t="n">
        <v>-1.878</v>
      </c>
      <c r="L366" s="5" t="n">
        <v>75.27</v>
      </c>
      <c r="M366" s="3" t="n">
        <v>0</v>
      </c>
      <c r="N366" s="5" t="n">
        <v>288.48</v>
      </c>
      <c r="O366" s="5" t="n">
        <v>288.491</v>
      </c>
      <c r="P366" s="5" t="n">
        <v>7.314</v>
      </c>
      <c r="Q366" s="5" t="n">
        <v>0.92</v>
      </c>
      <c r="R366" s="5" t="n">
        <v>-49.515</v>
      </c>
      <c r="S366" s="5" t="n">
        <v>0.001</v>
      </c>
      <c r="T366" s="3" t="n">
        <f aca="false">A366*(TreeCalcs!$N$2)*(N366-O366)</f>
        <v>-1.44169974705583E-005</v>
      </c>
    </row>
    <row r="367" customFormat="false" ht="12.8" hidden="false" customHeight="false" outlineLevel="0" collapsed="false">
      <c r="A367" s="4" t="n">
        <v>1</v>
      </c>
      <c r="B367" s="4" t="n">
        <v>4924</v>
      </c>
      <c r="C367" s="4" t="n">
        <v>75.009</v>
      </c>
      <c r="D367" s="5" t="n">
        <v>3.184</v>
      </c>
      <c r="E367" s="5" t="n">
        <v>346.632</v>
      </c>
      <c r="F367" s="5" t="n">
        <v>361.823</v>
      </c>
      <c r="G367" s="5" t="n">
        <v>1.616</v>
      </c>
      <c r="H367" s="5" t="n">
        <v>6.049</v>
      </c>
      <c r="I367" s="5" t="n">
        <v>0</v>
      </c>
      <c r="J367" s="5" t="n">
        <v>-2.556</v>
      </c>
      <c r="K367" s="5" t="n">
        <v>-2.864</v>
      </c>
      <c r="L367" s="5" t="n">
        <v>910.94</v>
      </c>
      <c r="M367" s="3" t="n">
        <v>0.004</v>
      </c>
      <c r="N367" s="5" t="n">
        <v>288.59</v>
      </c>
      <c r="O367" s="5" t="n">
        <v>288.478</v>
      </c>
      <c r="P367" s="5" t="n">
        <v>14.418</v>
      </c>
      <c r="Q367" s="5" t="n">
        <v>0.92</v>
      </c>
      <c r="R367" s="5" t="n">
        <v>-45.094</v>
      </c>
      <c r="S367" s="5" t="n">
        <v>0.033</v>
      </c>
      <c r="T367" s="3" t="n">
        <f aca="false">A367*(TreeCalcs!$N$2)*(N367-O367)</f>
        <v>0.00014679124697335</v>
      </c>
    </row>
    <row r="368" customFormat="false" ht="12.8" hidden="true" customHeight="false" outlineLevel="0" collapsed="false">
      <c r="A368" s="4" t="n">
        <v>0</v>
      </c>
      <c r="B368" s="4" t="n">
        <v>4927</v>
      </c>
      <c r="C368" s="4" t="n">
        <v>75.009</v>
      </c>
      <c r="D368" s="5" t="n">
        <v>0</v>
      </c>
      <c r="E368" s="5" t="n">
        <v>347.258</v>
      </c>
      <c r="F368" s="5" t="n">
        <v>360.214</v>
      </c>
      <c r="G368" s="5" t="n">
        <v>-2.881</v>
      </c>
      <c r="H368" s="5" t="n">
        <v>0</v>
      </c>
      <c r="I368" s="5" t="n">
        <v>0</v>
      </c>
      <c r="J368" s="5" t="n">
        <v>-10.073</v>
      </c>
      <c r="K368" s="5" t="n">
        <v>0</v>
      </c>
      <c r="L368" s="5" t="n">
        <v>0</v>
      </c>
      <c r="M368" s="3" t="n">
        <v>0</v>
      </c>
      <c r="N368" s="5" t="n">
        <v>288.269</v>
      </c>
      <c r="O368" s="5" t="n">
        <v>288.478</v>
      </c>
      <c r="P368" s="5" t="n">
        <v>13.77</v>
      </c>
      <c r="Q368" s="5" t="n">
        <v>0.92</v>
      </c>
      <c r="R368" s="5" t="n">
        <v>0</v>
      </c>
      <c r="S368" s="5" t="n">
        <v>0.033</v>
      </c>
      <c r="T368" s="3" t="n">
        <f aca="false">A368*(TreeCalcs!$N$2)*(N368-O368)</f>
        <v>-0</v>
      </c>
    </row>
    <row r="369" customFormat="false" ht="12.8" hidden="true" customHeight="false" outlineLevel="0" collapsed="false">
      <c r="A369" s="4" t="n">
        <v>0</v>
      </c>
      <c r="B369" s="4" t="n">
        <v>4928</v>
      </c>
      <c r="C369" s="4" t="n">
        <v>75.009</v>
      </c>
      <c r="D369" s="5" t="n">
        <v>0</v>
      </c>
      <c r="E369" s="5" t="n">
        <v>350.293</v>
      </c>
      <c r="F369" s="5" t="n">
        <v>360.79</v>
      </c>
      <c r="G369" s="5" t="n">
        <v>-1.322</v>
      </c>
      <c r="H369" s="5" t="n">
        <v>0</v>
      </c>
      <c r="I369" s="5" t="n">
        <v>0</v>
      </c>
      <c r="J369" s="5" t="n">
        <v>-9.175</v>
      </c>
      <c r="K369" s="5" t="n">
        <v>0</v>
      </c>
      <c r="L369" s="5" t="n">
        <v>0</v>
      </c>
      <c r="M369" s="3" t="n">
        <v>0</v>
      </c>
      <c r="N369" s="5" t="n">
        <v>288.384</v>
      </c>
      <c r="O369" s="5" t="n">
        <v>288.478</v>
      </c>
      <c r="P369" s="5" t="n">
        <v>14.042</v>
      </c>
      <c r="Q369" s="5" t="n">
        <v>0.92</v>
      </c>
      <c r="R369" s="5" t="n">
        <v>0</v>
      </c>
      <c r="S369" s="5" t="n">
        <v>0.033</v>
      </c>
      <c r="T369" s="3" t="n">
        <f aca="false">A369*(TreeCalcs!$N$2)*(N369-O369)</f>
        <v>-0</v>
      </c>
    </row>
    <row r="370" customFormat="false" ht="12.8" hidden="true" customHeight="false" outlineLevel="0" collapsed="false">
      <c r="A370" s="4" t="n">
        <v>0</v>
      </c>
      <c r="B370" s="4" t="n">
        <v>4931</v>
      </c>
      <c r="C370" s="4" t="n">
        <v>75.009</v>
      </c>
      <c r="D370" s="5" t="n">
        <v>0</v>
      </c>
      <c r="E370" s="5" t="n">
        <v>351.438</v>
      </c>
      <c r="F370" s="5" t="n">
        <v>361.076</v>
      </c>
      <c r="G370" s="5" t="n">
        <v>-0.523</v>
      </c>
      <c r="H370" s="5" t="n">
        <v>0</v>
      </c>
      <c r="I370" s="5" t="n">
        <v>0</v>
      </c>
      <c r="J370" s="5" t="n">
        <v>-9.116</v>
      </c>
      <c r="K370" s="5" t="n">
        <v>0</v>
      </c>
      <c r="L370" s="5" t="n">
        <v>0</v>
      </c>
      <c r="M370" s="3" t="n">
        <v>0</v>
      </c>
      <c r="N370" s="5" t="n">
        <v>288.441</v>
      </c>
      <c r="O370" s="5" t="n">
        <v>288.478</v>
      </c>
      <c r="P370" s="5" t="n">
        <v>14.18</v>
      </c>
      <c r="Q370" s="5" t="n">
        <v>0.92</v>
      </c>
      <c r="R370" s="5" t="n">
        <v>0</v>
      </c>
      <c r="S370" s="5" t="n">
        <v>0.033</v>
      </c>
      <c r="T370" s="3" t="n">
        <f aca="false">A370*(TreeCalcs!$N$2)*(N370-O370)</f>
        <v>-0</v>
      </c>
    </row>
    <row r="371" customFormat="false" ht="12.8" hidden="false" customHeight="false" outlineLevel="0" collapsed="false">
      <c r="A371" s="4" t="n">
        <v>1</v>
      </c>
      <c r="B371" s="4" t="n">
        <v>4995</v>
      </c>
      <c r="C371" s="4" t="n">
        <v>75.009</v>
      </c>
      <c r="D371" s="5" t="n">
        <v>4.385</v>
      </c>
      <c r="E371" s="5" t="n">
        <v>349.632</v>
      </c>
      <c r="F371" s="5" t="n">
        <v>361.823</v>
      </c>
      <c r="G371" s="5" t="n">
        <v>1.616</v>
      </c>
      <c r="H371" s="5" t="n">
        <v>6.83</v>
      </c>
      <c r="I371" s="5" t="n">
        <v>0</v>
      </c>
      <c r="J371" s="5" t="n">
        <v>-2.651</v>
      </c>
      <c r="K371" s="5" t="n">
        <v>-2.445</v>
      </c>
      <c r="L371" s="5" t="n">
        <v>76.32</v>
      </c>
      <c r="M371" s="3" t="n">
        <v>0</v>
      </c>
      <c r="N371" s="5" t="n">
        <v>288.59</v>
      </c>
      <c r="O371" s="5" t="n">
        <v>288.478</v>
      </c>
      <c r="P371" s="5" t="n">
        <v>14.418</v>
      </c>
      <c r="Q371" s="5" t="n">
        <v>0.92</v>
      </c>
      <c r="R371" s="5" t="n">
        <v>-49.544</v>
      </c>
      <c r="S371" s="5" t="n">
        <v>0.001</v>
      </c>
      <c r="T371" s="3" t="n">
        <f aca="false">A371*(TreeCalcs!$N$2)*(N371-O371)</f>
        <v>0.00014679124697335</v>
      </c>
    </row>
    <row r="372" customFormat="false" ht="12.8" hidden="false" customHeight="false" outlineLevel="0" collapsed="false">
      <c r="A372" s="4" t="n">
        <v>1</v>
      </c>
      <c r="B372" s="4" t="n">
        <v>4924</v>
      </c>
      <c r="C372" s="4" t="n">
        <v>76.008</v>
      </c>
      <c r="D372" s="5" t="n">
        <v>3.154</v>
      </c>
      <c r="E372" s="5" t="n">
        <v>346.64</v>
      </c>
      <c r="F372" s="5" t="n">
        <v>361.271</v>
      </c>
      <c r="G372" s="5" t="n">
        <v>0.594</v>
      </c>
      <c r="H372" s="5" t="n">
        <v>4.404</v>
      </c>
      <c r="I372" s="5" t="n">
        <v>0</v>
      </c>
      <c r="J372" s="5" t="n">
        <v>-5.071</v>
      </c>
      <c r="K372" s="5" t="n">
        <v>-1.25</v>
      </c>
      <c r="L372" s="5" t="n">
        <v>910.12</v>
      </c>
      <c r="M372" s="3" t="n">
        <v>0.002</v>
      </c>
      <c r="N372" s="5" t="n">
        <v>288.48</v>
      </c>
      <c r="O372" s="5" t="n">
        <v>288.424</v>
      </c>
      <c r="P372" s="5" t="n">
        <v>10.622</v>
      </c>
      <c r="Q372" s="5" t="n">
        <v>0.92</v>
      </c>
      <c r="R372" s="5" t="n">
        <v>-44.982</v>
      </c>
      <c r="S372" s="5" t="n">
        <v>0.033</v>
      </c>
      <c r="T372" s="3" t="n">
        <f aca="false">A372*(TreeCalcs!$N$2)*(N372-O372)</f>
        <v>7.33956234867493E-005</v>
      </c>
    </row>
    <row r="373" customFormat="false" ht="12.8" hidden="true" customHeight="false" outlineLevel="0" collapsed="false">
      <c r="A373" s="4" t="n">
        <v>0</v>
      </c>
      <c r="B373" s="4" t="n">
        <v>4927</v>
      </c>
      <c r="C373" s="4" t="n">
        <v>76.008</v>
      </c>
      <c r="D373" s="5" t="n">
        <v>0</v>
      </c>
      <c r="E373" s="5" t="n">
        <v>347.243</v>
      </c>
      <c r="F373" s="5" t="n">
        <v>359.865</v>
      </c>
      <c r="G373" s="5" t="n">
        <v>-2.205</v>
      </c>
      <c r="H373" s="5" t="n">
        <v>0</v>
      </c>
      <c r="I373" s="5" t="n">
        <v>0</v>
      </c>
      <c r="J373" s="5" t="n">
        <v>-10.415</v>
      </c>
      <c r="K373" s="5" t="n">
        <v>0</v>
      </c>
      <c r="L373" s="5" t="n">
        <v>0</v>
      </c>
      <c r="M373" s="3" t="n">
        <v>0</v>
      </c>
      <c r="N373" s="5" t="n">
        <v>288.199</v>
      </c>
      <c r="O373" s="5" t="n">
        <v>288.424</v>
      </c>
      <c r="P373" s="5" t="n">
        <v>9.79</v>
      </c>
      <c r="Q373" s="5" t="n">
        <v>0.92</v>
      </c>
      <c r="R373" s="5" t="n">
        <v>0</v>
      </c>
      <c r="S373" s="5" t="n">
        <v>0.033</v>
      </c>
      <c r="T373" s="3" t="n">
        <f aca="false">A373*(TreeCalcs!$N$2)*(N373-O373)</f>
        <v>-0</v>
      </c>
    </row>
    <row r="374" customFormat="false" ht="12.8" hidden="true" customHeight="false" outlineLevel="0" collapsed="false">
      <c r="A374" s="4" t="n">
        <v>0</v>
      </c>
      <c r="B374" s="4" t="n">
        <v>4928</v>
      </c>
      <c r="C374" s="4" t="n">
        <v>76.008</v>
      </c>
      <c r="D374" s="5" t="n">
        <v>0</v>
      </c>
      <c r="E374" s="5" t="n">
        <v>350.197</v>
      </c>
      <c r="F374" s="5" t="n">
        <v>360.49</v>
      </c>
      <c r="G374" s="5" t="n">
        <v>-1.02</v>
      </c>
      <c r="H374" s="5" t="n">
        <v>0</v>
      </c>
      <c r="I374" s="5" t="n">
        <v>0</v>
      </c>
      <c r="J374" s="5" t="n">
        <v>-9.272</v>
      </c>
      <c r="K374" s="5" t="n">
        <v>0</v>
      </c>
      <c r="L374" s="5" t="n">
        <v>0</v>
      </c>
      <c r="M374" s="3" t="n">
        <v>0</v>
      </c>
      <c r="N374" s="5" t="n">
        <v>288.324</v>
      </c>
      <c r="O374" s="5" t="n">
        <v>288.424</v>
      </c>
      <c r="P374" s="5" t="n">
        <v>10.176</v>
      </c>
      <c r="Q374" s="5" t="n">
        <v>0.92</v>
      </c>
      <c r="R374" s="5" t="n">
        <v>0</v>
      </c>
      <c r="S374" s="5" t="n">
        <v>0.033</v>
      </c>
      <c r="T374" s="3" t="n">
        <f aca="false">A374*(TreeCalcs!$N$2)*(N374-O374)</f>
        <v>-0</v>
      </c>
    </row>
    <row r="375" customFormat="false" ht="12.8" hidden="true" customHeight="false" outlineLevel="0" collapsed="false">
      <c r="A375" s="4" t="n">
        <v>0</v>
      </c>
      <c r="B375" s="4" t="n">
        <v>4931</v>
      </c>
      <c r="C375" s="4" t="n">
        <v>76.008</v>
      </c>
      <c r="D375" s="5" t="n">
        <v>0</v>
      </c>
      <c r="E375" s="5" t="n">
        <v>351.341</v>
      </c>
      <c r="F375" s="5" t="n">
        <v>360.798</v>
      </c>
      <c r="G375" s="5" t="n">
        <v>-0.4</v>
      </c>
      <c r="H375" s="5" t="n">
        <v>0</v>
      </c>
      <c r="I375" s="5" t="n">
        <v>0</v>
      </c>
      <c r="J375" s="5" t="n">
        <v>-9.055</v>
      </c>
      <c r="K375" s="5" t="n">
        <v>0</v>
      </c>
      <c r="L375" s="5" t="n">
        <v>0</v>
      </c>
      <c r="M375" s="3" t="n">
        <v>0</v>
      </c>
      <c r="N375" s="5" t="n">
        <v>288.385</v>
      </c>
      <c r="O375" s="5" t="n">
        <v>288.424</v>
      </c>
      <c r="P375" s="5" t="n">
        <v>10.375</v>
      </c>
      <c r="Q375" s="5" t="n">
        <v>0.92</v>
      </c>
      <c r="R375" s="5" t="n">
        <v>0</v>
      </c>
      <c r="S375" s="5" t="n">
        <v>0.033</v>
      </c>
      <c r="T375" s="3" t="n">
        <f aca="false">A375*(TreeCalcs!$N$2)*(N375-O375)</f>
        <v>-0</v>
      </c>
    </row>
    <row r="376" customFormat="false" ht="12.8" hidden="false" customHeight="false" outlineLevel="0" collapsed="false">
      <c r="A376" s="4" t="n">
        <v>1</v>
      </c>
      <c r="B376" s="4" t="n">
        <v>4995</v>
      </c>
      <c r="C376" s="4" t="n">
        <v>76.008</v>
      </c>
      <c r="D376" s="5" t="n">
        <v>4.355</v>
      </c>
      <c r="E376" s="5" t="n">
        <v>349.569</v>
      </c>
      <c r="F376" s="5" t="n">
        <v>361.271</v>
      </c>
      <c r="G376" s="5" t="n">
        <v>0.594</v>
      </c>
      <c r="H376" s="5" t="n">
        <v>5.274</v>
      </c>
      <c r="I376" s="5" t="n">
        <v>0</v>
      </c>
      <c r="J376" s="5" t="n">
        <v>-5.159</v>
      </c>
      <c r="K376" s="5" t="n">
        <v>-0.919</v>
      </c>
      <c r="L376" s="5" t="n">
        <v>76.24</v>
      </c>
      <c r="M376" s="3" t="n">
        <v>0</v>
      </c>
      <c r="N376" s="5" t="n">
        <v>288.48</v>
      </c>
      <c r="O376" s="5" t="n">
        <v>288.424</v>
      </c>
      <c r="P376" s="5" t="n">
        <v>10.622</v>
      </c>
      <c r="Q376" s="5" t="n">
        <v>0.92</v>
      </c>
      <c r="R376" s="5" t="n">
        <v>-49.466</v>
      </c>
      <c r="S376" s="5" t="n">
        <v>0.001</v>
      </c>
      <c r="T376" s="3" t="n">
        <f aca="false">A376*(TreeCalcs!$N$2)*(N376-O376)</f>
        <v>7.33956234867493E-005</v>
      </c>
    </row>
    <row r="377" customFormat="false" ht="12.8" hidden="false" customHeight="false" outlineLevel="0" collapsed="false">
      <c r="A377" s="4" t="n">
        <v>1</v>
      </c>
      <c r="B377" s="4" t="n">
        <v>4924</v>
      </c>
      <c r="C377" s="4" t="n">
        <v>77.007</v>
      </c>
      <c r="D377" s="5" t="n">
        <v>3.033</v>
      </c>
      <c r="E377" s="5" t="n">
        <v>346.252</v>
      </c>
      <c r="F377" s="5" t="n">
        <v>361.271</v>
      </c>
      <c r="G377" s="5" t="n">
        <v>0.24</v>
      </c>
      <c r="H377" s="5" t="n">
        <v>4.78</v>
      </c>
      <c r="I377" s="5" t="n">
        <v>0</v>
      </c>
      <c r="J377" s="5" t="n">
        <v>-1.257</v>
      </c>
      <c r="K377" s="5" t="n">
        <v>-1.746</v>
      </c>
      <c r="L377" s="5" t="n">
        <v>905.72</v>
      </c>
      <c r="M377" s="3" t="n">
        <v>0.001</v>
      </c>
      <c r="N377" s="5" t="n">
        <v>288.48</v>
      </c>
      <c r="O377" s="5" t="n">
        <v>288.463</v>
      </c>
      <c r="P377" s="5" t="n">
        <v>14.072</v>
      </c>
      <c r="Q377" s="5" t="n">
        <v>0.92</v>
      </c>
      <c r="R377" s="5" t="n">
        <v>-44.97</v>
      </c>
      <c r="S377" s="5" t="n">
        <v>0.033</v>
      </c>
      <c r="T377" s="3" t="n">
        <f aca="false">A377*(TreeCalcs!$N$2)*(N377-O377)</f>
        <v>2.22808142727419E-005</v>
      </c>
    </row>
    <row r="378" customFormat="false" ht="12.8" hidden="true" customHeight="false" outlineLevel="0" collapsed="false">
      <c r="A378" s="4" t="n">
        <v>0</v>
      </c>
      <c r="B378" s="4" t="n">
        <v>4927</v>
      </c>
      <c r="C378" s="4" t="n">
        <v>77.007</v>
      </c>
      <c r="D378" s="5" t="n">
        <v>0</v>
      </c>
      <c r="E378" s="5" t="n">
        <v>346.849</v>
      </c>
      <c r="F378" s="5" t="n">
        <v>359.73</v>
      </c>
      <c r="G378" s="5" t="n">
        <v>-3.912</v>
      </c>
      <c r="H378" s="5" t="n">
        <v>0</v>
      </c>
      <c r="I378" s="5" t="n">
        <v>0</v>
      </c>
      <c r="J378" s="5" t="n">
        <v>-8.965</v>
      </c>
      <c r="K378" s="5" t="n">
        <v>0</v>
      </c>
      <c r="L378" s="5" t="n">
        <v>0</v>
      </c>
      <c r="M378" s="3" t="n">
        <v>0</v>
      </c>
      <c r="N378" s="5" t="n">
        <v>288.172</v>
      </c>
      <c r="O378" s="5" t="n">
        <v>288.463</v>
      </c>
      <c r="P378" s="5" t="n">
        <v>13.434</v>
      </c>
      <c r="Q378" s="5" t="n">
        <v>0.92</v>
      </c>
      <c r="R378" s="5" t="n">
        <v>0</v>
      </c>
      <c r="S378" s="5" t="n">
        <v>0.033</v>
      </c>
      <c r="T378" s="3" t="n">
        <f aca="false">A378*(TreeCalcs!$N$2)*(N378-O378)</f>
        <v>-0</v>
      </c>
    </row>
    <row r="379" customFormat="false" ht="12.8" hidden="true" customHeight="false" outlineLevel="0" collapsed="false">
      <c r="A379" s="4" t="n">
        <v>0</v>
      </c>
      <c r="B379" s="4" t="n">
        <v>4928</v>
      </c>
      <c r="C379" s="4" t="n">
        <v>77.007</v>
      </c>
      <c r="D379" s="5" t="n">
        <v>0</v>
      </c>
      <c r="E379" s="5" t="n">
        <v>349.855</v>
      </c>
      <c r="F379" s="5" t="n">
        <v>360.345</v>
      </c>
      <c r="G379" s="5" t="n">
        <v>-2.305</v>
      </c>
      <c r="H379" s="5" t="n">
        <v>0</v>
      </c>
      <c r="I379" s="5" t="n">
        <v>0</v>
      </c>
      <c r="J379" s="5" t="n">
        <v>-8.184</v>
      </c>
      <c r="K379" s="5" t="n">
        <v>0</v>
      </c>
      <c r="L379" s="5" t="n">
        <v>0</v>
      </c>
      <c r="M379" s="3" t="n">
        <v>0</v>
      </c>
      <c r="N379" s="5" t="n">
        <v>288.295</v>
      </c>
      <c r="O379" s="5" t="n">
        <v>288.463</v>
      </c>
      <c r="P379" s="5" t="n">
        <v>13.722</v>
      </c>
      <c r="Q379" s="5" t="n">
        <v>0.92</v>
      </c>
      <c r="R379" s="5" t="n">
        <v>0</v>
      </c>
      <c r="S379" s="5" t="n">
        <v>0.033</v>
      </c>
      <c r="T379" s="3" t="n">
        <f aca="false">A379*(TreeCalcs!$N$2)*(N379-O379)</f>
        <v>-0</v>
      </c>
    </row>
    <row r="380" customFormat="false" ht="12.8" hidden="true" customHeight="false" outlineLevel="0" collapsed="false">
      <c r="A380" s="4" t="n">
        <v>0</v>
      </c>
      <c r="B380" s="4" t="n">
        <v>4931</v>
      </c>
      <c r="C380" s="4" t="n">
        <v>77.007</v>
      </c>
      <c r="D380" s="5" t="n">
        <v>0</v>
      </c>
      <c r="E380" s="5" t="n">
        <v>351.114</v>
      </c>
      <c r="F380" s="5" t="n">
        <v>360.654</v>
      </c>
      <c r="G380" s="5" t="n">
        <v>-1.475</v>
      </c>
      <c r="H380" s="5" t="n">
        <v>0</v>
      </c>
      <c r="I380" s="5" t="n">
        <v>0</v>
      </c>
      <c r="J380" s="5" t="n">
        <v>-8.066</v>
      </c>
      <c r="K380" s="5" t="n">
        <v>0</v>
      </c>
      <c r="L380" s="5" t="n">
        <v>0</v>
      </c>
      <c r="M380" s="3" t="n">
        <v>0</v>
      </c>
      <c r="N380" s="5" t="n">
        <v>288.357</v>
      </c>
      <c r="O380" s="5" t="n">
        <v>288.463</v>
      </c>
      <c r="P380" s="5" t="n">
        <v>13.87</v>
      </c>
      <c r="Q380" s="5" t="n">
        <v>0.92</v>
      </c>
      <c r="R380" s="5" t="n">
        <v>0</v>
      </c>
      <c r="S380" s="5" t="n">
        <v>0.033</v>
      </c>
      <c r="T380" s="3" t="n">
        <f aca="false">A380*(TreeCalcs!$N$2)*(N380-O380)</f>
        <v>-0</v>
      </c>
    </row>
    <row r="381" customFormat="false" ht="12.8" hidden="false" customHeight="false" outlineLevel="0" collapsed="false">
      <c r="A381" s="4" t="n">
        <v>1</v>
      </c>
      <c r="B381" s="4" t="n">
        <v>4995</v>
      </c>
      <c r="C381" s="4" t="n">
        <v>77.007</v>
      </c>
      <c r="D381" s="5" t="n">
        <v>4.234</v>
      </c>
      <c r="E381" s="5" t="n">
        <v>349.296</v>
      </c>
      <c r="F381" s="5" t="n">
        <v>361.271</v>
      </c>
      <c r="G381" s="5" t="n">
        <v>0.24</v>
      </c>
      <c r="H381" s="5" t="n">
        <v>5.658</v>
      </c>
      <c r="I381" s="5" t="n">
        <v>0</v>
      </c>
      <c r="J381" s="5" t="n">
        <v>-1.331</v>
      </c>
      <c r="K381" s="5" t="n">
        <v>-1.424</v>
      </c>
      <c r="L381" s="5" t="n">
        <v>75.2</v>
      </c>
      <c r="M381" s="3" t="n">
        <v>0</v>
      </c>
      <c r="N381" s="5" t="n">
        <v>288.48</v>
      </c>
      <c r="O381" s="5" t="n">
        <v>288.463</v>
      </c>
      <c r="P381" s="5" t="n">
        <v>14.072</v>
      </c>
      <c r="Q381" s="5" t="n">
        <v>0.92</v>
      </c>
      <c r="R381" s="5" t="n">
        <v>-49.534</v>
      </c>
      <c r="S381" s="5" t="n">
        <v>0.001</v>
      </c>
      <c r="T381" s="3" t="n">
        <f aca="false">A381*(TreeCalcs!$N$2)*(N381-O381)</f>
        <v>2.22808142727419E-005</v>
      </c>
    </row>
    <row r="382" customFormat="false" ht="12.8" hidden="false" customHeight="false" outlineLevel="0" collapsed="false">
      <c r="A382" s="4" t="n">
        <v>1</v>
      </c>
      <c r="B382" s="4" t="n">
        <v>4924</v>
      </c>
      <c r="C382" s="4" t="n">
        <v>78.006</v>
      </c>
      <c r="D382" s="5" t="n">
        <v>2.995</v>
      </c>
      <c r="E382" s="5" t="n">
        <v>347.027</v>
      </c>
      <c r="F382" s="5" t="n">
        <v>361.672</v>
      </c>
      <c r="G382" s="5" t="n">
        <v>0.827</v>
      </c>
      <c r="H382" s="5" t="n">
        <v>5.632</v>
      </c>
      <c r="I382" s="5" t="n">
        <v>0</v>
      </c>
      <c r="J382" s="5" t="n">
        <v>2.134</v>
      </c>
      <c r="K382" s="5" t="n">
        <v>-2.637</v>
      </c>
      <c r="L382" s="5" t="n">
        <v>905.31</v>
      </c>
      <c r="M382" s="3" t="n">
        <v>0.003</v>
      </c>
      <c r="N382" s="5" t="n">
        <v>288.56</v>
      </c>
      <c r="O382" s="5" t="n">
        <v>288.476</v>
      </c>
      <c r="P382" s="5" t="n">
        <v>9.895</v>
      </c>
      <c r="Q382" s="5" t="n">
        <v>0.92</v>
      </c>
      <c r="R382" s="5" t="n">
        <v>-44.991</v>
      </c>
      <c r="S382" s="5" t="n">
        <v>0.033</v>
      </c>
      <c r="T382" s="3" t="n">
        <f aca="false">A382*(TreeCalcs!$N$2)*(N382-O382)</f>
        <v>0.000110093435230049</v>
      </c>
    </row>
    <row r="383" customFormat="false" ht="12.8" hidden="true" customHeight="false" outlineLevel="0" collapsed="false">
      <c r="A383" s="4" t="n">
        <v>0</v>
      </c>
      <c r="B383" s="4" t="n">
        <v>4927</v>
      </c>
      <c r="C383" s="4" t="n">
        <v>78.006</v>
      </c>
      <c r="D383" s="5" t="n">
        <v>0</v>
      </c>
      <c r="E383" s="5" t="n">
        <v>347.573</v>
      </c>
      <c r="F383" s="5" t="n">
        <v>359.449</v>
      </c>
      <c r="G383" s="5" t="n">
        <v>-3.136</v>
      </c>
      <c r="H383" s="5" t="n">
        <v>0</v>
      </c>
      <c r="I383" s="5" t="n">
        <v>0</v>
      </c>
      <c r="J383" s="5" t="n">
        <v>-8.74</v>
      </c>
      <c r="K383" s="5" t="n">
        <v>0</v>
      </c>
      <c r="L383" s="5" t="n">
        <v>0</v>
      </c>
      <c r="M383" s="3" t="n">
        <v>0</v>
      </c>
      <c r="N383" s="5" t="n">
        <v>288.116</v>
      </c>
      <c r="O383" s="5" t="n">
        <v>288.476</v>
      </c>
      <c r="P383" s="5" t="n">
        <v>8.689</v>
      </c>
      <c r="Q383" s="5" t="n">
        <v>0.92</v>
      </c>
      <c r="R383" s="5" t="n">
        <v>0</v>
      </c>
      <c r="S383" s="5" t="n">
        <v>0.033</v>
      </c>
      <c r="T383" s="3" t="n">
        <f aca="false">A383*(TreeCalcs!$N$2)*(N383-O383)</f>
        <v>-0</v>
      </c>
    </row>
    <row r="384" customFormat="false" ht="12.8" hidden="true" customHeight="false" outlineLevel="0" collapsed="false">
      <c r="A384" s="4" t="n">
        <v>0</v>
      </c>
      <c r="B384" s="4" t="n">
        <v>4928</v>
      </c>
      <c r="C384" s="4" t="n">
        <v>78.006</v>
      </c>
      <c r="D384" s="5" t="n">
        <v>0</v>
      </c>
      <c r="E384" s="5" t="n">
        <v>350.39</v>
      </c>
      <c r="F384" s="5" t="n">
        <v>360.164</v>
      </c>
      <c r="G384" s="5" t="n">
        <v>-1.987</v>
      </c>
      <c r="H384" s="5" t="n">
        <v>0</v>
      </c>
      <c r="I384" s="5" t="n">
        <v>0</v>
      </c>
      <c r="J384" s="5" t="n">
        <v>-7.786</v>
      </c>
      <c r="K384" s="5" t="n">
        <v>0</v>
      </c>
      <c r="L384" s="5" t="n">
        <v>0</v>
      </c>
      <c r="M384" s="3" t="n">
        <v>0</v>
      </c>
      <c r="N384" s="5" t="n">
        <v>288.259</v>
      </c>
      <c r="O384" s="5" t="n">
        <v>288.476</v>
      </c>
      <c r="P384" s="5" t="n">
        <v>9.125</v>
      </c>
      <c r="Q384" s="5" t="n">
        <v>0.92</v>
      </c>
      <c r="R384" s="5" t="n">
        <v>0</v>
      </c>
      <c r="S384" s="5" t="n">
        <v>0.033</v>
      </c>
      <c r="T384" s="3" t="n">
        <f aca="false">A384*(TreeCalcs!$N$2)*(N384-O384)</f>
        <v>-0</v>
      </c>
    </row>
    <row r="385" customFormat="false" ht="12.8" hidden="true" customHeight="false" outlineLevel="0" collapsed="false">
      <c r="A385" s="4" t="n">
        <v>0</v>
      </c>
      <c r="B385" s="4" t="n">
        <v>4931</v>
      </c>
      <c r="C385" s="4" t="n">
        <v>78.006</v>
      </c>
      <c r="D385" s="5" t="n">
        <v>0</v>
      </c>
      <c r="E385" s="5" t="n">
        <v>351.648</v>
      </c>
      <c r="F385" s="5" t="n">
        <v>360.527</v>
      </c>
      <c r="G385" s="5" t="n">
        <v>-1.359</v>
      </c>
      <c r="H385" s="5" t="n">
        <v>0</v>
      </c>
      <c r="I385" s="5" t="n">
        <v>0</v>
      </c>
      <c r="J385" s="5" t="n">
        <v>-7.52</v>
      </c>
      <c r="K385" s="5" t="n">
        <v>0</v>
      </c>
      <c r="L385" s="5" t="n">
        <v>0</v>
      </c>
      <c r="M385" s="3" t="n">
        <v>0</v>
      </c>
      <c r="N385" s="5" t="n">
        <v>288.331</v>
      </c>
      <c r="O385" s="5" t="n">
        <v>288.476</v>
      </c>
      <c r="P385" s="5" t="n">
        <v>9.359</v>
      </c>
      <c r="Q385" s="5" t="n">
        <v>0.92</v>
      </c>
      <c r="R385" s="5" t="n">
        <v>0</v>
      </c>
      <c r="S385" s="5" t="n">
        <v>0.033</v>
      </c>
      <c r="T385" s="3" t="n">
        <f aca="false">A385*(TreeCalcs!$N$2)*(N385-O385)</f>
        <v>-0</v>
      </c>
    </row>
    <row r="386" customFormat="false" ht="12.8" hidden="false" customHeight="false" outlineLevel="0" collapsed="false">
      <c r="A386" s="4" t="n">
        <v>1</v>
      </c>
      <c r="B386" s="4" t="n">
        <v>4995</v>
      </c>
      <c r="C386" s="4" t="n">
        <v>78.006</v>
      </c>
      <c r="D386" s="5" t="n">
        <v>4.198</v>
      </c>
      <c r="E386" s="5" t="n">
        <v>350.215</v>
      </c>
      <c r="F386" s="5" t="n">
        <v>361.672</v>
      </c>
      <c r="G386" s="5" t="n">
        <v>0.827</v>
      </c>
      <c r="H386" s="5" t="n">
        <v>6.492</v>
      </c>
      <c r="I386" s="5" t="n">
        <v>0</v>
      </c>
      <c r="J386" s="5" t="n">
        <v>2.068</v>
      </c>
      <c r="K386" s="5" t="n">
        <v>-2.294</v>
      </c>
      <c r="L386" s="5" t="n">
        <v>74.95</v>
      </c>
      <c r="M386" s="3" t="n">
        <v>0</v>
      </c>
      <c r="N386" s="5" t="n">
        <v>288.56</v>
      </c>
      <c r="O386" s="5" t="n">
        <v>288.476</v>
      </c>
      <c r="P386" s="5" t="n">
        <v>9.895</v>
      </c>
      <c r="Q386" s="5" t="n">
        <v>0.92</v>
      </c>
      <c r="R386" s="5" t="n">
        <v>-49.593</v>
      </c>
      <c r="S386" s="5" t="n">
        <v>0.001</v>
      </c>
      <c r="T386" s="3" t="n">
        <f aca="false">A386*(TreeCalcs!$N$2)*(N386-O386)</f>
        <v>0.000110093435230049</v>
      </c>
    </row>
    <row r="387" customFormat="false" ht="12.8" hidden="false" customHeight="false" outlineLevel="0" collapsed="false">
      <c r="A387" s="4" t="n">
        <v>1</v>
      </c>
      <c r="B387" s="4" t="n">
        <v>4924</v>
      </c>
      <c r="C387" s="4" t="n">
        <v>79.005</v>
      </c>
      <c r="D387" s="5" t="n">
        <v>16.253</v>
      </c>
      <c r="E387" s="5" t="n">
        <v>370.179</v>
      </c>
      <c r="F387" s="5" t="n">
        <v>360.621</v>
      </c>
      <c r="G387" s="5" t="n">
        <v>-2.056</v>
      </c>
      <c r="H387" s="5" t="n">
        <v>-135.921</v>
      </c>
      <c r="I387" s="5" t="n">
        <v>152.789</v>
      </c>
      <c r="J387" s="5" t="n">
        <v>-16.448</v>
      </c>
      <c r="K387" s="5" t="n">
        <v>-0.615</v>
      </c>
      <c r="L387" s="5" t="n">
        <v>910.56</v>
      </c>
      <c r="M387" s="3" t="n">
        <v>-0.005</v>
      </c>
      <c r="N387" s="5" t="n">
        <v>288.35</v>
      </c>
      <c r="O387" s="5" t="n">
        <v>288.489</v>
      </c>
      <c r="P387" s="5" t="n">
        <v>14.845</v>
      </c>
      <c r="Q387" s="5" t="n">
        <v>0.92</v>
      </c>
      <c r="R387" s="5" t="n">
        <v>-153.161</v>
      </c>
      <c r="S387" s="5" t="n">
        <v>0.033</v>
      </c>
      <c r="T387" s="3" t="n">
        <f aca="false">A387*(TreeCalcs!$N$2)*(N387-O387)</f>
        <v>-0.00018217842258299</v>
      </c>
    </row>
    <row r="388" customFormat="false" ht="12.8" hidden="true" customHeight="false" outlineLevel="0" collapsed="false">
      <c r="A388" s="4" t="n">
        <v>0</v>
      </c>
      <c r="B388" s="4" t="n">
        <v>4927</v>
      </c>
      <c r="C388" s="4" t="n">
        <v>79.005</v>
      </c>
      <c r="D388" s="5" t="n">
        <v>0</v>
      </c>
      <c r="E388" s="5" t="n">
        <v>370.147</v>
      </c>
      <c r="F388" s="5" t="n">
        <v>361.941</v>
      </c>
      <c r="G388" s="5" t="n">
        <v>1.87</v>
      </c>
      <c r="H388" s="5" t="n">
        <v>0</v>
      </c>
      <c r="I388" s="5" t="n">
        <v>0</v>
      </c>
      <c r="J388" s="5" t="n">
        <v>6.335</v>
      </c>
      <c r="K388" s="5" t="n">
        <v>0</v>
      </c>
      <c r="L388" s="5" t="n">
        <v>0</v>
      </c>
      <c r="M388" s="3" t="n">
        <v>0</v>
      </c>
      <c r="N388" s="5" t="n">
        <v>288.614</v>
      </c>
      <c r="O388" s="5" t="n">
        <v>288.489</v>
      </c>
      <c r="P388" s="5" t="n">
        <v>14.954</v>
      </c>
      <c r="Q388" s="5" t="n">
        <v>0.92</v>
      </c>
      <c r="R388" s="5" t="n">
        <v>0</v>
      </c>
      <c r="S388" s="5" t="n">
        <v>0.033</v>
      </c>
      <c r="T388" s="3" t="n">
        <f aca="false">A388*(TreeCalcs!$N$2)*(N388-O388)</f>
        <v>0</v>
      </c>
    </row>
    <row r="389" customFormat="false" ht="12.8" hidden="true" customHeight="false" outlineLevel="0" collapsed="false">
      <c r="A389" s="4" t="n">
        <v>0</v>
      </c>
      <c r="B389" s="4" t="n">
        <v>4928</v>
      </c>
      <c r="C389" s="4" t="n">
        <v>79.005</v>
      </c>
      <c r="D389" s="5" t="n">
        <v>0</v>
      </c>
      <c r="E389" s="5" t="n">
        <v>370.431</v>
      </c>
      <c r="F389" s="5" t="n">
        <v>362.278</v>
      </c>
      <c r="G389" s="5" t="n">
        <v>2.885</v>
      </c>
      <c r="H389" s="5" t="n">
        <v>0</v>
      </c>
      <c r="I389" s="5" t="n">
        <v>0</v>
      </c>
      <c r="J389" s="5" t="n">
        <v>5.269</v>
      </c>
      <c r="K389" s="5" t="n">
        <v>0</v>
      </c>
      <c r="L389" s="5" t="n">
        <v>0</v>
      </c>
      <c r="M389" s="3" t="n">
        <v>0</v>
      </c>
      <c r="N389" s="5" t="n">
        <v>288.681</v>
      </c>
      <c r="O389" s="5" t="n">
        <v>288.489</v>
      </c>
      <c r="P389" s="5" t="n">
        <v>15.014</v>
      </c>
      <c r="Q389" s="5" t="n">
        <v>0.92</v>
      </c>
      <c r="R389" s="5" t="n">
        <v>0</v>
      </c>
      <c r="S389" s="5" t="n">
        <v>0.033</v>
      </c>
      <c r="T389" s="3" t="n">
        <f aca="false">A389*(TreeCalcs!$N$2)*(N389-O389)</f>
        <v>0</v>
      </c>
    </row>
    <row r="390" customFormat="false" ht="12.8" hidden="true" customHeight="false" outlineLevel="0" collapsed="false">
      <c r="A390" s="4" t="n">
        <v>0</v>
      </c>
      <c r="B390" s="4" t="n">
        <v>4931</v>
      </c>
      <c r="C390" s="4" t="n">
        <v>79.005</v>
      </c>
      <c r="D390" s="5" t="n">
        <v>0</v>
      </c>
      <c r="E390" s="5" t="n">
        <v>362.194</v>
      </c>
      <c r="F390" s="5" t="n">
        <v>361.685</v>
      </c>
      <c r="G390" s="5" t="n">
        <v>1.101</v>
      </c>
      <c r="H390" s="5" t="n">
        <v>0</v>
      </c>
      <c r="I390" s="5" t="n">
        <v>0</v>
      </c>
      <c r="J390" s="5" t="n">
        <v>-0.596</v>
      </c>
      <c r="K390" s="5" t="n">
        <v>0</v>
      </c>
      <c r="L390" s="5" t="n">
        <v>0</v>
      </c>
      <c r="M390" s="3" t="n">
        <v>0</v>
      </c>
      <c r="N390" s="5" t="n">
        <v>288.562</v>
      </c>
      <c r="O390" s="5" t="n">
        <v>288.489</v>
      </c>
      <c r="P390" s="5" t="n">
        <v>14.907</v>
      </c>
      <c r="Q390" s="5" t="n">
        <v>0.92</v>
      </c>
      <c r="R390" s="5" t="n">
        <v>0</v>
      </c>
      <c r="S390" s="5" t="n">
        <v>0.033</v>
      </c>
      <c r="T390" s="3" t="n">
        <f aca="false">A390*(TreeCalcs!$N$2)*(N390-O390)</f>
        <v>0</v>
      </c>
    </row>
    <row r="391" customFormat="false" ht="12.8" hidden="false" customHeight="false" outlineLevel="0" collapsed="false">
      <c r="A391" s="4" t="n">
        <v>1</v>
      </c>
      <c r="B391" s="4" t="n">
        <v>4995</v>
      </c>
      <c r="C391" s="4" t="n">
        <v>79.005</v>
      </c>
      <c r="D391" s="5" t="n">
        <v>16.747</v>
      </c>
      <c r="E391" s="5" t="n">
        <v>370.736</v>
      </c>
      <c r="F391" s="5" t="n">
        <v>360.671</v>
      </c>
      <c r="G391" s="5" t="n">
        <v>-1.908</v>
      </c>
      <c r="H391" s="5" t="n">
        <v>0.865</v>
      </c>
      <c r="I391" s="5" t="n">
        <v>16.608</v>
      </c>
      <c r="J391" s="5" t="n">
        <v>-15.72</v>
      </c>
      <c r="K391" s="5" t="n">
        <v>-0.726</v>
      </c>
      <c r="L391" s="5" t="n">
        <v>76.2</v>
      </c>
      <c r="M391" s="3" t="n">
        <v>0</v>
      </c>
      <c r="N391" s="5" t="n">
        <v>288.36</v>
      </c>
      <c r="O391" s="5" t="n">
        <v>288.489</v>
      </c>
      <c r="P391" s="5" t="n">
        <v>14.845</v>
      </c>
      <c r="Q391" s="5" t="n">
        <v>0.92</v>
      </c>
      <c r="R391" s="5" t="n">
        <v>-59.424</v>
      </c>
      <c r="S391" s="5" t="n">
        <v>0.001</v>
      </c>
      <c r="T391" s="3" t="n">
        <f aca="false">A391*(TreeCalcs!$N$2)*(N391-O391)</f>
        <v>-0.000169072061246092</v>
      </c>
    </row>
    <row r="392" customFormat="false" ht="12.8" hidden="false" customHeight="false" outlineLevel="0" collapsed="false">
      <c r="A392" s="4" t="n">
        <v>1</v>
      </c>
      <c r="B392" s="4" t="n">
        <v>4924</v>
      </c>
      <c r="C392" s="4" t="n">
        <v>80.005</v>
      </c>
      <c r="D392" s="5" t="n">
        <v>47.701</v>
      </c>
      <c r="E392" s="5" t="n">
        <v>444.054</v>
      </c>
      <c r="F392" s="5" t="n">
        <v>360.571</v>
      </c>
      <c r="G392" s="5" t="n">
        <v>-7.226</v>
      </c>
      <c r="H392" s="5" t="n">
        <v>-165.166</v>
      </c>
      <c r="I392" s="5" t="n">
        <v>212.242</v>
      </c>
      <c r="J392" s="5" t="n">
        <v>-5.452</v>
      </c>
      <c r="K392" s="5" t="n">
        <v>0.625</v>
      </c>
      <c r="L392" s="5" t="n">
        <v>904.79</v>
      </c>
      <c r="M392" s="3" t="n">
        <v>-0.012</v>
      </c>
      <c r="N392" s="5" t="n">
        <v>288.34</v>
      </c>
      <c r="O392" s="5" t="n">
        <v>288.694</v>
      </c>
      <c r="P392" s="5" t="n">
        <v>20.419</v>
      </c>
      <c r="Q392" s="5" t="n">
        <v>0.92</v>
      </c>
      <c r="R392" s="5" t="n">
        <v>-620.42</v>
      </c>
      <c r="S392" s="5" t="n">
        <v>0.033</v>
      </c>
      <c r="T392" s="3" t="n">
        <f aca="false">A392*(TreeCalcs!$N$2)*(N392-O392)</f>
        <v>-0.000463965191326674</v>
      </c>
    </row>
    <row r="393" customFormat="false" ht="12.8" hidden="true" customHeight="false" outlineLevel="0" collapsed="false">
      <c r="A393" s="4" t="n">
        <v>0</v>
      </c>
      <c r="B393" s="4" t="n">
        <v>4927</v>
      </c>
      <c r="C393" s="4" t="n">
        <v>80.005</v>
      </c>
      <c r="D393" s="5" t="n">
        <v>0</v>
      </c>
      <c r="E393" s="5" t="n">
        <v>442.305</v>
      </c>
      <c r="F393" s="5" t="n">
        <v>369.991</v>
      </c>
      <c r="G393" s="5" t="n">
        <v>32.883</v>
      </c>
      <c r="H393" s="5" t="n">
        <v>0</v>
      </c>
      <c r="I393" s="5" t="n">
        <v>0</v>
      </c>
      <c r="J393" s="5" t="n">
        <v>39.434</v>
      </c>
      <c r="K393" s="5" t="n">
        <v>0</v>
      </c>
      <c r="L393" s="5" t="n">
        <v>0</v>
      </c>
      <c r="M393" s="3" t="n">
        <v>0</v>
      </c>
      <c r="N393" s="5" t="n">
        <v>290.205</v>
      </c>
      <c r="O393" s="5" t="n">
        <v>288.694</v>
      </c>
      <c r="P393" s="5" t="n">
        <v>21.759</v>
      </c>
      <c r="Q393" s="5" t="n">
        <v>0.92</v>
      </c>
      <c r="R393" s="5" t="n">
        <v>0</v>
      </c>
      <c r="S393" s="5" t="n">
        <v>0.033</v>
      </c>
      <c r="T393" s="3" t="n">
        <f aca="false">A393*(TreeCalcs!$N$2)*(N393-O393)</f>
        <v>0</v>
      </c>
    </row>
    <row r="394" customFormat="false" ht="12.8" hidden="true" customHeight="false" outlineLevel="0" collapsed="false">
      <c r="A394" s="4" t="n">
        <v>0</v>
      </c>
      <c r="B394" s="4" t="n">
        <v>4928</v>
      </c>
      <c r="C394" s="4" t="n">
        <v>80.005</v>
      </c>
      <c r="D394" s="5" t="n">
        <v>0</v>
      </c>
      <c r="E394" s="5" t="n">
        <v>435.064</v>
      </c>
      <c r="F394" s="5" t="n">
        <v>369.461</v>
      </c>
      <c r="G394" s="5" t="n">
        <v>30.575</v>
      </c>
      <c r="H394" s="5" t="n">
        <v>0</v>
      </c>
      <c r="I394" s="5" t="n">
        <v>0</v>
      </c>
      <c r="J394" s="5" t="n">
        <v>35.032</v>
      </c>
      <c r="K394" s="5" t="n">
        <v>0</v>
      </c>
      <c r="L394" s="5" t="n">
        <v>0</v>
      </c>
      <c r="M394" s="3" t="n">
        <v>0</v>
      </c>
      <c r="N394" s="5" t="n">
        <v>290.101</v>
      </c>
      <c r="O394" s="5" t="n">
        <v>288.694</v>
      </c>
      <c r="P394" s="5" t="n">
        <v>21.726</v>
      </c>
      <c r="Q394" s="5" t="n">
        <v>0.92</v>
      </c>
      <c r="R394" s="5" t="n">
        <v>0</v>
      </c>
      <c r="S394" s="5" t="n">
        <v>0.033</v>
      </c>
      <c r="T394" s="3" t="n">
        <f aca="false">A394*(TreeCalcs!$N$2)*(N394-O394)</f>
        <v>0</v>
      </c>
    </row>
    <row r="395" customFormat="false" ht="12.8" hidden="true" customHeight="false" outlineLevel="0" collapsed="false">
      <c r="A395" s="4" t="n">
        <v>0</v>
      </c>
      <c r="B395" s="4" t="n">
        <v>4931</v>
      </c>
      <c r="C395" s="4" t="n">
        <v>80.005</v>
      </c>
      <c r="D395" s="5" t="n">
        <v>0</v>
      </c>
      <c r="E395" s="5" t="n">
        <v>413.574</v>
      </c>
      <c r="F395" s="5" t="n">
        <v>367.112</v>
      </c>
      <c r="G395" s="5" t="n">
        <v>20.375</v>
      </c>
      <c r="H395" s="5" t="n">
        <v>0</v>
      </c>
      <c r="I395" s="5" t="n">
        <v>0</v>
      </c>
      <c r="J395" s="5" t="n">
        <v>26.086</v>
      </c>
      <c r="K395" s="5" t="n">
        <v>0</v>
      </c>
      <c r="L395" s="5" t="n">
        <v>0</v>
      </c>
      <c r="M395" s="3" t="n">
        <v>0</v>
      </c>
      <c r="N395" s="5" t="n">
        <v>289.639</v>
      </c>
      <c r="O395" s="5" t="n">
        <v>288.694</v>
      </c>
      <c r="P395" s="5" t="n">
        <v>21.558</v>
      </c>
      <c r="Q395" s="5" t="n">
        <v>0.92</v>
      </c>
      <c r="R395" s="5" t="n">
        <v>0</v>
      </c>
      <c r="S395" s="5" t="n">
        <v>0.033</v>
      </c>
      <c r="T395" s="3" t="n">
        <f aca="false">A395*(TreeCalcs!$N$2)*(N395-O395)</f>
        <v>0</v>
      </c>
    </row>
    <row r="396" customFormat="false" ht="12.8" hidden="false" customHeight="false" outlineLevel="0" collapsed="false">
      <c r="A396" s="4" t="n">
        <v>1</v>
      </c>
      <c r="B396" s="4" t="n">
        <v>4995</v>
      </c>
      <c r="C396" s="4" t="n">
        <v>80.005</v>
      </c>
      <c r="D396" s="5" t="n">
        <v>50.373</v>
      </c>
      <c r="E396" s="5" t="n">
        <v>437.652</v>
      </c>
      <c r="F396" s="5" t="n">
        <v>360.621</v>
      </c>
      <c r="G396" s="5" t="n">
        <v>-7.021</v>
      </c>
      <c r="H396" s="5" t="n">
        <v>24.306</v>
      </c>
      <c r="I396" s="5" t="n">
        <v>26.351</v>
      </c>
      <c r="J396" s="5" t="n">
        <v>-4.768</v>
      </c>
      <c r="K396" s="5" t="n">
        <v>-0.284</v>
      </c>
      <c r="L396" s="5" t="n">
        <v>75.76</v>
      </c>
      <c r="M396" s="3" t="n">
        <v>0</v>
      </c>
      <c r="N396" s="5" t="n">
        <v>288.35</v>
      </c>
      <c r="O396" s="5" t="n">
        <v>288.694</v>
      </c>
      <c r="P396" s="5" t="n">
        <v>20.419</v>
      </c>
      <c r="Q396" s="5" t="n">
        <v>0.92</v>
      </c>
      <c r="R396" s="5" t="n">
        <v>-115.783</v>
      </c>
      <c r="S396" s="5" t="n">
        <v>0.001</v>
      </c>
      <c r="T396" s="3" t="n">
        <f aca="false">A396*(TreeCalcs!$N$2)*(N396-O396)</f>
        <v>-0.000450858829989702</v>
      </c>
    </row>
    <row r="397" customFormat="false" ht="12.8" hidden="false" customHeight="false" outlineLevel="0" collapsed="false">
      <c r="A397" s="4" t="n">
        <v>1</v>
      </c>
      <c r="B397" s="4" t="n">
        <v>4924</v>
      </c>
      <c r="C397" s="4" t="n">
        <v>81.003</v>
      </c>
      <c r="D397" s="5" t="n">
        <v>206.824</v>
      </c>
      <c r="E397" s="5" t="n">
        <v>788.569</v>
      </c>
      <c r="F397" s="5" t="n">
        <v>362.525</v>
      </c>
      <c r="G397" s="5" t="n">
        <v>-18.994</v>
      </c>
      <c r="H397" s="5" t="n">
        <v>-300.89</v>
      </c>
      <c r="I397" s="5" t="n">
        <v>505.588</v>
      </c>
      <c r="J397" s="5" t="n">
        <v>23.196</v>
      </c>
      <c r="K397" s="5" t="n">
        <v>2.126</v>
      </c>
      <c r="L397" s="5" t="n">
        <v>863.07</v>
      </c>
      <c r="M397" s="3" t="n">
        <v>-0.075</v>
      </c>
      <c r="N397" s="5" t="n">
        <v>288.73</v>
      </c>
      <c r="O397" s="5" t="n">
        <v>291.015</v>
      </c>
      <c r="P397" s="5" t="n">
        <v>8.311</v>
      </c>
      <c r="Q397" s="5" t="n">
        <v>0.92</v>
      </c>
      <c r="R397" s="5" t="n">
        <v>-2995.225</v>
      </c>
      <c r="S397" s="5" t="n">
        <v>0.033</v>
      </c>
      <c r="T397" s="3" t="n">
        <f aca="false">A397*(TreeCalcs!$N$2)*(N397-O397)</f>
        <v>-0.00299480356548393</v>
      </c>
    </row>
    <row r="398" customFormat="false" ht="12.8" hidden="true" customHeight="false" outlineLevel="0" collapsed="false">
      <c r="A398" s="4" t="n">
        <v>0</v>
      </c>
      <c r="B398" s="4" t="n">
        <v>4927</v>
      </c>
      <c r="C398" s="4" t="n">
        <v>81.003</v>
      </c>
      <c r="D398" s="5" t="n">
        <v>0</v>
      </c>
      <c r="E398" s="5" t="n">
        <v>629.792</v>
      </c>
      <c r="F398" s="5" t="n">
        <v>400.865</v>
      </c>
      <c r="G398" s="5" t="n">
        <v>76.832</v>
      </c>
      <c r="H398" s="5" t="n">
        <v>0</v>
      </c>
      <c r="I398" s="5" t="n">
        <v>0</v>
      </c>
      <c r="J398" s="5" t="n">
        <v>152.095</v>
      </c>
      <c r="K398" s="5" t="n">
        <v>0</v>
      </c>
      <c r="L398" s="5" t="n">
        <v>0</v>
      </c>
      <c r="M398" s="3" t="n">
        <v>0</v>
      </c>
      <c r="N398" s="5" t="n">
        <v>296.078</v>
      </c>
      <c r="O398" s="5" t="n">
        <v>291.015</v>
      </c>
      <c r="P398" s="5" t="n">
        <v>15.175</v>
      </c>
      <c r="Q398" s="5" t="n">
        <v>0.92</v>
      </c>
      <c r="R398" s="5" t="n">
        <v>0</v>
      </c>
      <c r="S398" s="5" t="n">
        <v>0.033</v>
      </c>
      <c r="T398" s="3" t="n">
        <f aca="false">A398*(TreeCalcs!$N$2)*(N398-O398)</f>
        <v>0</v>
      </c>
    </row>
    <row r="399" customFormat="false" ht="12.8" hidden="true" customHeight="false" outlineLevel="0" collapsed="false">
      <c r="A399" s="4" t="n">
        <v>0</v>
      </c>
      <c r="B399" s="4" t="n">
        <v>4928</v>
      </c>
      <c r="C399" s="4" t="n">
        <v>81.003</v>
      </c>
      <c r="D399" s="5" t="n">
        <v>0</v>
      </c>
      <c r="E399" s="5" t="n">
        <v>613.711</v>
      </c>
      <c r="F399" s="5" t="n">
        <v>398.489</v>
      </c>
      <c r="G399" s="5" t="n">
        <v>69.755</v>
      </c>
      <c r="H399" s="5" t="n">
        <v>0</v>
      </c>
      <c r="I399" s="5" t="n">
        <v>0</v>
      </c>
      <c r="J399" s="5" t="n">
        <v>145.466</v>
      </c>
      <c r="K399" s="5" t="n">
        <v>0</v>
      </c>
      <c r="L399" s="5" t="n">
        <v>0</v>
      </c>
      <c r="M399" s="3" t="n">
        <v>0</v>
      </c>
      <c r="N399" s="5" t="n">
        <v>295.639</v>
      </c>
      <c r="O399" s="5" t="n">
        <v>291.015</v>
      </c>
      <c r="P399" s="5" t="n">
        <v>15.087</v>
      </c>
      <c r="Q399" s="5" t="n">
        <v>0.92</v>
      </c>
      <c r="R399" s="5" t="n">
        <v>0</v>
      </c>
      <c r="S399" s="5" t="n">
        <v>0.033</v>
      </c>
      <c r="T399" s="3" t="n">
        <f aca="false">A399*(TreeCalcs!$N$2)*(N399-O399)</f>
        <v>0</v>
      </c>
    </row>
    <row r="400" customFormat="false" ht="12.8" hidden="true" customHeight="false" outlineLevel="0" collapsed="false">
      <c r="A400" s="4" t="n">
        <v>0</v>
      </c>
      <c r="B400" s="4" t="n">
        <v>4931</v>
      </c>
      <c r="C400" s="4" t="n">
        <v>81.003</v>
      </c>
      <c r="D400" s="5" t="n">
        <v>0</v>
      </c>
      <c r="E400" s="5" t="n">
        <v>768.263</v>
      </c>
      <c r="F400" s="5" t="n">
        <v>412.634</v>
      </c>
      <c r="G400" s="5" t="n">
        <v>112.164</v>
      </c>
      <c r="H400" s="5" t="n">
        <v>0</v>
      </c>
      <c r="I400" s="5" t="n">
        <v>0</v>
      </c>
      <c r="J400" s="5" t="n">
        <v>243.469</v>
      </c>
      <c r="K400" s="5" t="n">
        <v>0</v>
      </c>
      <c r="L400" s="5" t="n">
        <v>0</v>
      </c>
      <c r="M400" s="3" t="n">
        <v>0</v>
      </c>
      <c r="N400" s="5" t="n">
        <v>298.228</v>
      </c>
      <c r="O400" s="5" t="n">
        <v>291.015</v>
      </c>
      <c r="P400" s="5" t="n">
        <v>15.551</v>
      </c>
      <c r="Q400" s="5" t="n">
        <v>0.92</v>
      </c>
      <c r="R400" s="5" t="n">
        <v>0</v>
      </c>
      <c r="S400" s="5" t="n">
        <v>0.033</v>
      </c>
      <c r="T400" s="3" t="n">
        <f aca="false">A400*(TreeCalcs!$N$2)*(N400-O400)</f>
        <v>0</v>
      </c>
    </row>
    <row r="401" customFormat="false" ht="12.8" hidden="false" customHeight="false" outlineLevel="0" collapsed="false">
      <c r="A401" s="4" t="n">
        <v>1</v>
      </c>
      <c r="B401" s="4" t="n">
        <v>4995</v>
      </c>
      <c r="C401" s="4" t="n">
        <v>81.003</v>
      </c>
      <c r="D401" s="5" t="n">
        <v>220.26</v>
      </c>
      <c r="E401" s="5" t="n">
        <v>781.943</v>
      </c>
      <c r="F401" s="5" t="n">
        <v>363.078</v>
      </c>
      <c r="G401" s="5" t="n">
        <v>-18.198</v>
      </c>
      <c r="H401" s="5" t="n">
        <v>149.834</v>
      </c>
      <c r="I401" s="5" t="n">
        <v>74.874</v>
      </c>
      <c r="J401" s="5" t="n">
        <v>29.355</v>
      </c>
      <c r="K401" s="5" t="n">
        <v>-4.447</v>
      </c>
      <c r="L401" s="5" t="n">
        <v>64.73</v>
      </c>
      <c r="M401" s="3" t="n">
        <v>-0.003</v>
      </c>
      <c r="N401" s="5" t="n">
        <v>288.84</v>
      </c>
      <c r="O401" s="5" t="n">
        <v>291.015</v>
      </c>
      <c r="P401" s="5" t="n">
        <v>8.366</v>
      </c>
      <c r="Q401" s="5" t="n">
        <v>0.92</v>
      </c>
      <c r="R401" s="5" t="n">
        <v>-402.599</v>
      </c>
      <c r="S401" s="5" t="n">
        <v>0.001</v>
      </c>
      <c r="T401" s="3" t="n">
        <f aca="false">A401*(TreeCalcs!$N$2)*(N401-O401)</f>
        <v>-0.00285063359077797</v>
      </c>
    </row>
    <row r="402" customFormat="false" ht="12.8" hidden="false" customHeight="false" outlineLevel="0" collapsed="false">
      <c r="A402" s="4" t="n">
        <v>1</v>
      </c>
      <c r="B402" s="4" t="n">
        <v>4924</v>
      </c>
      <c r="C402" s="4" t="n">
        <v>82.004</v>
      </c>
      <c r="D402" s="5" t="n">
        <v>463.439</v>
      </c>
      <c r="E402" s="5" t="n">
        <v>983.387</v>
      </c>
      <c r="F402" s="5" t="n">
        <v>375.297</v>
      </c>
      <c r="G402" s="5" t="n">
        <v>-27.373</v>
      </c>
      <c r="H402" s="5" t="n">
        <v>-568.568</v>
      </c>
      <c r="I402" s="5" t="n">
        <v>1060.642</v>
      </c>
      <c r="J402" s="5" t="n">
        <v>128.081</v>
      </c>
      <c r="K402" s="5" t="n">
        <v>-28.635</v>
      </c>
      <c r="L402" s="5" t="n">
        <v>525.05</v>
      </c>
      <c r="M402" s="3" t="n">
        <v>-0.098</v>
      </c>
      <c r="N402" s="5" t="n">
        <v>291.24</v>
      </c>
      <c r="O402" s="5" t="n">
        <v>294.222</v>
      </c>
      <c r="P402" s="5" t="n">
        <v>9.18</v>
      </c>
      <c r="Q402" s="5" t="n">
        <v>0.92</v>
      </c>
      <c r="R402" s="5" t="n">
        <v>-6219.195</v>
      </c>
      <c r="S402" s="5" t="n">
        <v>0.033</v>
      </c>
      <c r="T402" s="3" t="n">
        <f aca="false">A402*(TreeCalcs!$N$2)*(N402-O402)</f>
        <v>-0.00390831695066657</v>
      </c>
    </row>
    <row r="403" customFormat="false" ht="12.8" hidden="true" customHeight="false" outlineLevel="0" collapsed="false">
      <c r="A403" s="4" t="n">
        <v>0</v>
      </c>
      <c r="B403" s="4" t="n">
        <v>4927</v>
      </c>
      <c r="C403" s="4" t="n">
        <v>82.004</v>
      </c>
      <c r="D403" s="5" t="n">
        <v>0</v>
      </c>
      <c r="E403" s="5" t="n">
        <v>859.102</v>
      </c>
      <c r="F403" s="5" t="n">
        <v>446.688</v>
      </c>
      <c r="G403" s="5" t="n">
        <v>182.698</v>
      </c>
      <c r="H403" s="5" t="n">
        <v>0</v>
      </c>
      <c r="I403" s="5" t="n">
        <v>0</v>
      </c>
      <c r="J403" s="5" t="n">
        <v>229.719</v>
      </c>
      <c r="K403" s="5" t="n">
        <v>0</v>
      </c>
      <c r="L403" s="5" t="n">
        <v>0</v>
      </c>
      <c r="M403" s="3" t="n">
        <v>0</v>
      </c>
      <c r="N403" s="5" t="n">
        <v>304.199</v>
      </c>
      <c r="O403" s="5" t="n">
        <v>294.222</v>
      </c>
      <c r="P403" s="5" t="n">
        <v>18.311</v>
      </c>
      <c r="Q403" s="5" t="n">
        <v>0.92</v>
      </c>
      <c r="R403" s="5" t="n">
        <v>0</v>
      </c>
      <c r="S403" s="5" t="n">
        <v>0.033</v>
      </c>
      <c r="T403" s="3" t="n">
        <f aca="false">A403*(TreeCalcs!$N$2)*(N403-O403)</f>
        <v>0</v>
      </c>
    </row>
    <row r="404" customFormat="false" ht="12.8" hidden="true" customHeight="false" outlineLevel="0" collapsed="false">
      <c r="A404" s="4" t="n">
        <v>0</v>
      </c>
      <c r="B404" s="4" t="n">
        <v>4928</v>
      </c>
      <c r="C404" s="4" t="n">
        <v>82.004</v>
      </c>
      <c r="D404" s="5" t="n">
        <v>0</v>
      </c>
      <c r="E404" s="5" t="n">
        <v>730.173</v>
      </c>
      <c r="F404" s="5" t="n">
        <v>429.478</v>
      </c>
      <c r="G404" s="5" t="n">
        <v>125.189</v>
      </c>
      <c r="H404" s="5" t="n">
        <v>0</v>
      </c>
      <c r="I404" s="5" t="n">
        <v>0</v>
      </c>
      <c r="J404" s="5" t="n">
        <v>175.503</v>
      </c>
      <c r="K404" s="5" t="n">
        <v>0</v>
      </c>
      <c r="L404" s="5" t="n">
        <v>0</v>
      </c>
      <c r="M404" s="3" t="n">
        <v>0</v>
      </c>
      <c r="N404" s="5" t="n">
        <v>301.226</v>
      </c>
      <c r="O404" s="5" t="n">
        <v>294.222</v>
      </c>
      <c r="P404" s="5" t="n">
        <v>17.873</v>
      </c>
      <c r="Q404" s="5" t="n">
        <v>0.92</v>
      </c>
      <c r="R404" s="5" t="n">
        <v>0</v>
      </c>
      <c r="S404" s="5" t="n">
        <v>0.033</v>
      </c>
      <c r="T404" s="3" t="n">
        <f aca="false">A404*(TreeCalcs!$N$2)*(N404-O404)</f>
        <v>0</v>
      </c>
    </row>
    <row r="405" customFormat="false" ht="12.8" hidden="true" customHeight="false" outlineLevel="0" collapsed="false">
      <c r="A405" s="4" t="n">
        <v>0</v>
      </c>
      <c r="B405" s="4" t="n">
        <v>4931</v>
      </c>
      <c r="C405" s="4" t="n">
        <v>82.004</v>
      </c>
      <c r="D405" s="5" t="n">
        <v>0</v>
      </c>
      <c r="E405" s="5" t="n">
        <v>974.033</v>
      </c>
      <c r="F405" s="5" t="n">
        <v>463.966</v>
      </c>
      <c r="G405" s="5" t="n">
        <v>240.51</v>
      </c>
      <c r="H405" s="5" t="n">
        <v>0</v>
      </c>
      <c r="I405" s="5" t="n">
        <v>0</v>
      </c>
      <c r="J405" s="5" t="n">
        <v>269.558</v>
      </c>
      <c r="K405" s="5" t="n">
        <v>0</v>
      </c>
      <c r="L405" s="5" t="n">
        <v>0</v>
      </c>
      <c r="M405" s="3" t="n">
        <v>0</v>
      </c>
      <c r="N405" s="5" t="n">
        <v>307.099</v>
      </c>
      <c r="O405" s="5" t="n">
        <v>294.222</v>
      </c>
      <c r="P405" s="5" t="n">
        <v>18.677</v>
      </c>
      <c r="Q405" s="5" t="n">
        <v>0.92</v>
      </c>
      <c r="R405" s="5" t="n">
        <v>0</v>
      </c>
      <c r="S405" s="5" t="n">
        <v>0.033</v>
      </c>
      <c r="T405" s="3" t="n">
        <f aca="false">A405*(TreeCalcs!$N$2)*(N405-O405)</f>
        <v>0</v>
      </c>
    </row>
    <row r="406" customFormat="false" ht="12.8" hidden="false" customHeight="false" outlineLevel="0" collapsed="false">
      <c r="A406" s="4" t="n">
        <v>1</v>
      </c>
      <c r="B406" s="4" t="n">
        <v>4995</v>
      </c>
      <c r="C406" s="4" t="n">
        <v>82.004</v>
      </c>
      <c r="D406" s="5" t="n">
        <v>493.152</v>
      </c>
      <c r="E406" s="5" t="n">
        <v>984.542</v>
      </c>
      <c r="F406" s="5" t="n">
        <v>376.535</v>
      </c>
      <c r="G406" s="5" t="n">
        <v>-25.735</v>
      </c>
      <c r="H406" s="5" t="n">
        <v>375.826</v>
      </c>
      <c r="I406" s="5" t="n">
        <v>157.441</v>
      </c>
      <c r="J406" s="5" t="n">
        <v>133.833</v>
      </c>
      <c r="K406" s="5" t="n">
        <v>-40.114</v>
      </c>
      <c r="L406" s="5" t="n">
        <v>-29.64</v>
      </c>
      <c r="M406" s="3" t="n">
        <v>-0.004</v>
      </c>
      <c r="N406" s="5" t="n">
        <v>291.48</v>
      </c>
      <c r="O406" s="5" t="n">
        <v>294.222</v>
      </c>
      <c r="P406" s="5" t="n">
        <v>9.386</v>
      </c>
      <c r="Q406" s="5" t="n">
        <v>0.92</v>
      </c>
      <c r="R406" s="5" t="n">
        <v>-772.472</v>
      </c>
      <c r="S406" s="5" t="n">
        <v>0.001</v>
      </c>
      <c r="T406" s="3" t="n">
        <f aca="false">A406*(TreeCalcs!$N$2)*(N406-O406)</f>
        <v>-0.00359376427858071</v>
      </c>
    </row>
    <row r="407" customFormat="false" ht="12.8" hidden="false" customHeight="false" outlineLevel="0" collapsed="false">
      <c r="A407" s="4" t="n">
        <v>1</v>
      </c>
      <c r="B407" s="4" t="n">
        <v>4924</v>
      </c>
      <c r="C407" s="4" t="n">
        <v>83.004</v>
      </c>
      <c r="D407" s="5" t="n">
        <v>582.655</v>
      </c>
      <c r="E407" s="5" t="n">
        <v>1128.095</v>
      </c>
      <c r="F407" s="5" t="n">
        <v>388.773</v>
      </c>
      <c r="G407" s="5" t="n">
        <v>-12.91</v>
      </c>
      <c r="H407" s="5" t="n">
        <v>-718.053</v>
      </c>
      <c r="I407" s="5" t="n">
        <v>1354.378</v>
      </c>
      <c r="J407" s="5" t="n">
        <v>161.751</v>
      </c>
      <c r="K407" s="5" t="n">
        <v>-53.67</v>
      </c>
      <c r="L407" s="5" t="n">
        <v>488.37</v>
      </c>
      <c r="M407" s="3" t="n">
        <v>-0.166</v>
      </c>
      <c r="N407" s="5" t="n">
        <v>293.82</v>
      </c>
      <c r="O407" s="5" t="n">
        <v>298.878</v>
      </c>
      <c r="P407" s="5" t="n">
        <v>2.552</v>
      </c>
      <c r="Q407" s="5" t="n">
        <v>0.92</v>
      </c>
      <c r="R407" s="5" t="n">
        <v>-7343.464</v>
      </c>
      <c r="S407" s="5" t="n">
        <v>0.033</v>
      </c>
      <c r="T407" s="3" t="n">
        <f aca="false">A407*(TreeCalcs!$N$2)*(N407-O407)</f>
        <v>-0.00662919756420915</v>
      </c>
    </row>
    <row r="408" customFormat="false" ht="12.8" hidden="true" customHeight="false" outlineLevel="0" collapsed="false">
      <c r="A408" s="4" t="n">
        <v>0</v>
      </c>
      <c r="B408" s="4" t="n">
        <v>4927</v>
      </c>
      <c r="C408" s="4" t="n">
        <v>83.004</v>
      </c>
      <c r="D408" s="5" t="n">
        <v>0</v>
      </c>
      <c r="E408" s="5" t="n">
        <v>1127.804</v>
      </c>
      <c r="F408" s="5" t="n">
        <v>505.482</v>
      </c>
      <c r="G408" s="5" t="n">
        <v>196.185</v>
      </c>
      <c r="H408" s="5" t="n">
        <v>0</v>
      </c>
      <c r="I408" s="5" t="n">
        <v>0</v>
      </c>
      <c r="J408" s="5" t="n">
        <v>426.138</v>
      </c>
      <c r="K408" s="5" t="n">
        <v>0</v>
      </c>
      <c r="L408" s="5" t="n">
        <v>0</v>
      </c>
      <c r="M408" s="3" t="n">
        <v>0</v>
      </c>
      <c r="N408" s="5" t="n">
        <v>313.75</v>
      </c>
      <c r="O408" s="5" t="n">
        <v>298.878</v>
      </c>
      <c r="P408" s="5" t="n">
        <v>13.192</v>
      </c>
      <c r="Q408" s="5" t="n">
        <v>0.92</v>
      </c>
      <c r="R408" s="5" t="n">
        <v>0</v>
      </c>
      <c r="S408" s="5" t="n">
        <v>0.033</v>
      </c>
      <c r="T408" s="3" t="n">
        <f aca="false">A408*(TreeCalcs!$N$2)*(N408-O408)</f>
        <v>0</v>
      </c>
    </row>
    <row r="409" customFormat="false" ht="12.8" hidden="true" customHeight="false" outlineLevel="0" collapsed="false">
      <c r="A409" s="4" t="n">
        <v>0</v>
      </c>
      <c r="B409" s="4" t="n">
        <v>4928</v>
      </c>
      <c r="C409" s="4" t="n">
        <v>83.004</v>
      </c>
      <c r="D409" s="5" t="n">
        <v>0</v>
      </c>
      <c r="E409" s="5" t="n">
        <v>824.49</v>
      </c>
      <c r="F409" s="5" t="n">
        <v>467.684</v>
      </c>
      <c r="G409" s="5" t="n">
        <v>111.103</v>
      </c>
      <c r="H409" s="5" t="n">
        <v>0</v>
      </c>
      <c r="I409" s="5" t="n">
        <v>0</v>
      </c>
      <c r="J409" s="5" t="n">
        <v>245.703</v>
      </c>
      <c r="K409" s="5" t="n">
        <v>0</v>
      </c>
      <c r="L409" s="5" t="n">
        <v>0</v>
      </c>
      <c r="M409" s="3" t="n">
        <v>0</v>
      </c>
      <c r="N409" s="5" t="n">
        <v>307.713</v>
      </c>
      <c r="O409" s="5" t="n">
        <v>298.878</v>
      </c>
      <c r="P409" s="5" t="n">
        <v>12.576</v>
      </c>
      <c r="Q409" s="5" t="n">
        <v>0.92</v>
      </c>
      <c r="R409" s="5" t="n">
        <v>0</v>
      </c>
      <c r="S409" s="5" t="n">
        <v>0.033</v>
      </c>
      <c r="T409" s="3" t="n">
        <f aca="false">A409*(TreeCalcs!$N$2)*(N409-O409)</f>
        <v>0</v>
      </c>
    </row>
    <row r="410" customFormat="false" ht="12.8" hidden="true" customHeight="false" outlineLevel="0" collapsed="false">
      <c r="A410" s="4" t="n">
        <v>0</v>
      </c>
      <c r="B410" s="4" t="n">
        <v>4931</v>
      </c>
      <c r="C410" s="4" t="n">
        <v>83.004</v>
      </c>
      <c r="D410" s="5" t="n">
        <v>0</v>
      </c>
      <c r="E410" s="5" t="n">
        <v>1134.706</v>
      </c>
      <c r="F410" s="5" t="n">
        <v>525.135</v>
      </c>
      <c r="G410" s="5" t="n">
        <v>244.982</v>
      </c>
      <c r="H410" s="5" t="n">
        <v>0</v>
      </c>
      <c r="I410" s="5" t="n">
        <v>0</v>
      </c>
      <c r="J410" s="5" t="n">
        <v>364.59</v>
      </c>
      <c r="K410" s="5" t="n">
        <v>0</v>
      </c>
      <c r="L410" s="5" t="n">
        <v>0</v>
      </c>
      <c r="M410" s="3" t="n">
        <v>0</v>
      </c>
      <c r="N410" s="5" t="n">
        <v>316.756</v>
      </c>
      <c r="O410" s="5" t="n">
        <v>298.878</v>
      </c>
      <c r="P410" s="5" t="n">
        <v>13.703</v>
      </c>
      <c r="Q410" s="5" t="n">
        <v>0.92</v>
      </c>
      <c r="R410" s="5" t="n">
        <v>0</v>
      </c>
      <c r="S410" s="5" t="n">
        <v>0.033</v>
      </c>
      <c r="T410" s="3" t="n">
        <f aca="false">A410*(TreeCalcs!$N$2)*(N410-O410)</f>
        <v>0</v>
      </c>
    </row>
    <row r="411" customFormat="false" ht="12.8" hidden="false" customHeight="false" outlineLevel="0" collapsed="false">
      <c r="A411" s="4" t="n">
        <v>1</v>
      </c>
      <c r="B411" s="4" t="n">
        <v>4995</v>
      </c>
      <c r="C411" s="4" t="n">
        <v>83.004</v>
      </c>
      <c r="D411" s="5" t="n">
        <v>618.965</v>
      </c>
      <c r="E411" s="5" t="n">
        <v>1139.168</v>
      </c>
      <c r="F411" s="5" t="n">
        <v>390.257</v>
      </c>
      <c r="G411" s="5" t="n">
        <v>-12.899</v>
      </c>
      <c r="H411" s="5" t="n">
        <v>474.567</v>
      </c>
      <c r="I411" s="5" t="n">
        <v>209.054</v>
      </c>
      <c r="J411" s="5" t="n">
        <v>166.235</v>
      </c>
      <c r="K411" s="5" t="n">
        <v>-64.656</v>
      </c>
      <c r="L411" s="5" t="n">
        <v>-49.96</v>
      </c>
      <c r="M411" s="3" t="n">
        <v>-0.006</v>
      </c>
      <c r="N411" s="5" t="n">
        <v>294.1</v>
      </c>
      <c r="O411" s="5" t="n">
        <v>298.878</v>
      </c>
      <c r="P411" s="5" t="n">
        <v>2.7</v>
      </c>
      <c r="Q411" s="5" t="n">
        <v>0.92</v>
      </c>
      <c r="R411" s="5" t="n">
        <v>-916.674</v>
      </c>
      <c r="S411" s="5" t="n">
        <v>0.001</v>
      </c>
      <c r="T411" s="3" t="n">
        <f aca="false">A411*(TreeCalcs!$N$2)*(N411-O411)</f>
        <v>-0.00626221944677562</v>
      </c>
    </row>
    <row r="412" customFormat="false" ht="12.8" hidden="false" customHeight="false" outlineLevel="0" collapsed="false">
      <c r="A412" s="4" t="n">
        <v>1</v>
      </c>
      <c r="B412" s="4" t="n">
        <v>4924</v>
      </c>
      <c r="C412" s="4" t="n">
        <v>84.003</v>
      </c>
      <c r="D412" s="5" t="n">
        <v>658.26</v>
      </c>
      <c r="E412" s="5" t="n">
        <v>1218.103</v>
      </c>
      <c r="F412" s="5" t="n">
        <v>405.879</v>
      </c>
      <c r="G412" s="5" t="n">
        <v>-69.263</v>
      </c>
      <c r="H412" s="5" t="n">
        <v>-882.635</v>
      </c>
      <c r="I412" s="5" t="n">
        <v>1630.888</v>
      </c>
      <c r="J412" s="5" t="n">
        <v>157.566</v>
      </c>
      <c r="K412" s="5" t="n">
        <v>-89.994</v>
      </c>
      <c r="L412" s="5" t="n">
        <v>437.72</v>
      </c>
      <c r="M412" s="3" t="n">
        <v>-0.111</v>
      </c>
      <c r="N412" s="5" t="n">
        <v>297</v>
      </c>
      <c r="O412" s="5" t="n">
        <v>300.399</v>
      </c>
      <c r="P412" s="5" t="n">
        <v>20.377</v>
      </c>
      <c r="Q412" s="5" t="n">
        <v>0.92</v>
      </c>
      <c r="R412" s="5" t="n">
        <v>-7979.51</v>
      </c>
      <c r="S412" s="5" t="n">
        <v>0.033</v>
      </c>
      <c r="T412" s="3" t="n">
        <f aca="false">A412*(TreeCalcs!$N$2)*(N412-O412)</f>
        <v>-0.00445485221841576</v>
      </c>
    </row>
    <row r="413" customFormat="false" ht="12.8" hidden="true" customHeight="false" outlineLevel="0" collapsed="false">
      <c r="A413" s="4" t="n">
        <v>0</v>
      </c>
      <c r="B413" s="4" t="n">
        <v>4927</v>
      </c>
      <c r="C413" s="4" t="n">
        <v>84.003</v>
      </c>
      <c r="D413" s="5" t="n">
        <v>0</v>
      </c>
      <c r="E413" s="5" t="n">
        <v>1221.091</v>
      </c>
      <c r="F413" s="5" t="n">
        <v>529.653</v>
      </c>
      <c r="G413" s="5" t="n">
        <v>466.159</v>
      </c>
      <c r="H413" s="5" t="n">
        <v>0</v>
      </c>
      <c r="I413" s="5" t="n">
        <v>0</v>
      </c>
      <c r="J413" s="5" t="n">
        <v>225.283</v>
      </c>
      <c r="K413" s="5" t="n">
        <v>0</v>
      </c>
      <c r="L413" s="5" t="n">
        <v>0</v>
      </c>
      <c r="M413" s="3" t="n">
        <v>0</v>
      </c>
      <c r="N413" s="5" t="n">
        <v>317.435</v>
      </c>
      <c r="O413" s="5" t="n">
        <v>300.399</v>
      </c>
      <c r="P413" s="5" t="n">
        <v>27.363</v>
      </c>
      <c r="Q413" s="5" t="n">
        <v>0.92</v>
      </c>
      <c r="R413" s="5" t="n">
        <v>0</v>
      </c>
      <c r="S413" s="5" t="n">
        <v>0.033</v>
      </c>
      <c r="T413" s="3" t="n">
        <f aca="false">A413*(TreeCalcs!$N$2)*(N413-O413)</f>
        <v>0</v>
      </c>
    </row>
    <row r="414" customFormat="false" ht="12.8" hidden="true" customHeight="false" outlineLevel="0" collapsed="false">
      <c r="A414" s="4" t="n">
        <v>0</v>
      </c>
      <c r="B414" s="4" t="n">
        <v>4928</v>
      </c>
      <c r="C414" s="4" t="n">
        <v>84.003</v>
      </c>
      <c r="D414" s="5" t="n">
        <v>0</v>
      </c>
      <c r="E414" s="5" t="n">
        <v>880.413</v>
      </c>
      <c r="F414" s="5" t="n">
        <v>479.577</v>
      </c>
      <c r="G414" s="5" t="n">
        <v>245.115</v>
      </c>
      <c r="H414" s="5" t="n">
        <v>0</v>
      </c>
      <c r="I414" s="5" t="n">
        <v>0</v>
      </c>
      <c r="J414" s="5" t="n">
        <v>155.725</v>
      </c>
      <c r="K414" s="5" t="n">
        <v>0</v>
      </c>
      <c r="L414" s="5" t="n">
        <v>0</v>
      </c>
      <c r="M414" s="3" t="n">
        <v>0</v>
      </c>
      <c r="N414" s="5" t="n">
        <v>309.651</v>
      </c>
      <c r="O414" s="5" t="n">
        <v>300.399</v>
      </c>
      <c r="P414" s="5" t="n">
        <v>26.495</v>
      </c>
      <c r="Q414" s="5" t="n">
        <v>0.92</v>
      </c>
      <c r="R414" s="5" t="n">
        <v>0</v>
      </c>
      <c r="S414" s="5" t="n">
        <v>0.033</v>
      </c>
      <c r="T414" s="3" t="n">
        <f aca="false">A414*(TreeCalcs!$N$2)*(N414-O414)</f>
        <v>0</v>
      </c>
    </row>
    <row r="415" customFormat="false" ht="12.8" hidden="true" customHeight="false" outlineLevel="0" collapsed="false">
      <c r="A415" s="4" t="n">
        <v>0</v>
      </c>
      <c r="B415" s="4" t="n">
        <v>4931</v>
      </c>
      <c r="C415" s="4" t="n">
        <v>84.003</v>
      </c>
      <c r="D415" s="5" t="n">
        <v>0</v>
      </c>
      <c r="E415" s="5" t="n">
        <v>1232.044</v>
      </c>
      <c r="F415" s="5" t="n">
        <v>535.376</v>
      </c>
      <c r="G415" s="5" t="n">
        <v>490.981</v>
      </c>
      <c r="H415" s="5" t="n">
        <v>0</v>
      </c>
      <c r="I415" s="5" t="n">
        <v>0</v>
      </c>
      <c r="J415" s="5" t="n">
        <v>205.688</v>
      </c>
      <c r="K415" s="5" t="n">
        <v>0</v>
      </c>
      <c r="L415" s="5" t="n">
        <v>0</v>
      </c>
      <c r="M415" s="3" t="n">
        <v>0</v>
      </c>
      <c r="N415" s="5" t="n">
        <v>318.289</v>
      </c>
      <c r="O415" s="5" t="n">
        <v>300.399</v>
      </c>
      <c r="P415" s="5" t="n">
        <v>27.444</v>
      </c>
      <c r="Q415" s="5" t="n">
        <v>0.92</v>
      </c>
      <c r="R415" s="5" t="n">
        <v>0</v>
      </c>
      <c r="S415" s="5" t="n">
        <v>0.033</v>
      </c>
      <c r="T415" s="3" t="n">
        <f aca="false">A415*(TreeCalcs!$N$2)*(N415-O415)</f>
        <v>0</v>
      </c>
    </row>
    <row r="416" customFormat="false" ht="12.8" hidden="false" customHeight="false" outlineLevel="0" collapsed="false">
      <c r="A416" s="4" t="n">
        <v>1</v>
      </c>
      <c r="B416" s="4" t="n">
        <v>4995</v>
      </c>
      <c r="C416" s="4" t="n">
        <v>84.003</v>
      </c>
      <c r="D416" s="5" t="n">
        <v>701.294</v>
      </c>
      <c r="E416" s="5" t="n">
        <v>1230.78</v>
      </c>
      <c r="F416" s="5" t="n">
        <v>407.302</v>
      </c>
      <c r="G416" s="5" t="n">
        <v>-64.817</v>
      </c>
      <c r="H416" s="5" t="n">
        <v>527.754</v>
      </c>
      <c r="I416" s="5" t="n">
        <v>260.325</v>
      </c>
      <c r="J416" s="5" t="n">
        <v>155.557</v>
      </c>
      <c r="K416" s="5" t="n">
        <v>-86.785</v>
      </c>
      <c r="L416" s="5" t="n">
        <v>-59.41</v>
      </c>
      <c r="M416" s="3" t="n">
        <v>-0.004</v>
      </c>
      <c r="N416" s="5" t="n">
        <v>297.26</v>
      </c>
      <c r="O416" s="5" t="n">
        <v>300.399</v>
      </c>
      <c r="P416" s="5" t="n">
        <v>20.648</v>
      </c>
      <c r="Q416" s="5" t="n">
        <v>0.92</v>
      </c>
      <c r="R416" s="5" t="n">
        <v>-1002.155</v>
      </c>
      <c r="S416" s="5" t="n">
        <v>0.001</v>
      </c>
      <c r="T416" s="3" t="n">
        <f aca="false">A416*(TreeCalcs!$N$2)*(N416-O416)</f>
        <v>-0.00411408682365611</v>
      </c>
    </row>
    <row r="417" customFormat="false" ht="12.8" hidden="false" customHeight="false" outlineLevel="0" collapsed="false">
      <c r="A417" s="4" t="n">
        <v>1</v>
      </c>
      <c r="B417" s="4" t="n">
        <v>4924</v>
      </c>
      <c r="C417" s="4" t="n">
        <v>85.003</v>
      </c>
      <c r="D417" s="5" t="n">
        <v>695.821</v>
      </c>
      <c r="E417" s="5" t="n">
        <v>1239.235</v>
      </c>
      <c r="F417" s="5" t="n">
        <v>407.796</v>
      </c>
      <c r="G417" s="5" t="n">
        <v>-102.104</v>
      </c>
      <c r="H417" s="5" t="n">
        <v>-1015.285</v>
      </c>
      <c r="I417" s="5" t="n">
        <v>1782.555</v>
      </c>
      <c r="J417" s="5" t="n">
        <v>75.242</v>
      </c>
      <c r="K417" s="5" t="n">
        <v>-71.449</v>
      </c>
      <c r="L417" s="5" t="n">
        <v>591.82</v>
      </c>
      <c r="M417" s="3" t="n">
        <v>-0.106</v>
      </c>
      <c r="N417" s="5" t="n">
        <v>297.35</v>
      </c>
      <c r="O417" s="5" t="n">
        <v>300.572</v>
      </c>
      <c r="P417" s="5" t="n">
        <v>31.695</v>
      </c>
      <c r="Q417" s="5" t="n">
        <v>0.92</v>
      </c>
      <c r="R417" s="5" t="n">
        <v>-8445.941</v>
      </c>
      <c r="S417" s="5" t="n">
        <v>0.033</v>
      </c>
      <c r="T417" s="3" t="n">
        <f aca="false">A417*(TreeCalcs!$N$2)*(N417-O417)</f>
        <v>-0.00422286962275243</v>
      </c>
    </row>
    <row r="418" customFormat="false" ht="12.8" hidden="true" customHeight="false" outlineLevel="0" collapsed="false">
      <c r="A418" s="4" t="n">
        <v>0</v>
      </c>
      <c r="B418" s="4" t="n">
        <v>4927</v>
      </c>
      <c r="C418" s="4" t="n">
        <v>85.003</v>
      </c>
      <c r="D418" s="5" t="n">
        <v>0</v>
      </c>
      <c r="E418" s="5" t="n">
        <v>1243.955</v>
      </c>
      <c r="F418" s="5" t="n">
        <v>523.389</v>
      </c>
      <c r="G418" s="5" t="n">
        <v>593.533</v>
      </c>
      <c r="H418" s="5" t="n">
        <v>0</v>
      </c>
      <c r="I418" s="5" t="n">
        <v>0</v>
      </c>
      <c r="J418" s="5" t="n">
        <v>127.036</v>
      </c>
      <c r="K418" s="5" t="n">
        <v>0</v>
      </c>
      <c r="L418" s="5" t="n">
        <v>0</v>
      </c>
      <c r="M418" s="3" t="n">
        <v>0</v>
      </c>
      <c r="N418" s="5" t="n">
        <v>316.492</v>
      </c>
      <c r="O418" s="5" t="n">
        <v>300.572</v>
      </c>
      <c r="P418" s="5" t="n">
        <v>37.28</v>
      </c>
      <c r="Q418" s="5" t="n">
        <v>0.92</v>
      </c>
      <c r="R418" s="5" t="n">
        <v>0</v>
      </c>
      <c r="S418" s="5" t="n">
        <v>0.033</v>
      </c>
      <c r="T418" s="3" t="n">
        <f aca="false">A418*(TreeCalcs!$N$2)*(N418-O418)</f>
        <v>0</v>
      </c>
    </row>
    <row r="419" customFormat="false" ht="12.8" hidden="true" customHeight="false" outlineLevel="0" collapsed="false">
      <c r="A419" s="4" t="n">
        <v>0</v>
      </c>
      <c r="B419" s="4" t="n">
        <v>4928</v>
      </c>
      <c r="C419" s="4" t="n">
        <v>85.003</v>
      </c>
      <c r="D419" s="5" t="n">
        <v>0</v>
      </c>
      <c r="E419" s="5" t="n">
        <v>889.7</v>
      </c>
      <c r="F419" s="5" t="n">
        <v>477.047</v>
      </c>
      <c r="G419" s="5" t="n">
        <v>316.188</v>
      </c>
      <c r="H419" s="5" t="n">
        <v>0</v>
      </c>
      <c r="I419" s="5" t="n">
        <v>0</v>
      </c>
      <c r="J419" s="5" t="n">
        <v>96.467</v>
      </c>
      <c r="K419" s="5" t="n">
        <v>0</v>
      </c>
      <c r="L419" s="5" t="n">
        <v>0</v>
      </c>
      <c r="M419" s="3" t="n">
        <v>0</v>
      </c>
      <c r="N419" s="5" t="n">
        <v>309.241</v>
      </c>
      <c r="O419" s="5" t="n">
        <v>300.572</v>
      </c>
      <c r="P419" s="5" t="n">
        <v>36.47</v>
      </c>
      <c r="Q419" s="5" t="n">
        <v>0.92</v>
      </c>
      <c r="R419" s="5" t="n">
        <v>0</v>
      </c>
      <c r="S419" s="5" t="n">
        <v>0.033</v>
      </c>
      <c r="T419" s="3" t="n">
        <f aca="false">A419*(TreeCalcs!$N$2)*(N419-O419)</f>
        <v>0</v>
      </c>
    </row>
    <row r="420" customFormat="false" ht="12.8" hidden="true" customHeight="false" outlineLevel="0" collapsed="false">
      <c r="A420" s="4" t="n">
        <v>0</v>
      </c>
      <c r="B420" s="4" t="n">
        <v>4931</v>
      </c>
      <c r="C420" s="4" t="n">
        <v>85.003</v>
      </c>
      <c r="D420" s="5" t="n">
        <v>0</v>
      </c>
      <c r="E420" s="5" t="n">
        <v>1073.513</v>
      </c>
      <c r="F420" s="5" t="n">
        <v>517.056</v>
      </c>
      <c r="G420" s="5" t="n">
        <v>558.431</v>
      </c>
      <c r="H420" s="5" t="n">
        <v>0</v>
      </c>
      <c r="I420" s="5" t="n">
        <v>0</v>
      </c>
      <c r="J420" s="5" t="n">
        <v>-1.975</v>
      </c>
      <c r="K420" s="5" t="n">
        <v>0</v>
      </c>
      <c r="L420" s="5" t="n">
        <v>0</v>
      </c>
      <c r="M420" s="3" t="n">
        <v>0</v>
      </c>
      <c r="N420" s="5" t="n">
        <v>315.531</v>
      </c>
      <c r="O420" s="5" t="n">
        <v>300.572</v>
      </c>
      <c r="P420" s="5" t="n">
        <v>37.33</v>
      </c>
      <c r="Q420" s="5" t="n">
        <v>0.92</v>
      </c>
      <c r="R420" s="5" t="n">
        <v>0</v>
      </c>
      <c r="S420" s="5" t="n">
        <v>0.033</v>
      </c>
      <c r="T420" s="3" t="n">
        <f aca="false">A420*(TreeCalcs!$N$2)*(N420-O420)</f>
        <v>0</v>
      </c>
    </row>
    <row r="421" customFormat="false" ht="12.8" hidden="false" customHeight="false" outlineLevel="0" collapsed="false">
      <c r="A421" s="4" t="n">
        <v>1</v>
      </c>
      <c r="B421" s="4" t="n">
        <v>4995</v>
      </c>
      <c r="C421" s="4" t="n">
        <v>85.003</v>
      </c>
      <c r="D421" s="5" t="n">
        <v>744.258</v>
      </c>
      <c r="E421" s="5" t="n">
        <v>881.954</v>
      </c>
      <c r="F421" s="5" t="n">
        <v>409.114</v>
      </c>
      <c r="G421" s="5" t="n">
        <v>-95.06</v>
      </c>
      <c r="H421" s="5" t="n">
        <v>522.466</v>
      </c>
      <c r="I421" s="5" t="n">
        <v>285.928</v>
      </c>
      <c r="J421" s="5" t="n">
        <v>76.777</v>
      </c>
      <c r="K421" s="5" t="n">
        <v>-64.137</v>
      </c>
      <c r="L421" s="5" t="n">
        <v>-46.67</v>
      </c>
      <c r="M421" s="3" t="n">
        <v>-0.004</v>
      </c>
      <c r="N421" s="5" t="n">
        <v>297.59</v>
      </c>
      <c r="O421" s="5" t="n">
        <v>300.572</v>
      </c>
      <c r="P421" s="5" t="n">
        <v>31.883</v>
      </c>
      <c r="Q421" s="5" t="n">
        <v>0.92</v>
      </c>
      <c r="R421" s="5" t="n">
        <v>-1057.01</v>
      </c>
      <c r="S421" s="5" t="n">
        <v>0.001</v>
      </c>
      <c r="T421" s="3" t="n">
        <f aca="false">A421*(TreeCalcs!$N$2)*(N421-O421)</f>
        <v>-0.00390831695066664</v>
      </c>
    </row>
    <row r="422" customFormat="false" ht="12.8" hidden="false" customHeight="false" outlineLevel="0" collapsed="false">
      <c r="A422" s="4" t="n">
        <v>1</v>
      </c>
      <c r="B422" s="4" t="n">
        <v>4924</v>
      </c>
      <c r="C422" s="4" t="n">
        <v>86.002</v>
      </c>
      <c r="D422" s="5" t="n">
        <v>692.526</v>
      </c>
      <c r="E422" s="5" t="n">
        <v>1204.329</v>
      </c>
      <c r="F422" s="5" t="n">
        <v>408.29</v>
      </c>
      <c r="G422" s="5" t="n">
        <v>-114.682</v>
      </c>
      <c r="H422" s="5" t="n">
        <v>-1037.76</v>
      </c>
      <c r="I422" s="5" t="n">
        <v>1784.995</v>
      </c>
      <c r="J422" s="5" t="n">
        <v>52.581</v>
      </c>
      <c r="K422" s="5" t="n">
        <v>-54.709</v>
      </c>
      <c r="L422" s="5" t="n">
        <v>627.4</v>
      </c>
      <c r="M422" s="3" t="n">
        <v>-0.103</v>
      </c>
      <c r="N422" s="5" t="n">
        <v>297.44</v>
      </c>
      <c r="O422" s="5" t="n">
        <v>300.576</v>
      </c>
      <c r="P422" s="5" t="n">
        <v>36.57</v>
      </c>
      <c r="Q422" s="5" t="n">
        <v>0.92</v>
      </c>
      <c r="R422" s="5" t="n">
        <v>-8495.132</v>
      </c>
      <c r="S422" s="5" t="n">
        <v>0.033</v>
      </c>
      <c r="T422" s="3" t="n">
        <f aca="false">A422*(TreeCalcs!$N$2)*(N422-O422)</f>
        <v>-0.00411015491525506</v>
      </c>
    </row>
    <row r="423" customFormat="false" ht="12.8" hidden="true" customHeight="false" outlineLevel="0" collapsed="false">
      <c r="A423" s="4" t="n">
        <v>0</v>
      </c>
      <c r="B423" s="4" t="n">
        <v>4927</v>
      </c>
      <c r="C423" s="4" t="n">
        <v>86.002</v>
      </c>
      <c r="D423" s="5" t="n">
        <v>0</v>
      </c>
      <c r="E423" s="5" t="n">
        <v>1209.483</v>
      </c>
      <c r="F423" s="5" t="n">
        <v>512.96</v>
      </c>
      <c r="G423" s="5" t="n">
        <v>594.081</v>
      </c>
      <c r="H423" s="5" t="n">
        <v>0</v>
      </c>
      <c r="I423" s="5" t="n">
        <v>0</v>
      </c>
      <c r="J423" s="5" t="n">
        <v>102.444</v>
      </c>
      <c r="K423" s="5" t="n">
        <v>0</v>
      </c>
      <c r="L423" s="5" t="n">
        <v>0</v>
      </c>
      <c r="M423" s="3" t="n">
        <v>0</v>
      </c>
      <c r="N423" s="5" t="n">
        <v>314.904</v>
      </c>
      <c r="O423" s="5" t="n">
        <v>300.576</v>
      </c>
      <c r="P423" s="5" t="n">
        <v>41.463</v>
      </c>
      <c r="Q423" s="5" t="n">
        <v>0.92</v>
      </c>
      <c r="R423" s="5" t="n">
        <v>0</v>
      </c>
      <c r="S423" s="5" t="n">
        <v>0.033</v>
      </c>
      <c r="T423" s="3" t="n">
        <f aca="false">A423*(TreeCalcs!$N$2)*(N423-O423)</f>
        <v>0</v>
      </c>
    </row>
    <row r="424" customFormat="false" ht="12.8" hidden="true" customHeight="false" outlineLevel="0" collapsed="false">
      <c r="A424" s="4" t="n">
        <v>0</v>
      </c>
      <c r="B424" s="4" t="n">
        <v>4928</v>
      </c>
      <c r="C424" s="4" t="n">
        <v>86.002</v>
      </c>
      <c r="D424" s="5" t="n">
        <v>0</v>
      </c>
      <c r="E424" s="5" t="n">
        <v>1045.358</v>
      </c>
      <c r="F424" s="5" t="n">
        <v>488.92</v>
      </c>
      <c r="G424" s="5" t="n">
        <v>434.011</v>
      </c>
      <c r="H424" s="5" t="n">
        <v>0</v>
      </c>
      <c r="I424" s="5" t="n">
        <v>0</v>
      </c>
      <c r="J424" s="5" t="n">
        <v>122.434</v>
      </c>
      <c r="K424" s="5" t="n">
        <v>0</v>
      </c>
      <c r="L424" s="5" t="n">
        <v>0</v>
      </c>
      <c r="M424" s="3" t="n">
        <v>0</v>
      </c>
      <c r="N424" s="5" t="n">
        <v>311.148</v>
      </c>
      <c r="O424" s="5" t="n">
        <v>300.576</v>
      </c>
      <c r="P424" s="5" t="n">
        <v>41.054</v>
      </c>
      <c r="Q424" s="5" t="n">
        <v>0.92</v>
      </c>
      <c r="R424" s="5" t="n">
        <v>0</v>
      </c>
      <c r="S424" s="5" t="n">
        <v>0.033</v>
      </c>
      <c r="T424" s="3" t="n">
        <f aca="false">A424*(TreeCalcs!$N$2)*(N424-O424)</f>
        <v>0</v>
      </c>
    </row>
    <row r="425" customFormat="false" ht="12.8" hidden="true" customHeight="false" outlineLevel="0" collapsed="false">
      <c r="A425" s="4" t="n">
        <v>0</v>
      </c>
      <c r="B425" s="4" t="n">
        <v>4931</v>
      </c>
      <c r="C425" s="4" t="n">
        <v>86.002</v>
      </c>
      <c r="D425" s="5" t="n">
        <v>0</v>
      </c>
      <c r="E425" s="5" t="n">
        <v>1043.746</v>
      </c>
      <c r="F425" s="5" t="n">
        <v>496.988</v>
      </c>
      <c r="G425" s="5" t="n">
        <v>488.124</v>
      </c>
      <c r="H425" s="5" t="n">
        <v>0</v>
      </c>
      <c r="I425" s="5" t="n">
        <v>0</v>
      </c>
      <c r="J425" s="5" t="n">
        <v>58.638</v>
      </c>
      <c r="K425" s="5" t="n">
        <v>0</v>
      </c>
      <c r="L425" s="5" t="n">
        <v>0</v>
      </c>
      <c r="M425" s="3" t="n">
        <v>0</v>
      </c>
      <c r="N425" s="5" t="n">
        <v>312.424</v>
      </c>
      <c r="O425" s="5" t="n">
        <v>300.576</v>
      </c>
      <c r="P425" s="5" t="n">
        <v>41.2</v>
      </c>
      <c r="Q425" s="5" t="n">
        <v>0.92</v>
      </c>
      <c r="R425" s="5" t="n">
        <v>0</v>
      </c>
      <c r="S425" s="5" t="n">
        <v>0.033</v>
      </c>
      <c r="T425" s="3" t="n">
        <f aca="false">A425*(TreeCalcs!$N$2)*(N425-O425)</f>
        <v>0</v>
      </c>
    </row>
    <row r="426" customFormat="false" ht="12.8" hidden="false" customHeight="false" outlineLevel="0" collapsed="false">
      <c r="A426" s="4" t="n">
        <v>1</v>
      </c>
      <c r="B426" s="4" t="n">
        <v>4995</v>
      </c>
      <c r="C426" s="4" t="n">
        <v>86.002</v>
      </c>
      <c r="D426" s="5" t="n">
        <v>742.004</v>
      </c>
      <c r="E426" s="5" t="n">
        <v>854.986</v>
      </c>
      <c r="F426" s="5" t="n">
        <v>409.389</v>
      </c>
      <c r="G426" s="5" t="n">
        <v>-107.829</v>
      </c>
      <c r="H426" s="5" t="n">
        <v>503.925</v>
      </c>
      <c r="I426" s="5" t="n">
        <v>284.286</v>
      </c>
      <c r="J426" s="5" t="n">
        <v>52.234</v>
      </c>
      <c r="K426" s="5" t="n">
        <v>-46.207</v>
      </c>
      <c r="L426" s="5" t="n">
        <v>-40.38</v>
      </c>
      <c r="M426" s="3" t="n">
        <v>-0.004</v>
      </c>
      <c r="N426" s="5" t="n">
        <v>297.64</v>
      </c>
      <c r="O426" s="5" t="n">
        <v>300.576</v>
      </c>
      <c r="P426" s="5" t="n">
        <v>36.727</v>
      </c>
      <c r="Q426" s="5" t="n">
        <v>0.92</v>
      </c>
      <c r="R426" s="5" t="n">
        <v>-1046.439</v>
      </c>
      <c r="S426" s="5" t="n">
        <v>0.001</v>
      </c>
      <c r="T426" s="3" t="n">
        <f aca="false">A426*(TreeCalcs!$N$2)*(N426-O426)</f>
        <v>-0.00384802768851687</v>
      </c>
    </row>
    <row r="427" customFormat="false" ht="12.8" hidden="false" customHeight="false" outlineLevel="0" collapsed="false">
      <c r="A427" s="4" t="n">
        <v>1</v>
      </c>
      <c r="B427" s="4" t="n">
        <v>4924</v>
      </c>
      <c r="C427" s="4" t="n">
        <v>87.004</v>
      </c>
      <c r="D427" s="5" t="n">
        <v>636.662</v>
      </c>
      <c r="E427" s="5" t="n">
        <v>1110.722</v>
      </c>
      <c r="F427" s="5" t="n">
        <v>410.05</v>
      </c>
      <c r="G427" s="5" t="n">
        <v>-96.431</v>
      </c>
      <c r="H427" s="5" t="n">
        <v>-1092.138</v>
      </c>
      <c r="I427" s="5" t="n">
        <v>1774.016</v>
      </c>
      <c r="J427" s="5" t="n">
        <v>55.31</v>
      </c>
      <c r="K427" s="5" t="n">
        <v>-45.215</v>
      </c>
      <c r="L427" s="5" t="n">
        <v>614.3</v>
      </c>
      <c r="M427" s="3" t="n">
        <v>-0.098</v>
      </c>
      <c r="N427" s="5" t="n">
        <v>297.76</v>
      </c>
      <c r="O427" s="5" t="n">
        <v>300.749</v>
      </c>
      <c r="P427" s="5" t="n">
        <v>32.262</v>
      </c>
      <c r="Q427" s="5" t="n">
        <v>0.92</v>
      </c>
      <c r="R427" s="5" t="n">
        <v>-8120.766</v>
      </c>
      <c r="S427" s="5" t="n">
        <v>0.033</v>
      </c>
      <c r="T427" s="3" t="n">
        <f aca="false">A427*(TreeCalcs!$N$2)*(N427-O427)</f>
        <v>-0.00391749140360249</v>
      </c>
    </row>
    <row r="428" customFormat="false" ht="12.8" hidden="true" customHeight="false" outlineLevel="0" collapsed="false">
      <c r="A428" s="4" t="n">
        <v>0</v>
      </c>
      <c r="B428" s="4" t="n">
        <v>4927</v>
      </c>
      <c r="C428" s="4" t="n">
        <v>87.004</v>
      </c>
      <c r="D428" s="5" t="n">
        <v>0</v>
      </c>
      <c r="E428" s="5" t="n">
        <v>1117.252</v>
      </c>
      <c r="F428" s="5" t="n">
        <v>511.263</v>
      </c>
      <c r="G428" s="5" t="n">
        <v>519.699</v>
      </c>
      <c r="H428" s="5" t="n">
        <v>0</v>
      </c>
      <c r="I428" s="5" t="n">
        <v>0</v>
      </c>
      <c r="J428" s="5" t="n">
        <v>86.294</v>
      </c>
      <c r="K428" s="5" t="n">
        <v>0</v>
      </c>
      <c r="L428" s="5" t="n">
        <v>0</v>
      </c>
      <c r="M428" s="3" t="n">
        <v>0</v>
      </c>
      <c r="N428" s="5" t="n">
        <v>314.643</v>
      </c>
      <c r="O428" s="5" t="n">
        <v>300.749</v>
      </c>
      <c r="P428" s="5" t="n">
        <v>37.404</v>
      </c>
      <c r="Q428" s="5" t="n">
        <v>0.92</v>
      </c>
      <c r="R428" s="5" t="n">
        <v>0</v>
      </c>
      <c r="S428" s="5" t="n">
        <v>0.033</v>
      </c>
      <c r="T428" s="3" t="n">
        <f aca="false">A428*(TreeCalcs!$N$2)*(N428-O428)</f>
        <v>0</v>
      </c>
    </row>
    <row r="429" customFormat="false" ht="12.8" hidden="true" customHeight="false" outlineLevel="0" collapsed="false">
      <c r="A429" s="4" t="n">
        <v>0</v>
      </c>
      <c r="B429" s="4" t="n">
        <v>4928</v>
      </c>
      <c r="C429" s="4" t="n">
        <v>87.004</v>
      </c>
      <c r="D429" s="5" t="n">
        <v>0</v>
      </c>
      <c r="E429" s="5" t="n">
        <v>1129.549</v>
      </c>
      <c r="F429" s="5" t="n">
        <v>503.818</v>
      </c>
      <c r="G429" s="5" t="n">
        <v>475.054</v>
      </c>
      <c r="H429" s="5" t="n">
        <v>0</v>
      </c>
      <c r="I429" s="5" t="n">
        <v>0</v>
      </c>
      <c r="J429" s="5" t="n">
        <v>150.684</v>
      </c>
      <c r="K429" s="5" t="n">
        <v>0</v>
      </c>
      <c r="L429" s="5" t="n">
        <v>0</v>
      </c>
      <c r="M429" s="3" t="n">
        <v>0</v>
      </c>
      <c r="N429" s="5" t="n">
        <v>313.492</v>
      </c>
      <c r="O429" s="5" t="n">
        <v>300.749</v>
      </c>
      <c r="P429" s="5" t="n">
        <v>37.281</v>
      </c>
      <c r="Q429" s="5" t="n">
        <v>0.92</v>
      </c>
      <c r="R429" s="5" t="n">
        <v>0</v>
      </c>
      <c r="S429" s="5" t="n">
        <v>0.033</v>
      </c>
      <c r="T429" s="3" t="n">
        <f aca="false">A429*(TreeCalcs!$N$2)*(N429-O429)</f>
        <v>0</v>
      </c>
    </row>
    <row r="430" customFormat="false" ht="12.8" hidden="true" customHeight="false" outlineLevel="0" collapsed="false">
      <c r="A430" s="4" t="n">
        <v>0</v>
      </c>
      <c r="B430" s="4" t="n">
        <v>4931</v>
      </c>
      <c r="C430" s="4" t="n">
        <v>87.004</v>
      </c>
      <c r="D430" s="5" t="n">
        <v>0</v>
      </c>
      <c r="E430" s="5" t="n">
        <v>815.164</v>
      </c>
      <c r="F430" s="5" t="n">
        <v>480.624</v>
      </c>
      <c r="G430" s="5" t="n">
        <v>334.267</v>
      </c>
      <c r="H430" s="5" t="n">
        <v>0</v>
      </c>
      <c r="I430" s="5" t="n">
        <v>0</v>
      </c>
      <c r="J430" s="5" t="n">
        <v>0.273</v>
      </c>
      <c r="K430" s="5" t="n">
        <v>0</v>
      </c>
      <c r="L430" s="5" t="n">
        <v>0</v>
      </c>
      <c r="M430" s="3" t="n">
        <v>0</v>
      </c>
      <c r="N430" s="5" t="n">
        <v>309.819</v>
      </c>
      <c r="O430" s="5" t="n">
        <v>300.749</v>
      </c>
      <c r="P430" s="5" t="n">
        <v>36.852</v>
      </c>
      <c r="Q430" s="5" t="n">
        <v>0.92</v>
      </c>
      <c r="R430" s="5" t="n">
        <v>0</v>
      </c>
      <c r="S430" s="5" t="n">
        <v>0.033</v>
      </c>
      <c r="T430" s="3" t="n">
        <f aca="false">A430*(TreeCalcs!$N$2)*(N430-O430)</f>
        <v>0</v>
      </c>
    </row>
    <row r="431" customFormat="false" ht="12.8" hidden="false" customHeight="false" outlineLevel="0" collapsed="false">
      <c r="A431" s="4" t="n">
        <v>1</v>
      </c>
      <c r="B431" s="4" t="n">
        <v>4995</v>
      </c>
      <c r="C431" s="4" t="n">
        <v>87.004</v>
      </c>
      <c r="D431" s="5" t="n">
        <v>682.267</v>
      </c>
      <c r="E431" s="5" t="n">
        <v>488.116</v>
      </c>
      <c r="F431" s="5" t="n">
        <v>411.097</v>
      </c>
      <c r="G431" s="5" t="n">
        <v>-90.736</v>
      </c>
      <c r="H431" s="5" t="n">
        <v>443.179</v>
      </c>
      <c r="I431" s="5" t="n">
        <v>276.234</v>
      </c>
      <c r="J431" s="5" t="n">
        <v>55.601</v>
      </c>
      <c r="K431" s="5" t="n">
        <v>-37.146</v>
      </c>
      <c r="L431" s="5" t="n">
        <v>-47.28</v>
      </c>
      <c r="M431" s="3" t="n">
        <v>-0.004</v>
      </c>
      <c r="N431" s="5" t="n">
        <v>297.95</v>
      </c>
      <c r="O431" s="5" t="n">
        <v>300.749</v>
      </c>
      <c r="P431" s="5" t="n">
        <v>32.418</v>
      </c>
      <c r="Q431" s="5" t="n">
        <v>0.92</v>
      </c>
      <c r="R431" s="5" t="n">
        <v>-975.991</v>
      </c>
      <c r="S431" s="5" t="n">
        <v>0.001</v>
      </c>
      <c r="T431" s="3" t="n">
        <f aca="false">A431*(TreeCalcs!$N$2)*(N431-O431)</f>
        <v>-0.0036684705382012</v>
      </c>
    </row>
    <row r="432" customFormat="false" ht="12.8" hidden="false" customHeight="false" outlineLevel="0" collapsed="false">
      <c r="A432" s="4" t="n">
        <v>1</v>
      </c>
      <c r="B432" s="4" t="n">
        <v>4924</v>
      </c>
      <c r="C432" s="4" t="n">
        <v>88.004</v>
      </c>
      <c r="D432" s="5" t="n">
        <v>533.604</v>
      </c>
      <c r="E432" s="5" t="n">
        <v>722.166</v>
      </c>
      <c r="F432" s="5" t="n">
        <v>409.884</v>
      </c>
      <c r="G432" s="5" t="n">
        <v>-77.41</v>
      </c>
      <c r="H432" s="5" t="n">
        <v>-1151.109</v>
      </c>
      <c r="I432" s="5" t="n">
        <v>1718.401</v>
      </c>
      <c r="J432" s="5" t="n">
        <v>30.193</v>
      </c>
      <c r="K432" s="5" t="n">
        <v>-33.688</v>
      </c>
      <c r="L432" s="5" t="n">
        <v>631.97</v>
      </c>
      <c r="M432" s="3" t="n">
        <v>-0.075</v>
      </c>
      <c r="N432" s="5" t="n">
        <v>297.73</v>
      </c>
      <c r="O432" s="5" t="n">
        <v>300.026</v>
      </c>
      <c r="P432" s="5" t="n">
        <v>33.719</v>
      </c>
      <c r="Q432" s="5" t="n">
        <v>0.92</v>
      </c>
      <c r="R432" s="5" t="n">
        <v>-7585.154</v>
      </c>
      <c r="S432" s="5" t="n">
        <v>0.033</v>
      </c>
      <c r="T432" s="3" t="n">
        <f aca="false">A432*(TreeCalcs!$N$2)*(N432-O432)</f>
        <v>-0.00300922056295456</v>
      </c>
    </row>
    <row r="433" customFormat="false" ht="12.8" hidden="true" customHeight="false" outlineLevel="0" collapsed="false">
      <c r="A433" s="4" t="n">
        <v>0</v>
      </c>
      <c r="B433" s="4" t="n">
        <v>4927</v>
      </c>
      <c r="C433" s="4" t="n">
        <v>88.004</v>
      </c>
      <c r="D433" s="5" t="n">
        <v>0</v>
      </c>
      <c r="E433" s="5" t="n">
        <v>973.363</v>
      </c>
      <c r="F433" s="5" t="n">
        <v>495.204</v>
      </c>
      <c r="G433" s="5" t="n">
        <v>458.934</v>
      </c>
      <c r="H433" s="5" t="n">
        <v>0</v>
      </c>
      <c r="I433" s="5" t="n">
        <v>0</v>
      </c>
      <c r="J433" s="5" t="n">
        <v>19.229</v>
      </c>
      <c r="K433" s="5" t="n">
        <v>0</v>
      </c>
      <c r="L433" s="5" t="n">
        <v>0</v>
      </c>
      <c r="M433" s="3" t="n">
        <v>0</v>
      </c>
      <c r="N433" s="5" t="n">
        <v>312.143</v>
      </c>
      <c r="O433" s="5" t="n">
        <v>300.026</v>
      </c>
      <c r="P433" s="5" t="n">
        <v>37.875</v>
      </c>
      <c r="Q433" s="5" t="n">
        <v>0.92</v>
      </c>
      <c r="R433" s="5" t="n">
        <v>0</v>
      </c>
      <c r="S433" s="5" t="n">
        <v>0.033</v>
      </c>
      <c r="T433" s="3" t="n">
        <f aca="false">A433*(TreeCalcs!$N$2)*(N433-O433)</f>
        <v>0</v>
      </c>
    </row>
    <row r="434" customFormat="false" ht="12.8" hidden="true" customHeight="false" outlineLevel="0" collapsed="false">
      <c r="A434" s="4" t="n">
        <v>0</v>
      </c>
      <c r="B434" s="4" t="n">
        <v>4928</v>
      </c>
      <c r="C434" s="4" t="n">
        <v>88.004</v>
      </c>
      <c r="D434" s="5" t="n">
        <v>0</v>
      </c>
      <c r="E434" s="5" t="n">
        <v>984.456</v>
      </c>
      <c r="F434" s="5" t="n">
        <v>492.191</v>
      </c>
      <c r="G434" s="5" t="n">
        <v>440.29</v>
      </c>
      <c r="H434" s="5" t="n">
        <v>0</v>
      </c>
      <c r="I434" s="5" t="n">
        <v>0</v>
      </c>
      <c r="J434" s="5" t="n">
        <v>51.973</v>
      </c>
      <c r="K434" s="5" t="n">
        <v>0</v>
      </c>
      <c r="L434" s="5" t="n">
        <v>0</v>
      </c>
      <c r="M434" s="3" t="n">
        <v>0</v>
      </c>
      <c r="N434" s="5" t="n">
        <v>311.667</v>
      </c>
      <c r="O434" s="5" t="n">
        <v>300.026</v>
      </c>
      <c r="P434" s="5" t="n">
        <v>37.822</v>
      </c>
      <c r="Q434" s="5" t="n">
        <v>0.92</v>
      </c>
      <c r="R434" s="5" t="n">
        <v>0</v>
      </c>
      <c r="S434" s="5" t="n">
        <v>0.033</v>
      </c>
      <c r="T434" s="3" t="n">
        <f aca="false">A434*(TreeCalcs!$N$2)*(N434-O434)</f>
        <v>0</v>
      </c>
    </row>
    <row r="435" customFormat="false" ht="12.8" hidden="true" customHeight="false" outlineLevel="0" collapsed="false">
      <c r="A435" s="4" t="n">
        <v>0</v>
      </c>
      <c r="B435" s="4" t="n">
        <v>4931</v>
      </c>
      <c r="C435" s="4" t="n">
        <v>88.004</v>
      </c>
      <c r="D435" s="5" t="n">
        <v>0</v>
      </c>
      <c r="E435" s="5" t="n">
        <v>982.275</v>
      </c>
      <c r="F435" s="5" t="n">
        <v>491.838</v>
      </c>
      <c r="G435" s="5" t="n">
        <v>438.1</v>
      </c>
      <c r="H435" s="5" t="n">
        <v>0</v>
      </c>
      <c r="I435" s="5" t="n">
        <v>0</v>
      </c>
      <c r="J435" s="5" t="n">
        <v>52.332</v>
      </c>
      <c r="K435" s="5" t="n">
        <v>0</v>
      </c>
      <c r="L435" s="5" t="n">
        <v>0</v>
      </c>
      <c r="M435" s="3" t="n">
        <v>0</v>
      </c>
      <c r="N435" s="5" t="n">
        <v>311.611</v>
      </c>
      <c r="O435" s="5" t="n">
        <v>300.026</v>
      </c>
      <c r="P435" s="5" t="n">
        <v>37.815</v>
      </c>
      <c r="Q435" s="5" t="n">
        <v>0.92</v>
      </c>
      <c r="R435" s="5" t="n">
        <v>0</v>
      </c>
      <c r="S435" s="5" t="n">
        <v>0.033</v>
      </c>
      <c r="T435" s="3" t="n">
        <f aca="false">A435*(TreeCalcs!$N$2)*(N435-O435)</f>
        <v>0</v>
      </c>
    </row>
    <row r="436" customFormat="false" ht="12.8" hidden="false" customHeight="false" outlineLevel="0" collapsed="false">
      <c r="A436" s="4" t="n">
        <v>1</v>
      </c>
      <c r="B436" s="4" t="n">
        <v>4995</v>
      </c>
      <c r="C436" s="4" t="n">
        <v>88.004</v>
      </c>
      <c r="D436" s="5" t="n">
        <v>575.228</v>
      </c>
      <c r="E436" s="5" t="n">
        <v>470.613</v>
      </c>
      <c r="F436" s="5" t="n">
        <v>410.821</v>
      </c>
      <c r="G436" s="5" t="n">
        <v>-71.996</v>
      </c>
      <c r="H436" s="5" t="n">
        <v>337.664</v>
      </c>
      <c r="I436" s="5" t="n">
        <v>263.53</v>
      </c>
      <c r="J436" s="5" t="n">
        <v>29.568</v>
      </c>
      <c r="K436" s="5" t="n">
        <v>-25.966</v>
      </c>
      <c r="L436" s="5" t="n">
        <v>-43.27</v>
      </c>
      <c r="M436" s="3" t="n">
        <v>-0.003</v>
      </c>
      <c r="N436" s="5" t="n">
        <v>297.9</v>
      </c>
      <c r="O436" s="5" t="n">
        <v>300.026</v>
      </c>
      <c r="P436" s="5" t="n">
        <v>33.869</v>
      </c>
      <c r="Q436" s="5" t="n">
        <v>0.92</v>
      </c>
      <c r="R436" s="5" t="n">
        <v>-926.832</v>
      </c>
      <c r="S436" s="5" t="n">
        <v>0.001</v>
      </c>
      <c r="T436" s="3" t="n">
        <f aca="false">A436*(TreeCalcs!$N$2)*(N436-O436)</f>
        <v>-0.00278641242022714</v>
      </c>
    </row>
    <row r="437" customFormat="false" ht="12.8" hidden="false" customHeight="false" outlineLevel="0" collapsed="false">
      <c r="A437" s="4" t="n">
        <v>1</v>
      </c>
      <c r="B437" s="4" t="n">
        <v>4924</v>
      </c>
      <c r="C437" s="4" t="n">
        <v>89.005</v>
      </c>
      <c r="D437" s="5" t="n">
        <v>399.317</v>
      </c>
      <c r="E437" s="5" t="n">
        <v>452.1</v>
      </c>
      <c r="F437" s="5" t="n">
        <v>409.499</v>
      </c>
      <c r="G437" s="5" t="n">
        <v>-80.575</v>
      </c>
      <c r="H437" s="5" t="n">
        <v>-1198.494</v>
      </c>
      <c r="I437" s="5" t="n">
        <v>1622.104</v>
      </c>
      <c r="J437" s="5" t="n">
        <v>49.556</v>
      </c>
      <c r="K437" s="5" t="n">
        <v>-24.294</v>
      </c>
      <c r="L437" s="5" t="n">
        <v>665.66</v>
      </c>
      <c r="M437" s="3" t="n">
        <v>-0.067</v>
      </c>
      <c r="N437" s="5" t="n">
        <v>297.66</v>
      </c>
      <c r="O437" s="5" t="n">
        <v>299.716</v>
      </c>
      <c r="P437" s="5" t="n">
        <v>39.19</v>
      </c>
      <c r="Q437" s="5" t="n">
        <v>0.92</v>
      </c>
      <c r="R437" s="5" t="n">
        <v>-7064.16</v>
      </c>
      <c r="S437" s="5" t="n">
        <v>0.033</v>
      </c>
      <c r="T437" s="3" t="n">
        <f aca="false">A437*(TreeCalcs!$N$2)*(N437-O437)</f>
        <v>-0.00269466789086871</v>
      </c>
    </row>
    <row r="438" customFormat="false" ht="12.8" hidden="true" customHeight="false" outlineLevel="0" collapsed="false">
      <c r="A438" s="4" t="n">
        <v>0</v>
      </c>
      <c r="B438" s="4" t="n">
        <v>4927</v>
      </c>
      <c r="C438" s="4" t="n">
        <v>89.005</v>
      </c>
      <c r="D438" s="5" t="n">
        <v>0</v>
      </c>
      <c r="E438" s="5" t="n">
        <v>792.074</v>
      </c>
      <c r="F438" s="5" t="n">
        <v>472.178</v>
      </c>
      <c r="G438" s="5" t="n">
        <v>371.565</v>
      </c>
      <c r="H438" s="5" t="n">
        <v>0</v>
      </c>
      <c r="I438" s="5" t="n">
        <v>0</v>
      </c>
      <c r="J438" s="5" t="n">
        <v>-51.667</v>
      </c>
      <c r="K438" s="5" t="n">
        <v>0</v>
      </c>
      <c r="L438" s="5" t="n">
        <v>0</v>
      </c>
      <c r="M438" s="3" t="n">
        <v>0</v>
      </c>
      <c r="N438" s="5" t="n">
        <v>308.449</v>
      </c>
      <c r="O438" s="5" t="n">
        <v>299.716</v>
      </c>
      <c r="P438" s="5" t="n">
        <v>42.546</v>
      </c>
      <c r="Q438" s="5" t="n">
        <v>0.92</v>
      </c>
      <c r="R438" s="5" t="n">
        <v>0</v>
      </c>
      <c r="S438" s="5" t="n">
        <v>0.033</v>
      </c>
      <c r="T438" s="3" t="n">
        <f aca="false">A438*(TreeCalcs!$N$2)*(N438-O438)</f>
        <v>0</v>
      </c>
    </row>
    <row r="439" customFormat="false" ht="12.8" hidden="true" customHeight="false" outlineLevel="0" collapsed="false">
      <c r="A439" s="4" t="n">
        <v>0</v>
      </c>
      <c r="B439" s="4" t="n">
        <v>4928</v>
      </c>
      <c r="C439" s="4" t="n">
        <v>89.005</v>
      </c>
      <c r="D439" s="5" t="n">
        <v>0</v>
      </c>
      <c r="E439" s="5" t="n">
        <v>800.786</v>
      </c>
      <c r="F439" s="5" t="n">
        <v>470.352</v>
      </c>
      <c r="G439" s="5" t="n">
        <v>358.531</v>
      </c>
      <c r="H439" s="5" t="n">
        <v>0</v>
      </c>
      <c r="I439" s="5" t="n">
        <v>0</v>
      </c>
      <c r="J439" s="5" t="n">
        <v>-28.098</v>
      </c>
      <c r="K439" s="5" t="n">
        <v>0</v>
      </c>
      <c r="L439" s="5" t="n">
        <v>0</v>
      </c>
      <c r="M439" s="3" t="n">
        <v>0</v>
      </c>
      <c r="N439" s="5" t="n">
        <v>308.151</v>
      </c>
      <c r="O439" s="5" t="n">
        <v>299.716</v>
      </c>
      <c r="P439" s="5" t="n">
        <v>42.507</v>
      </c>
      <c r="Q439" s="5" t="n">
        <v>0.92</v>
      </c>
      <c r="R439" s="5" t="n">
        <v>0</v>
      </c>
      <c r="S439" s="5" t="n">
        <v>0.033</v>
      </c>
      <c r="T439" s="3" t="n">
        <f aca="false">A439*(TreeCalcs!$N$2)*(N439-O439)</f>
        <v>0</v>
      </c>
    </row>
    <row r="440" customFormat="false" ht="12.8" hidden="true" customHeight="false" outlineLevel="0" collapsed="false">
      <c r="A440" s="4" t="n">
        <v>0</v>
      </c>
      <c r="B440" s="4" t="n">
        <v>4931</v>
      </c>
      <c r="C440" s="4" t="n">
        <v>89.005</v>
      </c>
      <c r="D440" s="5" t="n">
        <v>0</v>
      </c>
      <c r="E440" s="5" t="n">
        <v>799.868</v>
      </c>
      <c r="F440" s="5" t="n">
        <v>471.711</v>
      </c>
      <c r="G440" s="5" t="n">
        <v>368.23</v>
      </c>
      <c r="H440" s="5" t="n">
        <v>0</v>
      </c>
      <c r="I440" s="5" t="n">
        <v>0</v>
      </c>
      <c r="J440" s="5" t="n">
        <v>-40.073</v>
      </c>
      <c r="K440" s="5" t="n">
        <v>0</v>
      </c>
      <c r="L440" s="5" t="n">
        <v>0</v>
      </c>
      <c r="M440" s="3" t="n">
        <v>0</v>
      </c>
      <c r="N440" s="5" t="n">
        <v>308.373</v>
      </c>
      <c r="O440" s="5" t="n">
        <v>299.716</v>
      </c>
      <c r="P440" s="5" t="n">
        <v>42.536</v>
      </c>
      <c r="Q440" s="5" t="n">
        <v>0.92</v>
      </c>
      <c r="R440" s="5" t="n">
        <v>0</v>
      </c>
      <c r="S440" s="5" t="n">
        <v>0.033</v>
      </c>
      <c r="T440" s="3" t="n">
        <f aca="false">A440*(TreeCalcs!$N$2)*(N440-O440)</f>
        <v>0</v>
      </c>
    </row>
    <row r="441" customFormat="false" ht="12.8" hidden="false" customHeight="false" outlineLevel="0" collapsed="false">
      <c r="A441" s="4" t="n">
        <v>1</v>
      </c>
      <c r="B441" s="4" t="n">
        <v>4995</v>
      </c>
      <c r="C441" s="4" t="n">
        <v>89.005</v>
      </c>
      <c r="D441" s="5" t="n">
        <v>436.269</v>
      </c>
      <c r="E441" s="5" t="n">
        <v>450.365</v>
      </c>
      <c r="F441" s="5" t="n">
        <v>410.435</v>
      </c>
      <c r="G441" s="5" t="n">
        <v>-74.151</v>
      </c>
      <c r="H441" s="5" t="n">
        <v>204.707</v>
      </c>
      <c r="I441" s="5" t="n">
        <v>250.045</v>
      </c>
      <c r="J441" s="5" t="n">
        <v>49.663</v>
      </c>
      <c r="K441" s="5" t="n">
        <v>-18.483</v>
      </c>
      <c r="L441" s="5" t="n">
        <v>-30</v>
      </c>
      <c r="M441" s="3" t="n">
        <v>-0.002</v>
      </c>
      <c r="N441" s="5" t="n">
        <v>297.83</v>
      </c>
      <c r="O441" s="5" t="n">
        <v>299.716</v>
      </c>
      <c r="P441" s="5" t="n">
        <v>39.316</v>
      </c>
      <c r="Q441" s="5" t="n">
        <v>0.92</v>
      </c>
      <c r="R441" s="5" t="n">
        <v>-947.407</v>
      </c>
      <c r="S441" s="5" t="n">
        <v>0.001</v>
      </c>
      <c r="T441" s="3" t="n">
        <f aca="false">A441*(TreeCalcs!$N$2)*(N441-O441)</f>
        <v>-0.00247185974814129</v>
      </c>
    </row>
    <row r="442" customFormat="false" ht="12.8" hidden="false" customHeight="false" outlineLevel="0" collapsed="false">
      <c r="A442" s="4" t="n">
        <v>1</v>
      </c>
      <c r="B442" s="4" t="n">
        <v>4924</v>
      </c>
      <c r="C442" s="4" t="n">
        <v>90.002</v>
      </c>
      <c r="D442" s="5" t="n">
        <v>256.105</v>
      </c>
      <c r="E442" s="5" t="n">
        <v>534.593</v>
      </c>
      <c r="F442" s="5" t="n">
        <v>405.715</v>
      </c>
      <c r="G442" s="5" t="n">
        <v>-16.158</v>
      </c>
      <c r="H442" s="5" t="n">
        <v>-1109.028</v>
      </c>
      <c r="I442" s="5" t="n">
        <v>1377.964</v>
      </c>
      <c r="J442" s="5" t="n">
        <v>-19.729</v>
      </c>
      <c r="K442" s="5" t="n">
        <v>-12.831</v>
      </c>
      <c r="L442" s="5" t="n">
        <v>835.62</v>
      </c>
      <c r="M442" s="3" t="n">
        <v>-0.014</v>
      </c>
      <c r="N442" s="5" t="n">
        <v>296.97</v>
      </c>
      <c r="O442" s="5" t="n">
        <v>297.398</v>
      </c>
      <c r="P442" s="5" t="n">
        <v>37.784</v>
      </c>
      <c r="Q442" s="5" t="n">
        <v>0.92</v>
      </c>
      <c r="R442" s="5" t="n">
        <v>-6041.027</v>
      </c>
      <c r="S442" s="5" t="n">
        <v>0.033</v>
      </c>
      <c r="T442" s="3" t="n">
        <f aca="false">A442*(TreeCalcs!$N$2)*(N442-O442)</f>
        <v>-0.000560952265219751</v>
      </c>
    </row>
    <row r="443" customFormat="false" ht="12.8" hidden="true" customHeight="false" outlineLevel="0" collapsed="false">
      <c r="A443" s="4" t="n">
        <v>0</v>
      </c>
      <c r="B443" s="4" t="n">
        <v>4927</v>
      </c>
      <c r="C443" s="4" t="n">
        <v>90.002</v>
      </c>
      <c r="D443" s="5" t="n">
        <v>0</v>
      </c>
      <c r="E443" s="5" t="n">
        <v>530.296</v>
      </c>
      <c r="F443" s="5" t="n">
        <v>436.931</v>
      </c>
      <c r="G443" s="5" t="n">
        <v>200.149</v>
      </c>
      <c r="H443" s="5" t="n">
        <v>0</v>
      </c>
      <c r="I443" s="5" t="n">
        <v>0</v>
      </c>
      <c r="J443" s="5" t="n">
        <v>-106.785</v>
      </c>
      <c r="K443" s="5" t="n">
        <v>0</v>
      </c>
      <c r="L443" s="5" t="n">
        <v>0</v>
      </c>
      <c r="M443" s="3" t="n">
        <v>0</v>
      </c>
      <c r="N443" s="5" t="n">
        <v>302.524</v>
      </c>
      <c r="O443" s="5" t="n">
        <v>297.398</v>
      </c>
      <c r="P443" s="5" t="n">
        <v>39.04</v>
      </c>
      <c r="Q443" s="5" t="n">
        <v>0.92</v>
      </c>
      <c r="R443" s="5" t="n">
        <v>0</v>
      </c>
      <c r="S443" s="5" t="n">
        <v>0.033</v>
      </c>
      <c r="T443" s="3" t="n">
        <f aca="false">A443*(TreeCalcs!$N$2)*(N443-O443)</f>
        <v>0</v>
      </c>
    </row>
    <row r="444" customFormat="false" ht="12.8" hidden="true" customHeight="false" outlineLevel="0" collapsed="false">
      <c r="A444" s="4" t="n">
        <v>0</v>
      </c>
      <c r="B444" s="4" t="n">
        <v>4928</v>
      </c>
      <c r="C444" s="4" t="n">
        <v>90.002</v>
      </c>
      <c r="D444" s="5" t="n">
        <v>0</v>
      </c>
      <c r="E444" s="5" t="n">
        <v>508.641</v>
      </c>
      <c r="F444" s="5" t="n">
        <v>436.854</v>
      </c>
      <c r="G444" s="5" t="n">
        <v>199.629</v>
      </c>
      <c r="H444" s="5" t="n">
        <v>0</v>
      </c>
      <c r="I444" s="5" t="n">
        <v>0</v>
      </c>
      <c r="J444" s="5" t="n">
        <v>-127.844</v>
      </c>
      <c r="K444" s="5" t="n">
        <v>0</v>
      </c>
      <c r="L444" s="5" t="n">
        <v>0</v>
      </c>
      <c r="M444" s="3" t="n">
        <v>0</v>
      </c>
      <c r="N444" s="5" t="n">
        <v>302.511</v>
      </c>
      <c r="O444" s="5" t="n">
        <v>297.398</v>
      </c>
      <c r="P444" s="5" t="n">
        <v>39.039</v>
      </c>
      <c r="Q444" s="5" t="n">
        <v>0.92</v>
      </c>
      <c r="R444" s="5" t="n">
        <v>0</v>
      </c>
      <c r="S444" s="5" t="n">
        <v>0.033</v>
      </c>
      <c r="T444" s="3" t="n">
        <f aca="false">A444*(TreeCalcs!$N$2)*(N444-O444)</f>
        <v>0</v>
      </c>
    </row>
    <row r="445" customFormat="false" ht="12.8" hidden="true" customHeight="false" outlineLevel="0" collapsed="false">
      <c r="A445" s="4" t="n">
        <v>0</v>
      </c>
      <c r="B445" s="4" t="n">
        <v>4931</v>
      </c>
      <c r="C445" s="4" t="n">
        <v>90.002</v>
      </c>
      <c r="D445" s="5" t="n">
        <v>0</v>
      </c>
      <c r="E445" s="5" t="n">
        <v>516.765</v>
      </c>
      <c r="F445" s="5" t="n">
        <v>435.919</v>
      </c>
      <c r="G445" s="5" t="n">
        <v>193.16</v>
      </c>
      <c r="H445" s="5" t="n">
        <v>0</v>
      </c>
      <c r="I445" s="5" t="n">
        <v>0</v>
      </c>
      <c r="J445" s="5" t="n">
        <v>-112.314</v>
      </c>
      <c r="K445" s="5" t="n">
        <v>0</v>
      </c>
      <c r="L445" s="5" t="n">
        <v>0</v>
      </c>
      <c r="M445" s="3" t="n">
        <v>0</v>
      </c>
      <c r="N445" s="5" t="n">
        <v>302.349</v>
      </c>
      <c r="O445" s="5" t="n">
        <v>297.398</v>
      </c>
      <c r="P445" s="5" t="n">
        <v>39.011</v>
      </c>
      <c r="Q445" s="5" t="n">
        <v>0.92</v>
      </c>
      <c r="R445" s="5" t="n">
        <v>0</v>
      </c>
      <c r="S445" s="5" t="n">
        <v>0.033</v>
      </c>
      <c r="T445" s="3" t="n">
        <f aca="false">A445*(TreeCalcs!$N$2)*(N445-O445)</f>
        <v>0</v>
      </c>
    </row>
    <row r="446" customFormat="false" ht="12.8" hidden="false" customHeight="false" outlineLevel="0" collapsed="false">
      <c r="A446" s="4" t="n">
        <v>1</v>
      </c>
      <c r="B446" s="4" t="n">
        <v>4995</v>
      </c>
      <c r="C446" s="4" t="n">
        <v>90.002</v>
      </c>
      <c r="D446" s="5" t="n">
        <v>279.757</v>
      </c>
      <c r="E446" s="5" t="n">
        <v>511.846</v>
      </c>
      <c r="F446" s="5" t="n">
        <v>406.481</v>
      </c>
      <c r="G446" s="5" t="n">
        <v>-10.891</v>
      </c>
      <c r="H446" s="5" t="n">
        <v>79.964</v>
      </c>
      <c r="I446" s="5" t="n">
        <v>210.941</v>
      </c>
      <c r="J446" s="5" t="n">
        <v>-20.715</v>
      </c>
      <c r="K446" s="5" t="n">
        <v>-11.147</v>
      </c>
      <c r="L446" s="5" t="n">
        <v>20.79</v>
      </c>
      <c r="M446" s="3" t="n">
        <v>0</v>
      </c>
      <c r="N446" s="5" t="n">
        <v>297.11</v>
      </c>
      <c r="O446" s="5" t="n">
        <v>297.398</v>
      </c>
      <c r="P446" s="5" t="n">
        <v>37.86</v>
      </c>
      <c r="Q446" s="5" t="n">
        <v>0.92</v>
      </c>
      <c r="R446" s="5" t="n">
        <v>-874.077</v>
      </c>
      <c r="S446" s="5" t="n">
        <v>0.001</v>
      </c>
      <c r="T446" s="3" t="n">
        <f aca="false">A446*(TreeCalcs!$N$2)*(N446-O446)</f>
        <v>-0.000377463206503027</v>
      </c>
    </row>
    <row r="447" customFormat="false" ht="12.8" hidden="false" customHeight="false" outlineLevel="0" collapsed="false">
      <c r="A447" s="4" t="n">
        <v>1</v>
      </c>
      <c r="B447" s="4" t="n">
        <v>4924</v>
      </c>
      <c r="C447" s="4" t="n">
        <v>91.001</v>
      </c>
      <c r="D447" s="5" t="n">
        <v>134.515</v>
      </c>
      <c r="E447" s="5" t="n">
        <v>373.888</v>
      </c>
      <c r="F447" s="5" t="n">
        <v>391.692</v>
      </c>
      <c r="G447" s="5" t="n">
        <v>8.461</v>
      </c>
      <c r="H447" s="5" t="n">
        <v>-501.279</v>
      </c>
      <c r="I447" s="5" t="n">
        <v>634.514</v>
      </c>
      <c r="J447" s="5" t="n">
        <v>-120.723</v>
      </c>
      <c r="K447" s="5" t="n">
        <v>1.279</v>
      </c>
      <c r="L447" s="5" t="n">
        <v>1094.67</v>
      </c>
      <c r="M447" s="3" t="n">
        <v>0.006</v>
      </c>
      <c r="N447" s="5" t="n">
        <v>294.37</v>
      </c>
      <c r="O447" s="5" t="n">
        <v>294.187</v>
      </c>
      <c r="P447" s="5" t="n">
        <v>46.26</v>
      </c>
      <c r="Q447" s="5" t="n">
        <v>0.92</v>
      </c>
      <c r="R447" s="5" t="n">
        <v>-1894.276</v>
      </c>
      <c r="S447" s="5" t="n">
        <v>0.033</v>
      </c>
      <c r="T447" s="3" t="n">
        <f aca="false">A447*(TreeCalcs!$N$2)*(N447-O447)</f>
        <v>0.000239846412465446</v>
      </c>
    </row>
    <row r="448" customFormat="false" ht="12.8" hidden="true" customHeight="false" outlineLevel="0" collapsed="false">
      <c r="A448" s="4" t="n">
        <v>0</v>
      </c>
      <c r="B448" s="4" t="n">
        <v>4927</v>
      </c>
      <c r="C448" s="4" t="n">
        <v>91.001</v>
      </c>
      <c r="D448" s="5" t="n">
        <v>0</v>
      </c>
      <c r="E448" s="5" t="n">
        <v>375.625</v>
      </c>
      <c r="F448" s="5" t="n">
        <v>406.24</v>
      </c>
      <c r="G448" s="5" t="n">
        <v>135.354</v>
      </c>
      <c r="H448" s="5" t="n">
        <v>0</v>
      </c>
      <c r="I448" s="5" t="n">
        <v>0</v>
      </c>
      <c r="J448" s="5" t="n">
        <v>-165.969</v>
      </c>
      <c r="K448" s="5" t="n">
        <v>0</v>
      </c>
      <c r="L448" s="5" t="n">
        <v>0</v>
      </c>
      <c r="M448" s="3" t="n">
        <v>0</v>
      </c>
      <c r="N448" s="5" t="n">
        <v>297.066</v>
      </c>
      <c r="O448" s="5" t="n">
        <v>294.187</v>
      </c>
      <c r="P448" s="5" t="n">
        <v>47.016</v>
      </c>
      <c r="Q448" s="5" t="n">
        <v>0.92</v>
      </c>
      <c r="R448" s="5" t="n">
        <v>0</v>
      </c>
      <c r="S448" s="5" t="n">
        <v>0.033</v>
      </c>
      <c r="T448" s="3" t="n">
        <f aca="false">A448*(TreeCalcs!$N$2)*(N448-O448)</f>
        <v>0</v>
      </c>
    </row>
    <row r="449" customFormat="false" ht="12.8" hidden="true" customHeight="false" outlineLevel="0" collapsed="false">
      <c r="A449" s="4" t="n">
        <v>0</v>
      </c>
      <c r="B449" s="4" t="n">
        <v>4928</v>
      </c>
      <c r="C449" s="4" t="n">
        <v>91.001</v>
      </c>
      <c r="D449" s="5" t="n">
        <v>0</v>
      </c>
      <c r="E449" s="5" t="n">
        <v>381.85</v>
      </c>
      <c r="F449" s="5" t="n">
        <v>405.275</v>
      </c>
      <c r="G449" s="5" t="n">
        <v>126.955</v>
      </c>
      <c r="H449" s="5" t="n">
        <v>0</v>
      </c>
      <c r="I449" s="5" t="n">
        <v>0</v>
      </c>
      <c r="J449" s="5" t="n">
        <v>-150.376</v>
      </c>
      <c r="K449" s="5" t="n">
        <v>0</v>
      </c>
      <c r="L449" s="5" t="n">
        <v>0</v>
      </c>
      <c r="M449" s="3" t="n">
        <v>0</v>
      </c>
      <c r="N449" s="5" t="n">
        <v>296.889</v>
      </c>
      <c r="O449" s="5" t="n">
        <v>294.187</v>
      </c>
      <c r="P449" s="5" t="n">
        <v>46.979</v>
      </c>
      <c r="Q449" s="5" t="n">
        <v>0.92</v>
      </c>
      <c r="R449" s="5" t="n">
        <v>0</v>
      </c>
      <c r="S449" s="5" t="n">
        <v>0.033</v>
      </c>
      <c r="T449" s="3" t="n">
        <f aca="false">A449*(TreeCalcs!$N$2)*(N449-O449)</f>
        <v>0</v>
      </c>
    </row>
    <row r="450" customFormat="false" ht="12.8" hidden="true" customHeight="false" outlineLevel="0" collapsed="false">
      <c r="A450" s="4" t="n">
        <v>0</v>
      </c>
      <c r="B450" s="4" t="n">
        <v>4931</v>
      </c>
      <c r="C450" s="4" t="n">
        <v>91.001</v>
      </c>
      <c r="D450" s="5" t="n">
        <v>0</v>
      </c>
      <c r="E450" s="5" t="n">
        <v>381.942</v>
      </c>
      <c r="F450" s="5" t="n">
        <v>405.856</v>
      </c>
      <c r="G450" s="5" t="n">
        <v>132.009</v>
      </c>
      <c r="H450" s="5" t="n">
        <v>0</v>
      </c>
      <c r="I450" s="5" t="n">
        <v>0</v>
      </c>
      <c r="J450" s="5" t="n">
        <v>-155.92</v>
      </c>
      <c r="K450" s="5" t="n">
        <v>0</v>
      </c>
      <c r="L450" s="5" t="n">
        <v>0</v>
      </c>
      <c r="M450" s="3" t="n">
        <v>0</v>
      </c>
      <c r="N450" s="5" t="n">
        <v>296.996</v>
      </c>
      <c r="O450" s="5" t="n">
        <v>294.187</v>
      </c>
      <c r="P450" s="5" t="n">
        <v>47.001</v>
      </c>
      <c r="Q450" s="5" t="n">
        <v>0.92</v>
      </c>
      <c r="R450" s="5" t="n">
        <v>0</v>
      </c>
      <c r="S450" s="5" t="n">
        <v>0.033</v>
      </c>
      <c r="T450" s="3" t="n">
        <f aca="false">A450*(TreeCalcs!$N$2)*(N450-O450)</f>
        <v>0</v>
      </c>
    </row>
    <row r="451" customFormat="false" ht="12.8" hidden="false" customHeight="false" outlineLevel="0" collapsed="false">
      <c r="A451" s="4" t="n">
        <v>1</v>
      </c>
      <c r="B451" s="4" t="n">
        <v>4995</v>
      </c>
      <c r="C451" s="4" t="n">
        <v>91.001</v>
      </c>
      <c r="D451" s="5" t="n">
        <v>143.805</v>
      </c>
      <c r="E451" s="5" t="n">
        <v>378.202</v>
      </c>
      <c r="F451" s="5" t="n">
        <v>392.065</v>
      </c>
      <c r="G451" s="5" t="n">
        <v>11.707</v>
      </c>
      <c r="H451" s="5" t="n">
        <v>42.146</v>
      </c>
      <c r="I451" s="5" t="n">
        <v>99.094</v>
      </c>
      <c r="J451" s="5" t="n">
        <v>-123.896</v>
      </c>
      <c r="K451" s="5" t="n">
        <v>2.565</v>
      </c>
      <c r="L451" s="5" t="n">
        <v>106.67</v>
      </c>
      <c r="M451" s="3" t="n">
        <v>0</v>
      </c>
      <c r="N451" s="5" t="n">
        <v>294.44</v>
      </c>
      <c r="O451" s="5" t="n">
        <v>294.187</v>
      </c>
      <c r="P451" s="5" t="n">
        <v>46.291</v>
      </c>
      <c r="Q451" s="5" t="n">
        <v>0.92</v>
      </c>
      <c r="R451" s="5" t="n">
        <v>-272.722</v>
      </c>
      <c r="S451" s="5" t="n">
        <v>0.001</v>
      </c>
      <c r="T451" s="3" t="n">
        <f aca="false">A451*(TreeCalcs!$N$2)*(N451-O451)</f>
        <v>0.000331590941823808</v>
      </c>
    </row>
    <row r="452" customFormat="false" ht="12.8" hidden="false" customHeight="false" outlineLevel="0" collapsed="false">
      <c r="A452" s="4" t="n">
        <v>1</v>
      </c>
      <c r="B452" s="4" t="n">
        <v>4924</v>
      </c>
      <c r="C452" s="4" t="n">
        <v>92.003</v>
      </c>
      <c r="D452" s="5" t="n">
        <v>-23.319</v>
      </c>
      <c r="E452" s="5" t="n">
        <v>320.133</v>
      </c>
      <c r="F452" s="5" t="n">
        <v>386.292</v>
      </c>
      <c r="G452" s="5" t="n">
        <v>12.254</v>
      </c>
      <c r="H452" s="5" t="n">
        <v>-28.325</v>
      </c>
      <c r="I452" s="5" t="n">
        <v>0</v>
      </c>
      <c r="J452" s="5" t="n">
        <v>-66.98</v>
      </c>
      <c r="K452" s="5" t="n">
        <v>5.006</v>
      </c>
      <c r="L452" s="5" t="n">
        <v>1014.35</v>
      </c>
      <c r="M452" s="3" t="n">
        <v>0.01</v>
      </c>
      <c r="N452" s="5" t="n">
        <v>293.35</v>
      </c>
      <c r="O452" s="5" t="n">
        <v>293.058</v>
      </c>
      <c r="P452" s="5" t="n">
        <v>42.03</v>
      </c>
      <c r="Q452" s="5" t="n">
        <v>0.92</v>
      </c>
      <c r="R452" s="5" t="n">
        <v>-71.639</v>
      </c>
      <c r="S452" s="5" t="n">
        <v>0.033</v>
      </c>
      <c r="T452" s="3" t="n">
        <f aca="false">A452*(TreeCalcs!$N$2)*(N452-O452)</f>
        <v>0.000382705751037816</v>
      </c>
    </row>
    <row r="453" customFormat="false" ht="12.8" hidden="true" customHeight="false" outlineLevel="0" collapsed="false">
      <c r="A453" s="4" t="n">
        <v>0</v>
      </c>
      <c r="B453" s="4" t="n">
        <v>4927</v>
      </c>
      <c r="C453" s="4" t="n">
        <v>92.003</v>
      </c>
      <c r="D453" s="5" t="n">
        <v>0</v>
      </c>
      <c r="E453" s="5" t="n">
        <v>323.732</v>
      </c>
      <c r="F453" s="5" t="n">
        <v>392.08</v>
      </c>
      <c r="G453" s="5" t="n">
        <v>58.398</v>
      </c>
      <c r="H453" s="5" t="n">
        <v>0</v>
      </c>
      <c r="I453" s="5" t="n">
        <v>0</v>
      </c>
      <c r="J453" s="5" t="n">
        <v>-126.743</v>
      </c>
      <c r="K453" s="5" t="n">
        <v>0</v>
      </c>
      <c r="L453" s="5" t="n">
        <v>0</v>
      </c>
      <c r="M453" s="3" t="n">
        <v>0</v>
      </c>
      <c r="N453" s="5" t="n">
        <v>294.443</v>
      </c>
      <c r="O453" s="5" t="n">
        <v>293.058</v>
      </c>
      <c r="P453" s="5" t="n">
        <v>42.184</v>
      </c>
      <c r="Q453" s="5" t="n">
        <v>0.92</v>
      </c>
      <c r="R453" s="5" t="n">
        <v>0</v>
      </c>
      <c r="S453" s="5" t="n">
        <v>0.033</v>
      </c>
      <c r="T453" s="3" t="n">
        <f aca="false">A453*(TreeCalcs!$N$2)*(N453-O453)</f>
        <v>0</v>
      </c>
    </row>
    <row r="454" customFormat="false" ht="12.8" hidden="true" customHeight="false" outlineLevel="0" collapsed="false">
      <c r="A454" s="4" t="n">
        <v>0</v>
      </c>
      <c r="B454" s="4" t="n">
        <v>4928</v>
      </c>
      <c r="C454" s="4" t="n">
        <v>92.003</v>
      </c>
      <c r="D454" s="5" t="n">
        <v>0</v>
      </c>
      <c r="E454" s="5" t="n">
        <v>338.958</v>
      </c>
      <c r="F454" s="5" t="n">
        <v>392.15</v>
      </c>
      <c r="G454" s="5" t="n">
        <v>58.958</v>
      </c>
      <c r="H454" s="5" t="n">
        <v>0</v>
      </c>
      <c r="I454" s="5" t="n">
        <v>0</v>
      </c>
      <c r="J454" s="5" t="n">
        <v>-112.151</v>
      </c>
      <c r="K454" s="5" t="n">
        <v>0</v>
      </c>
      <c r="L454" s="5" t="n">
        <v>0</v>
      </c>
      <c r="M454" s="3" t="n">
        <v>0</v>
      </c>
      <c r="N454" s="5" t="n">
        <v>294.456</v>
      </c>
      <c r="O454" s="5" t="n">
        <v>293.058</v>
      </c>
      <c r="P454" s="5" t="n">
        <v>42.187</v>
      </c>
      <c r="Q454" s="5" t="n">
        <v>0.92</v>
      </c>
      <c r="R454" s="5" t="n">
        <v>0</v>
      </c>
      <c r="S454" s="5" t="n">
        <v>0.033</v>
      </c>
      <c r="T454" s="3" t="n">
        <f aca="false">A454*(TreeCalcs!$N$2)*(N454-O454)</f>
        <v>0</v>
      </c>
    </row>
    <row r="455" customFormat="false" ht="12.8" hidden="true" customHeight="false" outlineLevel="0" collapsed="false">
      <c r="A455" s="4" t="n">
        <v>0</v>
      </c>
      <c r="B455" s="4" t="n">
        <v>4931</v>
      </c>
      <c r="C455" s="4" t="n">
        <v>92.003</v>
      </c>
      <c r="D455" s="5" t="n">
        <v>0</v>
      </c>
      <c r="E455" s="5" t="n">
        <v>342.365</v>
      </c>
      <c r="F455" s="5" t="n">
        <v>393.201</v>
      </c>
      <c r="G455" s="5" t="n">
        <v>67.356</v>
      </c>
      <c r="H455" s="5" t="n">
        <v>0</v>
      </c>
      <c r="I455" s="5" t="n">
        <v>0</v>
      </c>
      <c r="J455" s="5" t="n">
        <v>-118.186</v>
      </c>
      <c r="K455" s="5" t="n">
        <v>0</v>
      </c>
      <c r="L455" s="5" t="n">
        <v>0</v>
      </c>
      <c r="M455" s="3" t="n">
        <v>0</v>
      </c>
      <c r="N455" s="5" t="n">
        <v>294.653</v>
      </c>
      <c r="O455" s="5" t="n">
        <v>293.058</v>
      </c>
      <c r="P455" s="5" t="n">
        <v>42.241</v>
      </c>
      <c r="Q455" s="5" t="n">
        <v>0.92</v>
      </c>
      <c r="R455" s="5" t="n">
        <v>0</v>
      </c>
      <c r="S455" s="5" t="n">
        <v>0.033</v>
      </c>
      <c r="T455" s="3" t="n">
        <f aca="false">A455*(TreeCalcs!$N$2)*(N455-O455)</f>
        <v>0</v>
      </c>
    </row>
    <row r="456" customFormat="false" ht="12.8" hidden="false" customHeight="false" outlineLevel="0" collapsed="false">
      <c r="A456" s="4" t="n">
        <v>1</v>
      </c>
      <c r="B456" s="4" t="n">
        <v>4995</v>
      </c>
      <c r="C456" s="4" t="n">
        <v>92.003</v>
      </c>
      <c r="D456" s="5" t="n">
        <v>-13.363</v>
      </c>
      <c r="E456" s="5" t="n">
        <v>333.435</v>
      </c>
      <c r="F456" s="5" t="n">
        <v>386.292</v>
      </c>
      <c r="G456" s="5" t="n">
        <v>12.254</v>
      </c>
      <c r="H456" s="5" t="n">
        <v>-19.342</v>
      </c>
      <c r="I456" s="5" t="n">
        <v>0</v>
      </c>
      <c r="J456" s="5" t="n">
        <v>-68.904</v>
      </c>
      <c r="K456" s="5" t="n">
        <v>5.979</v>
      </c>
      <c r="L456" s="5" t="n">
        <v>90.84</v>
      </c>
      <c r="M456" s="3" t="n">
        <v>0</v>
      </c>
      <c r="N456" s="5" t="n">
        <v>293.35</v>
      </c>
      <c r="O456" s="5" t="n">
        <v>293.058</v>
      </c>
      <c r="P456" s="5" t="n">
        <v>42.03</v>
      </c>
      <c r="Q456" s="5" t="n">
        <v>0.92</v>
      </c>
      <c r="R456" s="5" t="n">
        <v>-68.502</v>
      </c>
      <c r="S456" s="5" t="n">
        <v>0.001</v>
      </c>
      <c r="T456" s="3" t="n">
        <f aca="false">A456*(TreeCalcs!$N$2)*(N456-O456)</f>
        <v>0.000382705751037816</v>
      </c>
    </row>
    <row r="457" customFormat="false" ht="12.8" hidden="false" customHeight="false" outlineLevel="0" collapsed="false">
      <c r="A457" s="4" t="n">
        <v>1</v>
      </c>
      <c r="B457" s="4" t="n">
        <v>4924</v>
      </c>
      <c r="C457" s="4" t="n">
        <v>93.006</v>
      </c>
      <c r="D457" s="5" t="n">
        <v>-37.415</v>
      </c>
      <c r="E457" s="5" t="n">
        <v>315.45</v>
      </c>
      <c r="F457" s="5" t="n">
        <v>384.977</v>
      </c>
      <c r="G457" s="5" t="n">
        <v>4.874</v>
      </c>
      <c r="H457" s="5" t="n">
        <v>-39.218</v>
      </c>
      <c r="I457" s="5" t="n">
        <v>0</v>
      </c>
      <c r="J457" s="5" t="n">
        <v>-14.875</v>
      </c>
      <c r="K457" s="5" t="n">
        <v>1.803</v>
      </c>
      <c r="L457" s="5" t="n">
        <v>968.2</v>
      </c>
      <c r="M457" s="3" t="n">
        <v>0.005</v>
      </c>
      <c r="N457" s="5" t="n">
        <v>293.1</v>
      </c>
      <c r="O457" s="5" t="n">
        <v>292.962</v>
      </c>
      <c r="P457" s="5" t="n">
        <v>35.428</v>
      </c>
      <c r="Q457" s="5" t="n">
        <v>0.92</v>
      </c>
      <c r="R457" s="5" t="n">
        <v>-83.068</v>
      </c>
      <c r="S457" s="5" t="n">
        <v>0.033</v>
      </c>
      <c r="T457" s="3" t="n">
        <f aca="false">A457*(TreeCalcs!$N$2)*(N457-O457)</f>
        <v>0.000180867786449404</v>
      </c>
    </row>
    <row r="458" customFormat="false" ht="12.8" hidden="true" customHeight="false" outlineLevel="0" collapsed="false">
      <c r="A458" s="4" t="n">
        <v>0</v>
      </c>
      <c r="B458" s="4" t="n">
        <v>4927</v>
      </c>
      <c r="C458" s="4" t="n">
        <v>93.006</v>
      </c>
      <c r="D458" s="5" t="n">
        <v>0</v>
      </c>
      <c r="E458" s="5" t="n">
        <v>318.905</v>
      </c>
      <c r="F458" s="5" t="n">
        <v>388.096</v>
      </c>
      <c r="G458" s="5" t="n">
        <v>26.09</v>
      </c>
      <c r="H458" s="5" t="n">
        <v>0</v>
      </c>
      <c r="I458" s="5" t="n">
        <v>0</v>
      </c>
      <c r="J458" s="5" t="n">
        <v>-95.281</v>
      </c>
      <c r="K458" s="5" t="n">
        <v>0</v>
      </c>
      <c r="L458" s="5" t="n">
        <v>0</v>
      </c>
      <c r="M458" s="3" t="n">
        <v>0</v>
      </c>
      <c r="N458" s="5" t="n">
        <v>293.692</v>
      </c>
      <c r="O458" s="5" t="n">
        <v>292.962</v>
      </c>
      <c r="P458" s="5" t="n">
        <v>35.758</v>
      </c>
      <c r="Q458" s="5" t="n">
        <v>0.92</v>
      </c>
      <c r="R458" s="5" t="n">
        <v>0</v>
      </c>
      <c r="S458" s="5" t="n">
        <v>0.033</v>
      </c>
      <c r="T458" s="3" t="n">
        <f aca="false">A458*(TreeCalcs!$N$2)*(N458-O458)</f>
        <v>0</v>
      </c>
    </row>
    <row r="459" customFormat="false" ht="12.8" hidden="true" customHeight="false" outlineLevel="0" collapsed="false">
      <c r="A459" s="4" t="n">
        <v>0</v>
      </c>
      <c r="B459" s="4" t="n">
        <v>4928</v>
      </c>
      <c r="C459" s="4" t="n">
        <v>93.006</v>
      </c>
      <c r="D459" s="5" t="n">
        <v>0</v>
      </c>
      <c r="E459" s="5" t="n">
        <v>334.287</v>
      </c>
      <c r="F459" s="5" t="n">
        <v>388.529</v>
      </c>
      <c r="G459" s="5" t="n">
        <v>29.039</v>
      </c>
      <c r="H459" s="5" t="n">
        <v>0</v>
      </c>
      <c r="I459" s="5" t="n">
        <v>0</v>
      </c>
      <c r="J459" s="5" t="n">
        <v>-83.279</v>
      </c>
      <c r="K459" s="5" t="n">
        <v>0</v>
      </c>
      <c r="L459" s="5" t="n">
        <v>0</v>
      </c>
      <c r="M459" s="3" t="n">
        <v>0</v>
      </c>
      <c r="N459" s="5" t="n">
        <v>293.774</v>
      </c>
      <c r="O459" s="5" t="n">
        <v>292.962</v>
      </c>
      <c r="P459" s="5" t="n">
        <v>35.788</v>
      </c>
      <c r="Q459" s="5" t="n">
        <v>0.92</v>
      </c>
      <c r="R459" s="5" t="n">
        <v>0</v>
      </c>
      <c r="S459" s="5" t="n">
        <v>0.033</v>
      </c>
      <c r="T459" s="3" t="n">
        <f aca="false">A459*(TreeCalcs!$N$2)*(N459-O459)</f>
        <v>0</v>
      </c>
    </row>
    <row r="460" customFormat="false" ht="12.8" hidden="true" customHeight="false" outlineLevel="0" collapsed="false">
      <c r="A460" s="4" t="n">
        <v>0</v>
      </c>
      <c r="B460" s="4" t="n">
        <v>4931</v>
      </c>
      <c r="C460" s="4" t="n">
        <v>93.006</v>
      </c>
      <c r="D460" s="5" t="n">
        <v>0</v>
      </c>
      <c r="E460" s="5" t="n">
        <v>338.731</v>
      </c>
      <c r="F460" s="5" t="n">
        <v>389.748</v>
      </c>
      <c r="G460" s="5" t="n">
        <v>37.359</v>
      </c>
      <c r="H460" s="5" t="n">
        <v>0</v>
      </c>
      <c r="I460" s="5" t="n">
        <v>0</v>
      </c>
      <c r="J460" s="5" t="n">
        <v>-88.379</v>
      </c>
      <c r="K460" s="5" t="n">
        <v>0</v>
      </c>
      <c r="L460" s="5" t="n">
        <v>0</v>
      </c>
      <c r="M460" s="3" t="n">
        <v>0</v>
      </c>
      <c r="N460" s="5" t="n">
        <v>294.004</v>
      </c>
      <c r="O460" s="5" t="n">
        <v>292.962</v>
      </c>
      <c r="P460" s="5" t="n">
        <v>35.866</v>
      </c>
      <c r="Q460" s="5" t="n">
        <v>0.92</v>
      </c>
      <c r="R460" s="5" t="n">
        <v>0</v>
      </c>
      <c r="S460" s="5" t="n">
        <v>0.033</v>
      </c>
      <c r="T460" s="3" t="n">
        <f aca="false">A460*(TreeCalcs!$N$2)*(N460-O460)</f>
        <v>0</v>
      </c>
    </row>
    <row r="461" customFormat="false" ht="12.8" hidden="false" customHeight="false" outlineLevel="0" collapsed="false">
      <c r="A461" s="4" t="n">
        <v>1</v>
      </c>
      <c r="B461" s="4" t="n">
        <v>4995</v>
      </c>
      <c r="C461" s="4" t="n">
        <v>93.006</v>
      </c>
      <c r="D461" s="5" t="n">
        <v>-27.459</v>
      </c>
      <c r="E461" s="5" t="n">
        <v>329.537</v>
      </c>
      <c r="F461" s="5" t="n">
        <v>384.977</v>
      </c>
      <c r="G461" s="5" t="n">
        <v>4.874</v>
      </c>
      <c r="H461" s="5" t="n">
        <v>-30.08</v>
      </c>
      <c r="I461" s="5" t="n">
        <v>0</v>
      </c>
      <c r="J461" s="5" t="n">
        <v>-16.001</v>
      </c>
      <c r="K461" s="5" t="n">
        <v>2.621</v>
      </c>
      <c r="L461" s="5" t="n">
        <v>81.5</v>
      </c>
      <c r="M461" s="3" t="n">
        <v>0</v>
      </c>
      <c r="N461" s="5" t="n">
        <v>293.1</v>
      </c>
      <c r="O461" s="5" t="n">
        <v>292.962</v>
      </c>
      <c r="P461" s="5" t="n">
        <v>35.428</v>
      </c>
      <c r="Q461" s="5" t="n">
        <v>0.92</v>
      </c>
      <c r="R461" s="5" t="n">
        <v>-80.161</v>
      </c>
      <c r="S461" s="5" t="n">
        <v>0.001</v>
      </c>
      <c r="T461" s="3" t="n">
        <f aca="false">A461*(TreeCalcs!$N$2)*(N461-O461)</f>
        <v>0.000180867786449404</v>
      </c>
    </row>
    <row r="462" customFormat="false" ht="12.8" hidden="false" customHeight="false" outlineLevel="0" collapsed="false">
      <c r="A462" s="4" t="n">
        <v>1</v>
      </c>
      <c r="B462" s="4" t="n">
        <v>4924</v>
      </c>
      <c r="C462" s="4" t="n">
        <v>94.003</v>
      </c>
      <c r="D462" s="5" t="n">
        <v>-37.758</v>
      </c>
      <c r="E462" s="5" t="n">
        <v>312.248</v>
      </c>
      <c r="F462" s="5" t="n">
        <v>382.199</v>
      </c>
      <c r="G462" s="5" t="n">
        <v>9.006</v>
      </c>
      <c r="H462" s="5" t="n">
        <v>-40.297</v>
      </c>
      <c r="I462" s="5" t="n">
        <v>0</v>
      </c>
      <c r="J462" s="5" t="n">
        <v>-50.684</v>
      </c>
      <c r="K462" s="5" t="n">
        <v>2.539</v>
      </c>
      <c r="L462" s="5" t="n">
        <v>990.11</v>
      </c>
      <c r="M462" s="3" t="n">
        <v>0.012</v>
      </c>
      <c r="N462" s="5" t="n">
        <v>292.57</v>
      </c>
      <c r="O462" s="5" t="n">
        <v>292.21</v>
      </c>
      <c r="P462" s="5" t="n">
        <v>25.041</v>
      </c>
      <c r="Q462" s="5" t="n">
        <v>0.92</v>
      </c>
      <c r="R462" s="5" t="n">
        <v>-82.788</v>
      </c>
      <c r="S462" s="5" t="n">
        <v>0.033</v>
      </c>
      <c r="T462" s="3" t="n">
        <f aca="false">A462*(TreeCalcs!$N$2)*(N462-O462)</f>
        <v>0.000471829008128783</v>
      </c>
    </row>
    <row r="463" customFormat="false" ht="12.8" hidden="true" customHeight="false" outlineLevel="0" collapsed="false">
      <c r="A463" s="4" t="n">
        <v>0</v>
      </c>
      <c r="B463" s="4" t="n">
        <v>4927</v>
      </c>
      <c r="C463" s="4" t="n">
        <v>94.003</v>
      </c>
      <c r="D463" s="5" t="n">
        <v>0</v>
      </c>
      <c r="E463" s="5" t="n">
        <v>315.774</v>
      </c>
      <c r="F463" s="5" t="n">
        <v>383.949</v>
      </c>
      <c r="G463" s="5" t="n">
        <v>17.346</v>
      </c>
      <c r="H463" s="5" t="n">
        <v>0</v>
      </c>
      <c r="I463" s="5" t="n">
        <v>0</v>
      </c>
      <c r="J463" s="5" t="n">
        <v>-85.518</v>
      </c>
      <c r="K463" s="5" t="n">
        <v>0</v>
      </c>
      <c r="L463" s="5" t="n">
        <v>0</v>
      </c>
      <c r="M463" s="3" t="n">
        <v>0</v>
      </c>
      <c r="N463" s="5" t="n">
        <v>292.904</v>
      </c>
      <c r="O463" s="5" t="n">
        <v>292.21</v>
      </c>
      <c r="P463" s="5" t="n">
        <v>25</v>
      </c>
      <c r="Q463" s="5" t="n">
        <v>0.92</v>
      </c>
      <c r="R463" s="5" t="n">
        <v>0</v>
      </c>
      <c r="S463" s="5" t="n">
        <v>0.033</v>
      </c>
      <c r="T463" s="3" t="n">
        <f aca="false">A463*(TreeCalcs!$N$2)*(N463-O463)</f>
        <v>0</v>
      </c>
    </row>
    <row r="464" customFormat="false" ht="12.8" hidden="true" customHeight="false" outlineLevel="0" collapsed="false">
      <c r="A464" s="4" t="n">
        <v>0</v>
      </c>
      <c r="B464" s="4" t="n">
        <v>4928</v>
      </c>
      <c r="C464" s="4" t="n">
        <v>94.003</v>
      </c>
      <c r="D464" s="5" t="n">
        <v>0</v>
      </c>
      <c r="E464" s="5" t="n">
        <v>331.185</v>
      </c>
      <c r="F464" s="5" t="n">
        <v>384.761</v>
      </c>
      <c r="G464" s="5" t="n">
        <v>21.267</v>
      </c>
      <c r="H464" s="5" t="n">
        <v>0</v>
      </c>
      <c r="I464" s="5" t="n">
        <v>0</v>
      </c>
      <c r="J464" s="5" t="n">
        <v>-74.844</v>
      </c>
      <c r="K464" s="5" t="n">
        <v>0</v>
      </c>
      <c r="L464" s="5" t="n">
        <v>0</v>
      </c>
      <c r="M464" s="3" t="n">
        <v>0</v>
      </c>
      <c r="N464" s="5" t="n">
        <v>293.059</v>
      </c>
      <c r="O464" s="5" t="n">
        <v>292.21</v>
      </c>
      <c r="P464" s="5" t="n">
        <v>25.063</v>
      </c>
      <c r="Q464" s="5" t="n">
        <v>0.92</v>
      </c>
      <c r="R464" s="5" t="n">
        <v>0</v>
      </c>
      <c r="S464" s="5" t="n">
        <v>0.033</v>
      </c>
      <c r="T464" s="3" t="n">
        <f aca="false">A464*(TreeCalcs!$N$2)*(N464-O464)</f>
        <v>0</v>
      </c>
    </row>
    <row r="465" customFormat="false" ht="12.8" hidden="true" customHeight="false" outlineLevel="0" collapsed="false">
      <c r="A465" s="4" t="n">
        <v>0</v>
      </c>
      <c r="B465" s="4" t="n">
        <v>4931</v>
      </c>
      <c r="C465" s="4" t="n">
        <v>94.003</v>
      </c>
      <c r="D465" s="5" t="n">
        <v>0</v>
      </c>
      <c r="E465" s="5" t="n">
        <v>335.307</v>
      </c>
      <c r="F465" s="5" t="n">
        <v>386.106</v>
      </c>
      <c r="G465" s="5" t="n">
        <v>27.784</v>
      </c>
      <c r="H465" s="5" t="n">
        <v>0</v>
      </c>
      <c r="I465" s="5" t="n">
        <v>0</v>
      </c>
      <c r="J465" s="5" t="n">
        <v>-78.579</v>
      </c>
      <c r="K465" s="5" t="n">
        <v>0</v>
      </c>
      <c r="L465" s="5" t="n">
        <v>0</v>
      </c>
      <c r="M465" s="3" t="n">
        <v>0</v>
      </c>
      <c r="N465" s="5" t="n">
        <v>293.315</v>
      </c>
      <c r="O465" s="5" t="n">
        <v>292.21</v>
      </c>
      <c r="P465" s="5" t="n">
        <v>25.157</v>
      </c>
      <c r="Q465" s="5" t="n">
        <v>0.92</v>
      </c>
      <c r="R465" s="5" t="n">
        <v>0</v>
      </c>
      <c r="S465" s="5" t="n">
        <v>0.033</v>
      </c>
      <c r="T465" s="3" t="n">
        <f aca="false">A465*(TreeCalcs!$N$2)*(N465-O465)</f>
        <v>0</v>
      </c>
    </row>
    <row r="466" customFormat="false" ht="12.8" hidden="false" customHeight="false" outlineLevel="0" collapsed="false">
      <c r="A466" s="4" t="n">
        <v>1</v>
      </c>
      <c r="B466" s="4" t="n">
        <v>4995</v>
      </c>
      <c r="C466" s="4" t="n">
        <v>94.003</v>
      </c>
      <c r="D466" s="5" t="n">
        <v>-27.802</v>
      </c>
      <c r="E466" s="5" t="n">
        <v>326.144</v>
      </c>
      <c r="F466" s="5" t="n">
        <v>382.199</v>
      </c>
      <c r="G466" s="5" t="n">
        <v>9.006</v>
      </c>
      <c r="H466" s="5" t="n">
        <v>-30.898</v>
      </c>
      <c r="I466" s="5" t="n">
        <v>0</v>
      </c>
      <c r="J466" s="5" t="n">
        <v>-51.572</v>
      </c>
      <c r="K466" s="5" t="n">
        <v>3.096</v>
      </c>
      <c r="L466" s="5" t="n">
        <v>86.46</v>
      </c>
      <c r="M466" s="3" t="n">
        <v>0</v>
      </c>
      <c r="N466" s="5" t="n">
        <v>292.57</v>
      </c>
      <c r="O466" s="5" t="n">
        <v>292.21</v>
      </c>
      <c r="P466" s="5" t="n">
        <v>25.041</v>
      </c>
      <c r="Q466" s="5" t="n">
        <v>0.92</v>
      </c>
      <c r="R466" s="5" t="n">
        <v>-79.978</v>
      </c>
      <c r="S466" s="5" t="n">
        <v>0.001</v>
      </c>
      <c r="T466" s="3" t="n">
        <f aca="false">A466*(TreeCalcs!$N$2)*(N466-O466)</f>
        <v>0.000471829008128783</v>
      </c>
    </row>
    <row r="467" customFormat="false" ht="12.8" hidden="false" customHeight="false" outlineLevel="0" collapsed="false">
      <c r="A467" s="4" t="n">
        <v>1</v>
      </c>
      <c r="B467" s="4" t="n">
        <v>4924</v>
      </c>
      <c r="C467" s="4" t="n">
        <v>95.001</v>
      </c>
      <c r="D467" s="5" t="n">
        <v>-37.744</v>
      </c>
      <c r="E467" s="5" t="n">
        <v>308.033</v>
      </c>
      <c r="F467" s="5" t="n">
        <v>378.814</v>
      </c>
      <c r="G467" s="5" t="n">
        <v>17.639</v>
      </c>
      <c r="H467" s="5" t="n">
        <v>-41.373</v>
      </c>
      <c r="I467" s="5" t="n">
        <v>0</v>
      </c>
      <c r="J467" s="5" t="n">
        <v>-47.559</v>
      </c>
      <c r="K467" s="5" t="n">
        <v>3.629</v>
      </c>
      <c r="L467" s="5" t="n">
        <v>974.44</v>
      </c>
      <c r="M467" s="3" t="n">
        <v>0.017</v>
      </c>
      <c r="N467" s="5" t="n">
        <v>291.92</v>
      </c>
      <c r="O467" s="5" t="n">
        <v>291.401</v>
      </c>
      <c r="P467" s="5" t="n">
        <v>33.994</v>
      </c>
      <c r="Q467" s="5" t="n">
        <v>0.92</v>
      </c>
      <c r="R467" s="5" t="n">
        <v>-82.366</v>
      </c>
      <c r="S467" s="5" t="n">
        <v>0.033</v>
      </c>
      <c r="T467" s="3" t="n">
        <f aca="false">A467*(TreeCalcs!$N$2)*(N467-O467)</f>
        <v>0.000680220153385644</v>
      </c>
    </row>
    <row r="468" customFormat="false" ht="12.8" hidden="true" customHeight="false" outlineLevel="0" collapsed="false">
      <c r="A468" s="4" t="n">
        <v>0</v>
      </c>
      <c r="B468" s="4" t="n">
        <v>4927</v>
      </c>
      <c r="C468" s="4" t="n">
        <v>95.001</v>
      </c>
      <c r="D468" s="5" t="n">
        <v>0</v>
      </c>
      <c r="E468" s="5" t="n">
        <v>311.468</v>
      </c>
      <c r="F468" s="5" t="n">
        <v>378.696</v>
      </c>
      <c r="G468" s="5" t="n">
        <v>16.797</v>
      </c>
      <c r="H468" s="5" t="n">
        <v>0</v>
      </c>
      <c r="I468" s="5" t="n">
        <v>0</v>
      </c>
      <c r="J468" s="5" t="n">
        <v>-84.023</v>
      </c>
      <c r="K468" s="5" t="n">
        <v>0</v>
      </c>
      <c r="L468" s="5" t="n">
        <v>0</v>
      </c>
      <c r="M468" s="3" t="n">
        <v>0</v>
      </c>
      <c r="N468" s="5" t="n">
        <v>291.897</v>
      </c>
      <c r="O468" s="5" t="n">
        <v>291.401</v>
      </c>
      <c r="P468" s="5" t="n">
        <v>33.86</v>
      </c>
      <c r="Q468" s="5" t="n">
        <v>0.92</v>
      </c>
      <c r="R468" s="5" t="n">
        <v>0</v>
      </c>
      <c r="S468" s="5" t="n">
        <v>0.033</v>
      </c>
      <c r="T468" s="3" t="n">
        <f aca="false">A468*(TreeCalcs!$N$2)*(N468-O468)</f>
        <v>0</v>
      </c>
    </row>
    <row r="469" customFormat="false" ht="12.8" hidden="true" customHeight="false" outlineLevel="0" collapsed="false">
      <c r="A469" s="4" t="n">
        <v>0</v>
      </c>
      <c r="B469" s="4" t="n">
        <v>4928</v>
      </c>
      <c r="C469" s="4" t="n">
        <v>95.001</v>
      </c>
      <c r="D469" s="5" t="n">
        <v>0</v>
      </c>
      <c r="E469" s="5" t="n">
        <v>326.742</v>
      </c>
      <c r="F469" s="5" t="n">
        <v>379.606</v>
      </c>
      <c r="G469" s="5" t="n">
        <v>22.778</v>
      </c>
      <c r="H469" s="5" t="n">
        <v>0</v>
      </c>
      <c r="I469" s="5" t="n">
        <v>0</v>
      </c>
      <c r="J469" s="5" t="n">
        <v>-75.637</v>
      </c>
      <c r="K469" s="5" t="n">
        <v>0</v>
      </c>
      <c r="L469" s="5" t="n">
        <v>0</v>
      </c>
      <c r="M469" s="3" t="n">
        <v>0</v>
      </c>
      <c r="N469" s="5" t="n">
        <v>292.072</v>
      </c>
      <c r="O469" s="5" t="n">
        <v>291.401</v>
      </c>
      <c r="P469" s="5" t="n">
        <v>33.932</v>
      </c>
      <c r="Q469" s="5" t="n">
        <v>0.92</v>
      </c>
      <c r="R469" s="5" t="n">
        <v>0</v>
      </c>
      <c r="S469" s="5" t="n">
        <v>0.033</v>
      </c>
      <c r="T469" s="3" t="n">
        <f aca="false">A469*(TreeCalcs!$N$2)*(N469-O469)</f>
        <v>0</v>
      </c>
    </row>
    <row r="470" customFormat="false" ht="12.8" hidden="true" customHeight="false" outlineLevel="0" collapsed="false">
      <c r="A470" s="4" t="n">
        <v>0</v>
      </c>
      <c r="B470" s="4" t="n">
        <v>4931</v>
      </c>
      <c r="C470" s="4" t="n">
        <v>95.001</v>
      </c>
      <c r="D470" s="5" t="n">
        <v>0</v>
      </c>
      <c r="E470" s="5" t="n">
        <v>331.023</v>
      </c>
      <c r="F470" s="5" t="n">
        <v>380.724</v>
      </c>
      <c r="G470" s="5" t="n">
        <v>30.14</v>
      </c>
      <c r="H470" s="5" t="n">
        <v>0</v>
      </c>
      <c r="I470" s="5" t="n">
        <v>0</v>
      </c>
      <c r="J470" s="5" t="n">
        <v>-79.836</v>
      </c>
      <c r="K470" s="5" t="n">
        <v>0</v>
      </c>
      <c r="L470" s="5" t="n">
        <v>0</v>
      </c>
      <c r="M470" s="3" t="n">
        <v>0</v>
      </c>
      <c r="N470" s="5" t="n">
        <v>292.287</v>
      </c>
      <c r="O470" s="5" t="n">
        <v>291.401</v>
      </c>
      <c r="P470" s="5" t="n">
        <v>34.012</v>
      </c>
      <c r="Q470" s="5" t="n">
        <v>0.92</v>
      </c>
      <c r="R470" s="5" t="n">
        <v>0</v>
      </c>
      <c r="S470" s="5" t="n">
        <v>0.033</v>
      </c>
      <c r="T470" s="3" t="n">
        <f aca="false">A470*(TreeCalcs!$N$2)*(N470-O470)</f>
        <v>0</v>
      </c>
    </row>
    <row r="471" customFormat="false" ht="12.8" hidden="false" customHeight="false" outlineLevel="0" collapsed="false">
      <c r="A471" s="4" t="n">
        <v>1</v>
      </c>
      <c r="B471" s="4" t="n">
        <v>4995</v>
      </c>
      <c r="C471" s="4" t="n">
        <v>95.001</v>
      </c>
      <c r="D471" s="5" t="n">
        <v>-27.788</v>
      </c>
      <c r="E471" s="5" t="n">
        <v>322.03</v>
      </c>
      <c r="F471" s="5" t="n">
        <v>378.814</v>
      </c>
      <c r="G471" s="5" t="n">
        <v>17.639</v>
      </c>
      <c r="H471" s="5" t="n">
        <v>-31.763</v>
      </c>
      <c r="I471" s="5" t="n">
        <v>0</v>
      </c>
      <c r="J471" s="5" t="n">
        <v>-48.276</v>
      </c>
      <c r="K471" s="5" t="n">
        <v>3.975</v>
      </c>
      <c r="L471" s="5" t="n">
        <v>84.36</v>
      </c>
      <c r="M471" s="3" t="n">
        <v>0.001</v>
      </c>
      <c r="N471" s="5" t="n">
        <v>291.92</v>
      </c>
      <c r="O471" s="5" t="n">
        <v>291.401</v>
      </c>
      <c r="P471" s="5" t="n">
        <v>33.994</v>
      </c>
      <c r="Q471" s="5" t="n">
        <v>0.92</v>
      </c>
      <c r="R471" s="5" t="n">
        <v>-79.478</v>
      </c>
      <c r="S471" s="5" t="n">
        <v>0.001</v>
      </c>
      <c r="T471" s="3" t="n">
        <f aca="false">A471*(TreeCalcs!$N$2)*(N471-O471)</f>
        <v>0.000680220153385644</v>
      </c>
    </row>
    <row r="472" customFormat="false" ht="12.8" hidden="false" customHeight="false" outlineLevel="0" collapsed="false">
      <c r="A472" s="4" t="n">
        <v>1</v>
      </c>
      <c r="B472" s="4" t="n">
        <v>4924</v>
      </c>
      <c r="C472" s="4" t="n">
        <v>96.003</v>
      </c>
      <c r="D472" s="5" t="n">
        <v>-37.996</v>
      </c>
      <c r="E472" s="5" t="n">
        <v>308.841</v>
      </c>
      <c r="F472" s="5" t="n">
        <v>374.627</v>
      </c>
      <c r="G472" s="5" t="n">
        <v>8.369</v>
      </c>
      <c r="H472" s="5" t="n">
        <v>-43.327</v>
      </c>
      <c r="I472" s="5" t="n">
        <v>0</v>
      </c>
      <c r="J472" s="5" t="n">
        <v>-50.012</v>
      </c>
      <c r="K472" s="5" t="n">
        <v>5.331</v>
      </c>
      <c r="L472" s="5" t="n">
        <v>961.62</v>
      </c>
      <c r="M472" s="3" t="n">
        <v>0.008</v>
      </c>
      <c r="N472" s="5" t="n">
        <v>291.11</v>
      </c>
      <c r="O472" s="5" t="n">
        <v>290.856</v>
      </c>
      <c r="P472" s="5" t="n">
        <v>32.917</v>
      </c>
      <c r="Q472" s="5" t="n">
        <v>0.92</v>
      </c>
      <c r="R472" s="5" t="n">
        <v>-82.003</v>
      </c>
      <c r="S472" s="5" t="n">
        <v>0.033</v>
      </c>
      <c r="T472" s="3" t="n">
        <f aca="false">A472*(TreeCalcs!$N$2)*(N472-O472)</f>
        <v>0.000332901577957543</v>
      </c>
    </row>
    <row r="473" customFormat="false" ht="12.8" hidden="true" customHeight="false" outlineLevel="0" collapsed="false">
      <c r="A473" s="4" t="n">
        <v>0</v>
      </c>
      <c r="B473" s="4" t="n">
        <v>4927</v>
      </c>
      <c r="C473" s="4" t="n">
        <v>96.003</v>
      </c>
      <c r="D473" s="5" t="n">
        <v>0</v>
      </c>
      <c r="E473" s="5" t="n">
        <v>312.005</v>
      </c>
      <c r="F473" s="5" t="n">
        <v>374.924</v>
      </c>
      <c r="G473" s="5" t="n">
        <v>10.234</v>
      </c>
      <c r="H473" s="5" t="n">
        <v>0</v>
      </c>
      <c r="I473" s="5" t="n">
        <v>0</v>
      </c>
      <c r="J473" s="5" t="n">
        <v>-73.157</v>
      </c>
      <c r="K473" s="5" t="n">
        <v>0</v>
      </c>
      <c r="L473" s="5" t="n">
        <v>0</v>
      </c>
      <c r="M473" s="3" t="n">
        <v>0</v>
      </c>
      <c r="N473" s="5" t="n">
        <v>291.168</v>
      </c>
      <c r="O473" s="5" t="n">
        <v>290.856</v>
      </c>
      <c r="P473" s="5" t="n">
        <v>32.816</v>
      </c>
      <c r="Q473" s="5" t="n">
        <v>0.92</v>
      </c>
      <c r="R473" s="5" t="n">
        <v>0</v>
      </c>
      <c r="S473" s="5" t="n">
        <v>0.033</v>
      </c>
      <c r="T473" s="3" t="n">
        <f aca="false">A473*(TreeCalcs!$N$2)*(N473-O473)</f>
        <v>0</v>
      </c>
    </row>
    <row r="474" customFormat="false" ht="12.8" hidden="true" customHeight="false" outlineLevel="0" collapsed="false">
      <c r="A474" s="4" t="n">
        <v>0</v>
      </c>
      <c r="B474" s="4" t="n">
        <v>4928</v>
      </c>
      <c r="C474" s="4" t="n">
        <v>96.003</v>
      </c>
      <c r="D474" s="5" t="n">
        <v>0</v>
      </c>
      <c r="E474" s="5" t="n">
        <v>326.278</v>
      </c>
      <c r="F474" s="5" t="n">
        <v>375.952</v>
      </c>
      <c r="G474" s="5" t="n">
        <v>16.827</v>
      </c>
      <c r="H474" s="5" t="n">
        <v>0</v>
      </c>
      <c r="I474" s="5" t="n">
        <v>0</v>
      </c>
      <c r="J474" s="5" t="n">
        <v>-66.501</v>
      </c>
      <c r="K474" s="5" t="n">
        <v>0</v>
      </c>
      <c r="L474" s="5" t="n">
        <v>0</v>
      </c>
      <c r="M474" s="3" t="n">
        <v>0</v>
      </c>
      <c r="N474" s="5" t="n">
        <v>291.367</v>
      </c>
      <c r="O474" s="5" t="n">
        <v>290.856</v>
      </c>
      <c r="P474" s="5" t="n">
        <v>32.909</v>
      </c>
      <c r="Q474" s="5" t="n">
        <v>0.92</v>
      </c>
      <c r="R474" s="5" t="n">
        <v>0</v>
      </c>
      <c r="S474" s="5" t="n">
        <v>0.033</v>
      </c>
      <c r="T474" s="3" t="n">
        <f aca="false">A474*(TreeCalcs!$N$2)*(N474-O474)</f>
        <v>0</v>
      </c>
    </row>
    <row r="475" customFormat="false" ht="12.8" hidden="true" customHeight="false" outlineLevel="0" collapsed="false">
      <c r="A475" s="4" t="n">
        <v>0</v>
      </c>
      <c r="B475" s="4" t="n">
        <v>4931</v>
      </c>
      <c r="C475" s="4" t="n">
        <v>96.003</v>
      </c>
      <c r="D475" s="5" t="n">
        <v>0</v>
      </c>
      <c r="E475" s="5" t="n">
        <v>330.547</v>
      </c>
      <c r="F475" s="5" t="n">
        <v>377.016</v>
      </c>
      <c r="G475" s="5" t="n">
        <v>23.664</v>
      </c>
      <c r="H475" s="5" t="n">
        <v>0</v>
      </c>
      <c r="I475" s="5" t="n">
        <v>0</v>
      </c>
      <c r="J475" s="5" t="n">
        <v>-70.132</v>
      </c>
      <c r="K475" s="5" t="n">
        <v>0</v>
      </c>
      <c r="L475" s="5" t="n">
        <v>0</v>
      </c>
      <c r="M475" s="3" t="n">
        <v>0</v>
      </c>
      <c r="N475" s="5" t="n">
        <v>291.573</v>
      </c>
      <c r="O475" s="5" t="n">
        <v>290.856</v>
      </c>
      <c r="P475" s="5" t="n">
        <v>32.994</v>
      </c>
      <c r="Q475" s="5" t="n">
        <v>0.92</v>
      </c>
      <c r="R475" s="5" t="n">
        <v>0</v>
      </c>
      <c r="S475" s="5" t="n">
        <v>0.033</v>
      </c>
      <c r="T475" s="3" t="n">
        <f aca="false">A475*(TreeCalcs!$N$2)*(N475-O475)</f>
        <v>0</v>
      </c>
    </row>
    <row r="476" customFormat="false" ht="12.8" hidden="false" customHeight="false" outlineLevel="0" collapsed="false">
      <c r="A476" s="4" t="n">
        <v>1</v>
      </c>
      <c r="B476" s="4" t="n">
        <v>4995</v>
      </c>
      <c r="C476" s="4" t="n">
        <v>96.003</v>
      </c>
      <c r="D476" s="5" t="n">
        <v>-28.04</v>
      </c>
      <c r="E476" s="5" t="n">
        <v>322.067</v>
      </c>
      <c r="F476" s="5" t="n">
        <v>374.627</v>
      </c>
      <c r="G476" s="5" t="n">
        <v>8.369</v>
      </c>
      <c r="H476" s="5" t="n">
        <v>-33.501</v>
      </c>
      <c r="I476" s="5" t="n">
        <v>0</v>
      </c>
      <c r="J476" s="5" t="n">
        <v>-50.593</v>
      </c>
      <c r="K476" s="5" t="n">
        <v>5.461</v>
      </c>
      <c r="L476" s="5" t="n">
        <v>82.98</v>
      </c>
      <c r="M476" s="3" t="n">
        <v>0</v>
      </c>
      <c r="N476" s="5" t="n">
        <v>291.11</v>
      </c>
      <c r="O476" s="5" t="n">
        <v>290.856</v>
      </c>
      <c r="P476" s="5" t="n">
        <v>32.917</v>
      </c>
      <c r="Q476" s="5" t="n">
        <v>0.92</v>
      </c>
      <c r="R476" s="5" t="n">
        <v>-79.07</v>
      </c>
      <c r="S476" s="5" t="n">
        <v>0.001</v>
      </c>
      <c r="T476" s="3" t="n">
        <f aca="false">A476*(TreeCalcs!$N$2)*(N476-O476)</f>
        <v>0.000332901577957543</v>
      </c>
    </row>
    <row r="477" customFormat="false" ht="12.8" hidden="false" customHeight="false" outlineLevel="0" collapsed="false">
      <c r="A477" s="4" t="n">
        <v>1</v>
      </c>
      <c r="B477" s="4" t="n">
        <v>4924</v>
      </c>
      <c r="C477" s="4" t="n">
        <v>97.005</v>
      </c>
      <c r="D477" s="5" t="n">
        <v>-37.326</v>
      </c>
      <c r="E477" s="5" t="n">
        <v>357.41</v>
      </c>
      <c r="F477" s="5" t="n">
        <v>372.572</v>
      </c>
      <c r="G477" s="5" t="n">
        <v>1.578</v>
      </c>
      <c r="H477" s="5" t="n">
        <v>-42.272</v>
      </c>
      <c r="I477" s="5" t="n">
        <v>0</v>
      </c>
      <c r="J477" s="5" t="n">
        <v>-40.19</v>
      </c>
      <c r="K477" s="5" t="n">
        <v>4.946</v>
      </c>
      <c r="L477" s="5" t="n">
        <v>949.71</v>
      </c>
      <c r="M477" s="3" t="n">
        <v>0.001</v>
      </c>
      <c r="N477" s="5" t="n">
        <v>290.71</v>
      </c>
      <c r="O477" s="5" t="n">
        <v>290.665</v>
      </c>
      <c r="P477" s="5" t="n">
        <v>35.322</v>
      </c>
      <c r="Q477" s="5" t="n">
        <v>0.92</v>
      </c>
      <c r="R477" s="5" t="n">
        <v>-81.101</v>
      </c>
      <c r="S477" s="5" t="n">
        <v>0.033</v>
      </c>
      <c r="T477" s="3" t="n">
        <f aca="false">A477*(TreeCalcs!$N$2)*(N477-O477)</f>
        <v>5.8978626016042E-005</v>
      </c>
    </row>
    <row r="478" customFormat="false" ht="12.8" hidden="true" customHeight="false" outlineLevel="0" collapsed="false">
      <c r="A478" s="4" t="n">
        <v>0</v>
      </c>
      <c r="B478" s="4" t="n">
        <v>4927</v>
      </c>
      <c r="C478" s="4" t="n">
        <v>97.005</v>
      </c>
      <c r="D478" s="5" t="n">
        <v>0</v>
      </c>
      <c r="E478" s="5" t="n">
        <v>358.385</v>
      </c>
      <c r="F478" s="5" t="n">
        <v>376.221</v>
      </c>
      <c r="G478" s="5" t="n">
        <v>26.799</v>
      </c>
      <c r="H478" s="5" t="n">
        <v>0</v>
      </c>
      <c r="I478" s="5" t="n">
        <v>0</v>
      </c>
      <c r="J478" s="5" t="n">
        <v>-44.634</v>
      </c>
      <c r="K478" s="5" t="n">
        <v>0</v>
      </c>
      <c r="L478" s="5" t="n">
        <v>0</v>
      </c>
      <c r="M478" s="3" t="n">
        <v>0</v>
      </c>
      <c r="N478" s="5" t="n">
        <v>291.419</v>
      </c>
      <c r="O478" s="5" t="n">
        <v>290.665</v>
      </c>
      <c r="P478" s="5" t="n">
        <v>35.553</v>
      </c>
      <c r="Q478" s="5" t="n">
        <v>0.92</v>
      </c>
      <c r="R478" s="5" t="n">
        <v>0</v>
      </c>
      <c r="S478" s="5" t="n">
        <v>0.033</v>
      </c>
      <c r="T478" s="3" t="n">
        <f aca="false">A478*(TreeCalcs!$N$2)*(N478-O478)</f>
        <v>0</v>
      </c>
    </row>
    <row r="479" customFormat="false" ht="12.8" hidden="true" customHeight="false" outlineLevel="0" collapsed="false">
      <c r="A479" s="4" t="n">
        <v>0</v>
      </c>
      <c r="B479" s="4" t="n">
        <v>4928</v>
      </c>
      <c r="C479" s="4" t="n">
        <v>97.005</v>
      </c>
      <c r="D479" s="5" t="n">
        <v>0</v>
      </c>
      <c r="E479" s="5" t="n">
        <v>362.245</v>
      </c>
      <c r="F479" s="5" t="n">
        <v>376.467</v>
      </c>
      <c r="G479" s="5" t="n">
        <v>28.505</v>
      </c>
      <c r="H479" s="5" t="n">
        <v>0</v>
      </c>
      <c r="I479" s="5" t="n">
        <v>0</v>
      </c>
      <c r="J479" s="5" t="n">
        <v>-42.727</v>
      </c>
      <c r="K479" s="5" t="n">
        <v>0</v>
      </c>
      <c r="L479" s="5" t="n">
        <v>0</v>
      </c>
      <c r="M479" s="3" t="n">
        <v>0</v>
      </c>
      <c r="N479" s="5" t="n">
        <v>291.467</v>
      </c>
      <c r="O479" s="5" t="n">
        <v>290.665</v>
      </c>
      <c r="P479" s="5" t="n">
        <v>35.571</v>
      </c>
      <c r="Q479" s="5" t="n">
        <v>0.92</v>
      </c>
      <c r="R479" s="5" t="n">
        <v>0</v>
      </c>
      <c r="S479" s="5" t="n">
        <v>0.033</v>
      </c>
      <c r="T479" s="3" t="n">
        <f aca="false">A479*(TreeCalcs!$N$2)*(N479-O479)</f>
        <v>0</v>
      </c>
    </row>
    <row r="480" customFormat="false" ht="12.8" hidden="true" customHeight="false" outlineLevel="0" collapsed="false">
      <c r="A480" s="4" t="n">
        <v>0</v>
      </c>
      <c r="B480" s="4" t="n">
        <v>4931</v>
      </c>
      <c r="C480" s="4" t="n">
        <v>97.005</v>
      </c>
      <c r="D480" s="5" t="n">
        <v>0</v>
      </c>
      <c r="E480" s="5" t="n">
        <v>362.866</v>
      </c>
      <c r="F480" s="5" t="n">
        <v>377.104</v>
      </c>
      <c r="G480" s="5" t="n">
        <v>32.935</v>
      </c>
      <c r="H480" s="5" t="n">
        <v>0</v>
      </c>
      <c r="I480" s="5" t="n">
        <v>0</v>
      </c>
      <c r="J480" s="5" t="n">
        <v>-47.173</v>
      </c>
      <c r="K480" s="5" t="n">
        <v>0</v>
      </c>
      <c r="L480" s="5" t="n">
        <v>0</v>
      </c>
      <c r="M480" s="3" t="n">
        <v>0</v>
      </c>
      <c r="N480" s="5" t="n">
        <v>291.59</v>
      </c>
      <c r="O480" s="5" t="n">
        <v>290.665</v>
      </c>
      <c r="P480" s="5" t="n">
        <v>35.615</v>
      </c>
      <c r="Q480" s="5" t="n">
        <v>0.92</v>
      </c>
      <c r="R480" s="5" t="n">
        <v>0</v>
      </c>
      <c r="S480" s="5" t="n">
        <v>0.033</v>
      </c>
      <c r="T480" s="3" t="n">
        <f aca="false">A480*(TreeCalcs!$N$2)*(N480-O480)</f>
        <v>0</v>
      </c>
    </row>
    <row r="481" customFormat="false" ht="12.8" hidden="false" customHeight="false" outlineLevel="0" collapsed="false">
      <c r="A481" s="4" t="n">
        <v>1</v>
      </c>
      <c r="B481" s="4" t="n">
        <v>4995</v>
      </c>
      <c r="C481" s="4" t="n">
        <v>97.005</v>
      </c>
      <c r="D481" s="5" t="n">
        <v>-27.369</v>
      </c>
      <c r="E481" s="5" t="n">
        <v>360.454</v>
      </c>
      <c r="F481" s="5" t="n">
        <v>372.572</v>
      </c>
      <c r="G481" s="5" t="n">
        <v>1.578</v>
      </c>
      <c r="H481" s="5" t="n">
        <v>-32.403</v>
      </c>
      <c r="I481" s="5" t="n">
        <v>0</v>
      </c>
      <c r="J481" s="5" t="n">
        <v>-40.667</v>
      </c>
      <c r="K481" s="5" t="n">
        <v>5.033</v>
      </c>
      <c r="L481" s="5" t="n">
        <v>81.12</v>
      </c>
      <c r="M481" s="3" t="n">
        <v>0</v>
      </c>
      <c r="N481" s="5" t="n">
        <v>290.71</v>
      </c>
      <c r="O481" s="5" t="n">
        <v>290.665</v>
      </c>
      <c r="P481" s="5" t="n">
        <v>35.322</v>
      </c>
      <c r="Q481" s="5" t="n">
        <v>0.92</v>
      </c>
      <c r="R481" s="5" t="n">
        <v>-78.177</v>
      </c>
      <c r="S481" s="5" t="n">
        <v>0.001</v>
      </c>
      <c r="T481" s="3" t="n">
        <f aca="false">A481*(TreeCalcs!$N$2)*(N481-O481)</f>
        <v>5.8978626016042E-005</v>
      </c>
    </row>
    <row r="482" customFormat="false" ht="12.8" hidden="false" customHeight="false" outlineLevel="0" collapsed="false">
      <c r="A482" s="4" t="n">
        <v>1</v>
      </c>
      <c r="B482" s="4" t="n">
        <v>4924</v>
      </c>
      <c r="C482" s="4" t="n">
        <v>98.001</v>
      </c>
      <c r="D482" s="5" t="n">
        <v>-36.31</v>
      </c>
      <c r="E482" s="5" t="n">
        <v>357.347</v>
      </c>
      <c r="F482" s="5" t="n">
        <v>372.214</v>
      </c>
      <c r="G482" s="5" t="n">
        <v>-0.774</v>
      </c>
      <c r="H482" s="5" t="n">
        <v>-39.763</v>
      </c>
      <c r="I482" s="5" t="n">
        <v>0</v>
      </c>
      <c r="J482" s="5" t="n">
        <v>-21.089</v>
      </c>
      <c r="K482" s="5" t="n">
        <v>3.454</v>
      </c>
      <c r="L482" s="5" t="n">
        <v>938.76</v>
      </c>
      <c r="M482" s="3" t="n">
        <v>-0.001</v>
      </c>
      <c r="N482" s="5" t="n">
        <v>290.64</v>
      </c>
      <c r="O482" s="5" t="n">
        <v>290.681</v>
      </c>
      <c r="P482" s="5" t="n">
        <v>19.045</v>
      </c>
      <c r="Q482" s="5" t="n">
        <v>0.92</v>
      </c>
      <c r="R482" s="5" t="n">
        <v>-80.239</v>
      </c>
      <c r="S482" s="5" t="n">
        <v>0.033</v>
      </c>
      <c r="T482" s="3" t="n">
        <f aca="false">A482*(TreeCalcs!$N$2)*(N482-O482)</f>
        <v>-5.37360814813275E-005</v>
      </c>
    </row>
    <row r="483" customFormat="false" ht="12.8" hidden="true" customHeight="false" outlineLevel="0" collapsed="false">
      <c r="A483" s="4" t="n">
        <v>0</v>
      </c>
      <c r="B483" s="4" t="n">
        <v>4927</v>
      </c>
      <c r="C483" s="4" t="n">
        <v>98.001</v>
      </c>
      <c r="D483" s="5" t="n">
        <v>0</v>
      </c>
      <c r="E483" s="5" t="n">
        <v>358.353</v>
      </c>
      <c r="F483" s="5" t="n">
        <v>377.17</v>
      </c>
      <c r="G483" s="5" t="n">
        <v>18.184</v>
      </c>
      <c r="H483" s="5" t="n">
        <v>0</v>
      </c>
      <c r="I483" s="5" t="n">
        <v>0</v>
      </c>
      <c r="J483" s="5" t="n">
        <v>-37</v>
      </c>
      <c r="K483" s="5" t="n">
        <v>0</v>
      </c>
      <c r="L483" s="5" t="n">
        <v>0</v>
      </c>
      <c r="M483" s="3" t="n">
        <v>0</v>
      </c>
      <c r="N483" s="5" t="n">
        <v>291.603</v>
      </c>
      <c r="O483" s="5" t="n">
        <v>290.681</v>
      </c>
      <c r="P483" s="5" t="n">
        <v>19.72</v>
      </c>
      <c r="Q483" s="5" t="n">
        <v>0.92</v>
      </c>
      <c r="R483" s="5" t="n">
        <v>0</v>
      </c>
      <c r="S483" s="5" t="n">
        <v>0.033</v>
      </c>
      <c r="T483" s="3" t="n">
        <f aca="false">A483*(TreeCalcs!$N$2)*(N483-O483)</f>
        <v>0</v>
      </c>
    </row>
    <row r="484" customFormat="false" ht="12.8" hidden="true" customHeight="false" outlineLevel="0" collapsed="false">
      <c r="A484" s="4" t="n">
        <v>0</v>
      </c>
      <c r="B484" s="4" t="n">
        <v>4928</v>
      </c>
      <c r="C484" s="4" t="n">
        <v>98.001</v>
      </c>
      <c r="D484" s="5" t="n">
        <v>0</v>
      </c>
      <c r="E484" s="5" t="n">
        <v>362.296</v>
      </c>
      <c r="F484" s="5" t="n">
        <v>377.346</v>
      </c>
      <c r="G484" s="5" t="n">
        <v>18.869</v>
      </c>
      <c r="H484" s="5" t="n">
        <v>0</v>
      </c>
      <c r="I484" s="5" t="n">
        <v>0</v>
      </c>
      <c r="J484" s="5" t="n">
        <v>-33.918</v>
      </c>
      <c r="K484" s="5" t="n">
        <v>0</v>
      </c>
      <c r="L484" s="5" t="n">
        <v>0</v>
      </c>
      <c r="M484" s="3" t="n">
        <v>0</v>
      </c>
      <c r="N484" s="5" t="n">
        <v>291.637</v>
      </c>
      <c r="O484" s="5" t="n">
        <v>290.681</v>
      </c>
      <c r="P484" s="5" t="n">
        <v>19.734</v>
      </c>
      <c r="Q484" s="5" t="n">
        <v>0.92</v>
      </c>
      <c r="R484" s="5" t="n">
        <v>0</v>
      </c>
      <c r="S484" s="5" t="n">
        <v>0.033</v>
      </c>
      <c r="T484" s="3" t="n">
        <f aca="false">A484*(TreeCalcs!$N$2)*(N484-O484)</f>
        <v>0</v>
      </c>
    </row>
    <row r="485" customFormat="false" ht="12.8" hidden="true" customHeight="false" outlineLevel="0" collapsed="false">
      <c r="A485" s="4" t="n">
        <v>0</v>
      </c>
      <c r="B485" s="4" t="n">
        <v>4931</v>
      </c>
      <c r="C485" s="4" t="n">
        <v>98.001</v>
      </c>
      <c r="D485" s="5" t="n">
        <v>0</v>
      </c>
      <c r="E485" s="5" t="n">
        <v>362.914</v>
      </c>
      <c r="F485" s="5" t="n">
        <v>378.004</v>
      </c>
      <c r="G485" s="5" t="n">
        <v>21.429</v>
      </c>
      <c r="H485" s="5" t="n">
        <v>0</v>
      </c>
      <c r="I485" s="5" t="n">
        <v>0</v>
      </c>
      <c r="J485" s="5" t="n">
        <v>-36.521</v>
      </c>
      <c r="K485" s="5" t="n">
        <v>0</v>
      </c>
      <c r="L485" s="5" t="n">
        <v>0</v>
      </c>
      <c r="M485" s="3" t="n">
        <v>0</v>
      </c>
      <c r="N485" s="5" t="n">
        <v>291.764</v>
      </c>
      <c r="O485" s="5" t="n">
        <v>290.681</v>
      </c>
      <c r="P485" s="5" t="n">
        <v>19.783</v>
      </c>
      <c r="Q485" s="5" t="n">
        <v>0.92</v>
      </c>
      <c r="R485" s="5" t="n">
        <v>0</v>
      </c>
      <c r="S485" s="5" t="n">
        <v>0.033</v>
      </c>
      <c r="T485" s="3" t="n">
        <f aca="false">A485*(TreeCalcs!$N$2)*(N485-O485)</f>
        <v>0</v>
      </c>
    </row>
    <row r="486" customFormat="false" ht="12.8" hidden="false" customHeight="false" outlineLevel="0" collapsed="false">
      <c r="A486" s="4" t="n">
        <v>1</v>
      </c>
      <c r="B486" s="4" t="n">
        <v>4995</v>
      </c>
      <c r="C486" s="4" t="n">
        <v>98.001</v>
      </c>
      <c r="D486" s="5" t="n">
        <v>-26.354</v>
      </c>
      <c r="E486" s="5" t="n">
        <v>360.381</v>
      </c>
      <c r="F486" s="5" t="n">
        <v>372.214</v>
      </c>
      <c r="G486" s="5" t="n">
        <v>-0.774</v>
      </c>
      <c r="H486" s="5" t="n">
        <v>-29.946</v>
      </c>
      <c r="I486" s="5" t="n">
        <v>0</v>
      </c>
      <c r="J486" s="5" t="n">
        <v>-21.47</v>
      </c>
      <c r="K486" s="5" t="n">
        <v>3.592</v>
      </c>
      <c r="L486" s="5" t="n">
        <v>79.11</v>
      </c>
      <c r="M486" s="3" t="n">
        <v>0</v>
      </c>
      <c r="N486" s="5" t="n">
        <v>290.64</v>
      </c>
      <c r="O486" s="5" t="n">
        <v>290.681</v>
      </c>
      <c r="P486" s="5" t="n">
        <v>19.045</v>
      </c>
      <c r="Q486" s="5" t="n">
        <v>0.92</v>
      </c>
      <c r="R486" s="5" t="n">
        <v>-77.272</v>
      </c>
      <c r="S486" s="5" t="n">
        <v>0.001</v>
      </c>
      <c r="T486" s="3" t="n">
        <f aca="false">A486*(TreeCalcs!$N$2)*(N486-O486)</f>
        <v>-5.37360814813275E-005</v>
      </c>
    </row>
    <row r="487" customFormat="false" ht="12.8" hidden="false" customHeight="false" outlineLevel="0" collapsed="false">
      <c r="A487" s="4" t="n">
        <v>1</v>
      </c>
      <c r="B487" s="4" t="n">
        <v>4924</v>
      </c>
      <c r="C487" s="4" t="n">
        <v>99.005</v>
      </c>
      <c r="D487" s="5" t="n">
        <v>-36.468</v>
      </c>
      <c r="E487" s="5" t="n">
        <v>357.252</v>
      </c>
      <c r="F487" s="5" t="n">
        <v>371.599</v>
      </c>
      <c r="G487" s="5" t="n">
        <v>-1.701</v>
      </c>
      <c r="H487" s="5" t="n">
        <v>-39.424</v>
      </c>
      <c r="I487" s="5" t="n">
        <v>0</v>
      </c>
      <c r="J487" s="5" t="n">
        <v>-26.978</v>
      </c>
      <c r="K487" s="5" t="n">
        <v>2.956</v>
      </c>
      <c r="L487" s="5" t="n">
        <v>943.22</v>
      </c>
      <c r="M487" s="3" t="n">
        <v>-0.002</v>
      </c>
      <c r="N487" s="5" t="n">
        <v>290.52</v>
      </c>
      <c r="O487" s="5" t="n">
        <v>290.584</v>
      </c>
      <c r="P487" s="5" t="n">
        <v>26.418</v>
      </c>
      <c r="Q487" s="5" t="n">
        <v>0.92</v>
      </c>
      <c r="R487" s="5" t="n">
        <v>-80.188</v>
      </c>
      <c r="S487" s="5" t="n">
        <v>0.033</v>
      </c>
      <c r="T487" s="3" t="n">
        <f aca="false">A487*(TreeCalcs!$N$2)*(N487-O487)</f>
        <v>-8.3880712556253E-005</v>
      </c>
    </row>
    <row r="488" customFormat="false" ht="12.8" hidden="true" customHeight="false" outlineLevel="0" collapsed="false">
      <c r="A488" s="4" t="n">
        <v>0</v>
      </c>
      <c r="B488" s="4" t="n">
        <v>4927</v>
      </c>
      <c r="C488" s="4" t="n">
        <v>99.005</v>
      </c>
      <c r="D488" s="5" t="n">
        <v>0</v>
      </c>
      <c r="E488" s="5" t="n">
        <v>358.188</v>
      </c>
      <c r="F488" s="5" t="n">
        <v>375.71</v>
      </c>
      <c r="G488" s="5" t="n">
        <v>19.71</v>
      </c>
      <c r="H488" s="5" t="n">
        <v>0</v>
      </c>
      <c r="I488" s="5" t="n">
        <v>0</v>
      </c>
      <c r="J488" s="5" t="n">
        <v>-37.231</v>
      </c>
      <c r="K488" s="5" t="n">
        <v>0</v>
      </c>
      <c r="L488" s="5" t="n">
        <v>0</v>
      </c>
      <c r="M488" s="3" t="n">
        <v>0</v>
      </c>
      <c r="N488" s="5" t="n">
        <v>291.32</v>
      </c>
      <c r="O488" s="5" t="n">
        <v>290.584</v>
      </c>
      <c r="P488" s="5" t="n">
        <v>26.789</v>
      </c>
      <c r="Q488" s="5" t="n">
        <v>0.92</v>
      </c>
      <c r="R488" s="5" t="n">
        <v>0</v>
      </c>
      <c r="S488" s="5" t="n">
        <v>0.033</v>
      </c>
      <c r="T488" s="3" t="n">
        <f aca="false">A488*(TreeCalcs!$N$2)*(N488-O488)</f>
        <v>0</v>
      </c>
    </row>
    <row r="489" customFormat="false" ht="12.8" hidden="true" customHeight="false" outlineLevel="0" collapsed="false">
      <c r="A489" s="4" t="n">
        <v>0</v>
      </c>
      <c r="B489" s="4" t="n">
        <v>4928</v>
      </c>
      <c r="C489" s="4" t="n">
        <v>99.005</v>
      </c>
      <c r="D489" s="5" t="n">
        <v>0</v>
      </c>
      <c r="E489" s="5" t="n">
        <v>361.933</v>
      </c>
      <c r="F489" s="5" t="n">
        <v>375.892</v>
      </c>
      <c r="G489" s="5" t="n">
        <v>20.663</v>
      </c>
      <c r="H489" s="5" t="n">
        <v>0</v>
      </c>
      <c r="I489" s="5" t="n">
        <v>0</v>
      </c>
      <c r="J489" s="5" t="n">
        <v>-34.619</v>
      </c>
      <c r="K489" s="5" t="n">
        <v>0</v>
      </c>
      <c r="L489" s="5" t="n">
        <v>0</v>
      </c>
      <c r="M489" s="3" t="n">
        <v>0</v>
      </c>
      <c r="N489" s="5" t="n">
        <v>291.355</v>
      </c>
      <c r="O489" s="5" t="n">
        <v>290.584</v>
      </c>
      <c r="P489" s="5" t="n">
        <v>26.803</v>
      </c>
      <c r="Q489" s="5" t="n">
        <v>0.92</v>
      </c>
      <c r="R489" s="5" t="n">
        <v>0</v>
      </c>
      <c r="S489" s="5" t="n">
        <v>0.033</v>
      </c>
      <c r="T489" s="3" t="n">
        <f aca="false">A489*(TreeCalcs!$N$2)*(N489-O489)</f>
        <v>0</v>
      </c>
    </row>
    <row r="490" customFormat="false" ht="12.8" hidden="true" customHeight="false" outlineLevel="0" collapsed="false">
      <c r="A490" s="4" t="n">
        <v>0</v>
      </c>
      <c r="B490" s="4" t="n">
        <v>4931</v>
      </c>
      <c r="C490" s="4" t="n">
        <v>99.005</v>
      </c>
      <c r="D490" s="5" t="n">
        <v>0</v>
      </c>
      <c r="E490" s="5" t="n">
        <v>362.582</v>
      </c>
      <c r="F490" s="5" t="n">
        <v>376.42</v>
      </c>
      <c r="G490" s="5" t="n">
        <v>23.441</v>
      </c>
      <c r="H490" s="5" t="n">
        <v>0</v>
      </c>
      <c r="I490" s="5" t="n">
        <v>0</v>
      </c>
      <c r="J490" s="5" t="n">
        <v>-37.278</v>
      </c>
      <c r="K490" s="5" t="n">
        <v>0</v>
      </c>
      <c r="L490" s="5" t="n">
        <v>0</v>
      </c>
      <c r="M490" s="3" t="n">
        <v>0</v>
      </c>
      <c r="N490" s="5" t="n">
        <v>291.458</v>
      </c>
      <c r="O490" s="5" t="n">
        <v>290.584</v>
      </c>
      <c r="P490" s="5" t="n">
        <v>26.844</v>
      </c>
      <c r="Q490" s="5" t="n">
        <v>0.92</v>
      </c>
      <c r="R490" s="5" t="n">
        <v>0</v>
      </c>
      <c r="S490" s="5" t="n">
        <v>0.033</v>
      </c>
      <c r="T490" s="3" t="n">
        <f aca="false">A490*(TreeCalcs!$N$2)*(N490-O490)</f>
        <v>0</v>
      </c>
    </row>
    <row r="491" customFormat="false" ht="12.8" hidden="false" customHeight="false" outlineLevel="0" collapsed="false">
      <c r="A491" s="4" t="n">
        <v>1</v>
      </c>
      <c r="B491" s="4" t="n">
        <v>4995</v>
      </c>
      <c r="C491" s="4" t="n">
        <v>99.005</v>
      </c>
      <c r="D491" s="5" t="n">
        <v>-26.512</v>
      </c>
      <c r="E491" s="5" t="n">
        <v>360.231</v>
      </c>
      <c r="F491" s="5" t="n">
        <v>371.599</v>
      </c>
      <c r="G491" s="5" t="n">
        <v>-1.701</v>
      </c>
      <c r="H491" s="5" t="n">
        <v>-29.599</v>
      </c>
      <c r="I491" s="5" t="n">
        <v>0</v>
      </c>
      <c r="J491" s="5" t="n">
        <v>-27.292</v>
      </c>
      <c r="K491" s="5" t="n">
        <v>3.087</v>
      </c>
      <c r="L491" s="5" t="n">
        <v>80.04</v>
      </c>
      <c r="M491" s="3" t="n">
        <v>0</v>
      </c>
      <c r="N491" s="5" t="n">
        <v>290.52</v>
      </c>
      <c r="O491" s="5" t="n">
        <v>290.584</v>
      </c>
      <c r="P491" s="5" t="n">
        <v>26.418</v>
      </c>
      <c r="Q491" s="5" t="n">
        <v>0.92</v>
      </c>
      <c r="R491" s="5" t="n">
        <v>-77.285</v>
      </c>
      <c r="S491" s="5" t="n">
        <v>0.001</v>
      </c>
      <c r="T491" s="3" t="n">
        <f aca="false">A491*(TreeCalcs!$N$2)*(N491-O491)</f>
        <v>-8.3880712556253E-005</v>
      </c>
    </row>
    <row r="492" customFormat="false" ht="12.8" hidden="false" customHeight="false" outlineLevel="0" collapsed="false">
      <c r="A492" s="4" t="n">
        <v>1</v>
      </c>
      <c r="B492" s="4" t="n">
        <v>4924</v>
      </c>
      <c r="C492" s="4" t="n">
        <v>100.003</v>
      </c>
      <c r="D492" s="5" t="n">
        <v>-36.571</v>
      </c>
      <c r="E492" s="5" t="n">
        <v>355.697</v>
      </c>
      <c r="F492" s="5" t="n">
        <v>372.214</v>
      </c>
      <c r="G492" s="5" t="n">
        <v>-1.006</v>
      </c>
      <c r="H492" s="5" t="n">
        <v>-37.974</v>
      </c>
      <c r="I492" s="5" t="n">
        <v>0</v>
      </c>
      <c r="J492" s="5" t="n">
        <v>-7.847</v>
      </c>
      <c r="K492" s="5" t="n">
        <v>1.403</v>
      </c>
      <c r="L492" s="5" t="n">
        <v>932.84</v>
      </c>
      <c r="M492" s="3" t="n">
        <v>-0.001</v>
      </c>
      <c r="N492" s="5" t="n">
        <v>290.64</v>
      </c>
      <c r="O492" s="5" t="n">
        <v>290.685</v>
      </c>
      <c r="P492" s="5" t="n">
        <v>22.117</v>
      </c>
      <c r="Q492" s="5" t="n">
        <v>0.92</v>
      </c>
      <c r="R492" s="5" t="n">
        <v>-80.307</v>
      </c>
      <c r="S492" s="5" t="n">
        <v>0.033</v>
      </c>
      <c r="T492" s="3" t="n">
        <f aca="false">A492*(TreeCalcs!$N$2)*(N492-O492)</f>
        <v>-5.89786260161165E-005</v>
      </c>
    </row>
    <row r="493" customFormat="false" ht="12.8" hidden="true" customHeight="false" outlineLevel="0" collapsed="false">
      <c r="A493" s="4" t="n">
        <v>0</v>
      </c>
      <c r="B493" s="4" t="n">
        <v>4927</v>
      </c>
      <c r="C493" s="4" t="n">
        <v>100.003</v>
      </c>
      <c r="D493" s="5" t="n">
        <v>0</v>
      </c>
      <c r="E493" s="5" t="n">
        <v>356.642</v>
      </c>
      <c r="F493" s="5" t="n">
        <v>375.219</v>
      </c>
      <c r="G493" s="5" t="n">
        <v>12.242</v>
      </c>
      <c r="H493" s="5" t="n">
        <v>0</v>
      </c>
      <c r="I493" s="5" t="n">
        <v>0</v>
      </c>
      <c r="J493" s="5" t="n">
        <v>-30.815</v>
      </c>
      <c r="K493" s="5" t="n">
        <v>0</v>
      </c>
      <c r="L493" s="5" t="n">
        <v>0</v>
      </c>
      <c r="M493" s="3" t="n">
        <v>0</v>
      </c>
      <c r="N493" s="5" t="n">
        <v>291.225</v>
      </c>
      <c r="O493" s="5" t="n">
        <v>290.685</v>
      </c>
      <c r="P493" s="5" t="n">
        <v>22.695</v>
      </c>
      <c r="Q493" s="5" t="n">
        <v>0.92</v>
      </c>
      <c r="R493" s="5" t="n">
        <v>0</v>
      </c>
      <c r="S493" s="5" t="n">
        <v>0.033</v>
      </c>
      <c r="T493" s="3" t="n">
        <f aca="false">A493*(TreeCalcs!$N$2)*(N493-O493)</f>
        <v>0</v>
      </c>
    </row>
    <row r="494" customFormat="false" ht="12.8" hidden="true" customHeight="false" outlineLevel="0" collapsed="false">
      <c r="A494" s="4" t="n">
        <v>0</v>
      </c>
      <c r="B494" s="4" t="n">
        <v>4928</v>
      </c>
      <c r="C494" s="4" t="n">
        <v>100.003</v>
      </c>
      <c r="D494" s="5" t="n">
        <v>0</v>
      </c>
      <c r="E494" s="5" t="n">
        <v>360.632</v>
      </c>
      <c r="F494" s="5" t="n">
        <v>375.484</v>
      </c>
      <c r="G494" s="5" t="n">
        <v>13.423</v>
      </c>
      <c r="H494" s="5" t="n">
        <v>0</v>
      </c>
      <c r="I494" s="5" t="n">
        <v>0</v>
      </c>
      <c r="J494" s="5" t="n">
        <v>-28.271</v>
      </c>
      <c r="K494" s="5" t="n">
        <v>0</v>
      </c>
      <c r="L494" s="5" t="n">
        <v>0</v>
      </c>
      <c r="M494" s="3" t="n">
        <v>0</v>
      </c>
      <c r="N494" s="5" t="n">
        <v>291.276</v>
      </c>
      <c r="O494" s="5" t="n">
        <v>290.685</v>
      </c>
      <c r="P494" s="5" t="n">
        <v>22.719</v>
      </c>
      <c r="Q494" s="5" t="n">
        <v>0.92</v>
      </c>
      <c r="R494" s="5" t="n">
        <v>0</v>
      </c>
      <c r="S494" s="5" t="n">
        <v>0.033</v>
      </c>
      <c r="T494" s="3" t="n">
        <f aca="false">A494*(TreeCalcs!$N$2)*(N494-O494)</f>
        <v>0</v>
      </c>
    </row>
    <row r="495" customFormat="false" ht="12.8" hidden="true" customHeight="false" outlineLevel="0" collapsed="false">
      <c r="A495" s="4" t="n">
        <v>0</v>
      </c>
      <c r="B495" s="4" t="n">
        <v>4931</v>
      </c>
      <c r="C495" s="4" t="n">
        <v>100.003</v>
      </c>
      <c r="D495" s="5" t="n">
        <v>0</v>
      </c>
      <c r="E495" s="5" t="n">
        <v>361.61</v>
      </c>
      <c r="F495" s="5" t="n">
        <v>376.022</v>
      </c>
      <c r="G495" s="5" t="n">
        <v>15.825</v>
      </c>
      <c r="H495" s="5" t="n">
        <v>0</v>
      </c>
      <c r="I495" s="5" t="n">
        <v>0</v>
      </c>
      <c r="J495" s="5" t="n">
        <v>-30.234</v>
      </c>
      <c r="K495" s="5" t="n">
        <v>0</v>
      </c>
      <c r="L495" s="5" t="n">
        <v>0</v>
      </c>
      <c r="M495" s="3" t="n">
        <v>0</v>
      </c>
      <c r="N495" s="5" t="n">
        <v>291.381</v>
      </c>
      <c r="O495" s="5" t="n">
        <v>290.685</v>
      </c>
      <c r="P495" s="5" t="n">
        <v>22.766</v>
      </c>
      <c r="Q495" s="5" t="n">
        <v>0.92</v>
      </c>
      <c r="R495" s="5" t="n">
        <v>0</v>
      </c>
      <c r="S495" s="5" t="n">
        <v>0.033</v>
      </c>
      <c r="T495" s="3" t="n">
        <f aca="false">A495*(TreeCalcs!$N$2)*(N495-O495)</f>
        <v>0</v>
      </c>
    </row>
    <row r="496" customFormat="false" ht="12.8" hidden="false" customHeight="false" outlineLevel="0" collapsed="false">
      <c r="A496" s="4" t="n">
        <v>1</v>
      </c>
      <c r="B496" s="4" t="n">
        <v>4995</v>
      </c>
      <c r="C496" s="4" t="n">
        <v>100.003</v>
      </c>
      <c r="D496" s="5" t="n">
        <v>-26.615</v>
      </c>
      <c r="E496" s="5" t="n">
        <v>359.083</v>
      </c>
      <c r="F496" s="5" t="n">
        <v>372.214</v>
      </c>
      <c r="G496" s="5" t="n">
        <v>-1.006</v>
      </c>
      <c r="H496" s="5" t="n">
        <v>-28.225</v>
      </c>
      <c r="I496" s="5" t="n">
        <v>0</v>
      </c>
      <c r="J496" s="5" t="n">
        <v>-8.101</v>
      </c>
      <c r="K496" s="5" t="n">
        <v>1.61</v>
      </c>
      <c r="L496" s="5" t="n">
        <v>77.72</v>
      </c>
      <c r="M496" s="3" t="n">
        <v>0</v>
      </c>
      <c r="N496" s="5" t="n">
        <v>290.64</v>
      </c>
      <c r="O496" s="5" t="n">
        <v>290.685</v>
      </c>
      <c r="P496" s="5" t="n">
        <v>22.117</v>
      </c>
      <c r="Q496" s="5" t="n">
        <v>0.92</v>
      </c>
      <c r="R496" s="5" t="n">
        <v>-77.445</v>
      </c>
      <c r="S496" s="5" t="n">
        <v>0.001</v>
      </c>
      <c r="T496" s="3" t="n">
        <f aca="false">A496*(TreeCalcs!$N$2)*(N496-O496)</f>
        <v>-5.89786260161165E-005</v>
      </c>
    </row>
    <row r="497" customFormat="false" ht="12.8" hidden="false" customHeight="false" outlineLevel="0" collapsed="false">
      <c r="A497" s="4" t="n">
        <v>1</v>
      </c>
      <c r="B497" s="4" t="n">
        <v>4924</v>
      </c>
      <c r="C497" s="4" t="n">
        <v>101.004</v>
      </c>
      <c r="D497" s="5" t="n">
        <v>-36.576</v>
      </c>
      <c r="E497" s="5" t="n">
        <v>354.842</v>
      </c>
      <c r="F497" s="5" t="n">
        <v>372.726</v>
      </c>
      <c r="G497" s="5" t="n">
        <v>0.216</v>
      </c>
      <c r="H497" s="5" t="n">
        <v>-37.085</v>
      </c>
      <c r="I497" s="5" t="n">
        <v>0</v>
      </c>
      <c r="J497" s="5" t="n">
        <v>-5.911</v>
      </c>
      <c r="K497" s="5" t="n">
        <v>0.509</v>
      </c>
      <c r="L497" s="5" t="n">
        <v>936.14</v>
      </c>
      <c r="M497" s="3" t="n">
        <v>0</v>
      </c>
      <c r="N497" s="5" t="n">
        <v>290.74</v>
      </c>
      <c r="O497" s="5" t="n">
        <v>290.726</v>
      </c>
      <c r="P497" s="5" t="n">
        <v>15.644</v>
      </c>
      <c r="Q497" s="5" t="n">
        <v>0.92</v>
      </c>
      <c r="R497" s="5" t="n">
        <v>-80.392</v>
      </c>
      <c r="S497" s="5" t="n">
        <v>0.033</v>
      </c>
      <c r="T497" s="3" t="n">
        <f aca="false">A497*(TreeCalcs!$N$2)*(N497-O497)</f>
        <v>1.83489058716873E-005</v>
      </c>
    </row>
    <row r="498" customFormat="false" ht="12.8" hidden="true" customHeight="false" outlineLevel="0" collapsed="false">
      <c r="A498" s="4" t="n">
        <v>0</v>
      </c>
      <c r="B498" s="4" t="n">
        <v>4927</v>
      </c>
      <c r="C498" s="4" t="n">
        <v>101.004</v>
      </c>
      <c r="D498" s="5" t="n">
        <v>0</v>
      </c>
      <c r="E498" s="5" t="n">
        <v>355.81</v>
      </c>
      <c r="F498" s="5" t="n">
        <v>374.755</v>
      </c>
      <c r="G498" s="5" t="n">
        <v>6.579</v>
      </c>
      <c r="H498" s="5" t="n">
        <v>0</v>
      </c>
      <c r="I498" s="5" t="n">
        <v>0</v>
      </c>
      <c r="J498" s="5" t="n">
        <v>-25.52</v>
      </c>
      <c r="K498" s="5" t="n">
        <v>0</v>
      </c>
      <c r="L498" s="5" t="n">
        <v>0</v>
      </c>
      <c r="M498" s="3" t="n">
        <v>0</v>
      </c>
      <c r="N498" s="5" t="n">
        <v>291.135</v>
      </c>
      <c r="O498" s="5" t="n">
        <v>290.726</v>
      </c>
      <c r="P498" s="5" t="n">
        <v>16.097</v>
      </c>
      <c r="Q498" s="5" t="n">
        <v>0.92</v>
      </c>
      <c r="R498" s="5" t="n">
        <v>0</v>
      </c>
      <c r="S498" s="5" t="n">
        <v>0.033</v>
      </c>
      <c r="T498" s="3" t="n">
        <f aca="false">A498*(TreeCalcs!$N$2)*(N498-O498)</f>
        <v>0</v>
      </c>
    </row>
    <row r="499" customFormat="false" ht="12.8" hidden="true" customHeight="false" outlineLevel="0" collapsed="false">
      <c r="A499" s="4" t="n">
        <v>0</v>
      </c>
      <c r="B499" s="4" t="n">
        <v>4928</v>
      </c>
      <c r="C499" s="4" t="n">
        <v>101.004</v>
      </c>
      <c r="D499" s="5" t="n">
        <v>0</v>
      </c>
      <c r="E499" s="5" t="n">
        <v>359.954</v>
      </c>
      <c r="F499" s="5" t="n">
        <v>375.148</v>
      </c>
      <c r="G499" s="5" t="n">
        <v>7.826</v>
      </c>
      <c r="H499" s="5" t="n">
        <v>0</v>
      </c>
      <c r="I499" s="5" t="n">
        <v>0</v>
      </c>
      <c r="J499" s="5" t="n">
        <v>-23.018</v>
      </c>
      <c r="K499" s="5" t="n">
        <v>0</v>
      </c>
      <c r="L499" s="5" t="n">
        <v>0</v>
      </c>
      <c r="M499" s="3" t="n">
        <v>0</v>
      </c>
      <c r="N499" s="5" t="n">
        <v>291.211</v>
      </c>
      <c r="O499" s="5" t="n">
        <v>290.726</v>
      </c>
      <c r="P499" s="5" t="n">
        <v>16.14</v>
      </c>
      <c r="Q499" s="5" t="n">
        <v>0.92</v>
      </c>
      <c r="R499" s="5" t="n">
        <v>0</v>
      </c>
      <c r="S499" s="5" t="n">
        <v>0.033</v>
      </c>
      <c r="T499" s="3" t="n">
        <f aca="false">A499*(TreeCalcs!$N$2)*(N499-O499)</f>
        <v>0</v>
      </c>
    </row>
    <row r="500" customFormat="false" ht="12.8" hidden="true" customHeight="false" outlineLevel="0" collapsed="false">
      <c r="A500" s="4" t="n">
        <v>0</v>
      </c>
      <c r="B500" s="4" t="n">
        <v>4931</v>
      </c>
      <c r="C500" s="4" t="n">
        <v>101.004</v>
      </c>
      <c r="D500" s="5" t="n">
        <v>0</v>
      </c>
      <c r="E500" s="5" t="n">
        <v>361.04</v>
      </c>
      <c r="F500" s="5" t="n">
        <v>375.726</v>
      </c>
      <c r="G500" s="5" t="n">
        <v>9.672</v>
      </c>
      <c r="H500" s="5" t="n">
        <v>0</v>
      </c>
      <c r="I500" s="5" t="n">
        <v>0</v>
      </c>
      <c r="J500" s="5" t="n">
        <v>-24.355</v>
      </c>
      <c r="K500" s="5" t="n">
        <v>0</v>
      </c>
      <c r="L500" s="5" t="n">
        <v>0</v>
      </c>
      <c r="M500" s="3" t="n">
        <v>0</v>
      </c>
      <c r="N500" s="5" t="n">
        <v>291.323</v>
      </c>
      <c r="O500" s="5" t="n">
        <v>290.726</v>
      </c>
      <c r="P500" s="5" t="n">
        <v>16.198</v>
      </c>
      <c r="Q500" s="5" t="n">
        <v>0.92</v>
      </c>
      <c r="R500" s="5" t="n">
        <v>0</v>
      </c>
      <c r="S500" s="5" t="n">
        <v>0.033</v>
      </c>
      <c r="T500" s="3" t="n">
        <f aca="false">A500*(TreeCalcs!$N$2)*(N500-O500)</f>
        <v>0</v>
      </c>
    </row>
    <row r="501" customFormat="false" ht="12.8" hidden="false" customHeight="false" outlineLevel="0" collapsed="false">
      <c r="A501" s="4" t="n">
        <v>1</v>
      </c>
      <c r="B501" s="4" t="n">
        <v>4995</v>
      </c>
      <c r="C501" s="4" t="n">
        <v>101.004</v>
      </c>
      <c r="D501" s="5" t="n">
        <v>-26.62</v>
      </c>
      <c r="E501" s="5" t="n">
        <v>358.425</v>
      </c>
      <c r="F501" s="5" t="n">
        <v>372.726</v>
      </c>
      <c r="G501" s="5" t="n">
        <v>0.216</v>
      </c>
      <c r="H501" s="5" t="n">
        <v>-27.369</v>
      </c>
      <c r="I501" s="5" t="n">
        <v>0</v>
      </c>
      <c r="J501" s="5" t="n">
        <v>-6.116</v>
      </c>
      <c r="K501" s="5" t="n">
        <v>0.749</v>
      </c>
      <c r="L501" s="5" t="n">
        <v>78.25</v>
      </c>
      <c r="M501" s="3" t="n">
        <v>0</v>
      </c>
      <c r="N501" s="5" t="n">
        <v>290.74</v>
      </c>
      <c r="O501" s="5" t="n">
        <v>290.726</v>
      </c>
      <c r="P501" s="5" t="n">
        <v>15.644</v>
      </c>
      <c r="Q501" s="5" t="n">
        <v>0.92</v>
      </c>
      <c r="R501" s="5" t="n">
        <v>-77.53</v>
      </c>
      <c r="S501" s="5" t="n">
        <v>0.001</v>
      </c>
      <c r="T501" s="3" t="n">
        <f aca="false">A501*(TreeCalcs!$N$2)*(N501-O501)</f>
        <v>1.83489058716873E-005</v>
      </c>
    </row>
    <row r="502" customFormat="false" ht="12.8" hidden="false" customHeight="false" outlineLevel="0" collapsed="false">
      <c r="A502" s="4" t="n">
        <v>1</v>
      </c>
      <c r="B502" s="4" t="n">
        <v>4924</v>
      </c>
      <c r="C502" s="4" t="n">
        <v>102.004</v>
      </c>
      <c r="D502" s="5" t="n">
        <v>-36.611</v>
      </c>
      <c r="E502" s="5" t="n">
        <v>355.182</v>
      </c>
      <c r="F502" s="5" t="n">
        <v>372.675</v>
      </c>
      <c r="G502" s="5" t="n">
        <v>-0.66</v>
      </c>
      <c r="H502" s="5" t="n">
        <v>-36.999</v>
      </c>
      <c r="I502" s="5" t="n">
        <v>0</v>
      </c>
      <c r="J502" s="5" t="n">
        <v>-9.358</v>
      </c>
      <c r="K502" s="5" t="n">
        <v>0.389</v>
      </c>
      <c r="L502" s="5" t="n">
        <v>938.92</v>
      </c>
      <c r="M502" s="3" t="n">
        <v>-0.001</v>
      </c>
      <c r="N502" s="5" t="n">
        <v>290.73</v>
      </c>
      <c r="O502" s="5" t="n">
        <v>290.754</v>
      </c>
      <c r="P502" s="5" t="n">
        <v>27.958</v>
      </c>
      <c r="Q502" s="5" t="n">
        <v>0.92</v>
      </c>
      <c r="R502" s="5" t="n">
        <v>-80.361</v>
      </c>
      <c r="S502" s="5" t="n">
        <v>0.033</v>
      </c>
      <c r="T502" s="3" t="n">
        <f aca="false">A502*(TreeCalcs!$N$2)*(N502-O502)</f>
        <v>-3.14552672085856E-005</v>
      </c>
    </row>
    <row r="503" customFormat="false" ht="12.8" hidden="true" customHeight="false" outlineLevel="0" collapsed="false">
      <c r="A503" s="4" t="n">
        <v>0</v>
      </c>
      <c r="B503" s="4" t="n">
        <v>4927</v>
      </c>
      <c r="C503" s="4" t="n">
        <v>102.004</v>
      </c>
      <c r="D503" s="5" t="n">
        <v>0</v>
      </c>
      <c r="E503" s="5" t="n">
        <v>356.066</v>
      </c>
      <c r="F503" s="5" t="n">
        <v>373.867</v>
      </c>
      <c r="G503" s="5" t="n">
        <v>5.87</v>
      </c>
      <c r="H503" s="5" t="n">
        <v>0</v>
      </c>
      <c r="I503" s="5" t="n">
        <v>0</v>
      </c>
      <c r="J503" s="5" t="n">
        <v>-23.672</v>
      </c>
      <c r="K503" s="5" t="n">
        <v>0</v>
      </c>
      <c r="L503" s="5" t="n">
        <v>0</v>
      </c>
      <c r="M503" s="3" t="n">
        <v>0</v>
      </c>
      <c r="N503" s="5" t="n">
        <v>290.962</v>
      </c>
      <c r="O503" s="5" t="n">
        <v>290.754</v>
      </c>
      <c r="P503" s="5" t="n">
        <v>28.134</v>
      </c>
      <c r="Q503" s="5" t="n">
        <v>0.92</v>
      </c>
      <c r="R503" s="5" t="n">
        <v>0</v>
      </c>
      <c r="S503" s="5" t="n">
        <v>0.033</v>
      </c>
      <c r="T503" s="3" t="n">
        <f aca="false">A503*(TreeCalcs!$N$2)*(N503-O503)</f>
        <v>0</v>
      </c>
    </row>
    <row r="504" customFormat="false" ht="12.8" hidden="true" customHeight="false" outlineLevel="0" collapsed="false">
      <c r="A504" s="4" t="n">
        <v>0</v>
      </c>
      <c r="B504" s="4" t="n">
        <v>4928</v>
      </c>
      <c r="C504" s="4" t="n">
        <v>102.004</v>
      </c>
      <c r="D504" s="5" t="n">
        <v>0</v>
      </c>
      <c r="E504" s="5" t="n">
        <v>360.024</v>
      </c>
      <c r="F504" s="5" t="n">
        <v>374.224</v>
      </c>
      <c r="G504" s="5" t="n">
        <v>7.83</v>
      </c>
      <c r="H504" s="5" t="n">
        <v>0</v>
      </c>
      <c r="I504" s="5" t="n">
        <v>0</v>
      </c>
      <c r="J504" s="5" t="n">
        <v>-22.029</v>
      </c>
      <c r="K504" s="5" t="n">
        <v>0</v>
      </c>
      <c r="L504" s="5" t="n">
        <v>0</v>
      </c>
      <c r="M504" s="3" t="n">
        <v>0</v>
      </c>
      <c r="N504" s="5" t="n">
        <v>291.032</v>
      </c>
      <c r="O504" s="5" t="n">
        <v>290.754</v>
      </c>
      <c r="P504" s="5" t="n">
        <v>28.174</v>
      </c>
      <c r="Q504" s="5" t="n">
        <v>0.92</v>
      </c>
      <c r="R504" s="5" t="n">
        <v>0</v>
      </c>
      <c r="S504" s="5" t="n">
        <v>0.033</v>
      </c>
      <c r="T504" s="3" t="n">
        <f aca="false">A504*(TreeCalcs!$N$2)*(N504-O504)</f>
        <v>0</v>
      </c>
    </row>
    <row r="505" customFormat="false" ht="12.8" hidden="true" customHeight="false" outlineLevel="0" collapsed="false">
      <c r="A505" s="4" t="n">
        <v>0</v>
      </c>
      <c r="B505" s="4" t="n">
        <v>4931</v>
      </c>
      <c r="C505" s="4" t="n">
        <v>102.004</v>
      </c>
      <c r="D505" s="5" t="n">
        <v>0</v>
      </c>
      <c r="E505" s="5" t="n">
        <v>361.22</v>
      </c>
      <c r="F505" s="5" t="n">
        <v>374.674</v>
      </c>
      <c r="G505" s="5" t="n">
        <v>10.312</v>
      </c>
      <c r="H505" s="5" t="n">
        <v>0</v>
      </c>
      <c r="I505" s="5" t="n">
        <v>0</v>
      </c>
      <c r="J505" s="5" t="n">
        <v>-23.762</v>
      </c>
      <c r="K505" s="5" t="n">
        <v>0</v>
      </c>
      <c r="L505" s="5" t="n">
        <v>0</v>
      </c>
      <c r="M505" s="3" t="n">
        <v>0</v>
      </c>
      <c r="N505" s="5" t="n">
        <v>291.119</v>
      </c>
      <c r="O505" s="5" t="n">
        <v>290.754</v>
      </c>
      <c r="P505" s="5" t="n">
        <v>28.221</v>
      </c>
      <c r="Q505" s="5" t="n">
        <v>0.92</v>
      </c>
      <c r="R505" s="5" t="n">
        <v>0</v>
      </c>
      <c r="S505" s="5" t="n">
        <v>0.033</v>
      </c>
      <c r="T505" s="3" t="n">
        <f aca="false">A505*(TreeCalcs!$N$2)*(N505-O505)</f>
        <v>0</v>
      </c>
    </row>
    <row r="506" customFormat="false" ht="12.8" hidden="false" customHeight="false" outlineLevel="0" collapsed="false">
      <c r="A506" s="4" t="n">
        <v>1</v>
      </c>
      <c r="B506" s="4" t="n">
        <v>4995</v>
      </c>
      <c r="C506" s="4" t="n">
        <v>102.004</v>
      </c>
      <c r="D506" s="5" t="n">
        <v>-26.654</v>
      </c>
      <c r="E506" s="5" t="n">
        <v>358.891</v>
      </c>
      <c r="F506" s="5" t="n">
        <v>372.675</v>
      </c>
      <c r="G506" s="5" t="n">
        <v>-0.66</v>
      </c>
      <c r="H506" s="5" t="n">
        <v>-27.268</v>
      </c>
      <c r="I506" s="5" t="n">
        <v>0</v>
      </c>
      <c r="J506" s="5" t="n">
        <v>-9.539</v>
      </c>
      <c r="K506" s="5" t="n">
        <v>0.614</v>
      </c>
      <c r="L506" s="5" t="n">
        <v>78.76</v>
      </c>
      <c r="M506" s="3" t="n">
        <v>0</v>
      </c>
      <c r="N506" s="5" t="n">
        <v>290.73</v>
      </c>
      <c r="O506" s="5" t="n">
        <v>290.754</v>
      </c>
      <c r="P506" s="5" t="n">
        <v>27.958</v>
      </c>
      <c r="Q506" s="5" t="n">
        <v>0.92</v>
      </c>
      <c r="R506" s="5" t="n">
        <v>-77.533</v>
      </c>
      <c r="S506" s="5" t="n">
        <v>0.001</v>
      </c>
      <c r="T506" s="3" t="n">
        <f aca="false">A506*(TreeCalcs!$N$2)*(N506-O506)</f>
        <v>-3.14552672085856E-005</v>
      </c>
    </row>
    <row r="507" customFormat="false" ht="12.8" hidden="false" customHeight="false" outlineLevel="0" collapsed="false">
      <c r="A507" s="4" t="n">
        <v>1</v>
      </c>
      <c r="B507" s="4" t="n">
        <v>4924</v>
      </c>
      <c r="C507" s="4" t="n">
        <v>103.002</v>
      </c>
      <c r="D507" s="5" t="n">
        <v>17.726</v>
      </c>
      <c r="E507" s="5" t="n">
        <v>375.867</v>
      </c>
      <c r="F507" s="5" t="n">
        <v>370.577</v>
      </c>
      <c r="G507" s="5" t="n">
        <v>-13.098</v>
      </c>
      <c r="H507" s="5" t="n">
        <v>-249.516</v>
      </c>
      <c r="I507" s="5" t="n">
        <v>267.45</v>
      </c>
      <c r="J507" s="5" t="n">
        <v>-42.107</v>
      </c>
      <c r="K507" s="5" t="n">
        <v>-0.208</v>
      </c>
      <c r="L507" s="5" t="n">
        <v>935.72</v>
      </c>
      <c r="M507" s="3" t="n">
        <v>-0.017</v>
      </c>
      <c r="N507" s="5" t="n">
        <v>290.32</v>
      </c>
      <c r="O507" s="5" t="n">
        <v>290.832</v>
      </c>
      <c r="P507" s="5" t="n">
        <v>25.59</v>
      </c>
      <c r="Q507" s="5" t="n">
        <v>0.92</v>
      </c>
      <c r="R507" s="5" t="n">
        <v>-171.094</v>
      </c>
      <c r="S507" s="5" t="n">
        <v>0.033</v>
      </c>
      <c r="T507" s="3" t="n">
        <f aca="false">A507*(TreeCalcs!$N$2)*(N507-O507)</f>
        <v>-0.0006710457004498</v>
      </c>
    </row>
    <row r="508" customFormat="false" ht="12.8" hidden="true" customHeight="false" outlineLevel="0" collapsed="false">
      <c r="A508" s="4" t="n">
        <v>0</v>
      </c>
      <c r="B508" s="4" t="n">
        <v>4927</v>
      </c>
      <c r="C508" s="4" t="n">
        <v>103.002</v>
      </c>
      <c r="D508" s="5" t="n">
        <v>0</v>
      </c>
      <c r="E508" s="5" t="n">
        <v>376.2</v>
      </c>
      <c r="F508" s="5" t="n">
        <v>375.418</v>
      </c>
      <c r="G508" s="5" t="n">
        <v>11.211</v>
      </c>
      <c r="H508" s="5" t="n">
        <v>0</v>
      </c>
      <c r="I508" s="5" t="n">
        <v>0</v>
      </c>
      <c r="J508" s="5" t="n">
        <v>-10.427</v>
      </c>
      <c r="K508" s="5" t="n">
        <v>0</v>
      </c>
      <c r="L508" s="5" t="n">
        <v>0</v>
      </c>
      <c r="M508" s="3" t="n">
        <v>0</v>
      </c>
      <c r="N508" s="5" t="n">
        <v>291.263</v>
      </c>
      <c r="O508" s="5" t="n">
        <v>290.832</v>
      </c>
      <c r="P508" s="5" t="n">
        <v>25.977</v>
      </c>
      <c r="Q508" s="5" t="n">
        <v>0.92</v>
      </c>
      <c r="R508" s="5" t="n">
        <v>0</v>
      </c>
      <c r="S508" s="5" t="n">
        <v>0.033</v>
      </c>
      <c r="T508" s="3" t="n">
        <f aca="false">A508*(TreeCalcs!$N$2)*(N508-O508)</f>
        <v>0</v>
      </c>
    </row>
    <row r="509" customFormat="false" ht="12.8" hidden="true" customHeight="false" outlineLevel="0" collapsed="false">
      <c r="A509" s="4" t="n">
        <v>0</v>
      </c>
      <c r="B509" s="4" t="n">
        <v>4928</v>
      </c>
      <c r="C509" s="4" t="n">
        <v>103.002</v>
      </c>
      <c r="D509" s="5" t="n">
        <v>0</v>
      </c>
      <c r="E509" s="5" t="n">
        <v>377.842</v>
      </c>
      <c r="F509" s="5" t="n">
        <v>375.61</v>
      </c>
      <c r="G509" s="5" t="n">
        <v>12.188</v>
      </c>
      <c r="H509" s="5" t="n">
        <v>0</v>
      </c>
      <c r="I509" s="5" t="n">
        <v>0</v>
      </c>
      <c r="J509" s="5" t="n">
        <v>-9.956</v>
      </c>
      <c r="K509" s="5" t="n">
        <v>0</v>
      </c>
      <c r="L509" s="5" t="n">
        <v>0</v>
      </c>
      <c r="M509" s="3" t="n">
        <v>0</v>
      </c>
      <c r="N509" s="5" t="n">
        <v>291.301</v>
      </c>
      <c r="O509" s="5" t="n">
        <v>290.832</v>
      </c>
      <c r="P509" s="5" t="n">
        <v>25.996</v>
      </c>
      <c r="Q509" s="5" t="n">
        <v>0.92</v>
      </c>
      <c r="R509" s="5" t="n">
        <v>0</v>
      </c>
      <c r="S509" s="5" t="n">
        <v>0.033</v>
      </c>
      <c r="T509" s="3" t="n">
        <f aca="false">A509*(TreeCalcs!$N$2)*(N509-O509)</f>
        <v>0</v>
      </c>
    </row>
    <row r="510" customFormat="false" ht="12.8" hidden="true" customHeight="false" outlineLevel="0" collapsed="false">
      <c r="A510" s="4" t="n">
        <v>0</v>
      </c>
      <c r="B510" s="4" t="n">
        <v>4931</v>
      </c>
      <c r="C510" s="4" t="n">
        <v>103.002</v>
      </c>
      <c r="D510" s="5" t="n">
        <v>0</v>
      </c>
      <c r="E510" s="5" t="n">
        <v>370.559</v>
      </c>
      <c r="F510" s="5" t="n">
        <v>375.34</v>
      </c>
      <c r="G510" s="5" t="n">
        <v>10.818</v>
      </c>
      <c r="H510" s="5" t="n">
        <v>0</v>
      </c>
      <c r="I510" s="5" t="n">
        <v>0</v>
      </c>
      <c r="J510" s="5" t="n">
        <v>-15.596</v>
      </c>
      <c r="K510" s="5" t="n">
        <v>0</v>
      </c>
      <c r="L510" s="5" t="n">
        <v>0</v>
      </c>
      <c r="M510" s="3" t="n">
        <v>0</v>
      </c>
      <c r="N510" s="5" t="n">
        <v>291.248</v>
      </c>
      <c r="O510" s="5" t="n">
        <v>290.832</v>
      </c>
      <c r="P510" s="5" t="n">
        <v>25.971</v>
      </c>
      <c r="Q510" s="5" t="n">
        <v>0.92</v>
      </c>
      <c r="R510" s="5" t="n">
        <v>0</v>
      </c>
      <c r="S510" s="5" t="n">
        <v>0.033</v>
      </c>
      <c r="T510" s="3" t="n">
        <f aca="false">A510*(TreeCalcs!$N$2)*(N510-O510)</f>
        <v>0</v>
      </c>
    </row>
    <row r="511" customFormat="false" ht="12.8" hidden="false" customHeight="false" outlineLevel="0" collapsed="false">
      <c r="A511" s="4" t="n">
        <v>1</v>
      </c>
      <c r="B511" s="4" t="n">
        <v>4995</v>
      </c>
      <c r="C511" s="4" t="n">
        <v>103.002</v>
      </c>
      <c r="D511" s="5" t="n">
        <v>18.32</v>
      </c>
      <c r="E511" s="5" t="n">
        <v>377.425</v>
      </c>
      <c r="F511" s="5" t="n">
        <v>370.781</v>
      </c>
      <c r="G511" s="5" t="n">
        <v>-12.075</v>
      </c>
      <c r="H511" s="5" t="n">
        <v>-16.283</v>
      </c>
      <c r="I511" s="5" t="n">
        <v>34.663</v>
      </c>
      <c r="J511" s="5" t="n">
        <v>-39.038</v>
      </c>
      <c r="K511" s="5" t="n">
        <v>-0.06</v>
      </c>
      <c r="L511" s="5" t="n">
        <v>77.84</v>
      </c>
      <c r="M511" s="3" t="n">
        <v>-0.001</v>
      </c>
      <c r="N511" s="5" t="n">
        <v>290.36</v>
      </c>
      <c r="O511" s="5" t="n">
        <v>290.832</v>
      </c>
      <c r="P511" s="5" t="n">
        <v>25.59</v>
      </c>
      <c r="Q511" s="5" t="n">
        <v>0.92</v>
      </c>
      <c r="R511" s="5" t="n">
        <v>-62.901</v>
      </c>
      <c r="S511" s="5" t="n">
        <v>0.001</v>
      </c>
      <c r="T511" s="3" t="n">
        <f aca="false">A511*(TreeCalcs!$N$2)*(N511-O511)</f>
        <v>-0.000618620255102133</v>
      </c>
    </row>
    <row r="512" customFormat="false" ht="12.8" hidden="false" customHeight="false" outlineLevel="0" collapsed="false">
      <c r="A512" s="4" t="n">
        <v>1</v>
      </c>
      <c r="B512" s="4" t="n">
        <v>4924</v>
      </c>
      <c r="C512" s="4" t="n">
        <v>104.003</v>
      </c>
      <c r="D512" s="5" t="n">
        <v>36.113</v>
      </c>
      <c r="E512" s="5" t="n">
        <v>390.153</v>
      </c>
      <c r="F512" s="5" t="n">
        <v>369.659</v>
      </c>
      <c r="G512" s="5" t="n">
        <v>-12.627</v>
      </c>
      <c r="H512" s="5" t="n">
        <v>-276.508</v>
      </c>
      <c r="I512" s="5" t="n">
        <v>311.824</v>
      </c>
      <c r="J512" s="5" t="n">
        <v>-22.7</v>
      </c>
      <c r="K512" s="5" t="n">
        <v>0.797</v>
      </c>
      <c r="L512" s="5" t="n">
        <v>943.76</v>
      </c>
      <c r="M512" s="3" t="n">
        <v>-0.014</v>
      </c>
      <c r="N512" s="5" t="n">
        <v>290.14</v>
      </c>
      <c r="O512" s="5" t="n">
        <v>290.572</v>
      </c>
      <c r="P512" s="5" t="n">
        <v>29.234</v>
      </c>
      <c r="Q512" s="5" t="n">
        <v>0.92</v>
      </c>
      <c r="R512" s="5" t="n">
        <v>-447.381</v>
      </c>
      <c r="S512" s="5" t="n">
        <v>0.033</v>
      </c>
      <c r="T512" s="3" t="n">
        <f aca="false">A512*(TreeCalcs!$N$2)*(N512-O512)</f>
        <v>-0.00056619480975454</v>
      </c>
    </row>
    <row r="513" customFormat="false" ht="12.8" hidden="true" customHeight="false" outlineLevel="0" collapsed="false">
      <c r="A513" s="4" t="n">
        <v>0</v>
      </c>
      <c r="B513" s="4" t="n">
        <v>4927</v>
      </c>
      <c r="C513" s="4" t="n">
        <v>104.003</v>
      </c>
      <c r="D513" s="5" t="n">
        <v>0</v>
      </c>
      <c r="E513" s="5" t="n">
        <v>390.12</v>
      </c>
      <c r="F513" s="5" t="n">
        <v>376.101</v>
      </c>
      <c r="G513" s="5" t="n">
        <v>24.73</v>
      </c>
      <c r="H513" s="5" t="n">
        <v>0</v>
      </c>
      <c r="I513" s="5" t="n">
        <v>0</v>
      </c>
      <c r="J513" s="5" t="n">
        <v>-10.71</v>
      </c>
      <c r="K513" s="5" t="n">
        <v>0</v>
      </c>
      <c r="L513" s="5" t="n">
        <v>0</v>
      </c>
      <c r="M513" s="3" t="n">
        <v>0</v>
      </c>
      <c r="N513" s="5" t="n">
        <v>291.396</v>
      </c>
      <c r="O513" s="5" t="n">
        <v>290.572</v>
      </c>
      <c r="P513" s="5" t="n">
        <v>30.012</v>
      </c>
      <c r="Q513" s="5" t="n">
        <v>0.92</v>
      </c>
      <c r="R513" s="5" t="n">
        <v>0</v>
      </c>
      <c r="S513" s="5" t="n">
        <v>0.033</v>
      </c>
      <c r="T513" s="3" t="n">
        <f aca="false">A513*(TreeCalcs!$N$2)*(N513-O513)</f>
        <v>0</v>
      </c>
    </row>
    <row r="514" customFormat="false" ht="12.8" hidden="true" customHeight="false" outlineLevel="0" collapsed="false">
      <c r="A514" s="4" t="n">
        <v>0</v>
      </c>
      <c r="B514" s="4" t="n">
        <v>4928</v>
      </c>
      <c r="C514" s="4" t="n">
        <v>104.003</v>
      </c>
      <c r="D514" s="5" t="n">
        <v>0</v>
      </c>
      <c r="E514" s="5" t="n">
        <v>390.132</v>
      </c>
      <c r="F514" s="5" t="n">
        <v>376.083</v>
      </c>
      <c r="G514" s="5" t="n">
        <v>24.623</v>
      </c>
      <c r="H514" s="5" t="n">
        <v>0</v>
      </c>
      <c r="I514" s="5" t="n">
        <v>0</v>
      </c>
      <c r="J514" s="5" t="n">
        <v>-10.574</v>
      </c>
      <c r="K514" s="5" t="n">
        <v>0</v>
      </c>
      <c r="L514" s="5" t="n">
        <v>0</v>
      </c>
      <c r="M514" s="3" t="n">
        <v>0</v>
      </c>
      <c r="N514" s="5" t="n">
        <v>291.392</v>
      </c>
      <c r="O514" s="5" t="n">
        <v>290.572</v>
      </c>
      <c r="P514" s="5" t="n">
        <v>30.011</v>
      </c>
      <c r="Q514" s="5" t="n">
        <v>0.92</v>
      </c>
      <c r="R514" s="5" t="n">
        <v>0</v>
      </c>
      <c r="S514" s="5" t="n">
        <v>0.033</v>
      </c>
      <c r="T514" s="3" t="n">
        <f aca="false">A514*(TreeCalcs!$N$2)*(N514-O514)</f>
        <v>0</v>
      </c>
    </row>
    <row r="515" customFormat="false" ht="12.8" hidden="true" customHeight="false" outlineLevel="0" collapsed="false">
      <c r="A515" s="4" t="n">
        <v>0</v>
      </c>
      <c r="B515" s="4" t="n">
        <v>4931</v>
      </c>
      <c r="C515" s="4" t="n">
        <v>104.003</v>
      </c>
      <c r="D515" s="5" t="n">
        <v>0</v>
      </c>
      <c r="E515" s="5" t="n">
        <v>383.086</v>
      </c>
      <c r="F515" s="5" t="n">
        <v>375.457</v>
      </c>
      <c r="G515" s="5" t="n">
        <v>20.951</v>
      </c>
      <c r="H515" s="5" t="n">
        <v>0</v>
      </c>
      <c r="I515" s="5" t="n">
        <v>0</v>
      </c>
      <c r="J515" s="5" t="n">
        <v>-13.32</v>
      </c>
      <c r="K515" s="5" t="n">
        <v>0</v>
      </c>
      <c r="L515" s="5" t="n">
        <v>0</v>
      </c>
      <c r="M515" s="3" t="n">
        <v>0</v>
      </c>
      <c r="N515" s="5" t="n">
        <v>291.271</v>
      </c>
      <c r="O515" s="5" t="n">
        <v>290.572</v>
      </c>
      <c r="P515" s="5" t="n">
        <v>29.963</v>
      </c>
      <c r="Q515" s="5" t="n">
        <v>0.92</v>
      </c>
      <c r="R515" s="5" t="n">
        <v>0</v>
      </c>
      <c r="S515" s="5" t="n">
        <v>0.033</v>
      </c>
      <c r="T515" s="3" t="n">
        <f aca="false">A515*(TreeCalcs!$N$2)*(N515-O515)</f>
        <v>0</v>
      </c>
    </row>
    <row r="516" customFormat="false" ht="12.8" hidden="false" customHeight="false" outlineLevel="0" collapsed="false">
      <c r="A516" s="4" t="n">
        <v>1</v>
      </c>
      <c r="B516" s="4" t="n">
        <v>4995</v>
      </c>
      <c r="C516" s="4" t="n">
        <v>104.003</v>
      </c>
      <c r="D516" s="5" t="n">
        <v>38.088</v>
      </c>
      <c r="E516" s="5" t="n">
        <v>390.16</v>
      </c>
      <c r="F516" s="5" t="n">
        <v>369.863</v>
      </c>
      <c r="G516" s="5" t="n">
        <v>-11.471</v>
      </c>
      <c r="H516" s="5" t="n">
        <v>-4.92</v>
      </c>
      <c r="I516" s="5" t="n">
        <v>42.211</v>
      </c>
      <c r="J516" s="5" t="n">
        <v>-21.748</v>
      </c>
      <c r="K516" s="5" t="n">
        <v>0.796</v>
      </c>
      <c r="L516" s="5" t="n">
        <v>79.97</v>
      </c>
      <c r="M516" s="3" t="n">
        <v>-0.001</v>
      </c>
      <c r="N516" s="5" t="n">
        <v>290.18</v>
      </c>
      <c r="O516" s="5" t="n">
        <v>290.572</v>
      </c>
      <c r="P516" s="5" t="n">
        <v>29.268</v>
      </c>
      <c r="Q516" s="5" t="n">
        <v>0.92</v>
      </c>
      <c r="R516" s="5" t="n">
        <v>-96.188</v>
      </c>
      <c r="S516" s="5" t="n">
        <v>0.001</v>
      </c>
      <c r="T516" s="3" t="n">
        <f aca="false">A516*(TreeCalcs!$N$2)*(N516-O516)</f>
        <v>-0.000513769364406873</v>
      </c>
    </row>
    <row r="517" customFormat="false" ht="12.8" hidden="false" customHeight="false" outlineLevel="0" collapsed="false">
      <c r="A517" s="4" t="n">
        <v>1</v>
      </c>
      <c r="B517" s="4" t="n">
        <v>4924</v>
      </c>
      <c r="C517" s="4" t="n">
        <v>105.001</v>
      </c>
      <c r="D517" s="5" t="n">
        <v>46.341</v>
      </c>
      <c r="E517" s="5" t="n">
        <v>411.231</v>
      </c>
      <c r="F517" s="5" t="n">
        <v>367.98</v>
      </c>
      <c r="G517" s="5" t="n">
        <v>-13.293</v>
      </c>
      <c r="H517" s="5" t="n">
        <v>-274.94</v>
      </c>
      <c r="I517" s="5" t="n">
        <v>318.949</v>
      </c>
      <c r="J517" s="5" t="n">
        <v>-27.8</v>
      </c>
      <c r="K517" s="5" t="n">
        <v>2.332</v>
      </c>
      <c r="L517" s="5" t="n">
        <v>941.79</v>
      </c>
      <c r="M517" s="3" t="n">
        <v>-0.016</v>
      </c>
      <c r="N517" s="5" t="n">
        <v>289.81</v>
      </c>
      <c r="O517" s="5" t="n">
        <v>290.31</v>
      </c>
      <c r="P517" s="5" t="n">
        <v>26.583</v>
      </c>
      <c r="Q517" s="5" t="n">
        <v>0.92</v>
      </c>
      <c r="R517" s="5" t="n">
        <v>-601.662</v>
      </c>
      <c r="S517" s="5" t="n">
        <v>0.033</v>
      </c>
      <c r="T517" s="3" t="n">
        <f aca="false">A517*(TreeCalcs!$N$2)*(N517-O517)</f>
        <v>-0.000655318066845508</v>
      </c>
    </row>
    <row r="518" customFormat="false" ht="12.8" hidden="true" customHeight="false" outlineLevel="0" collapsed="false">
      <c r="A518" s="4" t="n">
        <v>0</v>
      </c>
      <c r="B518" s="4" t="n">
        <v>4927</v>
      </c>
      <c r="C518" s="4" t="n">
        <v>105.001</v>
      </c>
      <c r="D518" s="5" t="n">
        <v>0</v>
      </c>
      <c r="E518" s="5" t="n">
        <v>398.411</v>
      </c>
      <c r="F518" s="5" t="n">
        <v>376.098</v>
      </c>
      <c r="G518" s="5" t="n">
        <v>29.882</v>
      </c>
      <c r="H518" s="5" t="n">
        <v>0</v>
      </c>
      <c r="I518" s="5" t="n">
        <v>0</v>
      </c>
      <c r="J518" s="5" t="n">
        <v>-7.571</v>
      </c>
      <c r="K518" s="5" t="n">
        <v>0</v>
      </c>
      <c r="L518" s="5" t="n">
        <v>0</v>
      </c>
      <c r="M518" s="3" t="n">
        <v>0</v>
      </c>
      <c r="N518" s="5" t="n">
        <v>291.395</v>
      </c>
      <c r="O518" s="5" t="n">
        <v>290.31</v>
      </c>
      <c r="P518" s="5" t="n">
        <v>27.535</v>
      </c>
      <c r="Q518" s="5" t="n">
        <v>0.92</v>
      </c>
      <c r="R518" s="5" t="n">
        <v>0</v>
      </c>
      <c r="S518" s="5" t="n">
        <v>0.033</v>
      </c>
      <c r="T518" s="3" t="n">
        <f aca="false">A518*(TreeCalcs!$N$2)*(N518-O518)</f>
        <v>0</v>
      </c>
    </row>
    <row r="519" customFormat="false" ht="12.8" hidden="true" customHeight="false" outlineLevel="0" collapsed="false">
      <c r="A519" s="4" t="n">
        <v>0</v>
      </c>
      <c r="B519" s="4" t="n">
        <v>4928</v>
      </c>
      <c r="C519" s="4" t="n">
        <v>105.001</v>
      </c>
      <c r="D519" s="5" t="n">
        <v>0</v>
      </c>
      <c r="E519" s="5" t="n">
        <v>396.073</v>
      </c>
      <c r="F519" s="5" t="n">
        <v>375.841</v>
      </c>
      <c r="G519" s="5" t="n">
        <v>28.492</v>
      </c>
      <c r="H519" s="5" t="n">
        <v>0</v>
      </c>
      <c r="I519" s="5" t="n">
        <v>0</v>
      </c>
      <c r="J519" s="5" t="n">
        <v>-8.259</v>
      </c>
      <c r="K519" s="5" t="n">
        <v>0</v>
      </c>
      <c r="L519" s="5" t="n">
        <v>0</v>
      </c>
      <c r="M519" s="3" t="n">
        <v>0</v>
      </c>
      <c r="N519" s="5" t="n">
        <v>291.345</v>
      </c>
      <c r="O519" s="5" t="n">
        <v>290.31</v>
      </c>
      <c r="P519" s="5" t="n">
        <v>27.518</v>
      </c>
      <c r="Q519" s="5" t="n">
        <v>0.92</v>
      </c>
      <c r="R519" s="5" t="n">
        <v>0</v>
      </c>
      <c r="S519" s="5" t="n">
        <v>0.033</v>
      </c>
      <c r="T519" s="3" t="n">
        <f aca="false">A519*(TreeCalcs!$N$2)*(N519-O519)</f>
        <v>0</v>
      </c>
    </row>
    <row r="520" customFormat="false" ht="12.8" hidden="true" customHeight="false" outlineLevel="0" collapsed="false">
      <c r="A520" s="4" t="n">
        <v>0</v>
      </c>
      <c r="B520" s="4" t="n">
        <v>4931</v>
      </c>
      <c r="C520" s="4" t="n">
        <v>105.001</v>
      </c>
      <c r="D520" s="5" t="n">
        <v>0</v>
      </c>
      <c r="E520" s="5" t="n">
        <v>407.807</v>
      </c>
      <c r="F520" s="5" t="n">
        <v>376.858</v>
      </c>
      <c r="G520" s="5" t="n">
        <v>33.997</v>
      </c>
      <c r="H520" s="5" t="n">
        <v>0</v>
      </c>
      <c r="I520" s="5" t="n">
        <v>0</v>
      </c>
      <c r="J520" s="5" t="n">
        <v>-3.052</v>
      </c>
      <c r="K520" s="5" t="n">
        <v>0</v>
      </c>
      <c r="L520" s="5" t="n">
        <v>0</v>
      </c>
      <c r="M520" s="3" t="n">
        <v>0</v>
      </c>
      <c r="N520" s="5" t="n">
        <v>291.542</v>
      </c>
      <c r="O520" s="5" t="n">
        <v>290.31</v>
      </c>
      <c r="P520" s="5" t="n">
        <v>27.586</v>
      </c>
      <c r="Q520" s="5" t="n">
        <v>0.92</v>
      </c>
      <c r="R520" s="5" t="n">
        <v>0</v>
      </c>
      <c r="S520" s="5" t="n">
        <v>0.033</v>
      </c>
      <c r="T520" s="3" t="n">
        <f aca="false">A520*(TreeCalcs!$N$2)*(N520-O520)</f>
        <v>0</v>
      </c>
    </row>
    <row r="521" customFormat="false" ht="12.8" hidden="false" customHeight="false" outlineLevel="0" collapsed="false">
      <c r="A521" s="4" t="n">
        <v>1</v>
      </c>
      <c r="B521" s="4" t="n">
        <v>4995</v>
      </c>
      <c r="C521" s="4" t="n">
        <v>105.001</v>
      </c>
      <c r="D521" s="5" t="n">
        <v>49.102</v>
      </c>
      <c r="E521" s="5" t="n">
        <v>409.362</v>
      </c>
      <c r="F521" s="5" t="n">
        <v>368.133</v>
      </c>
      <c r="G521" s="5" t="n">
        <v>-12.52</v>
      </c>
      <c r="H521" s="5" t="n">
        <v>3.317</v>
      </c>
      <c r="I521" s="5" t="n">
        <v>43.577</v>
      </c>
      <c r="J521" s="5" t="n">
        <v>-28.396</v>
      </c>
      <c r="K521" s="5" t="n">
        <v>2.208</v>
      </c>
      <c r="L521" s="5" t="n">
        <v>80.27</v>
      </c>
      <c r="M521" s="3" t="n">
        <v>-0.001</v>
      </c>
      <c r="N521" s="5" t="n">
        <v>289.84</v>
      </c>
      <c r="O521" s="5" t="n">
        <v>290.31</v>
      </c>
      <c r="P521" s="5" t="n">
        <v>26.634</v>
      </c>
      <c r="Q521" s="5" t="n">
        <v>0.92</v>
      </c>
      <c r="R521" s="5" t="n">
        <v>-114.602</v>
      </c>
      <c r="S521" s="5" t="n">
        <v>0.001</v>
      </c>
      <c r="T521" s="3" t="n">
        <f aca="false">A521*(TreeCalcs!$N$2)*(N521-O521)</f>
        <v>-0.000615998982834813</v>
      </c>
    </row>
    <row r="522" customFormat="false" ht="12.8" hidden="false" customHeight="false" outlineLevel="0" collapsed="false">
      <c r="A522" s="4" t="n">
        <v>1</v>
      </c>
      <c r="B522" s="4" t="n">
        <v>4924</v>
      </c>
      <c r="C522" s="4" t="n">
        <v>105.008</v>
      </c>
      <c r="D522" s="5" t="n">
        <v>46.341</v>
      </c>
      <c r="E522" s="5" t="n">
        <v>411.834</v>
      </c>
      <c r="F522" s="5" t="n">
        <v>367.98</v>
      </c>
      <c r="G522" s="5" t="n">
        <v>-12.801</v>
      </c>
      <c r="H522" s="5" t="n">
        <v>-274.94</v>
      </c>
      <c r="I522" s="5" t="n">
        <v>318.949</v>
      </c>
      <c r="J522" s="5" t="n">
        <v>-26.941</v>
      </c>
      <c r="K522" s="5" t="n">
        <v>2.332</v>
      </c>
      <c r="L522" s="5" t="n">
        <v>941.79</v>
      </c>
      <c r="M522" s="3" t="n">
        <v>-0.016</v>
      </c>
      <c r="N522" s="5" t="n">
        <v>289.81</v>
      </c>
      <c r="O522" s="5" t="n">
        <v>290.298</v>
      </c>
      <c r="P522" s="5" t="n">
        <v>26.209</v>
      </c>
      <c r="Q522" s="5" t="n">
        <v>0.92</v>
      </c>
      <c r="R522" s="5" t="n">
        <v>-601.662</v>
      </c>
      <c r="S522" s="5" t="n">
        <v>0.033</v>
      </c>
      <c r="T522" s="3" t="n">
        <f aca="false">A522*(TreeCalcs!$N$2)*(N522-O522)</f>
        <v>-0.000639590433241215</v>
      </c>
    </row>
    <row r="523" customFormat="false" ht="12.8" hidden="true" customHeight="false" outlineLevel="0" collapsed="false">
      <c r="A523" s="4" t="n">
        <v>0</v>
      </c>
      <c r="B523" s="4" t="n">
        <v>4927</v>
      </c>
      <c r="C523" s="4" t="n">
        <v>105.008</v>
      </c>
      <c r="D523" s="5" t="n">
        <v>0</v>
      </c>
      <c r="E523" s="5" t="n">
        <v>398.84</v>
      </c>
      <c r="F523" s="5" t="n">
        <v>376.114</v>
      </c>
      <c r="G523" s="5" t="n">
        <v>30.134</v>
      </c>
      <c r="H523" s="5" t="n">
        <v>0</v>
      </c>
      <c r="I523" s="5" t="n">
        <v>0</v>
      </c>
      <c r="J523" s="5" t="n">
        <v>-7.412</v>
      </c>
      <c r="K523" s="5" t="n">
        <v>0</v>
      </c>
      <c r="L523" s="5" t="n">
        <v>0</v>
      </c>
      <c r="M523" s="3" t="n">
        <v>0</v>
      </c>
      <c r="N523" s="5" t="n">
        <v>291.398</v>
      </c>
      <c r="O523" s="5" t="n">
        <v>290.298</v>
      </c>
      <c r="P523" s="5" t="n">
        <v>27.395</v>
      </c>
      <c r="Q523" s="5" t="n">
        <v>0.92</v>
      </c>
      <c r="R523" s="5" t="n">
        <v>0</v>
      </c>
      <c r="S523" s="5" t="n">
        <v>0.033</v>
      </c>
      <c r="T523" s="3" t="n">
        <f aca="false">A523*(TreeCalcs!$N$2)*(N523-O523)</f>
        <v>0</v>
      </c>
    </row>
    <row r="524" customFormat="false" ht="12.8" hidden="true" customHeight="false" outlineLevel="0" collapsed="false">
      <c r="A524" s="4" t="n">
        <v>0</v>
      </c>
      <c r="B524" s="4" t="n">
        <v>4928</v>
      </c>
      <c r="C524" s="4" t="n">
        <v>105.008</v>
      </c>
      <c r="D524" s="5" t="n">
        <v>0</v>
      </c>
      <c r="E524" s="5" t="n">
        <v>396.383</v>
      </c>
      <c r="F524" s="5" t="n">
        <v>375.85</v>
      </c>
      <c r="G524" s="5" t="n">
        <v>28.713</v>
      </c>
      <c r="H524" s="5" t="n">
        <v>0</v>
      </c>
      <c r="I524" s="5" t="n">
        <v>0</v>
      </c>
      <c r="J524" s="5" t="n">
        <v>-8.181</v>
      </c>
      <c r="K524" s="5" t="n">
        <v>0</v>
      </c>
      <c r="L524" s="5" t="n">
        <v>0</v>
      </c>
      <c r="M524" s="3" t="n">
        <v>0</v>
      </c>
      <c r="N524" s="5" t="n">
        <v>291.347</v>
      </c>
      <c r="O524" s="5" t="n">
        <v>290.298</v>
      </c>
      <c r="P524" s="5" t="n">
        <v>27.377</v>
      </c>
      <c r="Q524" s="5" t="n">
        <v>0.92</v>
      </c>
      <c r="R524" s="5" t="n">
        <v>0</v>
      </c>
      <c r="S524" s="5" t="n">
        <v>0.033</v>
      </c>
      <c r="T524" s="3" t="n">
        <f aca="false">A524*(TreeCalcs!$N$2)*(N524-O524)</f>
        <v>0</v>
      </c>
    </row>
    <row r="525" customFormat="false" ht="12.8" hidden="true" customHeight="false" outlineLevel="0" collapsed="false">
      <c r="A525" s="4" t="n">
        <v>0</v>
      </c>
      <c r="B525" s="4" t="n">
        <v>4931</v>
      </c>
      <c r="C525" s="4" t="n">
        <v>105.008</v>
      </c>
      <c r="D525" s="5" t="n">
        <v>0</v>
      </c>
      <c r="E525" s="5" t="n">
        <v>408.308</v>
      </c>
      <c r="F525" s="5" t="n">
        <v>376.885</v>
      </c>
      <c r="G525" s="5" t="n">
        <v>34.285</v>
      </c>
      <c r="H525" s="5" t="n">
        <v>0</v>
      </c>
      <c r="I525" s="5" t="n">
        <v>0</v>
      </c>
      <c r="J525" s="5" t="n">
        <v>-2.859</v>
      </c>
      <c r="K525" s="5" t="n">
        <v>0</v>
      </c>
      <c r="L525" s="5" t="n">
        <v>0</v>
      </c>
      <c r="M525" s="3" t="n">
        <v>0</v>
      </c>
      <c r="N525" s="5" t="n">
        <v>291.548</v>
      </c>
      <c r="O525" s="5" t="n">
        <v>290.298</v>
      </c>
      <c r="P525" s="5" t="n">
        <v>27.445</v>
      </c>
      <c r="Q525" s="5" t="n">
        <v>0.92</v>
      </c>
      <c r="R525" s="5" t="n">
        <v>0</v>
      </c>
      <c r="S525" s="5" t="n">
        <v>0.033</v>
      </c>
      <c r="T525" s="3" t="n">
        <f aca="false">A525*(TreeCalcs!$N$2)*(N525-O525)</f>
        <v>0</v>
      </c>
    </row>
    <row r="526" customFormat="false" ht="12.8" hidden="false" customHeight="false" outlineLevel="0" collapsed="false">
      <c r="A526" s="4" t="n">
        <v>1</v>
      </c>
      <c r="B526" s="4" t="n">
        <v>4995</v>
      </c>
      <c r="C526" s="4" t="n">
        <v>105.008</v>
      </c>
      <c r="D526" s="5" t="n">
        <v>49.102</v>
      </c>
      <c r="E526" s="5" t="n">
        <v>409.908</v>
      </c>
      <c r="F526" s="5" t="n">
        <v>368.133</v>
      </c>
      <c r="G526" s="5" t="n">
        <v>-12.032</v>
      </c>
      <c r="H526" s="5" t="n">
        <v>3.317</v>
      </c>
      <c r="I526" s="5" t="n">
        <v>43.577</v>
      </c>
      <c r="J526" s="5" t="n">
        <v>-27.498</v>
      </c>
      <c r="K526" s="5" t="n">
        <v>2.208</v>
      </c>
      <c r="L526" s="5" t="n">
        <v>80.27</v>
      </c>
      <c r="M526" s="3" t="n">
        <v>-0.001</v>
      </c>
      <c r="N526" s="5" t="n">
        <v>289.84</v>
      </c>
      <c r="O526" s="5" t="n">
        <v>290.298</v>
      </c>
      <c r="P526" s="5" t="n">
        <v>26.246</v>
      </c>
      <c r="Q526" s="5" t="n">
        <v>0.92</v>
      </c>
      <c r="R526" s="5" t="n">
        <v>-114.602</v>
      </c>
      <c r="S526" s="5" t="n">
        <v>0.001</v>
      </c>
      <c r="T526" s="3" t="n">
        <f aca="false">A526*(TreeCalcs!$N$2)*(N526-O526)</f>
        <v>-0.00060027134923052</v>
      </c>
    </row>
    <row r="527" customFormat="false" ht="12.8" hidden="false" customHeight="false" outlineLevel="0" collapsed="false">
      <c r="A527" s="4" t="n">
        <v>1</v>
      </c>
      <c r="B527" s="4" t="n">
        <v>4924</v>
      </c>
      <c r="C527" s="4" t="n">
        <v>106.001</v>
      </c>
      <c r="D527" s="5" t="n">
        <v>92.344</v>
      </c>
      <c r="E527" s="5" t="n">
        <v>447.192</v>
      </c>
      <c r="F527" s="5" t="n">
        <v>368.183</v>
      </c>
      <c r="G527" s="5" t="n">
        <v>-14.869</v>
      </c>
      <c r="H527" s="5" t="n">
        <v>-317.789</v>
      </c>
      <c r="I527" s="5" t="n">
        <v>408.169</v>
      </c>
      <c r="J527" s="5" t="n">
        <v>-3.389</v>
      </c>
      <c r="K527" s="5" t="n">
        <v>1.964</v>
      </c>
      <c r="L527" s="5" t="n">
        <v>920.93</v>
      </c>
      <c r="M527" s="3" t="n">
        <v>-0.03</v>
      </c>
      <c r="N527" s="5" t="n">
        <v>289.85</v>
      </c>
      <c r="O527" s="5" t="n">
        <v>290.761</v>
      </c>
      <c r="P527" s="5" t="n">
        <v>16.324</v>
      </c>
      <c r="Q527" s="5" t="n">
        <v>0.92</v>
      </c>
      <c r="R527" s="5" t="n">
        <v>-1282.24</v>
      </c>
      <c r="S527" s="5" t="n">
        <v>0.033</v>
      </c>
      <c r="T527" s="3" t="n">
        <f aca="false">A527*(TreeCalcs!$N$2)*(N527-O527)</f>
        <v>-0.00119398951779252</v>
      </c>
    </row>
    <row r="528" customFormat="false" ht="12.8" hidden="true" customHeight="false" outlineLevel="0" collapsed="false">
      <c r="A528" s="4" t="n">
        <v>0</v>
      </c>
      <c r="B528" s="4" t="n">
        <v>4927</v>
      </c>
      <c r="C528" s="4" t="n">
        <v>106.001</v>
      </c>
      <c r="D528" s="5" t="n">
        <v>0</v>
      </c>
      <c r="E528" s="5" t="n">
        <v>435.899</v>
      </c>
      <c r="F528" s="5" t="n">
        <v>382.946</v>
      </c>
      <c r="G528" s="5" t="n">
        <v>37.273</v>
      </c>
      <c r="H528" s="5" t="n">
        <v>0</v>
      </c>
      <c r="I528" s="5" t="n">
        <v>0</v>
      </c>
      <c r="J528" s="5" t="n">
        <v>15.679</v>
      </c>
      <c r="K528" s="5" t="n">
        <v>0</v>
      </c>
      <c r="L528" s="5" t="n">
        <v>0</v>
      </c>
      <c r="M528" s="3" t="n">
        <v>0</v>
      </c>
      <c r="N528" s="5" t="n">
        <v>292.713</v>
      </c>
      <c r="O528" s="5" t="n">
        <v>290.761</v>
      </c>
      <c r="P528" s="5" t="n">
        <v>19.095</v>
      </c>
      <c r="Q528" s="5" t="n">
        <v>0.92</v>
      </c>
      <c r="R528" s="5" t="n">
        <v>0</v>
      </c>
      <c r="S528" s="5" t="n">
        <v>0.033</v>
      </c>
      <c r="T528" s="3" t="n">
        <f aca="false">A528*(TreeCalcs!$N$2)*(N528-O528)</f>
        <v>0</v>
      </c>
    </row>
    <row r="529" customFormat="false" ht="12.8" hidden="true" customHeight="false" outlineLevel="0" collapsed="false">
      <c r="A529" s="4" t="n">
        <v>0</v>
      </c>
      <c r="B529" s="4" t="n">
        <v>4928</v>
      </c>
      <c r="C529" s="4" t="n">
        <v>106.001</v>
      </c>
      <c r="D529" s="5" t="n">
        <v>0</v>
      </c>
      <c r="E529" s="5" t="n">
        <v>420.603</v>
      </c>
      <c r="F529" s="5" t="n">
        <v>380.939</v>
      </c>
      <c r="G529" s="5" t="n">
        <v>29.751</v>
      </c>
      <c r="H529" s="5" t="n">
        <v>0</v>
      </c>
      <c r="I529" s="5" t="n">
        <v>0</v>
      </c>
      <c r="J529" s="5" t="n">
        <v>9.912</v>
      </c>
      <c r="K529" s="5" t="n">
        <v>0</v>
      </c>
      <c r="L529" s="5" t="n">
        <v>0</v>
      </c>
      <c r="M529" s="3" t="n">
        <v>0</v>
      </c>
      <c r="N529" s="5" t="n">
        <v>292.329</v>
      </c>
      <c r="O529" s="5" t="n">
        <v>290.761</v>
      </c>
      <c r="P529" s="5" t="n">
        <v>18.977</v>
      </c>
      <c r="Q529" s="5" t="n">
        <v>0.92</v>
      </c>
      <c r="R529" s="5" t="n">
        <v>0</v>
      </c>
      <c r="S529" s="5" t="n">
        <v>0.033</v>
      </c>
      <c r="T529" s="3" t="n">
        <f aca="false">A529*(TreeCalcs!$N$2)*(N529-O529)</f>
        <v>0</v>
      </c>
    </row>
    <row r="530" customFormat="false" ht="12.8" hidden="true" customHeight="false" outlineLevel="0" collapsed="false">
      <c r="A530" s="4" t="n">
        <v>0</v>
      </c>
      <c r="B530" s="4" t="n">
        <v>4931</v>
      </c>
      <c r="C530" s="4" t="n">
        <v>106.001</v>
      </c>
      <c r="D530" s="5" t="n">
        <v>0</v>
      </c>
      <c r="E530" s="5" t="n">
        <v>439.323</v>
      </c>
      <c r="F530" s="5" t="n">
        <v>383.546</v>
      </c>
      <c r="G530" s="5" t="n">
        <v>39.53</v>
      </c>
      <c r="H530" s="5" t="n">
        <v>0</v>
      </c>
      <c r="I530" s="5" t="n">
        <v>0</v>
      </c>
      <c r="J530" s="5" t="n">
        <v>16.25</v>
      </c>
      <c r="K530" s="5" t="n">
        <v>0</v>
      </c>
      <c r="L530" s="5" t="n">
        <v>0</v>
      </c>
      <c r="M530" s="3" t="n">
        <v>0</v>
      </c>
      <c r="N530" s="5" t="n">
        <v>292.827</v>
      </c>
      <c r="O530" s="5" t="n">
        <v>290.761</v>
      </c>
      <c r="P530" s="5" t="n">
        <v>19.128</v>
      </c>
      <c r="Q530" s="5" t="n">
        <v>0.92</v>
      </c>
      <c r="R530" s="5" t="n">
        <v>0</v>
      </c>
      <c r="S530" s="5" t="n">
        <v>0.033</v>
      </c>
      <c r="T530" s="3" t="n">
        <f aca="false">A530*(TreeCalcs!$N$2)*(N530-O530)</f>
        <v>0</v>
      </c>
    </row>
    <row r="531" customFormat="false" ht="12.8" hidden="false" customHeight="false" outlineLevel="0" collapsed="false">
      <c r="A531" s="4" t="n">
        <v>1</v>
      </c>
      <c r="B531" s="4" t="n">
        <v>4995</v>
      </c>
      <c r="C531" s="4" t="n">
        <v>106.001</v>
      </c>
      <c r="D531" s="5" t="n">
        <v>98.091</v>
      </c>
      <c r="E531" s="5" t="n">
        <v>442.668</v>
      </c>
      <c r="F531" s="5" t="n">
        <v>368.59</v>
      </c>
      <c r="G531" s="5" t="n">
        <v>-13.618</v>
      </c>
      <c r="H531" s="5" t="n">
        <v>40.281</v>
      </c>
      <c r="I531" s="5" t="n">
        <v>56.558</v>
      </c>
      <c r="J531" s="5" t="n">
        <v>0.017</v>
      </c>
      <c r="K531" s="5" t="n">
        <v>1.252</v>
      </c>
      <c r="L531" s="5" t="n">
        <v>76.34</v>
      </c>
      <c r="M531" s="3" t="n">
        <v>-0.001</v>
      </c>
      <c r="N531" s="5" t="n">
        <v>289.93</v>
      </c>
      <c r="O531" s="5" t="n">
        <v>290.761</v>
      </c>
      <c r="P531" s="5" t="n">
        <v>16.39</v>
      </c>
      <c r="Q531" s="5" t="n">
        <v>0.92</v>
      </c>
      <c r="R531" s="5" t="n">
        <v>-196.753</v>
      </c>
      <c r="S531" s="5" t="n">
        <v>0.001</v>
      </c>
      <c r="T531" s="3" t="n">
        <f aca="false">A531*(TreeCalcs!$N$2)*(N531-O531)</f>
        <v>-0.00108913862709726</v>
      </c>
    </row>
    <row r="532" customFormat="false" ht="12.8" hidden="false" customHeight="false" outlineLevel="0" collapsed="false">
      <c r="A532" s="4" t="n">
        <v>1</v>
      </c>
      <c r="B532" s="4" t="n">
        <v>4924</v>
      </c>
      <c r="C532" s="4" t="n">
        <v>107.007</v>
      </c>
      <c r="D532" s="5" t="n">
        <v>119.904</v>
      </c>
      <c r="E532" s="5" t="n">
        <v>546.712</v>
      </c>
      <c r="F532" s="5" t="n">
        <v>369.659</v>
      </c>
      <c r="G532" s="5" t="n">
        <v>-23.357</v>
      </c>
      <c r="H532" s="5" t="n">
        <v>-344.27</v>
      </c>
      <c r="I532" s="5" t="n">
        <v>464.76</v>
      </c>
      <c r="J532" s="5" t="n">
        <v>3.596</v>
      </c>
      <c r="K532" s="5" t="n">
        <v>-0.586</v>
      </c>
      <c r="L532" s="5" t="n">
        <v>916.71</v>
      </c>
      <c r="M532" s="3" t="n">
        <v>-0.042</v>
      </c>
      <c r="N532" s="5" t="n">
        <v>290.14</v>
      </c>
      <c r="O532" s="5" t="n">
        <v>291.416</v>
      </c>
      <c r="P532" s="5" t="n">
        <v>18.3</v>
      </c>
      <c r="Q532" s="5" t="n">
        <v>0.92</v>
      </c>
      <c r="R532" s="5" t="n">
        <v>-1698.037</v>
      </c>
      <c r="S532" s="5" t="n">
        <v>0.033</v>
      </c>
      <c r="T532" s="3" t="n">
        <f aca="false">A532*(TreeCalcs!$N$2)*(N532-O532)</f>
        <v>-0.00167237170658975</v>
      </c>
    </row>
    <row r="533" customFormat="false" ht="12.8" hidden="true" customHeight="false" outlineLevel="0" collapsed="false">
      <c r="A533" s="4" t="n">
        <v>0</v>
      </c>
      <c r="B533" s="4" t="n">
        <v>4927</v>
      </c>
      <c r="C533" s="4" t="n">
        <v>107.007</v>
      </c>
      <c r="D533" s="5" t="n">
        <v>0</v>
      </c>
      <c r="E533" s="5" t="n">
        <v>543.58</v>
      </c>
      <c r="F533" s="5" t="n">
        <v>394.382</v>
      </c>
      <c r="G533" s="5" t="n">
        <v>75.137</v>
      </c>
      <c r="H533" s="5" t="n">
        <v>0</v>
      </c>
      <c r="I533" s="5" t="n">
        <v>0</v>
      </c>
      <c r="J533" s="5" t="n">
        <v>74.063</v>
      </c>
      <c r="K533" s="5" t="n">
        <v>0</v>
      </c>
      <c r="L533" s="5" t="n">
        <v>0</v>
      </c>
      <c r="M533" s="3" t="n">
        <v>0</v>
      </c>
      <c r="N533" s="5" t="n">
        <v>294.874</v>
      </c>
      <c r="O533" s="5" t="n">
        <v>291.416</v>
      </c>
      <c r="P533" s="5" t="n">
        <v>21.73</v>
      </c>
      <c r="Q533" s="5" t="n">
        <v>0.92</v>
      </c>
      <c r="R533" s="5" t="n">
        <v>0</v>
      </c>
      <c r="S533" s="5" t="n">
        <v>0.033</v>
      </c>
      <c r="T533" s="3" t="n">
        <f aca="false">A533*(TreeCalcs!$N$2)*(N533-O533)</f>
        <v>0</v>
      </c>
    </row>
    <row r="534" customFormat="false" ht="12.8" hidden="true" customHeight="false" outlineLevel="0" collapsed="false">
      <c r="A534" s="4" t="n">
        <v>0</v>
      </c>
      <c r="B534" s="4" t="n">
        <v>4928</v>
      </c>
      <c r="C534" s="4" t="n">
        <v>107.007</v>
      </c>
      <c r="D534" s="5" t="n">
        <v>0</v>
      </c>
      <c r="E534" s="5" t="n">
        <v>487.401</v>
      </c>
      <c r="F534" s="5" t="n">
        <v>389.14</v>
      </c>
      <c r="G534" s="5" t="n">
        <v>53.261</v>
      </c>
      <c r="H534" s="5" t="n">
        <v>0</v>
      </c>
      <c r="I534" s="5" t="n">
        <v>0</v>
      </c>
      <c r="J534" s="5" t="n">
        <v>45</v>
      </c>
      <c r="K534" s="5" t="n">
        <v>0</v>
      </c>
      <c r="L534" s="5" t="n">
        <v>0</v>
      </c>
      <c r="M534" s="3" t="n">
        <v>0</v>
      </c>
      <c r="N534" s="5" t="n">
        <v>293.889</v>
      </c>
      <c r="O534" s="5" t="n">
        <v>291.416</v>
      </c>
      <c r="P534" s="5" t="n">
        <v>21.537</v>
      </c>
      <c r="Q534" s="5" t="n">
        <v>0.92</v>
      </c>
      <c r="R534" s="5" t="n">
        <v>0</v>
      </c>
      <c r="S534" s="5" t="n">
        <v>0.033</v>
      </c>
      <c r="T534" s="3" t="n">
        <f aca="false">A534*(TreeCalcs!$N$2)*(N534-O534)</f>
        <v>0</v>
      </c>
    </row>
    <row r="535" customFormat="false" ht="12.8" hidden="true" customHeight="false" outlineLevel="0" collapsed="false">
      <c r="A535" s="4" t="n">
        <v>0</v>
      </c>
      <c r="B535" s="4" t="n">
        <v>4931</v>
      </c>
      <c r="C535" s="4" t="n">
        <v>107.007</v>
      </c>
      <c r="D535" s="5" t="n">
        <v>0</v>
      </c>
      <c r="E535" s="5" t="n">
        <v>525.363</v>
      </c>
      <c r="F535" s="5" t="n">
        <v>393.843</v>
      </c>
      <c r="G535" s="5" t="n">
        <v>73.016</v>
      </c>
      <c r="H535" s="5" t="n">
        <v>0</v>
      </c>
      <c r="I535" s="5" t="n">
        <v>0</v>
      </c>
      <c r="J535" s="5" t="n">
        <v>58.503</v>
      </c>
      <c r="K535" s="5" t="n">
        <v>0</v>
      </c>
      <c r="L535" s="5" t="n">
        <v>0</v>
      </c>
      <c r="M535" s="3" t="n">
        <v>0</v>
      </c>
      <c r="N535" s="5" t="n">
        <v>294.773</v>
      </c>
      <c r="O535" s="5" t="n">
        <v>291.416</v>
      </c>
      <c r="P535" s="5" t="n">
        <v>21.751</v>
      </c>
      <c r="Q535" s="5" t="n">
        <v>0.92</v>
      </c>
      <c r="R535" s="5" t="n">
        <v>0</v>
      </c>
      <c r="S535" s="5" t="n">
        <v>0.033</v>
      </c>
      <c r="T535" s="3" t="n">
        <f aca="false">A535*(TreeCalcs!$N$2)*(N535-O535)</f>
        <v>0</v>
      </c>
    </row>
    <row r="536" customFormat="false" ht="12.8" hidden="false" customHeight="false" outlineLevel="0" collapsed="false">
      <c r="A536" s="4" t="n">
        <v>1</v>
      </c>
      <c r="B536" s="4" t="n">
        <v>4995</v>
      </c>
      <c r="C536" s="4" t="n">
        <v>107.007</v>
      </c>
      <c r="D536" s="5" t="n">
        <v>127.87</v>
      </c>
      <c r="E536" s="5" t="n">
        <v>534.036</v>
      </c>
      <c r="F536" s="5" t="n">
        <v>370.118</v>
      </c>
      <c r="G536" s="5" t="n">
        <v>-21.848</v>
      </c>
      <c r="H536" s="5" t="n">
        <v>56.118</v>
      </c>
      <c r="I536" s="5" t="n">
        <v>72.661</v>
      </c>
      <c r="J536" s="5" t="n">
        <v>4.961</v>
      </c>
      <c r="K536" s="5" t="n">
        <v>-0.909</v>
      </c>
      <c r="L536" s="5" t="n">
        <v>75.86</v>
      </c>
      <c r="M536" s="3" t="n">
        <v>-0.002</v>
      </c>
      <c r="N536" s="5" t="n">
        <v>290.23</v>
      </c>
      <c r="O536" s="5" t="n">
        <v>291.416</v>
      </c>
      <c r="P536" s="5" t="n">
        <v>18.416</v>
      </c>
      <c r="Q536" s="5" t="n">
        <v>0.92</v>
      </c>
      <c r="R536" s="5" t="n">
        <v>-247.233</v>
      </c>
      <c r="S536" s="5" t="n">
        <v>0.001</v>
      </c>
      <c r="T536" s="3" t="n">
        <f aca="false">A536*(TreeCalcs!$N$2)*(N536-O536)</f>
        <v>-0.00155441445455752</v>
      </c>
    </row>
    <row r="537" customFormat="false" ht="12.8" hidden="false" customHeight="false" outlineLevel="0" collapsed="false">
      <c r="A537" s="4" t="n">
        <v>1</v>
      </c>
      <c r="B537" s="4" t="n">
        <v>4924</v>
      </c>
      <c r="C537" s="4" t="n">
        <v>108.005</v>
      </c>
      <c r="D537" s="5" t="n">
        <v>175.016</v>
      </c>
      <c r="E537" s="5" t="n">
        <v>562.389</v>
      </c>
      <c r="F537" s="5" t="n">
        <v>373.137</v>
      </c>
      <c r="G537" s="5" t="n">
        <v>-30.992</v>
      </c>
      <c r="H537" s="5" t="n">
        <v>-447.587</v>
      </c>
      <c r="I537" s="5" t="n">
        <v>625.958</v>
      </c>
      <c r="J537" s="5" t="n">
        <v>27.957</v>
      </c>
      <c r="K537" s="5" t="n">
        <v>-3.355</v>
      </c>
      <c r="L537" s="5" t="n">
        <v>906.55</v>
      </c>
      <c r="M537" s="3" t="n">
        <v>-0.038</v>
      </c>
      <c r="N537" s="5" t="n">
        <v>290.82</v>
      </c>
      <c r="O537" s="5" t="n">
        <v>291.994</v>
      </c>
      <c r="P537" s="5" t="n">
        <v>26.405</v>
      </c>
      <c r="Q537" s="5" t="n">
        <v>0.92</v>
      </c>
      <c r="R537" s="5" t="n">
        <v>-2514.167</v>
      </c>
      <c r="S537" s="5" t="n">
        <v>0.033</v>
      </c>
      <c r="T537" s="3" t="n">
        <f aca="false">A537*(TreeCalcs!$N$2)*(N537-O537)</f>
        <v>-0.0015386868209533</v>
      </c>
    </row>
    <row r="538" customFormat="false" ht="12.8" hidden="true" customHeight="false" outlineLevel="0" collapsed="false">
      <c r="A538" s="4" t="n">
        <v>0</v>
      </c>
      <c r="B538" s="4" t="n">
        <v>4927</v>
      </c>
      <c r="C538" s="4" t="n">
        <v>108.005</v>
      </c>
      <c r="D538" s="5" t="n">
        <v>0</v>
      </c>
      <c r="E538" s="5" t="n">
        <v>559.257</v>
      </c>
      <c r="F538" s="5" t="n">
        <v>400.275</v>
      </c>
      <c r="G538" s="5" t="n">
        <v>117.105</v>
      </c>
      <c r="H538" s="5" t="n">
        <v>0</v>
      </c>
      <c r="I538" s="5" t="n">
        <v>0</v>
      </c>
      <c r="J538" s="5" t="n">
        <v>41.88</v>
      </c>
      <c r="K538" s="5" t="n">
        <v>0</v>
      </c>
      <c r="L538" s="5" t="n">
        <v>0</v>
      </c>
      <c r="M538" s="3" t="n">
        <v>0</v>
      </c>
      <c r="N538" s="5" t="n">
        <v>295.969</v>
      </c>
      <c r="O538" s="5" t="n">
        <v>291.994</v>
      </c>
      <c r="P538" s="5" t="n">
        <v>29.455</v>
      </c>
      <c r="Q538" s="5" t="n">
        <v>0.92</v>
      </c>
      <c r="R538" s="5" t="n">
        <v>0</v>
      </c>
      <c r="S538" s="5" t="n">
        <v>0.033</v>
      </c>
      <c r="T538" s="3" t="n">
        <f aca="false">A538*(TreeCalcs!$N$2)*(N538-O538)</f>
        <v>0</v>
      </c>
    </row>
    <row r="539" customFormat="false" ht="12.8" hidden="true" customHeight="false" outlineLevel="0" collapsed="false">
      <c r="A539" s="4" t="n">
        <v>0</v>
      </c>
      <c r="B539" s="4" t="n">
        <v>4928</v>
      </c>
      <c r="C539" s="4" t="n">
        <v>108.005</v>
      </c>
      <c r="D539" s="5" t="n">
        <v>0</v>
      </c>
      <c r="E539" s="5" t="n">
        <v>499.213</v>
      </c>
      <c r="F539" s="5" t="n">
        <v>393.149</v>
      </c>
      <c r="G539" s="5" t="n">
        <v>77.275</v>
      </c>
      <c r="H539" s="5" t="n">
        <v>0</v>
      </c>
      <c r="I539" s="5" t="n">
        <v>0</v>
      </c>
      <c r="J539" s="5" t="n">
        <v>28.789</v>
      </c>
      <c r="K539" s="5" t="n">
        <v>0</v>
      </c>
      <c r="L539" s="5" t="n">
        <v>0</v>
      </c>
      <c r="M539" s="3" t="n">
        <v>0</v>
      </c>
      <c r="N539" s="5" t="n">
        <v>294.643</v>
      </c>
      <c r="O539" s="5" t="n">
        <v>291.994</v>
      </c>
      <c r="P539" s="5" t="n">
        <v>29.165</v>
      </c>
      <c r="Q539" s="5" t="n">
        <v>0.92</v>
      </c>
      <c r="R539" s="5" t="n">
        <v>0</v>
      </c>
      <c r="S539" s="5" t="n">
        <v>0.033</v>
      </c>
      <c r="T539" s="3" t="n">
        <f aca="false">A539*(TreeCalcs!$N$2)*(N539-O539)</f>
        <v>0</v>
      </c>
    </row>
    <row r="540" customFormat="false" ht="12.8" hidden="true" customHeight="false" outlineLevel="0" collapsed="false">
      <c r="A540" s="4" t="n">
        <v>0</v>
      </c>
      <c r="B540" s="4" t="n">
        <v>4931</v>
      </c>
      <c r="C540" s="4" t="n">
        <v>108.005</v>
      </c>
      <c r="D540" s="5" t="n">
        <v>0</v>
      </c>
      <c r="E540" s="5" t="n">
        <v>539.638</v>
      </c>
      <c r="F540" s="5" t="n">
        <v>398.251</v>
      </c>
      <c r="G540" s="5" t="n">
        <v>105.785</v>
      </c>
      <c r="H540" s="5" t="n">
        <v>0</v>
      </c>
      <c r="I540" s="5" t="n">
        <v>0</v>
      </c>
      <c r="J540" s="5" t="n">
        <v>35.603</v>
      </c>
      <c r="K540" s="5" t="n">
        <v>0</v>
      </c>
      <c r="L540" s="5" t="n">
        <v>0</v>
      </c>
      <c r="M540" s="3" t="n">
        <v>0</v>
      </c>
      <c r="N540" s="5" t="n">
        <v>295.595</v>
      </c>
      <c r="O540" s="5" t="n">
        <v>291.994</v>
      </c>
      <c r="P540" s="5" t="n">
        <v>29.378</v>
      </c>
      <c r="Q540" s="5" t="n">
        <v>0.92</v>
      </c>
      <c r="R540" s="5" t="n">
        <v>0</v>
      </c>
      <c r="S540" s="5" t="n">
        <v>0.033</v>
      </c>
      <c r="T540" s="3" t="n">
        <f aca="false">A540*(TreeCalcs!$N$2)*(N540-O540)</f>
        <v>0</v>
      </c>
    </row>
    <row r="541" customFormat="false" ht="12.8" hidden="false" customHeight="false" outlineLevel="0" collapsed="false">
      <c r="A541" s="4" t="n">
        <v>1</v>
      </c>
      <c r="B541" s="4" t="n">
        <v>4995</v>
      </c>
      <c r="C541" s="4" t="n">
        <v>108.005</v>
      </c>
      <c r="D541" s="5" t="n">
        <v>186.878</v>
      </c>
      <c r="E541" s="5" t="n">
        <v>548.613</v>
      </c>
      <c r="F541" s="5" t="n">
        <v>373.65</v>
      </c>
      <c r="G541" s="5" t="n">
        <v>-28.472</v>
      </c>
      <c r="H541" s="5" t="n">
        <v>100.348</v>
      </c>
      <c r="I541" s="5" t="n">
        <v>90.229</v>
      </c>
      <c r="J541" s="5" t="n">
        <v>28.64</v>
      </c>
      <c r="K541" s="5" t="n">
        <v>-3.699</v>
      </c>
      <c r="L541" s="5" t="n">
        <v>74.54</v>
      </c>
      <c r="M541" s="3" t="n">
        <v>-0.001</v>
      </c>
      <c r="N541" s="5" t="n">
        <v>290.92</v>
      </c>
      <c r="O541" s="5" t="n">
        <v>291.994</v>
      </c>
      <c r="P541" s="5" t="n">
        <v>26.517</v>
      </c>
      <c r="Q541" s="5" t="n">
        <v>0.92</v>
      </c>
      <c r="R541" s="5" t="n">
        <v>-345.977</v>
      </c>
      <c r="S541" s="5" t="n">
        <v>0.001</v>
      </c>
      <c r="T541" s="3" t="n">
        <f aca="false">A541*(TreeCalcs!$N$2)*(N541-O541)</f>
        <v>-0.00140762320758417</v>
      </c>
    </row>
    <row r="542" customFormat="false" ht="12.8" hidden="false" customHeight="false" outlineLevel="0" collapsed="false">
      <c r="A542" s="4" t="n">
        <v>1</v>
      </c>
      <c r="B542" s="4" t="n">
        <v>4924</v>
      </c>
      <c r="C542" s="4" t="n">
        <v>109.002</v>
      </c>
      <c r="D542" s="5" t="n">
        <v>178.006</v>
      </c>
      <c r="E542" s="5" t="n">
        <v>607.945</v>
      </c>
      <c r="F542" s="5" t="n">
        <v>374.061</v>
      </c>
      <c r="G542" s="5" t="n">
        <v>-31.981</v>
      </c>
      <c r="H542" s="5" t="n">
        <v>-417.005</v>
      </c>
      <c r="I542" s="5" t="n">
        <v>598.192</v>
      </c>
      <c r="J542" s="5" t="n">
        <v>3.884</v>
      </c>
      <c r="K542" s="5" t="n">
        <v>-3.181</v>
      </c>
      <c r="L542" s="5" t="n">
        <v>935.47</v>
      </c>
      <c r="M542" s="3" t="n">
        <v>-0.048</v>
      </c>
      <c r="N542" s="5" t="n">
        <v>291</v>
      </c>
      <c r="O542" s="5" t="n">
        <v>292.456</v>
      </c>
      <c r="P542" s="5" t="n">
        <v>21.97</v>
      </c>
      <c r="Q542" s="5" t="n">
        <v>0.92</v>
      </c>
      <c r="R542" s="5" t="n">
        <v>-2559.916</v>
      </c>
      <c r="S542" s="5" t="n">
        <v>0.033</v>
      </c>
      <c r="T542" s="3" t="n">
        <f aca="false">A542*(TreeCalcs!$N$2)*(N542-O542)</f>
        <v>-0.00190828621065414</v>
      </c>
    </row>
    <row r="543" customFormat="false" ht="12.8" hidden="true" customHeight="false" outlineLevel="0" collapsed="false">
      <c r="A543" s="4" t="n">
        <v>0</v>
      </c>
      <c r="B543" s="4" t="n">
        <v>4927</v>
      </c>
      <c r="C543" s="4" t="n">
        <v>109.002</v>
      </c>
      <c r="D543" s="5" t="n">
        <v>0</v>
      </c>
      <c r="E543" s="5" t="n">
        <v>604.275</v>
      </c>
      <c r="F543" s="5" t="n">
        <v>408.137</v>
      </c>
      <c r="G543" s="5" t="n">
        <v>126.114</v>
      </c>
      <c r="H543" s="5" t="n">
        <v>0</v>
      </c>
      <c r="I543" s="5" t="n">
        <v>0</v>
      </c>
      <c r="J543" s="5" t="n">
        <v>70.024</v>
      </c>
      <c r="K543" s="5" t="n">
        <v>0</v>
      </c>
      <c r="L543" s="5" t="n">
        <v>0</v>
      </c>
      <c r="M543" s="3" t="n">
        <v>0</v>
      </c>
      <c r="N543" s="5" t="n">
        <v>297.412</v>
      </c>
      <c r="O543" s="5" t="n">
        <v>292.456</v>
      </c>
      <c r="P543" s="5" t="n">
        <v>25.444</v>
      </c>
      <c r="Q543" s="5" t="n">
        <v>0.92</v>
      </c>
      <c r="R543" s="5" t="n">
        <v>0</v>
      </c>
      <c r="S543" s="5" t="n">
        <v>0.033</v>
      </c>
      <c r="T543" s="3" t="n">
        <f aca="false">A543*(TreeCalcs!$N$2)*(N543-O543)</f>
        <v>0</v>
      </c>
    </row>
    <row r="544" customFormat="false" ht="12.8" hidden="true" customHeight="false" outlineLevel="0" collapsed="false">
      <c r="A544" s="4" t="n">
        <v>0</v>
      </c>
      <c r="B544" s="4" t="n">
        <v>4928</v>
      </c>
      <c r="C544" s="4" t="n">
        <v>109.002</v>
      </c>
      <c r="D544" s="5" t="n">
        <v>0</v>
      </c>
      <c r="E544" s="5" t="n">
        <v>530.639</v>
      </c>
      <c r="F544" s="5" t="n">
        <v>398.896</v>
      </c>
      <c r="G544" s="5" t="n">
        <v>81.795</v>
      </c>
      <c r="H544" s="5" t="n">
        <v>0</v>
      </c>
      <c r="I544" s="5" t="n">
        <v>0</v>
      </c>
      <c r="J544" s="5" t="n">
        <v>49.949</v>
      </c>
      <c r="K544" s="5" t="n">
        <v>0</v>
      </c>
      <c r="L544" s="5" t="n">
        <v>0</v>
      </c>
      <c r="M544" s="3" t="n">
        <v>0</v>
      </c>
      <c r="N544" s="5" t="n">
        <v>295.714</v>
      </c>
      <c r="O544" s="5" t="n">
        <v>292.456</v>
      </c>
      <c r="P544" s="5" t="n">
        <v>25.101</v>
      </c>
      <c r="Q544" s="5" t="n">
        <v>0.92</v>
      </c>
      <c r="R544" s="5" t="n">
        <v>0</v>
      </c>
      <c r="S544" s="5" t="n">
        <v>0.033</v>
      </c>
      <c r="T544" s="3" t="n">
        <f aca="false">A544*(TreeCalcs!$N$2)*(N544-O544)</f>
        <v>0</v>
      </c>
    </row>
    <row r="545" customFormat="false" ht="12.8" hidden="true" customHeight="false" outlineLevel="0" collapsed="false">
      <c r="A545" s="4" t="n">
        <v>0</v>
      </c>
      <c r="B545" s="4" t="n">
        <v>4931</v>
      </c>
      <c r="C545" s="4" t="n">
        <v>109.002</v>
      </c>
      <c r="D545" s="5" t="n">
        <v>0</v>
      </c>
      <c r="E545" s="5" t="n">
        <v>551.69</v>
      </c>
      <c r="F545" s="5" t="n">
        <v>403.866</v>
      </c>
      <c r="G545" s="5" t="n">
        <v>105.821</v>
      </c>
      <c r="H545" s="5" t="n">
        <v>0</v>
      </c>
      <c r="I545" s="5" t="n">
        <v>0</v>
      </c>
      <c r="J545" s="5" t="n">
        <v>42.002</v>
      </c>
      <c r="K545" s="5" t="n">
        <v>0</v>
      </c>
      <c r="L545" s="5" t="n">
        <v>0</v>
      </c>
      <c r="M545" s="3" t="n">
        <v>0</v>
      </c>
      <c r="N545" s="5" t="n">
        <v>296.631</v>
      </c>
      <c r="O545" s="5" t="n">
        <v>292.456</v>
      </c>
      <c r="P545" s="5" t="n">
        <v>25.344</v>
      </c>
      <c r="Q545" s="5" t="n">
        <v>0.92</v>
      </c>
      <c r="R545" s="5" t="n">
        <v>0</v>
      </c>
      <c r="S545" s="5" t="n">
        <v>0.033</v>
      </c>
      <c r="T545" s="3" t="n">
        <f aca="false">A545*(TreeCalcs!$N$2)*(N545-O545)</f>
        <v>0</v>
      </c>
    </row>
    <row r="546" customFormat="false" ht="12.8" hidden="false" customHeight="false" outlineLevel="0" collapsed="false">
      <c r="A546" s="4" t="n">
        <v>1</v>
      </c>
      <c r="B546" s="4" t="n">
        <v>4995</v>
      </c>
      <c r="C546" s="4" t="n">
        <v>109.002</v>
      </c>
      <c r="D546" s="5" t="n">
        <v>190.211</v>
      </c>
      <c r="E546" s="5" t="n">
        <v>534.625</v>
      </c>
      <c r="F546" s="5" t="n">
        <v>374.524</v>
      </c>
      <c r="G546" s="5" t="n">
        <v>-30.179</v>
      </c>
      <c r="H546" s="5" t="n">
        <v>100.512</v>
      </c>
      <c r="I546" s="5" t="n">
        <v>93.043</v>
      </c>
      <c r="J546" s="5" t="n">
        <v>3.586</v>
      </c>
      <c r="K546" s="5" t="n">
        <v>-3.345</v>
      </c>
      <c r="L546" s="5" t="n">
        <v>79.36</v>
      </c>
      <c r="M546" s="3" t="n">
        <v>-0.002</v>
      </c>
      <c r="N546" s="5" t="n">
        <v>291.09</v>
      </c>
      <c r="O546" s="5" t="n">
        <v>292.456</v>
      </c>
      <c r="P546" s="5" t="n">
        <v>22.099</v>
      </c>
      <c r="Q546" s="5" t="n">
        <v>0.92</v>
      </c>
      <c r="R546" s="5" t="n">
        <v>-351.58</v>
      </c>
      <c r="S546" s="5" t="n">
        <v>0.001</v>
      </c>
      <c r="T546" s="3" t="n">
        <f aca="false">A546*(TreeCalcs!$N$2)*(N546-O546)</f>
        <v>-0.00179032895862198</v>
      </c>
    </row>
    <row r="547" customFormat="false" ht="12.8" hidden="false" customHeight="false" outlineLevel="0" collapsed="false">
      <c r="A547" s="4" t="n">
        <v>1</v>
      </c>
      <c r="B547" s="4" t="n">
        <v>4924</v>
      </c>
      <c r="C547" s="4" t="n">
        <v>110.005</v>
      </c>
      <c r="D547" s="5" t="n">
        <v>315.398</v>
      </c>
      <c r="E547" s="5" t="n">
        <v>1120.283</v>
      </c>
      <c r="F547" s="5" t="n">
        <v>378.088</v>
      </c>
      <c r="G547" s="5" t="n">
        <v>-60.373</v>
      </c>
      <c r="H547" s="5" t="n">
        <v>-620.903</v>
      </c>
      <c r="I547" s="5" t="n">
        <v>941.979</v>
      </c>
      <c r="J547" s="5" t="n">
        <v>44.983</v>
      </c>
      <c r="K547" s="5" t="n">
        <v>-5.679</v>
      </c>
      <c r="L547" s="5" t="n">
        <v>854.56</v>
      </c>
      <c r="M547" s="3" t="n">
        <v>-0.09</v>
      </c>
      <c r="N547" s="5" t="n">
        <v>291.78</v>
      </c>
      <c r="O547" s="5" t="n">
        <v>294.513</v>
      </c>
      <c r="P547" s="5" t="n">
        <v>22.093</v>
      </c>
      <c r="Q547" s="5" t="n">
        <v>0.92</v>
      </c>
      <c r="R547" s="5" t="n">
        <v>-4547.994</v>
      </c>
      <c r="S547" s="5" t="n">
        <v>0.033</v>
      </c>
      <c r="T547" s="3" t="n">
        <f aca="false">A547*(TreeCalcs!$N$2)*(N547-O547)</f>
        <v>-0.00358196855337755</v>
      </c>
    </row>
    <row r="548" customFormat="false" ht="12.8" hidden="true" customHeight="false" outlineLevel="0" collapsed="false">
      <c r="A548" s="4" t="n">
        <v>0</v>
      </c>
      <c r="B548" s="4" t="n">
        <v>4927</v>
      </c>
      <c r="C548" s="4" t="n">
        <v>110.005</v>
      </c>
      <c r="D548" s="5" t="n">
        <v>0</v>
      </c>
      <c r="E548" s="5" t="n">
        <v>1122.985</v>
      </c>
      <c r="F548" s="5" t="n">
        <v>463.743</v>
      </c>
      <c r="G548" s="5" t="n">
        <v>357.095</v>
      </c>
      <c r="H548" s="5" t="n">
        <v>0</v>
      </c>
      <c r="I548" s="5" t="n">
        <v>0</v>
      </c>
      <c r="J548" s="5" t="n">
        <v>302.148</v>
      </c>
      <c r="K548" s="5" t="n">
        <v>0</v>
      </c>
      <c r="L548" s="5" t="n">
        <v>0</v>
      </c>
      <c r="M548" s="3" t="n">
        <v>0</v>
      </c>
      <c r="N548" s="5" t="n">
        <v>307.062</v>
      </c>
      <c r="O548" s="5" t="n">
        <v>294.513</v>
      </c>
      <c r="P548" s="5" t="n">
        <v>28.454</v>
      </c>
      <c r="Q548" s="5" t="n">
        <v>0.92</v>
      </c>
      <c r="R548" s="5" t="n">
        <v>0</v>
      </c>
      <c r="S548" s="5" t="n">
        <v>0.033</v>
      </c>
      <c r="T548" s="3" t="n">
        <f aca="false">A548*(TreeCalcs!$N$2)*(N548-O548)</f>
        <v>0</v>
      </c>
    </row>
    <row r="549" customFormat="false" ht="12.8" hidden="true" customHeight="false" outlineLevel="0" collapsed="false">
      <c r="A549" s="4" t="n">
        <v>0</v>
      </c>
      <c r="B549" s="4" t="n">
        <v>4928</v>
      </c>
      <c r="C549" s="4" t="n">
        <v>110.005</v>
      </c>
      <c r="D549" s="5" t="n">
        <v>0</v>
      </c>
      <c r="E549" s="5" t="n">
        <v>968.491</v>
      </c>
      <c r="F549" s="5" t="n">
        <v>446.305</v>
      </c>
      <c r="G549" s="5" t="n">
        <v>270.292</v>
      </c>
      <c r="H549" s="5" t="n">
        <v>0</v>
      </c>
      <c r="I549" s="5" t="n">
        <v>0</v>
      </c>
      <c r="J549" s="5" t="n">
        <v>251.895</v>
      </c>
      <c r="K549" s="5" t="n">
        <v>0</v>
      </c>
      <c r="L549" s="5" t="n">
        <v>0</v>
      </c>
      <c r="M549" s="3" t="n">
        <v>0</v>
      </c>
      <c r="N549" s="5" t="n">
        <v>304.134</v>
      </c>
      <c r="O549" s="5" t="n">
        <v>294.513</v>
      </c>
      <c r="P549" s="5" t="n">
        <v>28.093</v>
      </c>
      <c r="Q549" s="5" t="n">
        <v>0.92</v>
      </c>
      <c r="R549" s="5" t="n">
        <v>0</v>
      </c>
      <c r="S549" s="5" t="n">
        <v>0.033</v>
      </c>
      <c r="T549" s="3" t="n">
        <f aca="false">A549*(TreeCalcs!$N$2)*(N549-O549)</f>
        <v>0</v>
      </c>
    </row>
    <row r="550" customFormat="false" ht="12.8" hidden="true" customHeight="false" outlineLevel="0" collapsed="false">
      <c r="A550" s="4" t="n">
        <v>0</v>
      </c>
      <c r="B550" s="4" t="n">
        <v>4931</v>
      </c>
      <c r="C550" s="4" t="n">
        <v>110.005</v>
      </c>
      <c r="D550" s="5" t="n">
        <v>0</v>
      </c>
      <c r="E550" s="5" t="n">
        <v>966.75</v>
      </c>
      <c r="F550" s="5" t="n">
        <v>447.153</v>
      </c>
      <c r="G550" s="5" t="n">
        <v>274.536</v>
      </c>
      <c r="H550" s="5" t="n">
        <v>0</v>
      </c>
      <c r="I550" s="5" t="n">
        <v>0</v>
      </c>
      <c r="J550" s="5" t="n">
        <v>245.063</v>
      </c>
      <c r="K550" s="5" t="n">
        <v>0</v>
      </c>
      <c r="L550" s="5" t="n">
        <v>0</v>
      </c>
      <c r="M550" s="3" t="n">
        <v>0</v>
      </c>
      <c r="N550" s="5" t="n">
        <v>304.279</v>
      </c>
      <c r="O550" s="5" t="n">
        <v>294.513</v>
      </c>
      <c r="P550" s="5" t="n">
        <v>28.112</v>
      </c>
      <c r="Q550" s="5" t="n">
        <v>0.92</v>
      </c>
      <c r="R550" s="5" t="n">
        <v>0</v>
      </c>
      <c r="S550" s="5" t="n">
        <v>0.033</v>
      </c>
      <c r="T550" s="3" t="n">
        <f aca="false">A550*(TreeCalcs!$N$2)*(N550-O550)</f>
        <v>0</v>
      </c>
    </row>
    <row r="551" customFormat="false" ht="12.8" hidden="false" customHeight="false" outlineLevel="0" collapsed="false">
      <c r="A551" s="4" t="n">
        <v>1</v>
      </c>
      <c r="B551" s="4" t="n">
        <v>4995</v>
      </c>
      <c r="C551" s="4" t="n">
        <v>110.005</v>
      </c>
      <c r="D551" s="5" t="n">
        <v>337.511</v>
      </c>
      <c r="E551" s="5" t="n">
        <v>800.862</v>
      </c>
      <c r="F551" s="5" t="n">
        <v>378.918</v>
      </c>
      <c r="G551" s="5" t="n">
        <v>-57.166</v>
      </c>
      <c r="H551" s="5" t="n">
        <v>201.542</v>
      </c>
      <c r="I551" s="5" t="n">
        <v>142.671</v>
      </c>
      <c r="J551" s="5" t="n">
        <v>48.975</v>
      </c>
      <c r="K551" s="5" t="n">
        <v>-6.703</v>
      </c>
      <c r="L551" s="5" t="n">
        <v>55.24</v>
      </c>
      <c r="M551" s="3" t="n">
        <v>-0.003</v>
      </c>
      <c r="N551" s="5" t="n">
        <v>291.94</v>
      </c>
      <c r="O551" s="5" t="n">
        <v>294.513</v>
      </c>
      <c r="P551" s="5" t="n">
        <v>22.22</v>
      </c>
      <c r="Q551" s="5" t="n">
        <v>0.92</v>
      </c>
      <c r="R551" s="5" t="n">
        <v>-592.847</v>
      </c>
      <c r="S551" s="5" t="n">
        <v>0.001</v>
      </c>
      <c r="T551" s="3" t="n">
        <f aca="false">A551*(TreeCalcs!$N$2)*(N551-O551)</f>
        <v>-0.00337226677198695</v>
      </c>
    </row>
    <row r="552" customFormat="false" ht="12.8" hidden="false" customHeight="false" outlineLevel="0" collapsed="false">
      <c r="A552" s="4" t="n">
        <v>1</v>
      </c>
      <c r="B552" s="4" t="n">
        <v>4924</v>
      </c>
      <c r="C552" s="4" t="n">
        <v>111.003</v>
      </c>
      <c r="D552" s="5" t="n">
        <v>663.663</v>
      </c>
      <c r="E552" s="5" t="n">
        <v>1094.545</v>
      </c>
      <c r="F552" s="5" t="n">
        <v>386.45</v>
      </c>
      <c r="G552" s="5" t="n">
        <v>-76.824</v>
      </c>
      <c r="H552" s="5" t="n">
        <v>-865.243</v>
      </c>
      <c r="I552" s="5" t="n">
        <v>1540.708</v>
      </c>
      <c r="J552" s="5" t="n">
        <v>87.249</v>
      </c>
      <c r="K552" s="5" t="n">
        <v>-11.802</v>
      </c>
      <c r="L552" s="5" t="n">
        <v>505.18</v>
      </c>
      <c r="M552" s="3" t="n">
        <v>-0.073</v>
      </c>
      <c r="N552" s="5" t="n">
        <v>293.38</v>
      </c>
      <c r="O552" s="5" t="n">
        <v>295.611</v>
      </c>
      <c r="P552" s="5" t="n">
        <v>34.431</v>
      </c>
      <c r="Q552" s="5" t="n">
        <v>0.92</v>
      </c>
      <c r="R552" s="5" t="n">
        <v>-8417.325</v>
      </c>
      <c r="S552" s="5" t="n">
        <v>0.033</v>
      </c>
      <c r="T552" s="3" t="n">
        <f aca="false">A552*(TreeCalcs!$N$2)*(N552-O552)</f>
        <v>-0.00292402921426465</v>
      </c>
    </row>
    <row r="553" customFormat="false" ht="12.8" hidden="true" customHeight="false" outlineLevel="0" collapsed="false">
      <c r="A553" s="4" t="n">
        <v>0</v>
      </c>
      <c r="B553" s="4" t="n">
        <v>4927</v>
      </c>
      <c r="C553" s="4" t="n">
        <v>111.003</v>
      </c>
      <c r="D553" s="5" t="n">
        <v>0</v>
      </c>
      <c r="E553" s="5" t="n">
        <v>1100.875</v>
      </c>
      <c r="F553" s="5" t="n">
        <v>473.416</v>
      </c>
      <c r="G553" s="5" t="n">
        <v>514.551</v>
      </c>
      <c r="H553" s="5" t="n">
        <v>0</v>
      </c>
      <c r="I553" s="5" t="n">
        <v>0</v>
      </c>
      <c r="J553" s="5" t="n">
        <v>112.91</v>
      </c>
      <c r="K553" s="5" t="n">
        <v>0</v>
      </c>
      <c r="L553" s="5" t="n">
        <v>0</v>
      </c>
      <c r="M553" s="3" t="n">
        <v>0</v>
      </c>
      <c r="N553" s="5" t="n">
        <v>308.651</v>
      </c>
      <c r="O553" s="5" t="n">
        <v>295.611</v>
      </c>
      <c r="P553" s="5" t="n">
        <v>39.459</v>
      </c>
      <c r="Q553" s="5" t="n">
        <v>0.92</v>
      </c>
      <c r="R553" s="5" t="n">
        <v>0</v>
      </c>
      <c r="S553" s="5" t="n">
        <v>0.033</v>
      </c>
      <c r="T553" s="3" t="n">
        <f aca="false">A553*(TreeCalcs!$N$2)*(N553-O553)</f>
        <v>0</v>
      </c>
    </row>
    <row r="554" customFormat="false" ht="12.8" hidden="true" customHeight="false" outlineLevel="0" collapsed="false">
      <c r="A554" s="4" t="n">
        <v>0</v>
      </c>
      <c r="B554" s="4" t="n">
        <v>4928</v>
      </c>
      <c r="C554" s="4" t="n">
        <v>111.003</v>
      </c>
      <c r="D554" s="5" t="n">
        <v>0</v>
      </c>
      <c r="E554" s="5" t="n">
        <v>1113.653</v>
      </c>
      <c r="F554" s="5" t="n">
        <v>468.997</v>
      </c>
      <c r="G554" s="5" t="n">
        <v>485.025</v>
      </c>
      <c r="H554" s="5" t="n">
        <v>0</v>
      </c>
      <c r="I554" s="5" t="n">
        <v>0</v>
      </c>
      <c r="J554" s="5" t="n">
        <v>159.631</v>
      </c>
      <c r="K554" s="5" t="n">
        <v>0</v>
      </c>
      <c r="L554" s="5" t="n">
        <v>0</v>
      </c>
      <c r="M554" s="3" t="n">
        <v>0</v>
      </c>
      <c r="N554" s="5" t="n">
        <v>307.928</v>
      </c>
      <c r="O554" s="5" t="n">
        <v>295.611</v>
      </c>
      <c r="P554" s="5" t="n">
        <v>39.378</v>
      </c>
      <c r="Q554" s="5" t="n">
        <v>0.92</v>
      </c>
      <c r="R554" s="5" t="n">
        <v>0</v>
      </c>
      <c r="S554" s="5" t="n">
        <v>0.033</v>
      </c>
      <c r="T554" s="3" t="n">
        <f aca="false">A554*(TreeCalcs!$N$2)*(N554-O554)</f>
        <v>0</v>
      </c>
    </row>
    <row r="555" customFormat="false" ht="12.8" hidden="true" customHeight="false" outlineLevel="0" collapsed="false">
      <c r="A555" s="4" t="n">
        <v>0</v>
      </c>
      <c r="B555" s="4" t="n">
        <v>4931</v>
      </c>
      <c r="C555" s="4" t="n">
        <v>111.003</v>
      </c>
      <c r="D555" s="5" t="n">
        <v>0</v>
      </c>
      <c r="E555" s="5" t="n">
        <v>791.903</v>
      </c>
      <c r="F555" s="5" t="n">
        <v>443.22</v>
      </c>
      <c r="G555" s="5" t="n">
        <v>310.583</v>
      </c>
      <c r="H555" s="5" t="n">
        <v>0</v>
      </c>
      <c r="I555" s="5" t="n">
        <v>0</v>
      </c>
      <c r="J555" s="5" t="n">
        <v>38.103</v>
      </c>
      <c r="K555" s="5" t="n">
        <v>0</v>
      </c>
      <c r="L555" s="5" t="n">
        <v>0</v>
      </c>
      <c r="M555" s="3" t="n">
        <v>0</v>
      </c>
      <c r="N555" s="5" t="n">
        <v>303.607</v>
      </c>
      <c r="O555" s="5" t="n">
        <v>295.611</v>
      </c>
      <c r="P555" s="5" t="n">
        <v>38.842</v>
      </c>
      <c r="Q555" s="5" t="n">
        <v>0.92</v>
      </c>
      <c r="R555" s="5" t="n">
        <v>0</v>
      </c>
      <c r="S555" s="5" t="n">
        <v>0.033</v>
      </c>
      <c r="T555" s="3" t="n">
        <f aca="false">A555*(TreeCalcs!$N$2)*(N555-O555)</f>
        <v>0</v>
      </c>
    </row>
    <row r="556" customFormat="false" ht="12.8" hidden="false" customHeight="false" outlineLevel="0" collapsed="false">
      <c r="A556" s="4" t="n">
        <v>1</v>
      </c>
      <c r="B556" s="4" t="n">
        <v>4995</v>
      </c>
      <c r="C556" s="4" t="n">
        <v>111.003</v>
      </c>
      <c r="D556" s="5" t="n">
        <v>710.264</v>
      </c>
      <c r="E556" s="5" t="n">
        <v>455.334</v>
      </c>
      <c r="F556" s="5" t="n">
        <v>387.663</v>
      </c>
      <c r="G556" s="5" t="n">
        <v>-69.282</v>
      </c>
      <c r="H556" s="5" t="n">
        <v>487.865</v>
      </c>
      <c r="I556" s="5" t="n">
        <v>235.519</v>
      </c>
      <c r="J556" s="5" t="n">
        <v>89.39</v>
      </c>
      <c r="K556" s="5" t="n">
        <v>-13.12</v>
      </c>
      <c r="L556" s="5" t="n">
        <v>-57.06</v>
      </c>
      <c r="M556" s="3" t="n">
        <v>-0.003</v>
      </c>
      <c r="N556" s="5" t="n">
        <v>293.61</v>
      </c>
      <c r="O556" s="5" t="n">
        <v>295.611</v>
      </c>
      <c r="P556" s="5" t="n">
        <v>34.62</v>
      </c>
      <c r="Q556" s="5" t="n">
        <v>0.92</v>
      </c>
      <c r="R556" s="5" t="n">
        <v>-1003.306</v>
      </c>
      <c r="S556" s="5" t="n">
        <v>0.001</v>
      </c>
      <c r="T556" s="3" t="n">
        <f aca="false">A556*(TreeCalcs!$N$2)*(N556-O556)</f>
        <v>-0.00262258290351569</v>
      </c>
    </row>
    <row r="557" customFormat="false" ht="12.8" hidden="false" customHeight="false" outlineLevel="0" collapsed="false">
      <c r="A557" s="4" t="n">
        <v>1</v>
      </c>
      <c r="B557" s="4" t="n">
        <v>4924</v>
      </c>
      <c r="C557" s="4" t="n">
        <v>112.003</v>
      </c>
      <c r="D557" s="5" t="n">
        <v>556.9</v>
      </c>
      <c r="E557" s="5" t="n">
        <v>699.276</v>
      </c>
      <c r="F557" s="5" t="n">
        <v>386.66</v>
      </c>
      <c r="G557" s="5" t="n">
        <v>-76.216</v>
      </c>
      <c r="H557" s="5" t="n">
        <v>-918.554</v>
      </c>
      <c r="I557" s="5" t="n">
        <v>1485.728</v>
      </c>
      <c r="J557" s="5" t="n">
        <v>16.089</v>
      </c>
      <c r="K557" s="5" t="n">
        <v>-10.274</v>
      </c>
      <c r="L557" s="5" t="n">
        <v>601</v>
      </c>
      <c r="M557" s="3" t="n">
        <v>-0.054</v>
      </c>
      <c r="N557" s="5" t="n">
        <v>293.42</v>
      </c>
      <c r="O557" s="5" t="n">
        <v>295.054</v>
      </c>
      <c r="P557" s="5" t="n">
        <v>46.645</v>
      </c>
      <c r="Q557" s="5" t="n">
        <v>0.92</v>
      </c>
      <c r="R557" s="5" t="n">
        <v>-7866.519</v>
      </c>
      <c r="S557" s="5" t="n">
        <v>0.033</v>
      </c>
      <c r="T557" s="3" t="n">
        <f aca="false">A557*(TreeCalcs!$N$2)*(N557-O557)</f>
        <v>-0.00214157944245106</v>
      </c>
    </row>
    <row r="558" customFormat="false" ht="12.8" hidden="true" customHeight="false" outlineLevel="0" collapsed="false">
      <c r="A558" s="4" t="n">
        <v>0</v>
      </c>
      <c r="B558" s="4" t="n">
        <v>4927</v>
      </c>
      <c r="C558" s="4" t="n">
        <v>112.003</v>
      </c>
      <c r="D558" s="5" t="n">
        <v>0</v>
      </c>
      <c r="E558" s="5" t="n">
        <v>959.556</v>
      </c>
      <c r="F558" s="5" t="n">
        <v>451.499</v>
      </c>
      <c r="G558" s="5" t="n">
        <v>494.252</v>
      </c>
      <c r="H558" s="5" t="n">
        <v>0</v>
      </c>
      <c r="I558" s="5" t="n">
        <v>0</v>
      </c>
      <c r="J558" s="5" t="n">
        <v>13.801</v>
      </c>
      <c r="K558" s="5" t="n">
        <v>0</v>
      </c>
      <c r="L558" s="5" t="n">
        <v>0</v>
      </c>
      <c r="M558" s="3" t="n">
        <v>0</v>
      </c>
      <c r="N558" s="5" t="n">
        <v>305.015</v>
      </c>
      <c r="O558" s="5" t="n">
        <v>295.054</v>
      </c>
      <c r="P558" s="5" t="n">
        <v>49.618</v>
      </c>
      <c r="Q558" s="5" t="n">
        <v>0.92</v>
      </c>
      <c r="R558" s="5" t="n">
        <v>0</v>
      </c>
      <c r="S558" s="5" t="n">
        <v>0.033</v>
      </c>
      <c r="T558" s="3" t="n">
        <f aca="false">A558*(TreeCalcs!$N$2)*(N558-O558)</f>
        <v>0</v>
      </c>
    </row>
    <row r="559" customFormat="false" ht="12.8" hidden="true" customHeight="false" outlineLevel="0" collapsed="false">
      <c r="A559" s="4" t="n">
        <v>0</v>
      </c>
      <c r="B559" s="4" t="n">
        <v>4928</v>
      </c>
      <c r="C559" s="4" t="n">
        <v>112.003</v>
      </c>
      <c r="D559" s="5" t="n">
        <v>0</v>
      </c>
      <c r="E559" s="5" t="n">
        <v>970.071</v>
      </c>
      <c r="F559" s="5" t="n">
        <v>450.869</v>
      </c>
      <c r="G559" s="5" t="n">
        <v>488.848</v>
      </c>
      <c r="H559" s="5" t="n">
        <v>0</v>
      </c>
      <c r="I559" s="5" t="n">
        <v>0</v>
      </c>
      <c r="J559" s="5" t="n">
        <v>30.352</v>
      </c>
      <c r="K559" s="5" t="n">
        <v>0</v>
      </c>
      <c r="L559" s="5" t="n">
        <v>0</v>
      </c>
      <c r="M559" s="3" t="n">
        <v>0</v>
      </c>
      <c r="N559" s="5" t="n">
        <v>304.909</v>
      </c>
      <c r="O559" s="5" t="n">
        <v>295.054</v>
      </c>
      <c r="P559" s="5" t="n">
        <v>49.605</v>
      </c>
      <c r="Q559" s="5" t="n">
        <v>0.92</v>
      </c>
      <c r="R559" s="5" t="n">
        <v>0</v>
      </c>
      <c r="S559" s="5" t="n">
        <v>0.033</v>
      </c>
      <c r="T559" s="3" t="n">
        <f aca="false">A559*(TreeCalcs!$N$2)*(N559-O559)</f>
        <v>0</v>
      </c>
    </row>
    <row r="560" customFormat="false" ht="12.8" hidden="true" customHeight="false" outlineLevel="0" collapsed="false">
      <c r="A560" s="4" t="n">
        <v>0</v>
      </c>
      <c r="B560" s="4" t="n">
        <v>4931</v>
      </c>
      <c r="C560" s="4" t="n">
        <v>112.003</v>
      </c>
      <c r="D560" s="5" t="n">
        <v>0</v>
      </c>
      <c r="E560" s="5" t="n">
        <v>970.013</v>
      </c>
      <c r="F560" s="5" t="n">
        <v>447.752</v>
      </c>
      <c r="G560" s="5" t="n">
        <v>462.019</v>
      </c>
      <c r="H560" s="5" t="n">
        <v>0</v>
      </c>
      <c r="I560" s="5" t="n">
        <v>0</v>
      </c>
      <c r="J560" s="5" t="n">
        <v>60.244</v>
      </c>
      <c r="K560" s="5" t="n">
        <v>0</v>
      </c>
      <c r="L560" s="5" t="n">
        <v>0</v>
      </c>
      <c r="M560" s="3" t="n">
        <v>0</v>
      </c>
      <c r="N560" s="5" t="n">
        <v>304.38</v>
      </c>
      <c r="O560" s="5" t="n">
        <v>295.054</v>
      </c>
      <c r="P560" s="5" t="n">
        <v>49.539</v>
      </c>
      <c r="Q560" s="5" t="n">
        <v>0.92</v>
      </c>
      <c r="R560" s="5" t="n">
        <v>0</v>
      </c>
      <c r="S560" s="5" t="n">
        <v>0.033</v>
      </c>
      <c r="T560" s="3" t="n">
        <f aca="false">A560*(TreeCalcs!$N$2)*(N560-O560)</f>
        <v>0</v>
      </c>
    </row>
    <row r="561" customFormat="false" ht="12.8" hidden="false" customHeight="false" outlineLevel="0" collapsed="false">
      <c r="A561" s="4" t="n">
        <v>1</v>
      </c>
      <c r="B561" s="4" t="n">
        <v>4995</v>
      </c>
      <c r="C561" s="4" t="n">
        <v>112.003</v>
      </c>
      <c r="D561" s="5" t="n">
        <v>600.712</v>
      </c>
      <c r="E561" s="5" t="n">
        <v>439.261</v>
      </c>
      <c r="F561" s="5" t="n">
        <v>387.61</v>
      </c>
      <c r="G561" s="5" t="n">
        <v>-68.017</v>
      </c>
      <c r="H561" s="5" t="n">
        <v>386.342</v>
      </c>
      <c r="I561" s="5" t="n">
        <v>224.393</v>
      </c>
      <c r="J561" s="5" t="n">
        <v>15.352</v>
      </c>
      <c r="K561" s="5" t="n">
        <v>-10.023</v>
      </c>
      <c r="L561" s="5" t="n">
        <v>-37.64</v>
      </c>
      <c r="M561" s="3" t="n">
        <v>-0.002</v>
      </c>
      <c r="N561" s="5" t="n">
        <v>293.6</v>
      </c>
      <c r="O561" s="5" t="n">
        <v>295.054</v>
      </c>
      <c r="P561" s="5" t="n">
        <v>46.781</v>
      </c>
      <c r="Q561" s="5" t="n">
        <v>0.92</v>
      </c>
      <c r="R561" s="5" t="n">
        <v>-953.652</v>
      </c>
      <c r="S561" s="5" t="n">
        <v>0.001</v>
      </c>
      <c r="T561" s="3" t="n">
        <f aca="false">A561*(TreeCalcs!$N$2)*(N561-O561)</f>
        <v>-0.00190566493838667</v>
      </c>
    </row>
    <row r="562" customFormat="false" ht="12.8" hidden="false" customHeight="false" outlineLevel="0" collapsed="false">
      <c r="A562" s="4" t="n">
        <v>1</v>
      </c>
      <c r="B562" s="4" t="n">
        <v>4924</v>
      </c>
      <c r="C562" s="4" t="n">
        <v>113</v>
      </c>
      <c r="D562" s="5" t="n">
        <v>424.013</v>
      </c>
      <c r="E562" s="5" t="n">
        <v>419.615</v>
      </c>
      <c r="F562" s="5" t="n">
        <v>387.03</v>
      </c>
      <c r="G562" s="5" t="n">
        <v>-55.437</v>
      </c>
      <c r="H562" s="5" t="n">
        <v>-969.575</v>
      </c>
      <c r="I562" s="5" t="n">
        <v>1402.526</v>
      </c>
      <c r="J562" s="5" t="n">
        <v>27.874</v>
      </c>
      <c r="K562" s="5" t="n">
        <v>-8.939</v>
      </c>
      <c r="L562" s="5" t="n">
        <v>648.83</v>
      </c>
      <c r="M562" s="3" t="n">
        <v>-0.036</v>
      </c>
      <c r="N562" s="5" t="n">
        <v>293.49</v>
      </c>
      <c r="O562" s="5" t="n">
        <v>294.577</v>
      </c>
      <c r="P562" s="5" t="n">
        <v>50.991</v>
      </c>
      <c r="Q562" s="5" t="n">
        <v>0.92</v>
      </c>
      <c r="R562" s="5" t="n">
        <v>-7439.184</v>
      </c>
      <c r="S562" s="5" t="n">
        <v>0.033</v>
      </c>
      <c r="T562" s="3" t="n">
        <f aca="false">A562*(TreeCalcs!$N$2)*(N562-O562)</f>
        <v>-0.00142466147732212</v>
      </c>
    </row>
    <row r="563" customFormat="false" ht="12.8" hidden="true" customHeight="false" outlineLevel="0" collapsed="false">
      <c r="A563" s="4" t="n">
        <v>0</v>
      </c>
      <c r="B563" s="4" t="n">
        <v>4927</v>
      </c>
      <c r="C563" s="4" t="n">
        <v>113</v>
      </c>
      <c r="D563" s="5" t="n">
        <v>0</v>
      </c>
      <c r="E563" s="5" t="n">
        <v>779.313</v>
      </c>
      <c r="F563" s="5" t="n">
        <v>432.451</v>
      </c>
      <c r="G563" s="5" t="n">
        <v>382.138</v>
      </c>
      <c r="H563" s="5" t="n">
        <v>0</v>
      </c>
      <c r="I563" s="5" t="n">
        <v>0</v>
      </c>
      <c r="J563" s="5" t="n">
        <v>-35.278</v>
      </c>
      <c r="K563" s="5" t="n">
        <v>0</v>
      </c>
      <c r="L563" s="5" t="n">
        <v>0</v>
      </c>
      <c r="M563" s="3" t="n">
        <v>0</v>
      </c>
      <c r="N563" s="5" t="n">
        <v>301.746</v>
      </c>
      <c r="O563" s="5" t="n">
        <v>294.577</v>
      </c>
      <c r="P563" s="5" t="n">
        <v>53.305</v>
      </c>
      <c r="Q563" s="5" t="n">
        <v>0.92</v>
      </c>
      <c r="R563" s="5" t="n">
        <v>0</v>
      </c>
      <c r="S563" s="5" t="n">
        <v>0.033</v>
      </c>
      <c r="T563" s="3" t="n">
        <f aca="false">A563*(TreeCalcs!$N$2)*(N563-O563)</f>
        <v>0</v>
      </c>
    </row>
    <row r="564" customFormat="false" ht="12.8" hidden="true" customHeight="false" outlineLevel="0" collapsed="false">
      <c r="A564" s="4" t="n">
        <v>0</v>
      </c>
      <c r="B564" s="4" t="n">
        <v>4928</v>
      </c>
      <c r="C564" s="4" t="n">
        <v>113</v>
      </c>
      <c r="D564" s="5" t="n">
        <v>0</v>
      </c>
      <c r="E564" s="5" t="n">
        <v>788.032</v>
      </c>
      <c r="F564" s="5" t="n">
        <v>432.37</v>
      </c>
      <c r="G564" s="5" t="n">
        <v>381.368</v>
      </c>
      <c r="H564" s="5" t="n">
        <v>0</v>
      </c>
      <c r="I564" s="5" t="n">
        <v>0</v>
      </c>
      <c r="J564" s="5" t="n">
        <v>-25.706</v>
      </c>
      <c r="K564" s="5" t="n">
        <v>0</v>
      </c>
      <c r="L564" s="5" t="n">
        <v>0</v>
      </c>
      <c r="M564" s="3" t="n">
        <v>0</v>
      </c>
      <c r="N564" s="5" t="n">
        <v>301.732</v>
      </c>
      <c r="O564" s="5" t="n">
        <v>294.577</v>
      </c>
      <c r="P564" s="5" t="n">
        <v>53.303</v>
      </c>
      <c r="Q564" s="5" t="n">
        <v>0.92</v>
      </c>
      <c r="R564" s="5" t="n">
        <v>0</v>
      </c>
      <c r="S564" s="5" t="n">
        <v>0.033</v>
      </c>
      <c r="T564" s="3" t="n">
        <f aca="false">A564*(TreeCalcs!$N$2)*(N564-O564)</f>
        <v>0</v>
      </c>
    </row>
    <row r="565" customFormat="false" ht="12.8" hidden="true" customHeight="false" outlineLevel="0" collapsed="false">
      <c r="A565" s="4" t="n">
        <v>0</v>
      </c>
      <c r="B565" s="4" t="n">
        <v>4931</v>
      </c>
      <c r="C565" s="4" t="n">
        <v>113</v>
      </c>
      <c r="D565" s="5" t="n">
        <v>0</v>
      </c>
      <c r="E565" s="5" t="n">
        <v>788.798</v>
      </c>
      <c r="F565" s="5" t="n">
        <v>431.671</v>
      </c>
      <c r="G565" s="5" t="n">
        <v>374.742</v>
      </c>
      <c r="H565" s="5" t="n">
        <v>0</v>
      </c>
      <c r="I565" s="5" t="n">
        <v>0</v>
      </c>
      <c r="J565" s="5" t="n">
        <v>-17.62</v>
      </c>
      <c r="K565" s="5" t="n">
        <v>0</v>
      </c>
      <c r="L565" s="5" t="n">
        <v>0</v>
      </c>
      <c r="M565" s="3" t="n">
        <v>0</v>
      </c>
      <c r="N565" s="5" t="n">
        <v>301.61</v>
      </c>
      <c r="O565" s="5" t="n">
        <v>294.577</v>
      </c>
      <c r="P565" s="5" t="n">
        <v>53.286</v>
      </c>
      <c r="Q565" s="5" t="n">
        <v>0.92</v>
      </c>
      <c r="R565" s="5" t="n">
        <v>0</v>
      </c>
      <c r="S565" s="5" t="n">
        <v>0.033</v>
      </c>
      <c r="T565" s="3" t="n">
        <f aca="false">A565*(TreeCalcs!$N$2)*(N565-O565)</f>
        <v>0</v>
      </c>
    </row>
    <row r="566" customFormat="false" ht="12.8" hidden="false" customHeight="false" outlineLevel="0" collapsed="false">
      <c r="A566" s="4" t="n">
        <v>1</v>
      </c>
      <c r="B566" s="4" t="n">
        <v>4995</v>
      </c>
      <c r="C566" s="4" t="n">
        <v>113</v>
      </c>
      <c r="D566" s="5" t="n">
        <v>463.832</v>
      </c>
      <c r="E566" s="5" t="n">
        <v>419.018</v>
      </c>
      <c r="F566" s="5" t="n">
        <v>387.927</v>
      </c>
      <c r="G566" s="5" t="n">
        <v>-46.866</v>
      </c>
      <c r="H566" s="5" t="n">
        <v>259.109</v>
      </c>
      <c r="I566" s="5" t="n">
        <v>213.316</v>
      </c>
      <c r="J566" s="5" t="n">
        <v>28.32</v>
      </c>
      <c r="K566" s="5" t="n">
        <v>-8.593</v>
      </c>
      <c r="L566" s="5" t="n">
        <v>-22.39</v>
      </c>
      <c r="M566" s="3" t="n">
        <v>-0.001</v>
      </c>
      <c r="N566" s="5" t="n">
        <v>293.66</v>
      </c>
      <c r="O566" s="5" t="n">
        <v>294.577</v>
      </c>
      <c r="P566" s="5" t="n">
        <v>51.099</v>
      </c>
      <c r="Q566" s="5" t="n">
        <v>0.92</v>
      </c>
      <c r="R566" s="5" t="n">
        <v>-989.358</v>
      </c>
      <c r="S566" s="5" t="n">
        <v>0.001</v>
      </c>
      <c r="T566" s="3" t="n">
        <f aca="false">A566*(TreeCalcs!$N$2)*(N566-O566)</f>
        <v>-0.00120185333459463</v>
      </c>
    </row>
    <row r="567" customFormat="false" ht="12.8" hidden="false" customHeight="false" outlineLevel="0" collapsed="false">
      <c r="A567" s="4" t="n">
        <v>1</v>
      </c>
      <c r="B567" s="4" t="n">
        <v>4924</v>
      </c>
      <c r="C567" s="4" t="n">
        <v>114.002</v>
      </c>
      <c r="D567" s="5" t="n">
        <v>273.082</v>
      </c>
      <c r="E567" s="5" t="n">
        <v>518.321</v>
      </c>
      <c r="F567" s="5" t="n">
        <v>384.241</v>
      </c>
      <c r="G567" s="5" t="n">
        <v>-47.87</v>
      </c>
      <c r="H567" s="5" t="n">
        <v>-978.692</v>
      </c>
      <c r="I567" s="5" t="n">
        <v>1257.399</v>
      </c>
      <c r="J567" s="5" t="n">
        <v>-12.092</v>
      </c>
      <c r="K567" s="5" t="n">
        <v>-5.625</v>
      </c>
      <c r="L567" s="5" t="n">
        <v>754.17</v>
      </c>
      <c r="M567" s="3" t="n">
        <v>-0.031</v>
      </c>
      <c r="N567" s="5" t="n">
        <v>292.96</v>
      </c>
      <c r="O567" s="5" t="n">
        <v>293.899</v>
      </c>
      <c r="P567" s="5" t="n">
        <v>50.977</v>
      </c>
      <c r="Q567" s="5" t="n">
        <v>0.92</v>
      </c>
      <c r="R567" s="5" t="n">
        <v>-6482.141</v>
      </c>
      <c r="S567" s="5" t="n">
        <v>0.033</v>
      </c>
      <c r="T567" s="3" t="n">
        <f aca="false">A567*(TreeCalcs!$N$2)*(N567-O567)</f>
        <v>-0.00123068732953589</v>
      </c>
    </row>
    <row r="568" customFormat="false" ht="12.8" hidden="true" customHeight="false" outlineLevel="0" collapsed="false">
      <c r="A568" s="4" t="n">
        <v>0</v>
      </c>
      <c r="B568" s="4" t="n">
        <v>4927</v>
      </c>
      <c r="C568" s="4" t="n">
        <v>114.002</v>
      </c>
      <c r="D568" s="5" t="n">
        <v>0</v>
      </c>
      <c r="E568" s="5" t="n">
        <v>513.016</v>
      </c>
      <c r="F568" s="5" t="n">
        <v>406.242</v>
      </c>
      <c r="G568" s="5" t="n">
        <v>165.577</v>
      </c>
      <c r="H568" s="5" t="n">
        <v>0</v>
      </c>
      <c r="I568" s="5" t="n">
        <v>0</v>
      </c>
      <c r="J568" s="5" t="n">
        <v>-58.806</v>
      </c>
      <c r="K568" s="5" t="n">
        <v>0</v>
      </c>
      <c r="L568" s="5" t="n">
        <v>0</v>
      </c>
      <c r="M568" s="3" t="n">
        <v>0</v>
      </c>
      <c r="N568" s="5" t="n">
        <v>297.066</v>
      </c>
      <c r="O568" s="5" t="n">
        <v>293.899</v>
      </c>
      <c r="P568" s="5" t="n">
        <v>52.276</v>
      </c>
      <c r="Q568" s="5" t="n">
        <v>0.92</v>
      </c>
      <c r="R568" s="5" t="n">
        <v>0</v>
      </c>
      <c r="S568" s="5" t="n">
        <v>0.033</v>
      </c>
      <c r="T568" s="3" t="n">
        <f aca="false">A568*(TreeCalcs!$N$2)*(N568-O568)</f>
        <v>0</v>
      </c>
    </row>
    <row r="569" customFormat="false" ht="12.8" hidden="true" customHeight="false" outlineLevel="0" collapsed="false">
      <c r="A569" s="4" t="n">
        <v>0</v>
      </c>
      <c r="B569" s="4" t="n">
        <v>4928</v>
      </c>
      <c r="C569" s="4" t="n">
        <v>114.002</v>
      </c>
      <c r="D569" s="5" t="n">
        <v>0</v>
      </c>
      <c r="E569" s="5" t="n">
        <v>488.916</v>
      </c>
      <c r="F569" s="5" t="n">
        <v>406.915</v>
      </c>
      <c r="G569" s="5" t="n">
        <v>172.091</v>
      </c>
      <c r="H569" s="5" t="n">
        <v>0</v>
      </c>
      <c r="I569" s="5" t="n">
        <v>0</v>
      </c>
      <c r="J569" s="5" t="n">
        <v>-90.088</v>
      </c>
      <c r="K569" s="5" t="n">
        <v>0</v>
      </c>
      <c r="L569" s="5" t="n">
        <v>0</v>
      </c>
      <c r="M569" s="3" t="n">
        <v>0</v>
      </c>
      <c r="N569" s="5" t="n">
        <v>297.189</v>
      </c>
      <c r="O569" s="5" t="n">
        <v>293.899</v>
      </c>
      <c r="P569" s="5" t="n">
        <v>52.302</v>
      </c>
      <c r="Q569" s="5" t="n">
        <v>0.92</v>
      </c>
      <c r="R569" s="5" t="n">
        <v>0</v>
      </c>
      <c r="S569" s="5" t="n">
        <v>0.033</v>
      </c>
      <c r="T569" s="3" t="n">
        <f aca="false">A569*(TreeCalcs!$N$2)*(N569-O569)</f>
        <v>0</v>
      </c>
    </row>
    <row r="570" customFormat="false" ht="12.8" hidden="true" customHeight="false" outlineLevel="0" collapsed="false">
      <c r="A570" s="4" t="n">
        <v>0</v>
      </c>
      <c r="B570" s="4" t="n">
        <v>4931</v>
      </c>
      <c r="C570" s="4" t="n">
        <v>114.002</v>
      </c>
      <c r="D570" s="5" t="n">
        <v>0</v>
      </c>
      <c r="E570" s="5" t="n">
        <v>497.86</v>
      </c>
      <c r="F570" s="5" t="n">
        <v>405.189</v>
      </c>
      <c r="G570" s="5" t="n">
        <v>155.396</v>
      </c>
      <c r="H570" s="5" t="n">
        <v>0</v>
      </c>
      <c r="I570" s="5" t="n">
        <v>0</v>
      </c>
      <c r="J570" s="5" t="n">
        <v>-62.725</v>
      </c>
      <c r="K570" s="5" t="n">
        <v>0</v>
      </c>
      <c r="L570" s="5" t="n">
        <v>0</v>
      </c>
      <c r="M570" s="3" t="n">
        <v>0</v>
      </c>
      <c r="N570" s="5" t="n">
        <v>296.874</v>
      </c>
      <c r="O570" s="5" t="n">
        <v>293.899</v>
      </c>
      <c r="P570" s="5" t="n">
        <v>52.239</v>
      </c>
      <c r="Q570" s="5" t="n">
        <v>0.92</v>
      </c>
      <c r="R570" s="5" t="n">
        <v>0</v>
      </c>
      <c r="S570" s="5" t="n">
        <v>0.033</v>
      </c>
      <c r="T570" s="3" t="n">
        <f aca="false">A570*(TreeCalcs!$N$2)*(N570-O570)</f>
        <v>0</v>
      </c>
    </row>
    <row r="571" customFormat="false" ht="12.8" hidden="false" customHeight="false" outlineLevel="0" collapsed="false">
      <c r="A571" s="4" t="n">
        <v>1</v>
      </c>
      <c r="B571" s="4" t="n">
        <v>4995</v>
      </c>
      <c r="C571" s="4" t="n">
        <v>114.002</v>
      </c>
      <c r="D571" s="5" t="n">
        <v>299.326</v>
      </c>
      <c r="E571" s="5" t="n">
        <v>495.116</v>
      </c>
      <c r="F571" s="5" t="n">
        <v>385.029</v>
      </c>
      <c r="G571" s="5" t="n">
        <v>-40.305</v>
      </c>
      <c r="H571" s="5" t="n">
        <v>118.722</v>
      </c>
      <c r="I571" s="5" t="n">
        <v>185.631</v>
      </c>
      <c r="J571" s="5" t="n">
        <v>-12.588</v>
      </c>
      <c r="K571" s="5" t="n">
        <v>-5.027</v>
      </c>
      <c r="L571" s="5" t="n">
        <v>10.42</v>
      </c>
      <c r="M571" s="3" t="n">
        <v>-0.001</v>
      </c>
      <c r="N571" s="5" t="n">
        <v>293.11</v>
      </c>
      <c r="O571" s="5" t="n">
        <v>293.899</v>
      </c>
      <c r="P571" s="5" t="n">
        <v>51.08</v>
      </c>
      <c r="Q571" s="5" t="n">
        <v>0.92</v>
      </c>
      <c r="R571" s="5" t="n">
        <v>-930.917</v>
      </c>
      <c r="S571" s="5" t="n">
        <v>0.001</v>
      </c>
      <c r="T571" s="3" t="n">
        <f aca="false">A571*(TreeCalcs!$N$2)*(N571-O571)</f>
        <v>-0.00103409190948219</v>
      </c>
    </row>
    <row r="572" customFormat="false" ht="12.8" hidden="false" customHeight="false" outlineLevel="0" collapsed="false">
      <c r="A572" s="4" t="n">
        <v>1</v>
      </c>
      <c r="B572" s="4" t="n">
        <v>4924</v>
      </c>
      <c r="C572" s="4" t="n">
        <v>115.003</v>
      </c>
      <c r="D572" s="5" t="n">
        <v>140.033</v>
      </c>
      <c r="E572" s="5" t="n">
        <v>345.29</v>
      </c>
      <c r="F572" s="5" t="n">
        <v>380.947</v>
      </c>
      <c r="G572" s="5" t="n">
        <v>-17.844</v>
      </c>
      <c r="H572" s="5" t="n">
        <v>-553.364</v>
      </c>
      <c r="I572" s="5" t="n">
        <v>697.481</v>
      </c>
      <c r="J572" s="5" t="n">
        <v>-28.789</v>
      </c>
      <c r="K572" s="5" t="n">
        <v>-4.084</v>
      </c>
      <c r="L572" s="5" t="n">
        <v>980.22</v>
      </c>
      <c r="M572" s="3" t="n">
        <v>-0.013</v>
      </c>
      <c r="N572" s="5" t="n">
        <v>292.33</v>
      </c>
      <c r="O572" s="5" t="n">
        <v>292.721</v>
      </c>
      <c r="P572" s="5" t="n">
        <v>45.638</v>
      </c>
      <c r="Q572" s="5" t="n">
        <v>0.92</v>
      </c>
      <c r="R572" s="5" t="n">
        <v>-2002.042</v>
      </c>
      <c r="S572" s="5" t="n">
        <v>0.033</v>
      </c>
      <c r="T572" s="3" t="n">
        <f aca="false">A572*(TreeCalcs!$N$2)*(N572-O572)</f>
        <v>-0.000512458728273213</v>
      </c>
    </row>
    <row r="573" customFormat="false" ht="12.8" hidden="true" customHeight="false" outlineLevel="0" collapsed="false">
      <c r="A573" s="4" t="n">
        <v>0</v>
      </c>
      <c r="B573" s="4" t="n">
        <v>4927</v>
      </c>
      <c r="C573" s="4" t="n">
        <v>115.003</v>
      </c>
      <c r="D573" s="5" t="n">
        <v>0</v>
      </c>
      <c r="E573" s="5" t="n">
        <v>347.399</v>
      </c>
      <c r="F573" s="5" t="n">
        <v>389.678</v>
      </c>
      <c r="G573" s="5" t="n">
        <v>58.566</v>
      </c>
      <c r="H573" s="5" t="n">
        <v>0</v>
      </c>
      <c r="I573" s="5" t="n">
        <v>0</v>
      </c>
      <c r="J573" s="5" t="n">
        <v>-100.847</v>
      </c>
      <c r="K573" s="5" t="n">
        <v>0</v>
      </c>
      <c r="L573" s="5" t="n">
        <v>0</v>
      </c>
      <c r="M573" s="3" t="n">
        <v>0</v>
      </c>
      <c r="N573" s="5" t="n">
        <v>293.991</v>
      </c>
      <c r="O573" s="5" t="n">
        <v>292.721</v>
      </c>
      <c r="P573" s="5" t="n">
        <v>46.119</v>
      </c>
      <c r="Q573" s="5" t="n">
        <v>0.92</v>
      </c>
      <c r="R573" s="5" t="n">
        <v>0</v>
      </c>
      <c r="S573" s="5" t="n">
        <v>0.033</v>
      </c>
      <c r="T573" s="3" t="n">
        <f aca="false">A573*(TreeCalcs!$N$2)*(N573-O573)</f>
        <v>0</v>
      </c>
    </row>
    <row r="574" customFormat="false" ht="12.8" hidden="true" customHeight="false" outlineLevel="0" collapsed="false">
      <c r="A574" s="4" t="n">
        <v>0</v>
      </c>
      <c r="B574" s="4" t="n">
        <v>4928</v>
      </c>
      <c r="C574" s="4" t="n">
        <v>115.003</v>
      </c>
      <c r="D574" s="5" t="n">
        <v>0</v>
      </c>
      <c r="E574" s="5" t="n">
        <v>356.801</v>
      </c>
      <c r="F574" s="5" t="n">
        <v>389.892</v>
      </c>
      <c r="G574" s="5" t="n">
        <v>60.443</v>
      </c>
      <c r="H574" s="5" t="n">
        <v>0</v>
      </c>
      <c r="I574" s="5" t="n">
        <v>0</v>
      </c>
      <c r="J574" s="5" t="n">
        <v>-93.535</v>
      </c>
      <c r="K574" s="5" t="n">
        <v>0</v>
      </c>
      <c r="L574" s="5" t="n">
        <v>0</v>
      </c>
      <c r="M574" s="3" t="n">
        <v>0</v>
      </c>
      <c r="N574" s="5" t="n">
        <v>294.031</v>
      </c>
      <c r="O574" s="5" t="n">
        <v>292.721</v>
      </c>
      <c r="P574" s="5" t="n">
        <v>46.13</v>
      </c>
      <c r="Q574" s="5" t="n">
        <v>0.92</v>
      </c>
      <c r="R574" s="5" t="n">
        <v>0</v>
      </c>
      <c r="S574" s="5" t="n">
        <v>0.033</v>
      </c>
      <c r="T574" s="3" t="n">
        <f aca="false">A574*(TreeCalcs!$N$2)*(N574-O574)</f>
        <v>0</v>
      </c>
    </row>
    <row r="575" customFormat="false" ht="12.8" hidden="true" customHeight="false" outlineLevel="0" collapsed="false">
      <c r="A575" s="4" t="n">
        <v>0</v>
      </c>
      <c r="B575" s="4" t="n">
        <v>4931</v>
      </c>
      <c r="C575" s="4" t="n">
        <v>115.003</v>
      </c>
      <c r="D575" s="5" t="n">
        <v>0</v>
      </c>
      <c r="E575" s="5" t="n">
        <v>359.436</v>
      </c>
      <c r="F575" s="5" t="n">
        <v>389.479</v>
      </c>
      <c r="G575" s="5" t="n">
        <v>56.815</v>
      </c>
      <c r="H575" s="5" t="n">
        <v>0</v>
      </c>
      <c r="I575" s="5" t="n">
        <v>0</v>
      </c>
      <c r="J575" s="5" t="n">
        <v>-86.858</v>
      </c>
      <c r="K575" s="5" t="n">
        <v>0</v>
      </c>
      <c r="L575" s="5" t="n">
        <v>0</v>
      </c>
      <c r="M575" s="3" t="n">
        <v>0</v>
      </c>
      <c r="N575" s="5" t="n">
        <v>293.953</v>
      </c>
      <c r="O575" s="5" t="n">
        <v>292.721</v>
      </c>
      <c r="P575" s="5" t="n">
        <v>46.108</v>
      </c>
      <c r="Q575" s="5" t="n">
        <v>0.92</v>
      </c>
      <c r="R575" s="5" t="n">
        <v>0</v>
      </c>
      <c r="S575" s="5" t="n">
        <v>0.033</v>
      </c>
      <c r="T575" s="3" t="n">
        <f aca="false">A575*(TreeCalcs!$N$2)*(N575-O575)</f>
        <v>0</v>
      </c>
    </row>
    <row r="576" customFormat="false" ht="12.8" hidden="false" customHeight="false" outlineLevel="0" collapsed="false">
      <c r="A576" s="4" t="n">
        <v>1</v>
      </c>
      <c r="B576" s="4" t="n">
        <v>4995</v>
      </c>
      <c r="C576" s="4" t="n">
        <v>115.003</v>
      </c>
      <c r="D576" s="5" t="n">
        <v>149.958</v>
      </c>
      <c r="E576" s="5" t="n">
        <v>353.936</v>
      </c>
      <c r="F576" s="5" t="n">
        <v>381.416</v>
      </c>
      <c r="G576" s="5" t="n">
        <v>-13.755</v>
      </c>
      <c r="H576" s="5" t="n">
        <v>60.779</v>
      </c>
      <c r="I576" s="5" t="n">
        <v>92.165</v>
      </c>
      <c r="J576" s="5" t="n">
        <v>-30.2</v>
      </c>
      <c r="K576" s="5" t="n">
        <v>-2.985</v>
      </c>
      <c r="L576" s="5" t="n">
        <v>84.76</v>
      </c>
      <c r="M576" s="3" t="n">
        <v>0</v>
      </c>
      <c r="N576" s="5" t="n">
        <v>292.42</v>
      </c>
      <c r="O576" s="5" t="n">
        <v>292.721</v>
      </c>
      <c r="P576" s="5" t="n">
        <v>45.697</v>
      </c>
      <c r="Q576" s="5" t="n">
        <v>0.92</v>
      </c>
      <c r="R576" s="5" t="n">
        <v>-285.407</v>
      </c>
      <c r="S576" s="5" t="n">
        <v>0.001</v>
      </c>
      <c r="T576" s="3" t="n">
        <f aca="false">A576*(TreeCalcs!$N$2)*(N576-O576)</f>
        <v>-0.000394501476240979</v>
      </c>
    </row>
    <row r="577" customFormat="false" ht="12.8" hidden="false" customHeight="false" outlineLevel="0" collapsed="false">
      <c r="A577" s="4" t="n">
        <v>1</v>
      </c>
      <c r="B577" s="4" t="n">
        <v>4924</v>
      </c>
      <c r="C577" s="4" t="n">
        <v>116.002</v>
      </c>
      <c r="D577" s="5" t="n">
        <v>-26.051</v>
      </c>
      <c r="E577" s="5" t="n">
        <v>284.374</v>
      </c>
      <c r="F577" s="5" t="n">
        <v>378.295</v>
      </c>
      <c r="G577" s="5" t="n">
        <v>22.171</v>
      </c>
      <c r="H577" s="5" t="n">
        <v>-28.61</v>
      </c>
      <c r="I577" s="5" t="n">
        <v>0</v>
      </c>
      <c r="J577" s="5" t="n">
        <v>-62.876</v>
      </c>
      <c r="K577" s="5" t="n">
        <v>2.559</v>
      </c>
      <c r="L577" s="5" t="n">
        <v>998.56</v>
      </c>
      <c r="M577" s="3" t="n">
        <v>0.018</v>
      </c>
      <c r="N577" s="5" t="n">
        <v>291.82</v>
      </c>
      <c r="O577" s="5" t="n">
        <v>291.259</v>
      </c>
      <c r="P577" s="5" t="n">
        <v>39.525</v>
      </c>
      <c r="Q577" s="5" t="n">
        <v>0.92</v>
      </c>
      <c r="R577" s="5" t="n">
        <v>-71.751</v>
      </c>
      <c r="S577" s="5" t="n">
        <v>0.033</v>
      </c>
      <c r="T577" s="3" t="n">
        <f aca="false">A577*(TreeCalcs!$N$2)*(N577-O577)</f>
        <v>0.000735266871000632</v>
      </c>
    </row>
    <row r="578" customFormat="false" ht="12.8" hidden="true" customHeight="false" outlineLevel="0" collapsed="false">
      <c r="A578" s="4" t="n">
        <v>0</v>
      </c>
      <c r="B578" s="4" t="n">
        <v>4927</v>
      </c>
      <c r="C578" s="4" t="n">
        <v>116.002</v>
      </c>
      <c r="D578" s="5" t="n">
        <v>0</v>
      </c>
      <c r="E578" s="5" t="n">
        <v>288.844</v>
      </c>
      <c r="F578" s="5" t="n">
        <v>376.366</v>
      </c>
      <c r="G578" s="5" t="n">
        <v>7.349</v>
      </c>
      <c r="H578" s="5" t="n">
        <v>0</v>
      </c>
      <c r="I578" s="5" t="n">
        <v>0</v>
      </c>
      <c r="J578" s="5" t="n">
        <v>-94.871</v>
      </c>
      <c r="K578" s="5" t="n">
        <v>0</v>
      </c>
      <c r="L578" s="5" t="n">
        <v>0</v>
      </c>
      <c r="M578" s="3" t="n">
        <v>0</v>
      </c>
      <c r="N578" s="5" t="n">
        <v>291.447</v>
      </c>
      <c r="O578" s="5" t="n">
        <v>291.259</v>
      </c>
      <c r="P578" s="5" t="n">
        <v>39.083</v>
      </c>
      <c r="Q578" s="5" t="n">
        <v>0.92</v>
      </c>
      <c r="R578" s="5" t="n">
        <v>0</v>
      </c>
      <c r="S578" s="5" t="n">
        <v>0.033</v>
      </c>
      <c r="T578" s="3" t="n">
        <f aca="false">A578*(TreeCalcs!$N$2)*(N578-O578)</f>
        <v>0</v>
      </c>
    </row>
    <row r="579" customFormat="false" ht="12.8" hidden="true" customHeight="false" outlineLevel="0" collapsed="false">
      <c r="A579" s="4" t="n">
        <v>0</v>
      </c>
      <c r="B579" s="4" t="n">
        <v>4928</v>
      </c>
      <c r="C579" s="4" t="n">
        <v>116.002</v>
      </c>
      <c r="D579" s="5" t="n">
        <v>0</v>
      </c>
      <c r="E579" s="5" t="n">
        <v>308.971</v>
      </c>
      <c r="F579" s="5" t="n">
        <v>377.713</v>
      </c>
      <c r="G579" s="5" t="n">
        <v>17.581</v>
      </c>
      <c r="H579" s="5" t="n">
        <v>0</v>
      </c>
      <c r="I579" s="5" t="n">
        <v>0</v>
      </c>
      <c r="J579" s="5" t="n">
        <v>-86.318</v>
      </c>
      <c r="K579" s="5" t="n">
        <v>0</v>
      </c>
      <c r="L579" s="5" t="n">
        <v>0</v>
      </c>
      <c r="M579" s="3" t="n">
        <v>0</v>
      </c>
      <c r="N579" s="5" t="n">
        <v>291.708</v>
      </c>
      <c r="O579" s="5" t="n">
        <v>291.259</v>
      </c>
      <c r="P579" s="5" t="n">
        <v>39.201</v>
      </c>
      <c r="Q579" s="5" t="n">
        <v>0.92</v>
      </c>
      <c r="R579" s="5" t="n">
        <v>0</v>
      </c>
      <c r="S579" s="5" t="n">
        <v>0.033</v>
      </c>
      <c r="T579" s="3" t="n">
        <f aca="false">A579*(TreeCalcs!$N$2)*(N579-O579)</f>
        <v>0</v>
      </c>
    </row>
    <row r="580" customFormat="false" ht="12.8" hidden="true" customHeight="false" outlineLevel="0" collapsed="false">
      <c r="A580" s="4" t="n">
        <v>0</v>
      </c>
      <c r="B580" s="4" t="n">
        <v>4931</v>
      </c>
      <c r="C580" s="4" t="n">
        <v>116.002</v>
      </c>
      <c r="D580" s="5" t="n">
        <v>0</v>
      </c>
      <c r="E580" s="5" t="n">
        <v>314.722</v>
      </c>
      <c r="F580" s="5" t="n">
        <v>377.868</v>
      </c>
      <c r="G580" s="5" t="n">
        <v>18.761</v>
      </c>
      <c r="H580" s="5" t="n">
        <v>0</v>
      </c>
      <c r="I580" s="5" t="n">
        <v>0</v>
      </c>
      <c r="J580" s="5" t="n">
        <v>-81.904</v>
      </c>
      <c r="K580" s="5" t="n">
        <v>0</v>
      </c>
      <c r="L580" s="5" t="n">
        <v>0</v>
      </c>
      <c r="M580" s="3" t="n">
        <v>0</v>
      </c>
      <c r="N580" s="5" t="n">
        <v>291.737</v>
      </c>
      <c r="O580" s="5" t="n">
        <v>291.259</v>
      </c>
      <c r="P580" s="5" t="n">
        <v>39.214</v>
      </c>
      <c r="Q580" s="5" t="n">
        <v>0.92</v>
      </c>
      <c r="R580" s="5" t="n">
        <v>0</v>
      </c>
      <c r="S580" s="5" t="n">
        <v>0.033</v>
      </c>
      <c r="T580" s="3" t="n">
        <f aca="false">A580*(TreeCalcs!$N$2)*(N580-O580)</f>
        <v>0</v>
      </c>
    </row>
    <row r="581" customFormat="false" ht="12.8" hidden="false" customHeight="false" outlineLevel="0" collapsed="false">
      <c r="A581" s="4" t="n">
        <v>1</v>
      </c>
      <c r="B581" s="4" t="n">
        <v>4995</v>
      </c>
      <c r="C581" s="4" t="n">
        <v>116.002</v>
      </c>
      <c r="D581" s="5" t="n">
        <v>-15.51</v>
      </c>
      <c r="E581" s="5" t="n">
        <v>303.169</v>
      </c>
      <c r="F581" s="5" t="n">
        <v>378.295</v>
      </c>
      <c r="G581" s="5" t="n">
        <v>22.171</v>
      </c>
      <c r="H581" s="5" t="n">
        <v>-18.809</v>
      </c>
      <c r="I581" s="5" t="n">
        <v>0</v>
      </c>
      <c r="J581" s="5" t="n">
        <v>-64.683</v>
      </c>
      <c r="K581" s="5" t="n">
        <v>3.299</v>
      </c>
      <c r="L581" s="5" t="n">
        <v>88.6</v>
      </c>
      <c r="M581" s="3" t="n">
        <v>0.001</v>
      </c>
      <c r="N581" s="5" t="n">
        <v>291.82</v>
      </c>
      <c r="O581" s="5" t="n">
        <v>291.259</v>
      </c>
      <c r="P581" s="5" t="n">
        <v>39.525</v>
      </c>
      <c r="Q581" s="5" t="n">
        <v>0.92</v>
      </c>
      <c r="R581" s="5" t="n">
        <v>-68.765</v>
      </c>
      <c r="S581" s="5" t="n">
        <v>0.001</v>
      </c>
      <c r="T581" s="3" t="n">
        <f aca="false">A581*(TreeCalcs!$N$2)*(N581-O581)</f>
        <v>0.000735266871000632</v>
      </c>
    </row>
    <row r="582" customFormat="false" ht="12.8" hidden="false" customHeight="false" outlineLevel="0" collapsed="false">
      <c r="A582" s="4" t="n">
        <v>1</v>
      </c>
      <c r="B582" s="4" t="n">
        <v>4924</v>
      </c>
      <c r="C582" s="4" t="n">
        <v>117.004</v>
      </c>
      <c r="D582" s="5" t="n">
        <v>-42.161</v>
      </c>
      <c r="E582" s="5" t="n">
        <v>283.116</v>
      </c>
      <c r="F582" s="5" t="n">
        <v>373.804</v>
      </c>
      <c r="G582" s="5" t="n">
        <v>14.923</v>
      </c>
      <c r="H582" s="5" t="n">
        <v>-46.535</v>
      </c>
      <c r="I582" s="5" t="n">
        <v>0</v>
      </c>
      <c r="J582" s="5" t="n">
        <v>-40.088</v>
      </c>
      <c r="K582" s="5" t="n">
        <v>4.373</v>
      </c>
      <c r="L582" s="5" t="n">
        <v>955.86</v>
      </c>
      <c r="M582" s="3" t="n">
        <v>0.016</v>
      </c>
      <c r="N582" s="5" t="n">
        <v>290.95</v>
      </c>
      <c r="O582" s="5" t="n">
        <v>290.468</v>
      </c>
      <c r="P582" s="5" t="n">
        <v>30.953</v>
      </c>
      <c r="Q582" s="5" t="n">
        <v>0.92</v>
      </c>
      <c r="R582" s="5" t="n">
        <v>-84.791</v>
      </c>
      <c r="S582" s="5" t="n">
        <v>0.033</v>
      </c>
      <c r="T582" s="3" t="n">
        <f aca="false">A582*(TreeCalcs!$N$2)*(N582-O582)</f>
        <v>0.000631726616439031</v>
      </c>
    </row>
    <row r="583" customFormat="false" ht="12.8" hidden="true" customHeight="false" outlineLevel="0" collapsed="false">
      <c r="A583" s="4" t="n">
        <v>0</v>
      </c>
      <c r="B583" s="4" t="n">
        <v>4927</v>
      </c>
      <c r="C583" s="4" t="n">
        <v>117.004</v>
      </c>
      <c r="D583" s="5" t="n">
        <v>0</v>
      </c>
      <c r="E583" s="5" t="n">
        <v>287.269</v>
      </c>
      <c r="F583" s="5" t="n">
        <v>370.622</v>
      </c>
      <c r="G583" s="5" t="n">
        <v>-4.228</v>
      </c>
      <c r="H583" s="5" t="n">
        <v>0</v>
      </c>
      <c r="I583" s="5" t="n">
        <v>0</v>
      </c>
      <c r="J583" s="5" t="n">
        <v>-79.121</v>
      </c>
      <c r="K583" s="5" t="n">
        <v>0</v>
      </c>
      <c r="L583" s="5" t="n">
        <v>0</v>
      </c>
      <c r="M583" s="3" t="n">
        <v>0</v>
      </c>
      <c r="N583" s="5" t="n">
        <v>290.329</v>
      </c>
      <c r="O583" s="5" t="n">
        <v>290.468</v>
      </c>
      <c r="P583" s="5" t="n">
        <v>30.385</v>
      </c>
      <c r="Q583" s="5" t="n">
        <v>0.92</v>
      </c>
      <c r="R583" s="5" t="n">
        <v>0</v>
      </c>
      <c r="S583" s="5" t="n">
        <v>0.033</v>
      </c>
      <c r="T583" s="3" t="n">
        <f aca="false">A583*(TreeCalcs!$N$2)*(N583-O583)</f>
        <v>-0</v>
      </c>
    </row>
    <row r="584" customFormat="false" ht="12.8" hidden="true" customHeight="false" outlineLevel="0" collapsed="false">
      <c r="A584" s="4" t="n">
        <v>0</v>
      </c>
      <c r="B584" s="4" t="n">
        <v>4928</v>
      </c>
      <c r="C584" s="4" t="n">
        <v>117.004</v>
      </c>
      <c r="D584" s="5" t="n">
        <v>0</v>
      </c>
      <c r="E584" s="5" t="n">
        <v>306.385</v>
      </c>
      <c r="F584" s="5" t="n">
        <v>372.374</v>
      </c>
      <c r="G584" s="5" t="n">
        <v>6.243</v>
      </c>
      <c r="H584" s="5" t="n">
        <v>0</v>
      </c>
      <c r="I584" s="5" t="n">
        <v>0</v>
      </c>
      <c r="J584" s="5" t="n">
        <v>-72.231</v>
      </c>
      <c r="K584" s="5" t="n">
        <v>0</v>
      </c>
      <c r="L584" s="5" t="n">
        <v>0</v>
      </c>
      <c r="M584" s="3" t="n">
        <v>0</v>
      </c>
      <c r="N584" s="5" t="n">
        <v>290.671</v>
      </c>
      <c r="O584" s="5" t="n">
        <v>290.468</v>
      </c>
      <c r="P584" s="5" t="n">
        <v>30.686</v>
      </c>
      <c r="Q584" s="5" t="n">
        <v>0.92</v>
      </c>
      <c r="R584" s="5" t="n">
        <v>0</v>
      </c>
      <c r="S584" s="5" t="n">
        <v>0.033</v>
      </c>
      <c r="T584" s="3" t="n">
        <f aca="false">A584*(TreeCalcs!$N$2)*(N584-O584)</f>
        <v>0</v>
      </c>
    </row>
    <row r="585" customFormat="false" ht="12.8" hidden="true" customHeight="false" outlineLevel="0" collapsed="false">
      <c r="A585" s="4" t="n">
        <v>0</v>
      </c>
      <c r="B585" s="4" t="n">
        <v>4931</v>
      </c>
      <c r="C585" s="4" t="n">
        <v>117.004</v>
      </c>
      <c r="D585" s="5" t="n">
        <v>0</v>
      </c>
      <c r="E585" s="5" t="n">
        <v>312.425</v>
      </c>
      <c r="F585" s="5" t="n">
        <v>372.75</v>
      </c>
      <c r="G585" s="5" t="n">
        <v>8.506</v>
      </c>
      <c r="H585" s="5" t="n">
        <v>0</v>
      </c>
      <c r="I585" s="5" t="n">
        <v>0</v>
      </c>
      <c r="J585" s="5" t="n">
        <v>-68.828</v>
      </c>
      <c r="K585" s="5" t="n">
        <v>0</v>
      </c>
      <c r="L585" s="5" t="n">
        <v>0</v>
      </c>
      <c r="M585" s="3" t="n">
        <v>0</v>
      </c>
      <c r="N585" s="5" t="n">
        <v>290.745</v>
      </c>
      <c r="O585" s="5" t="n">
        <v>290.468</v>
      </c>
      <c r="P585" s="5" t="n">
        <v>30.726</v>
      </c>
      <c r="Q585" s="5" t="n">
        <v>0.92</v>
      </c>
      <c r="R585" s="5" t="n">
        <v>0</v>
      </c>
      <c r="S585" s="5" t="n">
        <v>0.033</v>
      </c>
      <c r="T585" s="3" t="n">
        <f aca="false">A585*(TreeCalcs!$N$2)*(N585-O585)</f>
        <v>0</v>
      </c>
    </row>
    <row r="586" customFormat="false" ht="12.8" hidden="false" customHeight="false" outlineLevel="0" collapsed="false">
      <c r="A586" s="4" t="n">
        <v>1</v>
      </c>
      <c r="B586" s="4" t="n">
        <v>4995</v>
      </c>
      <c r="C586" s="4" t="n">
        <v>117.004</v>
      </c>
      <c r="D586" s="5" t="n">
        <v>-31.621</v>
      </c>
      <c r="E586" s="5" t="n">
        <v>301.248</v>
      </c>
      <c r="F586" s="5" t="n">
        <v>373.804</v>
      </c>
      <c r="G586" s="5" t="n">
        <v>14.923</v>
      </c>
      <c r="H586" s="5" t="n">
        <v>-36.321</v>
      </c>
      <c r="I586" s="5" t="n">
        <v>0</v>
      </c>
      <c r="J586" s="5" t="n">
        <v>-41.084</v>
      </c>
      <c r="K586" s="5" t="n">
        <v>4.7</v>
      </c>
      <c r="L586" s="5" t="n">
        <v>81.3</v>
      </c>
      <c r="M586" s="3" t="n">
        <v>0.001</v>
      </c>
      <c r="N586" s="5" t="n">
        <v>290.95</v>
      </c>
      <c r="O586" s="5" t="n">
        <v>290.468</v>
      </c>
      <c r="P586" s="5" t="n">
        <v>30.953</v>
      </c>
      <c r="Q586" s="5" t="n">
        <v>0.92</v>
      </c>
      <c r="R586" s="5" t="n">
        <v>-81.773</v>
      </c>
      <c r="S586" s="5" t="n">
        <v>0.001</v>
      </c>
      <c r="T586" s="3" t="n">
        <f aca="false">A586*(TreeCalcs!$N$2)*(N586-O586)</f>
        <v>0.000631726616439031</v>
      </c>
    </row>
    <row r="587" customFormat="false" ht="12.8" hidden="false" customHeight="false" outlineLevel="0" collapsed="false">
      <c r="A587" s="4" t="n">
        <v>1</v>
      </c>
      <c r="B587" s="4" t="n">
        <v>4924</v>
      </c>
      <c r="C587" s="4" t="n">
        <v>118.005</v>
      </c>
      <c r="D587" s="5" t="n">
        <v>-42.347</v>
      </c>
      <c r="E587" s="5" t="n">
        <v>280.583</v>
      </c>
      <c r="F587" s="5" t="n">
        <v>368.895</v>
      </c>
      <c r="G587" s="5" t="n">
        <v>13.464</v>
      </c>
      <c r="H587" s="5" t="n">
        <v>-49.271</v>
      </c>
      <c r="I587" s="5" t="n">
        <v>0</v>
      </c>
      <c r="J587" s="5" t="n">
        <v>-63.364</v>
      </c>
      <c r="K587" s="5" t="n">
        <v>6.924</v>
      </c>
      <c r="L587" s="5" t="n">
        <v>956.23</v>
      </c>
      <c r="M587" s="3" t="n">
        <v>0.017</v>
      </c>
      <c r="N587" s="5" t="n">
        <v>289.99</v>
      </c>
      <c r="O587" s="5" t="n">
        <v>289.473</v>
      </c>
      <c r="P587" s="5" t="n">
        <v>26.049</v>
      </c>
      <c r="Q587" s="5" t="n">
        <v>0.92</v>
      </c>
      <c r="R587" s="5" t="n">
        <v>-84.239</v>
      </c>
      <c r="S587" s="5" t="n">
        <v>0.033</v>
      </c>
      <c r="T587" s="3" t="n">
        <f aca="false">A587*(TreeCalcs!$N$2)*(N587-O587)</f>
        <v>0.000677598881118249</v>
      </c>
    </row>
    <row r="588" customFormat="false" ht="12.8" hidden="true" customHeight="false" outlineLevel="0" collapsed="false">
      <c r="A588" s="4" t="n">
        <v>0</v>
      </c>
      <c r="B588" s="4" t="n">
        <v>4927</v>
      </c>
      <c r="C588" s="4" t="n">
        <v>118.005</v>
      </c>
      <c r="D588" s="5" t="n">
        <v>0</v>
      </c>
      <c r="E588" s="5" t="n">
        <v>284.644</v>
      </c>
      <c r="F588" s="5" t="n">
        <v>365.309</v>
      </c>
      <c r="G588" s="5" t="n">
        <v>-4.805</v>
      </c>
      <c r="H588" s="5" t="n">
        <v>0</v>
      </c>
      <c r="I588" s="5" t="n">
        <v>0</v>
      </c>
      <c r="J588" s="5" t="n">
        <v>-75.859</v>
      </c>
      <c r="K588" s="5" t="n">
        <v>0</v>
      </c>
      <c r="L588" s="5" t="n">
        <v>0</v>
      </c>
      <c r="M588" s="3" t="n">
        <v>0</v>
      </c>
      <c r="N588" s="5" t="n">
        <v>289.283</v>
      </c>
      <c r="O588" s="5" t="n">
        <v>289.473</v>
      </c>
      <c r="P588" s="5" t="n">
        <v>25.238</v>
      </c>
      <c r="Q588" s="5" t="n">
        <v>0.92</v>
      </c>
      <c r="R588" s="5" t="n">
        <v>0</v>
      </c>
      <c r="S588" s="5" t="n">
        <v>0.033</v>
      </c>
      <c r="T588" s="3" t="n">
        <f aca="false">A588*(TreeCalcs!$N$2)*(N588-O588)</f>
        <v>-0</v>
      </c>
    </row>
    <row r="589" customFormat="false" ht="12.8" hidden="true" customHeight="false" outlineLevel="0" collapsed="false">
      <c r="A589" s="4" t="n">
        <v>0</v>
      </c>
      <c r="B589" s="4" t="n">
        <v>4928</v>
      </c>
      <c r="C589" s="4" t="n">
        <v>118.005</v>
      </c>
      <c r="D589" s="5" t="n">
        <v>0</v>
      </c>
      <c r="E589" s="5" t="n">
        <v>303.265</v>
      </c>
      <c r="F589" s="5" t="n">
        <v>367.359</v>
      </c>
      <c r="G589" s="5" t="n">
        <v>5.503</v>
      </c>
      <c r="H589" s="5" t="n">
        <v>0</v>
      </c>
      <c r="I589" s="5" t="n">
        <v>0</v>
      </c>
      <c r="J589" s="5" t="n">
        <v>-69.595</v>
      </c>
      <c r="K589" s="5" t="n">
        <v>0</v>
      </c>
      <c r="L589" s="5" t="n">
        <v>0</v>
      </c>
      <c r="M589" s="3" t="n">
        <v>0</v>
      </c>
      <c r="N589" s="5" t="n">
        <v>289.688</v>
      </c>
      <c r="O589" s="5" t="n">
        <v>289.473</v>
      </c>
      <c r="P589" s="5" t="n">
        <v>25.663</v>
      </c>
      <c r="Q589" s="5" t="n">
        <v>0.92</v>
      </c>
      <c r="R589" s="5" t="n">
        <v>0</v>
      </c>
      <c r="S589" s="5" t="n">
        <v>0.033</v>
      </c>
      <c r="T589" s="3" t="n">
        <f aca="false">A589*(TreeCalcs!$N$2)*(N589-O589)</f>
        <v>0</v>
      </c>
    </row>
    <row r="590" customFormat="false" ht="12.8" hidden="true" customHeight="false" outlineLevel="0" collapsed="false">
      <c r="A590" s="4" t="n">
        <v>0</v>
      </c>
      <c r="B590" s="4" t="n">
        <v>4931</v>
      </c>
      <c r="C590" s="4" t="n">
        <v>118.005</v>
      </c>
      <c r="D590" s="5" t="n">
        <v>0</v>
      </c>
      <c r="E590" s="5" t="n">
        <v>309.078</v>
      </c>
      <c r="F590" s="5" t="n">
        <v>367.851</v>
      </c>
      <c r="G590" s="5" t="n">
        <v>8.009</v>
      </c>
      <c r="H590" s="5" t="n">
        <v>0</v>
      </c>
      <c r="I590" s="5" t="n">
        <v>0</v>
      </c>
      <c r="J590" s="5" t="n">
        <v>-66.78</v>
      </c>
      <c r="K590" s="5" t="n">
        <v>0</v>
      </c>
      <c r="L590" s="5" t="n">
        <v>0</v>
      </c>
      <c r="M590" s="3" t="n">
        <v>0</v>
      </c>
      <c r="N590" s="5" t="n">
        <v>289.785</v>
      </c>
      <c r="O590" s="5" t="n">
        <v>289.473</v>
      </c>
      <c r="P590" s="5" t="n">
        <v>25.72</v>
      </c>
      <c r="Q590" s="5" t="n">
        <v>0.92</v>
      </c>
      <c r="R590" s="5" t="n">
        <v>0</v>
      </c>
      <c r="S590" s="5" t="n">
        <v>0.033</v>
      </c>
      <c r="T590" s="3" t="n">
        <f aca="false">A590*(TreeCalcs!$N$2)*(N590-O590)</f>
        <v>0</v>
      </c>
    </row>
    <row r="591" customFormat="false" ht="12.8" hidden="false" customHeight="false" outlineLevel="0" collapsed="false">
      <c r="A591" s="4" t="n">
        <v>1</v>
      </c>
      <c r="B591" s="4" t="n">
        <v>4995</v>
      </c>
      <c r="C591" s="4" t="n">
        <v>118.005</v>
      </c>
      <c r="D591" s="5" t="n">
        <v>-31.806</v>
      </c>
      <c r="E591" s="5" t="n">
        <v>298.17</v>
      </c>
      <c r="F591" s="5" t="n">
        <v>368.895</v>
      </c>
      <c r="G591" s="5" t="n">
        <v>13.464</v>
      </c>
      <c r="H591" s="5" t="n">
        <v>-38.727</v>
      </c>
      <c r="I591" s="5" t="n">
        <v>0</v>
      </c>
      <c r="J591" s="5" t="n">
        <v>-64.111</v>
      </c>
      <c r="K591" s="5" t="n">
        <v>6.921</v>
      </c>
      <c r="L591" s="5" t="n">
        <v>82.74</v>
      </c>
      <c r="M591" s="3" t="n">
        <v>0.001</v>
      </c>
      <c r="N591" s="5" t="n">
        <v>289.99</v>
      </c>
      <c r="O591" s="5" t="n">
        <v>289.473</v>
      </c>
      <c r="P591" s="5" t="n">
        <v>26.049</v>
      </c>
      <c r="Q591" s="5" t="n">
        <v>0.92</v>
      </c>
      <c r="R591" s="5" t="n">
        <v>-81.188</v>
      </c>
      <c r="S591" s="5" t="n">
        <v>0.001</v>
      </c>
      <c r="T591" s="3" t="n">
        <f aca="false">A591*(TreeCalcs!$N$2)*(N591-O591)</f>
        <v>0.000677598881118249</v>
      </c>
    </row>
    <row r="592" customFormat="false" ht="12.8" hidden="false" customHeight="false" outlineLevel="0" collapsed="false">
      <c r="A592" s="4" t="n">
        <v>1</v>
      </c>
      <c r="B592" s="4" t="n">
        <v>4924</v>
      </c>
      <c r="C592" s="4" t="n">
        <v>119.005</v>
      </c>
      <c r="D592" s="5" t="n">
        <v>-42.705</v>
      </c>
      <c r="E592" s="5" t="n">
        <v>280.643</v>
      </c>
      <c r="F592" s="5" t="n">
        <v>366.56</v>
      </c>
      <c r="G592" s="5" t="n">
        <v>4.785</v>
      </c>
      <c r="H592" s="5" t="n">
        <v>-48.958</v>
      </c>
      <c r="I592" s="5" t="n">
        <v>0</v>
      </c>
      <c r="J592" s="5" t="n">
        <v>-26.863</v>
      </c>
      <c r="K592" s="5" t="n">
        <v>6.253</v>
      </c>
      <c r="L592" s="5" t="n">
        <v>919.81</v>
      </c>
      <c r="M592" s="3" t="n">
        <v>0.007</v>
      </c>
      <c r="N592" s="5" t="n">
        <v>289.53</v>
      </c>
      <c r="O592" s="5" t="n">
        <v>289.313</v>
      </c>
      <c r="P592" s="5" t="n">
        <v>22.044</v>
      </c>
      <c r="Q592" s="5" t="n">
        <v>0.92</v>
      </c>
      <c r="R592" s="5" t="n">
        <v>-84.246</v>
      </c>
      <c r="S592" s="5" t="n">
        <v>0.033</v>
      </c>
      <c r="T592" s="3" t="n">
        <f aca="false">A592*(TreeCalcs!$N$2)*(N592-O592)</f>
        <v>0.00028440804101093</v>
      </c>
    </row>
    <row r="593" customFormat="false" ht="12.8" hidden="true" customHeight="false" outlineLevel="0" collapsed="false">
      <c r="A593" s="4" t="n">
        <v>0</v>
      </c>
      <c r="B593" s="4" t="n">
        <v>4927</v>
      </c>
      <c r="C593" s="4" t="n">
        <v>119.005</v>
      </c>
      <c r="D593" s="5" t="n">
        <v>0</v>
      </c>
      <c r="E593" s="5" t="n">
        <v>284.422</v>
      </c>
      <c r="F593" s="5" t="n">
        <v>362.231</v>
      </c>
      <c r="G593" s="5" t="n">
        <v>-13.387</v>
      </c>
      <c r="H593" s="5" t="n">
        <v>0</v>
      </c>
      <c r="I593" s="5" t="n">
        <v>0</v>
      </c>
      <c r="J593" s="5" t="n">
        <v>-64.419</v>
      </c>
      <c r="K593" s="5" t="n">
        <v>0</v>
      </c>
      <c r="L593" s="5" t="n">
        <v>0</v>
      </c>
      <c r="M593" s="3" t="n">
        <v>0</v>
      </c>
      <c r="N593" s="5" t="n">
        <v>288.671</v>
      </c>
      <c r="O593" s="5" t="n">
        <v>289.313</v>
      </c>
      <c r="P593" s="5" t="n">
        <v>20.865</v>
      </c>
      <c r="Q593" s="5" t="n">
        <v>0.92</v>
      </c>
      <c r="R593" s="5" t="n">
        <v>0</v>
      </c>
      <c r="S593" s="5" t="n">
        <v>0.033</v>
      </c>
      <c r="T593" s="3" t="n">
        <f aca="false">A593*(TreeCalcs!$N$2)*(N593-O593)</f>
        <v>-0</v>
      </c>
    </row>
    <row r="594" customFormat="false" ht="12.8" hidden="true" customHeight="false" outlineLevel="0" collapsed="false">
      <c r="A594" s="4" t="n">
        <v>0</v>
      </c>
      <c r="B594" s="4" t="n">
        <v>4928</v>
      </c>
      <c r="C594" s="4" t="n">
        <v>119.005</v>
      </c>
      <c r="D594" s="5" t="n">
        <v>0</v>
      </c>
      <c r="E594" s="5" t="n">
        <v>302.296</v>
      </c>
      <c r="F594" s="5" t="n">
        <v>364.607</v>
      </c>
      <c r="G594" s="5" t="n">
        <v>-3.655</v>
      </c>
      <c r="H594" s="5" t="n">
        <v>0</v>
      </c>
      <c r="I594" s="5" t="n">
        <v>0</v>
      </c>
      <c r="J594" s="5" t="n">
        <v>-58.655</v>
      </c>
      <c r="K594" s="5" t="n">
        <v>0</v>
      </c>
      <c r="L594" s="5" t="n">
        <v>0</v>
      </c>
      <c r="M594" s="3" t="n">
        <v>0</v>
      </c>
      <c r="N594" s="5" t="n">
        <v>289.144</v>
      </c>
      <c r="O594" s="5" t="n">
        <v>289.313</v>
      </c>
      <c r="P594" s="5" t="n">
        <v>21.584</v>
      </c>
      <c r="Q594" s="5" t="n">
        <v>0.92</v>
      </c>
      <c r="R594" s="5" t="n">
        <v>0</v>
      </c>
      <c r="S594" s="5" t="n">
        <v>0.033</v>
      </c>
      <c r="T594" s="3" t="n">
        <f aca="false">A594*(TreeCalcs!$N$2)*(N594-O594)</f>
        <v>-0</v>
      </c>
    </row>
    <row r="595" customFormat="false" ht="12.8" hidden="true" customHeight="false" outlineLevel="0" collapsed="false">
      <c r="A595" s="4" t="n">
        <v>0</v>
      </c>
      <c r="B595" s="4" t="n">
        <v>4931</v>
      </c>
      <c r="C595" s="4" t="n">
        <v>119.005</v>
      </c>
      <c r="D595" s="5" t="n">
        <v>0</v>
      </c>
      <c r="E595" s="5" t="n">
        <v>308.631</v>
      </c>
      <c r="F595" s="5" t="n">
        <v>365.284</v>
      </c>
      <c r="G595" s="5" t="n">
        <v>-0.767</v>
      </c>
      <c r="H595" s="5" t="n">
        <v>0</v>
      </c>
      <c r="I595" s="5" t="n">
        <v>0</v>
      </c>
      <c r="J595" s="5" t="n">
        <v>-55.886</v>
      </c>
      <c r="K595" s="5" t="n">
        <v>0</v>
      </c>
      <c r="L595" s="5" t="n">
        <v>0</v>
      </c>
      <c r="M595" s="3" t="n">
        <v>0</v>
      </c>
      <c r="N595" s="5" t="n">
        <v>289.278</v>
      </c>
      <c r="O595" s="5" t="n">
        <v>289.313</v>
      </c>
      <c r="P595" s="5" t="n">
        <v>21.795</v>
      </c>
      <c r="Q595" s="5" t="n">
        <v>0.92</v>
      </c>
      <c r="R595" s="5" t="n">
        <v>0</v>
      </c>
      <c r="S595" s="5" t="n">
        <v>0.033</v>
      </c>
      <c r="T595" s="3" t="n">
        <f aca="false">A595*(TreeCalcs!$N$2)*(N595-O595)</f>
        <v>-0</v>
      </c>
    </row>
    <row r="596" customFormat="false" ht="12.8" hidden="false" customHeight="false" outlineLevel="0" collapsed="false">
      <c r="A596" s="4" t="n">
        <v>1</v>
      </c>
      <c r="B596" s="4" t="n">
        <v>4995</v>
      </c>
      <c r="C596" s="4" t="n">
        <v>119.005</v>
      </c>
      <c r="D596" s="5" t="n">
        <v>-32.165</v>
      </c>
      <c r="E596" s="5" t="n">
        <v>297.915</v>
      </c>
      <c r="F596" s="5" t="n">
        <v>366.56</v>
      </c>
      <c r="G596" s="5" t="n">
        <v>4.785</v>
      </c>
      <c r="H596" s="5" t="n">
        <v>-38.369</v>
      </c>
      <c r="I596" s="5" t="n">
        <v>0</v>
      </c>
      <c r="J596" s="5" t="n">
        <v>-27.461</v>
      </c>
      <c r="K596" s="5" t="n">
        <v>6.204</v>
      </c>
      <c r="L596" s="5" t="n">
        <v>76.12</v>
      </c>
      <c r="M596" s="3" t="n">
        <v>0</v>
      </c>
      <c r="N596" s="5" t="n">
        <v>289.53</v>
      </c>
      <c r="O596" s="5" t="n">
        <v>289.313</v>
      </c>
      <c r="P596" s="5" t="n">
        <v>22.044</v>
      </c>
      <c r="Q596" s="5" t="n">
        <v>0.92</v>
      </c>
      <c r="R596" s="5" t="n">
        <v>-81.153</v>
      </c>
      <c r="S596" s="5" t="n">
        <v>0.001</v>
      </c>
      <c r="T596" s="3" t="n">
        <f aca="false">A596*(TreeCalcs!$N$2)*(N596-O596)</f>
        <v>0.00028440804101093</v>
      </c>
    </row>
    <row r="597" customFormat="false" ht="12.8" hidden="false" customHeight="false" outlineLevel="0" collapsed="false">
      <c r="A597" s="4" t="n">
        <v>1</v>
      </c>
      <c r="B597" s="4" t="n">
        <v>4924</v>
      </c>
      <c r="C597" s="4" t="n">
        <v>120.005</v>
      </c>
      <c r="D597" s="5" t="n">
        <v>-42.962</v>
      </c>
      <c r="E597" s="5" t="n">
        <v>275.539</v>
      </c>
      <c r="F597" s="5" t="n">
        <v>365.649</v>
      </c>
      <c r="G597" s="5" t="n">
        <v>14.678</v>
      </c>
      <c r="H597" s="5" t="n">
        <v>-48.364</v>
      </c>
      <c r="I597" s="5" t="n">
        <v>0</v>
      </c>
      <c r="J597" s="5" t="n">
        <v>-30.742</v>
      </c>
      <c r="K597" s="5" t="n">
        <v>5.402</v>
      </c>
      <c r="L597" s="5" t="n">
        <v>925.55</v>
      </c>
      <c r="M597" s="3" t="n">
        <v>0.019</v>
      </c>
      <c r="N597" s="5" t="n">
        <v>289.35</v>
      </c>
      <c r="O597" s="5" t="n">
        <v>288.773</v>
      </c>
      <c r="P597" s="5" t="n">
        <v>25.446</v>
      </c>
      <c r="Q597" s="5" t="n">
        <v>0.92</v>
      </c>
      <c r="R597" s="5" t="n">
        <v>-84.339</v>
      </c>
      <c r="S597" s="5" t="n">
        <v>0.033</v>
      </c>
      <c r="T597" s="3" t="n">
        <f aca="false">A597*(TreeCalcs!$N$2)*(N597-O597)</f>
        <v>0.000756237049139713</v>
      </c>
    </row>
    <row r="598" customFormat="false" ht="12.8" hidden="true" customHeight="false" outlineLevel="0" collapsed="false">
      <c r="A598" s="4" t="n">
        <v>0</v>
      </c>
      <c r="B598" s="4" t="n">
        <v>4927</v>
      </c>
      <c r="C598" s="4" t="n">
        <v>120.005</v>
      </c>
      <c r="D598" s="5" t="n">
        <v>0</v>
      </c>
      <c r="E598" s="5" t="n">
        <v>279.427</v>
      </c>
      <c r="F598" s="5" t="n">
        <v>358.729</v>
      </c>
      <c r="G598" s="5" t="n">
        <v>-19.195</v>
      </c>
      <c r="H598" s="5" t="n">
        <v>0</v>
      </c>
      <c r="I598" s="5" t="n">
        <v>0</v>
      </c>
      <c r="J598" s="5" t="n">
        <v>-60.105</v>
      </c>
      <c r="K598" s="5" t="n">
        <v>0</v>
      </c>
      <c r="L598" s="5" t="n">
        <v>0</v>
      </c>
      <c r="M598" s="3" t="n">
        <v>0</v>
      </c>
      <c r="N598" s="5" t="n">
        <v>287.971</v>
      </c>
      <c r="O598" s="5" t="n">
        <v>288.773</v>
      </c>
      <c r="P598" s="5" t="n">
        <v>23.93</v>
      </c>
      <c r="Q598" s="5" t="n">
        <v>0.92</v>
      </c>
      <c r="R598" s="5" t="n">
        <v>0</v>
      </c>
      <c r="S598" s="5" t="n">
        <v>0.033</v>
      </c>
      <c r="T598" s="3" t="n">
        <f aca="false">A598*(TreeCalcs!$N$2)*(N598-O598)</f>
        <v>-0</v>
      </c>
    </row>
    <row r="599" customFormat="false" ht="12.8" hidden="true" customHeight="false" outlineLevel="0" collapsed="false">
      <c r="A599" s="4" t="n">
        <v>0</v>
      </c>
      <c r="B599" s="4" t="n">
        <v>4928</v>
      </c>
      <c r="C599" s="4" t="n">
        <v>120.005</v>
      </c>
      <c r="D599" s="5" t="n">
        <v>0</v>
      </c>
      <c r="E599" s="5" t="n">
        <v>297.838</v>
      </c>
      <c r="F599" s="5" t="n">
        <v>361.334</v>
      </c>
      <c r="G599" s="5" t="n">
        <v>-6.913</v>
      </c>
      <c r="H599" s="5" t="n">
        <v>0</v>
      </c>
      <c r="I599" s="5" t="n">
        <v>0</v>
      </c>
      <c r="J599" s="5" t="n">
        <v>-56.584</v>
      </c>
      <c r="K599" s="5" t="n">
        <v>0</v>
      </c>
      <c r="L599" s="5" t="n">
        <v>0</v>
      </c>
      <c r="M599" s="3" t="n">
        <v>0</v>
      </c>
      <c r="N599" s="5" t="n">
        <v>288.493</v>
      </c>
      <c r="O599" s="5" t="n">
        <v>288.773</v>
      </c>
      <c r="P599" s="5" t="n">
        <v>24.63</v>
      </c>
      <c r="Q599" s="5" t="n">
        <v>0.92</v>
      </c>
      <c r="R599" s="5" t="n">
        <v>0</v>
      </c>
      <c r="S599" s="5" t="n">
        <v>0.033</v>
      </c>
      <c r="T599" s="3" t="n">
        <f aca="false">A599*(TreeCalcs!$N$2)*(N599-O599)</f>
        <v>-0</v>
      </c>
    </row>
    <row r="600" customFormat="false" ht="12.8" hidden="true" customHeight="false" outlineLevel="0" collapsed="false">
      <c r="A600" s="4" t="n">
        <v>0</v>
      </c>
      <c r="B600" s="4" t="n">
        <v>4931</v>
      </c>
      <c r="C600" s="4" t="n">
        <v>120.005</v>
      </c>
      <c r="D600" s="5" t="n">
        <v>0</v>
      </c>
      <c r="E600" s="5" t="n">
        <v>304.32</v>
      </c>
      <c r="F600" s="5" t="n">
        <v>362.121</v>
      </c>
      <c r="G600" s="5" t="n">
        <v>-3.075</v>
      </c>
      <c r="H600" s="5" t="n">
        <v>0</v>
      </c>
      <c r="I600" s="5" t="n">
        <v>0</v>
      </c>
      <c r="J600" s="5" t="n">
        <v>-54.727</v>
      </c>
      <c r="K600" s="5" t="n">
        <v>0</v>
      </c>
      <c r="L600" s="5" t="n">
        <v>0</v>
      </c>
      <c r="M600" s="3" t="n">
        <v>0</v>
      </c>
      <c r="N600" s="5" t="n">
        <v>288.649</v>
      </c>
      <c r="O600" s="5" t="n">
        <v>288.773</v>
      </c>
      <c r="P600" s="5" t="n">
        <v>24.847</v>
      </c>
      <c r="Q600" s="5" t="n">
        <v>0.92</v>
      </c>
      <c r="R600" s="5" t="n">
        <v>0</v>
      </c>
      <c r="S600" s="5" t="n">
        <v>0.033</v>
      </c>
      <c r="T600" s="3" t="n">
        <f aca="false">A600*(TreeCalcs!$N$2)*(N600-O600)</f>
        <v>-0</v>
      </c>
    </row>
    <row r="601" customFormat="false" ht="12.8" hidden="false" customHeight="false" outlineLevel="0" collapsed="false">
      <c r="A601" s="4" t="n">
        <v>1</v>
      </c>
      <c r="B601" s="4" t="n">
        <v>4995</v>
      </c>
      <c r="C601" s="4" t="n">
        <v>120.005</v>
      </c>
      <c r="D601" s="5" t="n">
        <v>-32.422</v>
      </c>
      <c r="E601" s="5" t="n">
        <v>293.383</v>
      </c>
      <c r="F601" s="5" t="n">
        <v>365.649</v>
      </c>
      <c r="G601" s="5" t="n">
        <v>14.678</v>
      </c>
      <c r="H601" s="5" t="n">
        <v>-37.772</v>
      </c>
      <c r="I601" s="5" t="n">
        <v>0</v>
      </c>
      <c r="J601" s="5" t="n">
        <v>-31.233</v>
      </c>
      <c r="K601" s="5" t="n">
        <v>5.35</v>
      </c>
      <c r="L601" s="5" t="n">
        <v>77.55</v>
      </c>
      <c r="M601" s="3" t="n">
        <v>0.001</v>
      </c>
      <c r="N601" s="5" t="n">
        <v>289.35</v>
      </c>
      <c r="O601" s="5" t="n">
        <v>288.773</v>
      </c>
      <c r="P601" s="5" t="n">
        <v>25.446</v>
      </c>
      <c r="Q601" s="5" t="n">
        <v>0.92</v>
      </c>
      <c r="R601" s="5" t="n">
        <v>-81.232</v>
      </c>
      <c r="S601" s="5" t="n">
        <v>0.001</v>
      </c>
      <c r="T601" s="3" t="n">
        <f aca="false">A601*(TreeCalcs!$N$2)*(N601-O601)</f>
        <v>0.000756237049139713</v>
      </c>
    </row>
    <row r="602" customFormat="false" ht="12.8" hidden="false" customHeight="false" outlineLevel="0" collapsed="false">
      <c r="A602" s="4" t="n">
        <v>1</v>
      </c>
      <c r="B602" s="4" t="n">
        <v>4924</v>
      </c>
      <c r="C602" s="4" t="n">
        <v>121.008</v>
      </c>
      <c r="D602" s="5" t="n">
        <v>-42.277</v>
      </c>
      <c r="E602" s="5" t="n">
        <v>273.979</v>
      </c>
      <c r="F602" s="5" t="n">
        <v>361.322</v>
      </c>
      <c r="G602" s="5" t="n">
        <v>9.351</v>
      </c>
      <c r="H602" s="5" t="n">
        <v>-50.493</v>
      </c>
      <c r="I602" s="5" t="n">
        <v>0</v>
      </c>
      <c r="J602" s="5" t="n">
        <v>-57.498</v>
      </c>
      <c r="K602" s="5" t="n">
        <v>8.217</v>
      </c>
      <c r="L602" s="5" t="n">
        <v>931.52</v>
      </c>
      <c r="M602" s="3" t="n">
        <v>0.012</v>
      </c>
      <c r="N602" s="5" t="n">
        <v>288.49</v>
      </c>
      <c r="O602" s="5" t="n">
        <v>288.13</v>
      </c>
      <c r="P602" s="5" t="n">
        <v>26.007</v>
      </c>
      <c r="Q602" s="5" t="n">
        <v>0.92</v>
      </c>
      <c r="R602" s="5" t="n">
        <v>-83.262</v>
      </c>
      <c r="S602" s="5" t="n">
        <v>0.033</v>
      </c>
      <c r="T602" s="3" t="n">
        <f aca="false">A602*(TreeCalcs!$N$2)*(N602-O602)</f>
        <v>0.000471829008128783</v>
      </c>
    </row>
    <row r="603" customFormat="false" ht="12.8" hidden="true" customHeight="false" outlineLevel="0" collapsed="false">
      <c r="A603" s="4" t="n">
        <v>0</v>
      </c>
      <c r="B603" s="4" t="n">
        <v>4927</v>
      </c>
      <c r="C603" s="4" t="n">
        <v>121.008</v>
      </c>
      <c r="D603" s="5" t="n">
        <v>0</v>
      </c>
      <c r="E603" s="5" t="n">
        <v>277.727</v>
      </c>
      <c r="F603" s="5" t="n">
        <v>355.572</v>
      </c>
      <c r="G603" s="5" t="n">
        <v>-19.641</v>
      </c>
      <c r="H603" s="5" t="n">
        <v>0</v>
      </c>
      <c r="I603" s="5" t="n">
        <v>0</v>
      </c>
      <c r="J603" s="5" t="n">
        <v>-58.203</v>
      </c>
      <c r="K603" s="5" t="n">
        <v>0</v>
      </c>
      <c r="L603" s="5" t="n">
        <v>0</v>
      </c>
      <c r="M603" s="3" t="n">
        <v>0</v>
      </c>
      <c r="N603" s="5" t="n">
        <v>287.335</v>
      </c>
      <c r="O603" s="5" t="n">
        <v>288.13</v>
      </c>
      <c r="P603" s="5" t="n">
        <v>24.704</v>
      </c>
      <c r="Q603" s="5" t="n">
        <v>0.92</v>
      </c>
      <c r="R603" s="5" t="n">
        <v>0</v>
      </c>
      <c r="S603" s="5" t="n">
        <v>0.033</v>
      </c>
      <c r="T603" s="3" t="n">
        <f aca="false">A603*(TreeCalcs!$N$2)*(N603-O603)</f>
        <v>-0</v>
      </c>
    </row>
    <row r="604" customFormat="false" ht="12.8" hidden="true" customHeight="false" outlineLevel="0" collapsed="false">
      <c r="A604" s="4" t="n">
        <v>0</v>
      </c>
      <c r="B604" s="4" t="n">
        <v>4928</v>
      </c>
      <c r="C604" s="4" t="n">
        <v>121.008</v>
      </c>
      <c r="D604" s="5" t="n">
        <v>0</v>
      </c>
      <c r="E604" s="5" t="n">
        <v>295.7</v>
      </c>
      <c r="F604" s="5" t="n">
        <v>358.057</v>
      </c>
      <c r="G604" s="5" t="n">
        <v>-7.465</v>
      </c>
      <c r="H604" s="5" t="n">
        <v>0</v>
      </c>
      <c r="I604" s="5" t="n">
        <v>0</v>
      </c>
      <c r="J604" s="5" t="n">
        <v>-54.893</v>
      </c>
      <c r="K604" s="5" t="n">
        <v>0</v>
      </c>
      <c r="L604" s="5" t="n">
        <v>0</v>
      </c>
      <c r="M604" s="3" t="n">
        <v>0</v>
      </c>
      <c r="N604" s="5" t="n">
        <v>287.836</v>
      </c>
      <c r="O604" s="5" t="n">
        <v>288.13</v>
      </c>
      <c r="P604" s="5" t="n">
        <v>25.364</v>
      </c>
      <c r="Q604" s="5" t="n">
        <v>0.92</v>
      </c>
      <c r="R604" s="5" t="n">
        <v>0</v>
      </c>
      <c r="S604" s="5" t="n">
        <v>0.033</v>
      </c>
      <c r="T604" s="3" t="n">
        <f aca="false">A604*(TreeCalcs!$N$2)*(N604-O604)</f>
        <v>-0</v>
      </c>
    </row>
    <row r="605" customFormat="false" ht="12.8" hidden="true" customHeight="false" outlineLevel="0" collapsed="false">
      <c r="A605" s="4" t="n">
        <v>0</v>
      </c>
      <c r="B605" s="4" t="n">
        <v>4931</v>
      </c>
      <c r="C605" s="4" t="n">
        <v>121.008</v>
      </c>
      <c r="D605" s="5" t="n">
        <v>0</v>
      </c>
      <c r="E605" s="5" t="n">
        <v>302.229</v>
      </c>
      <c r="F605" s="5" t="n">
        <v>358.839</v>
      </c>
      <c r="G605" s="5" t="n">
        <v>-3.51</v>
      </c>
      <c r="H605" s="5" t="n">
        <v>0</v>
      </c>
      <c r="I605" s="5" t="n">
        <v>0</v>
      </c>
      <c r="J605" s="5" t="n">
        <v>-53.103</v>
      </c>
      <c r="K605" s="5" t="n">
        <v>0</v>
      </c>
      <c r="L605" s="5" t="n">
        <v>0</v>
      </c>
      <c r="M605" s="3" t="n">
        <v>0</v>
      </c>
      <c r="N605" s="5" t="n">
        <v>287.993</v>
      </c>
      <c r="O605" s="5" t="n">
        <v>288.13</v>
      </c>
      <c r="P605" s="5" t="n">
        <v>25.573</v>
      </c>
      <c r="Q605" s="5" t="n">
        <v>0.92</v>
      </c>
      <c r="R605" s="5" t="n">
        <v>0</v>
      </c>
      <c r="S605" s="5" t="n">
        <v>0.033</v>
      </c>
      <c r="T605" s="3" t="n">
        <f aca="false">A605*(TreeCalcs!$N$2)*(N605-O605)</f>
        <v>-0</v>
      </c>
    </row>
    <row r="606" customFormat="false" ht="12.8" hidden="false" customHeight="false" outlineLevel="0" collapsed="false">
      <c r="A606" s="4" t="n">
        <v>1</v>
      </c>
      <c r="B606" s="4" t="n">
        <v>4995</v>
      </c>
      <c r="C606" s="4" t="n">
        <v>121.008</v>
      </c>
      <c r="D606" s="5" t="n">
        <v>-31.736</v>
      </c>
      <c r="E606" s="5" t="n">
        <v>291.532</v>
      </c>
      <c r="F606" s="5" t="n">
        <v>361.322</v>
      </c>
      <c r="G606" s="5" t="n">
        <v>9.351</v>
      </c>
      <c r="H606" s="5" t="n">
        <v>-39.655</v>
      </c>
      <c r="I606" s="5" t="n">
        <v>0</v>
      </c>
      <c r="J606" s="5" t="n">
        <v>-57.91</v>
      </c>
      <c r="K606" s="5" t="n">
        <v>7.919</v>
      </c>
      <c r="L606" s="5" t="n">
        <v>80.11</v>
      </c>
      <c r="M606" s="3" t="n">
        <v>0</v>
      </c>
      <c r="N606" s="5" t="n">
        <v>288.49</v>
      </c>
      <c r="O606" s="5" t="n">
        <v>288.13</v>
      </c>
      <c r="P606" s="5" t="n">
        <v>26.007</v>
      </c>
      <c r="Q606" s="5" t="n">
        <v>0.92</v>
      </c>
      <c r="R606" s="5" t="n">
        <v>-80.04</v>
      </c>
      <c r="S606" s="5" t="n">
        <v>0.001</v>
      </c>
      <c r="T606" s="3" t="n">
        <f aca="false">A606*(TreeCalcs!$N$2)*(N606-O606)</f>
        <v>0.000471829008128783</v>
      </c>
    </row>
    <row r="607" customFormat="false" ht="12.8" hidden="false" customHeight="false" outlineLevel="0" collapsed="false">
      <c r="A607" s="4" t="n">
        <v>1</v>
      </c>
      <c r="B607" s="4" t="n">
        <v>4924</v>
      </c>
      <c r="C607" s="4" t="n">
        <v>122.006</v>
      </c>
      <c r="D607" s="5" t="n">
        <v>-42.128</v>
      </c>
      <c r="E607" s="5" t="n">
        <v>336.99</v>
      </c>
      <c r="F607" s="5" t="n">
        <v>359.073</v>
      </c>
      <c r="G607" s="5" t="n">
        <v>4.499</v>
      </c>
      <c r="H607" s="5" t="n">
        <v>-50.388</v>
      </c>
      <c r="I607" s="5" t="n">
        <v>0</v>
      </c>
      <c r="J607" s="5" t="n">
        <v>-45.828</v>
      </c>
      <c r="K607" s="5" t="n">
        <v>8.26</v>
      </c>
      <c r="L607" s="5" t="n">
        <v>915.77</v>
      </c>
      <c r="M607" s="3" t="n">
        <v>0.006</v>
      </c>
      <c r="N607" s="5" t="n">
        <v>288.04</v>
      </c>
      <c r="O607" s="5" t="n">
        <v>287.863</v>
      </c>
      <c r="P607" s="5" t="n">
        <v>25.485</v>
      </c>
      <c r="Q607" s="5" t="n">
        <v>0.92</v>
      </c>
      <c r="R607" s="5" t="n">
        <v>-82.828</v>
      </c>
      <c r="S607" s="5" t="n">
        <v>0.033</v>
      </c>
      <c r="T607" s="3" t="n">
        <f aca="false">A607*(TreeCalcs!$N$2)*(N607-O607)</f>
        <v>0.000231982595663337</v>
      </c>
    </row>
    <row r="608" customFormat="false" ht="12.8" hidden="true" customHeight="false" outlineLevel="0" collapsed="false">
      <c r="A608" s="4" t="n">
        <v>0</v>
      </c>
      <c r="B608" s="4" t="n">
        <v>4927</v>
      </c>
      <c r="C608" s="4" t="n">
        <v>122.006</v>
      </c>
      <c r="D608" s="5" t="n">
        <v>0</v>
      </c>
      <c r="E608" s="5" t="n">
        <v>337.991</v>
      </c>
      <c r="F608" s="5" t="n">
        <v>358.262</v>
      </c>
      <c r="G608" s="5" t="n">
        <v>0.351</v>
      </c>
      <c r="H608" s="5" t="n">
        <v>0</v>
      </c>
      <c r="I608" s="5" t="n">
        <v>0</v>
      </c>
      <c r="J608" s="5" t="n">
        <v>-20.623</v>
      </c>
      <c r="K608" s="5" t="n">
        <v>0</v>
      </c>
      <c r="L608" s="5" t="n">
        <v>0</v>
      </c>
      <c r="M608" s="3" t="n">
        <v>0</v>
      </c>
      <c r="N608" s="5" t="n">
        <v>287.877</v>
      </c>
      <c r="O608" s="5" t="n">
        <v>287.863</v>
      </c>
      <c r="P608" s="5" t="n">
        <v>25.347</v>
      </c>
      <c r="Q608" s="5" t="n">
        <v>0.92</v>
      </c>
      <c r="R608" s="5" t="n">
        <v>0</v>
      </c>
      <c r="S608" s="5" t="n">
        <v>0.033</v>
      </c>
      <c r="T608" s="3" t="n">
        <f aca="false">A608*(TreeCalcs!$N$2)*(N608-O608)</f>
        <v>0</v>
      </c>
    </row>
    <row r="609" customFormat="false" ht="12.8" hidden="true" customHeight="false" outlineLevel="0" collapsed="false">
      <c r="A609" s="4" t="n">
        <v>0</v>
      </c>
      <c r="B609" s="4" t="n">
        <v>4928</v>
      </c>
      <c r="C609" s="4" t="n">
        <v>122.006</v>
      </c>
      <c r="D609" s="5" t="n">
        <v>0</v>
      </c>
      <c r="E609" s="5" t="n">
        <v>342.654</v>
      </c>
      <c r="F609" s="5" t="n">
        <v>359.617</v>
      </c>
      <c r="G609" s="5" t="n">
        <v>7.299</v>
      </c>
      <c r="H609" s="5" t="n">
        <v>0</v>
      </c>
      <c r="I609" s="5" t="n">
        <v>0</v>
      </c>
      <c r="J609" s="5" t="n">
        <v>-24.263</v>
      </c>
      <c r="K609" s="5" t="n">
        <v>0</v>
      </c>
      <c r="L609" s="5" t="n">
        <v>0</v>
      </c>
      <c r="M609" s="3" t="n">
        <v>0</v>
      </c>
      <c r="N609" s="5" t="n">
        <v>288.149</v>
      </c>
      <c r="O609" s="5" t="n">
        <v>287.863</v>
      </c>
      <c r="P609" s="5" t="n">
        <v>25.552</v>
      </c>
      <c r="Q609" s="5" t="n">
        <v>0.92</v>
      </c>
      <c r="R609" s="5" t="n">
        <v>0</v>
      </c>
      <c r="S609" s="5" t="n">
        <v>0.033</v>
      </c>
      <c r="T609" s="3" t="n">
        <f aca="false">A609*(TreeCalcs!$N$2)*(N609-O609)</f>
        <v>0</v>
      </c>
    </row>
    <row r="610" customFormat="false" ht="12.8" hidden="true" customHeight="false" outlineLevel="0" collapsed="false">
      <c r="A610" s="4" t="n">
        <v>0</v>
      </c>
      <c r="B610" s="4" t="n">
        <v>4931</v>
      </c>
      <c r="C610" s="4" t="n">
        <v>122.006</v>
      </c>
      <c r="D610" s="5" t="n">
        <v>0</v>
      </c>
      <c r="E610" s="5" t="n">
        <v>344.252</v>
      </c>
      <c r="F610" s="5" t="n">
        <v>360.023</v>
      </c>
      <c r="G610" s="5" t="n">
        <v>9.396</v>
      </c>
      <c r="H610" s="5" t="n">
        <v>0</v>
      </c>
      <c r="I610" s="5" t="n">
        <v>0</v>
      </c>
      <c r="J610" s="5" t="n">
        <v>-25.166</v>
      </c>
      <c r="K610" s="5" t="n">
        <v>0</v>
      </c>
      <c r="L610" s="5" t="n">
        <v>0</v>
      </c>
      <c r="M610" s="3" t="n">
        <v>0</v>
      </c>
      <c r="N610" s="5" t="n">
        <v>288.231</v>
      </c>
      <c r="O610" s="5" t="n">
        <v>287.863</v>
      </c>
      <c r="P610" s="5" t="n">
        <v>25.598</v>
      </c>
      <c r="Q610" s="5" t="n">
        <v>0.92</v>
      </c>
      <c r="R610" s="5" t="n">
        <v>0</v>
      </c>
      <c r="S610" s="5" t="n">
        <v>0.033</v>
      </c>
      <c r="T610" s="3" t="n">
        <f aca="false">A610*(TreeCalcs!$N$2)*(N610-O610)</f>
        <v>0</v>
      </c>
    </row>
    <row r="611" customFormat="false" ht="12.8" hidden="false" customHeight="false" outlineLevel="0" collapsed="false">
      <c r="A611" s="4" t="n">
        <v>1</v>
      </c>
      <c r="B611" s="4" t="n">
        <v>4995</v>
      </c>
      <c r="C611" s="4" t="n">
        <v>122.006</v>
      </c>
      <c r="D611" s="5" t="n">
        <v>-31.587</v>
      </c>
      <c r="E611" s="5" t="n">
        <v>341.336</v>
      </c>
      <c r="F611" s="5" t="n">
        <v>359.073</v>
      </c>
      <c r="G611" s="5" t="n">
        <v>4.499</v>
      </c>
      <c r="H611" s="5" t="n">
        <v>-39.511</v>
      </c>
      <c r="I611" s="5" t="n">
        <v>0</v>
      </c>
      <c r="J611" s="5" t="n">
        <v>-46.162</v>
      </c>
      <c r="K611" s="5" t="n">
        <v>7.924</v>
      </c>
      <c r="L611" s="5" t="n">
        <v>77.61</v>
      </c>
      <c r="M611" s="3" t="n">
        <v>0</v>
      </c>
      <c r="N611" s="5" t="n">
        <v>288.04</v>
      </c>
      <c r="O611" s="5" t="n">
        <v>287.863</v>
      </c>
      <c r="P611" s="5" t="n">
        <v>25.485</v>
      </c>
      <c r="Q611" s="5" t="n">
        <v>0.92</v>
      </c>
      <c r="R611" s="5" t="n">
        <v>-79.577</v>
      </c>
      <c r="S611" s="5" t="n">
        <v>0.001</v>
      </c>
      <c r="T611" s="3" t="n">
        <f aca="false">A611*(TreeCalcs!$N$2)*(N611-O611)</f>
        <v>0.000231982595663337</v>
      </c>
    </row>
    <row r="612" customFormat="false" ht="12.8" hidden="false" customHeight="false" outlineLevel="0" collapsed="false">
      <c r="A612" s="4" t="n">
        <v>1</v>
      </c>
      <c r="B612" s="4" t="n">
        <v>4924</v>
      </c>
      <c r="C612" s="4" t="n">
        <v>123.01</v>
      </c>
      <c r="D612" s="5" t="n">
        <v>-40.308</v>
      </c>
      <c r="E612" s="5" t="n">
        <v>346.416</v>
      </c>
      <c r="F612" s="5" t="n">
        <v>359.521</v>
      </c>
      <c r="G612" s="5" t="n">
        <v>-3.457</v>
      </c>
      <c r="H612" s="5" t="n">
        <v>-45.898</v>
      </c>
      <c r="I612" s="5" t="n">
        <v>0</v>
      </c>
      <c r="J612" s="5" t="n">
        <v>-3.555</v>
      </c>
      <c r="K612" s="5" t="n">
        <v>5.59</v>
      </c>
      <c r="L612" s="5" t="n">
        <v>887.95</v>
      </c>
      <c r="M612" s="3" t="n">
        <v>-0.009</v>
      </c>
      <c r="N612" s="5" t="n">
        <v>288.13</v>
      </c>
      <c r="O612" s="5" t="n">
        <v>288.404</v>
      </c>
      <c r="P612" s="5" t="n">
        <v>12.596</v>
      </c>
      <c r="Q612" s="5" t="n">
        <v>0.92</v>
      </c>
      <c r="R612" s="5" t="n">
        <v>-81.406</v>
      </c>
      <c r="S612" s="5" t="n">
        <v>0.033</v>
      </c>
      <c r="T612" s="3" t="n">
        <f aca="false">A612*(TreeCalcs!$N$2)*(N612-O612)</f>
        <v>-0.000359114300631339</v>
      </c>
    </row>
    <row r="613" customFormat="false" ht="12.8" hidden="true" customHeight="false" outlineLevel="0" collapsed="false">
      <c r="A613" s="4" t="n">
        <v>0</v>
      </c>
      <c r="B613" s="4" t="n">
        <v>4927</v>
      </c>
      <c r="C613" s="4" t="n">
        <v>123.01</v>
      </c>
      <c r="D613" s="5" t="n">
        <v>0</v>
      </c>
      <c r="E613" s="5" t="n">
        <v>347.075</v>
      </c>
      <c r="F613" s="5" t="n">
        <v>361.668</v>
      </c>
      <c r="G613" s="5" t="n">
        <v>2.176</v>
      </c>
      <c r="H613" s="5" t="n">
        <v>0</v>
      </c>
      <c r="I613" s="5" t="n">
        <v>0</v>
      </c>
      <c r="J613" s="5" t="n">
        <v>-16.77</v>
      </c>
      <c r="K613" s="5" t="n">
        <v>0</v>
      </c>
      <c r="L613" s="5" t="n">
        <v>0</v>
      </c>
      <c r="M613" s="3" t="n">
        <v>0</v>
      </c>
      <c r="N613" s="5" t="n">
        <v>288.559</v>
      </c>
      <c r="O613" s="5" t="n">
        <v>288.404</v>
      </c>
      <c r="P613" s="5" t="n">
        <v>14.067</v>
      </c>
      <c r="Q613" s="5" t="n">
        <v>0.92</v>
      </c>
      <c r="R613" s="5" t="n">
        <v>0</v>
      </c>
      <c r="S613" s="5" t="n">
        <v>0.033</v>
      </c>
      <c r="T613" s="3" t="n">
        <f aca="false">A613*(TreeCalcs!$N$2)*(N613-O613)</f>
        <v>0</v>
      </c>
    </row>
    <row r="614" customFormat="false" ht="12.8" hidden="true" customHeight="false" outlineLevel="0" collapsed="false">
      <c r="A614" s="4" t="n">
        <v>0</v>
      </c>
      <c r="B614" s="4" t="n">
        <v>4928</v>
      </c>
      <c r="C614" s="4" t="n">
        <v>123.01</v>
      </c>
      <c r="D614" s="5" t="n">
        <v>0</v>
      </c>
      <c r="E614" s="5" t="n">
        <v>350.193</v>
      </c>
      <c r="F614" s="5" t="n">
        <v>362.616</v>
      </c>
      <c r="G614" s="5" t="n">
        <v>4.882</v>
      </c>
      <c r="H614" s="5" t="n">
        <v>0</v>
      </c>
      <c r="I614" s="5" t="n">
        <v>0</v>
      </c>
      <c r="J614" s="5" t="n">
        <v>-17.305</v>
      </c>
      <c r="K614" s="5" t="n">
        <v>0</v>
      </c>
      <c r="L614" s="5" t="n">
        <v>0</v>
      </c>
      <c r="M614" s="3" t="n">
        <v>0</v>
      </c>
      <c r="N614" s="5" t="n">
        <v>288.748</v>
      </c>
      <c r="O614" s="5" t="n">
        <v>288.404</v>
      </c>
      <c r="P614" s="5" t="n">
        <v>14.208</v>
      </c>
      <c r="Q614" s="5" t="n">
        <v>0.92</v>
      </c>
      <c r="R614" s="5" t="n">
        <v>0</v>
      </c>
      <c r="S614" s="5" t="n">
        <v>0.033</v>
      </c>
      <c r="T614" s="3" t="n">
        <f aca="false">A614*(TreeCalcs!$N$2)*(N614-O614)</f>
        <v>0</v>
      </c>
    </row>
    <row r="615" customFormat="false" ht="12.8" hidden="true" customHeight="false" outlineLevel="0" collapsed="false">
      <c r="A615" s="4" t="n">
        <v>0</v>
      </c>
      <c r="B615" s="4" t="n">
        <v>4931</v>
      </c>
      <c r="C615" s="4" t="n">
        <v>123.01</v>
      </c>
      <c r="D615" s="5" t="n">
        <v>0</v>
      </c>
      <c r="E615" s="5" t="n">
        <v>351.404</v>
      </c>
      <c r="F615" s="5" t="n">
        <v>362.895</v>
      </c>
      <c r="G615" s="5" t="n">
        <v>5.685</v>
      </c>
      <c r="H615" s="5" t="n">
        <v>0</v>
      </c>
      <c r="I615" s="5" t="n">
        <v>0</v>
      </c>
      <c r="J615" s="5" t="n">
        <v>-17.175</v>
      </c>
      <c r="K615" s="5" t="n">
        <v>0</v>
      </c>
      <c r="L615" s="5" t="n">
        <v>0</v>
      </c>
      <c r="M615" s="3" t="n">
        <v>0</v>
      </c>
      <c r="N615" s="5" t="n">
        <v>288.804</v>
      </c>
      <c r="O615" s="5" t="n">
        <v>288.404</v>
      </c>
      <c r="P615" s="5" t="n">
        <v>14.243</v>
      </c>
      <c r="Q615" s="5" t="n">
        <v>0.92</v>
      </c>
      <c r="R615" s="5" t="n">
        <v>0</v>
      </c>
      <c r="S615" s="5" t="n">
        <v>0.033</v>
      </c>
      <c r="T615" s="3" t="n">
        <f aca="false">A615*(TreeCalcs!$N$2)*(N615-O615)</f>
        <v>0</v>
      </c>
    </row>
    <row r="616" customFormat="false" ht="12.8" hidden="false" customHeight="false" outlineLevel="0" collapsed="false">
      <c r="A616" s="4" t="n">
        <v>1</v>
      </c>
      <c r="B616" s="4" t="n">
        <v>4995</v>
      </c>
      <c r="C616" s="4" t="n">
        <v>123.01</v>
      </c>
      <c r="D616" s="5" t="n">
        <v>-29.768</v>
      </c>
      <c r="E616" s="5" t="n">
        <v>349.291</v>
      </c>
      <c r="F616" s="5" t="n">
        <v>359.521</v>
      </c>
      <c r="G616" s="5" t="n">
        <v>-3.457</v>
      </c>
      <c r="H616" s="5" t="n">
        <v>-35.182</v>
      </c>
      <c r="I616" s="5" t="n">
        <v>0</v>
      </c>
      <c r="J616" s="5" t="n">
        <v>-3.831</v>
      </c>
      <c r="K616" s="5" t="n">
        <v>5.414</v>
      </c>
      <c r="L616" s="5" t="n">
        <v>71.96</v>
      </c>
      <c r="M616" s="3" t="n">
        <v>0</v>
      </c>
      <c r="N616" s="5" t="n">
        <v>288.13</v>
      </c>
      <c r="O616" s="5" t="n">
        <v>288.404</v>
      </c>
      <c r="P616" s="5" t="n">
        <v>12.596</v>
      </c>
      <c r="Q616" s="5" t="n">
        <v>0.92</v>
      </c>
      <c r="R616" s="5" t="n">
        <v>-78.121</v>
      </c>
      <c r="S616" s="5" t="n">
        <v>0.001</v>
      </c>
      <c r="T616" s="3" t="n">
        <f aca="false">A616*(TreeCalcs!$N$2)*(N616-O616)</f>
        <v>-0.000359114300631339</v>
      </c>
    </row>
    <row r="617" customFormat="false" ht="12.8" hidden="false" customHeight="false" outlineLevel="0" collapsed="false">
      <c r="A617" s="4" t="n">
        <v>1</v>
      </c>
      <c r="B617" s="4" t="n">
        <v>4924</v>
      </c>
      <c r="C617" s="4" t="n">
        <v>124.005</v>
      </c>
      <c r="D617" s="5" t="n">
        <v>-39.816</v>
      </c>
      <c r="E617" s="5" t="n">
        <v>348.443</v>
      </c>
      <c r="F617" s="5" t="n">
        <v>361.171</v>
      </c>
      <c r="G617" s="5" t="n">
        <v>4.001</v>
      </c>
      <c r="H617" s="5" t="n">
        <v>-43.258</v>
      </c>
      <c r="I617" s="5" t="n">
        <v>0</v>
      </c>
      <c r="J617" s="5" t="n">
        <v>-9.895</v>
      </c>
      <c r="K617" s="5" t="n">
        <v>3.442</v>
      </c>
      <c r="L617" s="5" t="n">
        <v>906.04</v>
      </c>
      <c r="M617" s="3" t="n">
        <v>0.008</v>
      </c>
      <c r="N617" s="5" t="n">
        <v>288.46</v>
      </c>
      <c r="O617" s="5" t="n">
        <v>288.228</v>
      </c>
      <c r="P617" s="5" t="n">
        <v>17.253</v>
      </c>
      <c r="Q617" s="5" t="n">
        <v>0.92</v>
      </c>
      <c r="R617" s="5" t="n">
        <v>-81.277</v>
      </c>
      <c r="S617" s="5" t="n">
        <v>0.033</v>
      </c>
      <c r="T617" s="3" t="n">
        <f aca="false">A617*(TreeCalcs!$N$2)*(N617-O617)</f>
        <v>0.000304067583016277</v>
      </c>
    </row>
    <row r="618" customFormat="false" ht="12.8" hidden="true" customHeight="false" outlineLevel="0" collapsed="false">
      <c r="A618" s="4" t="n">
        <v>0</v>
      </c>
      <c r="B618" s="4" t="n">
        <v>4927</v>
      </c>
      <c r="C618" s="4" t="n">
        <v>124.005</v>
      </c>
      <c r="D618" s="5" t="n">
        <v>0</v>
      </c>
      <c r="E618" s="5" t="n">
        <v>349.119</v>
      </c>
      <c r="F618" s="5" t="n">
        <v>361.951</v>
      </c>
      <c r="G618" s="5" t="n">
        <v>6.731</v>
      </c>
      <c r="H618" s="5" t="n">
        <v>0</v>
      </c>
      <c r="I618" s="5" t="n">
        <v>0</v>
      </c>
      <c r="J618" s="5" t="n">
        <v>-19.561</v>
      </c>
      <c r="K618" s="5" t="n">
        <v>0</v>
      </c>
      <c r="L618" s="5" t="n">
        <v>0</v>
      </c>
      <c r="M618" s="3" t="n">
        <v>0</v>
      </c>
      <c r="N618" s="5" t="n">
        <v>288.616</v>
      </c>
      <c r="O618" s="5" t="n">
        <v>288.228</v>
      </c>
      <c r="P618" s="5" t="n">
        <v>17.371</v>
      </c>
      <c r="Q618" s="5" t="n">
        <v>0.92</v>
      </c>
      <c r="R618" s="5" t="n">
        <v>0</v>
      </c>
      <c r="S618" s="5" t="n">
        <v>0.033</v>
      </c>
      <c r="T618" s="3" t="n">
        <f aca="false">A618*(TreeCalcs!$N$2)*(N618-O618)</f>
        <v>0</v>
      </c>
    </row>
    <row r="619" customFormat="false" ht="12.8" hidden="true" customHeight="false" outlineLevel="0" collapsed="false">
      <c r="A619" s="4" t="n">
        <v>0</v>
      </c>
      <c r="B619" s="4" t="n">
        <v>4928</v>
      </c>
      <c r="C619" s="4" t="n">
        <v>124.005</v>
      </c>
      <c r="D619" s="5" t="n">
        <v>0</v>
      </c>
      <c r="E619" s="5" t="n">
        <v>351.989</v>
      </c>
      <c r="F619" s="5" t="n">
        <v>362.776</v>
      </c>
      <c r="G619" s="5" t="n">
        <v>9.636</v>
      </c>
      <c r="H619" s="5" t="n">
        <v>0</v>
      </c>
      <c r="I619" s="5" t="n">
        <v>0</v>
      </c>
      <c r="J619" s="5" t="n">
        <v>-20.425</v>
      </c>
      <c r="K619" s="5" t="n">
        <v>0</v>
      </c>
      <c r="L619" s="5" t="n">
        <v>0</v>
      </c>
      <c r="M619" s="3" t="n">
        <v>0</v>
      </c>
      <c r="N619" s="5" t="n">
        <v>288.78</v>
      </c>
      <c r="O619" s="5" t="n">
        <v>288.228</v>
      </c>
      <c r="P619" s="5" t="n">
        <v>17.462</v>
      </c>
      <c r="Q619" s="5" t="n">
        <v>0.92</v>
      </c>
      <c r="R619" s="5" t="n">
        <v>0</v>
      </c>
      <c r="S619" s="5" t="n">
        <v>0.033</v>
      </c>
      <c r="T619" s="3" t="n">
        <f aca="false">A619*(TreeCalcs!$N$2)*(N619-O619)</f>
        <v>0</v>
      </c>
    </row>
    <row r="620" customFormat="false" ht="12.8" hidden="true" customHeight="false" outlineLevel="0" collapsed="false">
      <c r="A620" s="4" t="n">
        <v>0</v>
      </c>
      <c r="B620" s="4" t="n">
        <v>4931</v>
      </c>
      <c r="C620" s="4" t="n">
        <v>124.005</v>
      </c>
      <c r="D620" s="5" t="n">
        <v>0</v>
      </c>
      <c r="E620" s="5" t="n">
        <v>352.639</v>
      </c>
      <c r="F620" s="5" t="n">
        <v>362.983</v>
      </c>
      <c r="G620" s="5" t="n">
        <v>10.364</v>
      </c>
      <c r="H620" s="5" t="n">
        <v>0</v>
      </c>
      <c r="I620" s="5" t="n">
        <v>0</v>
      </c>
      <c r="J620" s="5" t="n">
        <v>-20.706</v>
      </c>
      <c r="K620" s="5" t="n">
        <v>0</v>
      </c>
      <c r="L620" s="5" t="n">
        <v>0</v>
      </c>
      <c r="M620" s="3" t="n">
        <v>0</v>
      </c>
      <c r="N620" s="5" t="n">
        <v>288.821</v>
      </c>
      <c r="O620" s="5" t="n">
        <v>288.228</v>
      </c>
      <c r="P620" s="5" t="n">
        <v>17.483</v>
      </c>
      <c r="Q620" s="5" t="n">
        <v>0.92</v>
      </c>
      <c r="R620" s="5" t="n">
        <v>0</v>
      </c>
      <c r="S620" s="5" t="n">
        <v>0.033</v>
      </c>
      <c r="T620" s="3" t="n">
        <f aca="false">A620*(TreeCalcs!$N$2)*(N620-O620)</f>
        <v>0</v>
      </c>
    </row>
    <row r="621" customFormat="false" ht="12.8" hidden="false" customHeight="false" outlineLevel="0" collapsed="false">
      <c r="A621" s="4" t="n">
        <v>1</v>
      </c>
      <c r="B621" s="4" t="n">
        <v>4995</v>
      </c>
      <c r="C621" s="4" t="n">
        <v>124.005</v>
      </c>
      <c r="D621" s="5" t="n">
        <v>-29.277</v>
      </c>
      <c r="E621" s="5" t="n">
        <v>350.86</v>
      </c>
      <c r="F621" s="5" t="n">
        <v>361.171</v>
      </c>
      <c r="G621" s="5" t="n">
        <v>4.001</v>
      </c>
      <c r="H621" s="5" t="n">
        <v>-32.672</v>
      </c>
      <c r="I621" s="5" t="n">
        <v>0</v>
      </c>
      <c r="J621" s="5" t="n">
        <v>-10.117</v>
      </c>
      <c r="K621" s="5" t="n">
        <v>3.395</v>
      </c>
      <c r="L621" s="5" t="n">
        <v>75.21</v>
      </c>
      <c r="M621" s="3" t="n">
        <v>0</v>
      </c>
      <c r="N621" s="5" t="n">
        <v>288.46</v>
      </c>
      <c r="O621" s="5" t="n">
        <v>288.228</v>
      </c>
      <c r="P621" s="5" t="n">
        <v>17.253</v>
      </c>
      <c r="Q621" s="5" t="n">
        <v>0.92</v>
      </c>
      <c r="R621" s="5" t="n">
        <v>-77.966</v>
      </c>
      <c r="S621" s="5" t="n">
        <v>0.001</v>
      </c>
      <c r="T621" s="3" t="n">
        <f aca="false">A621*(TreeCalcs!$N$2)*(N621-O621)</f>
        <v>0.000304067583016277</v>
      </c>
    </row>
    <row r="622" customFormat="false" ht="12.8" hidden="false" customHeight="false" outlineLevel="0" collapsed="false">
      <c r="A622" s="4" t="n">
        <v>1</v>
      </c>
      <c r="B622" s="4" t="n">
        <v>4924</v>
      </c>
      <c r="C622" s="4" t="n">
        <v>125.006</v>
      </c>
      <c r="D622" s="5" t="n">
        <v>-39.917</v>
      </c>
      <c r="E622" s="5" t="n">
        <v>345.589</v>
      </c>
      <c r="F622" s="5" t="n">
        <v>358.425</v>
      </c>
      <c r="G622" s="5" t="n">
        <v>-0.353</v>
      </c>
      <c r="H622" s="5" t="n">
        <v>-45.755</v>
      </c>
      <c r="I622" s="5" t="n">
        <v>0</v>
      </c>
      <c r="J622" s="5" t="n">
        <v>-36.418</v>
      </c>
      <c r="K622" s="5" t="n">
        <v>5.838</v>
      </c>
      <c r="L622" s="5" t="n">
        <v>913.45</v>
      </c>
      <c r="M622" s="3" t="n">
        <v>-0.001</v>
      </c>
      <c r="N622" s="5" t="n">
        <v>287.91</v>
      </c>
      <c r="O622" s="5" t="n">
        <v>287.933</v>
      </c>
      <c r="P622" s="5" t="n">
        <v>15.513</v>
      </c>
      <c r="Q622" s="5" t="n">
        <v>0.92</v>
      </c>
      <c r="R622" s="5" t="n">
        <v>-80.963</v>
      </c>
      <c r="S622" s="5" t="n">
        <v>0.033</v>
      </c>
      <c r="T622" s="3" t="n">
        <f aca="false">A622*(TreeCalcs!$N$2)*(N622-O622)</f>
        <v>-3.0144631074851E-005</v>
      </c>
    </row>
    <row r="623" customFormat="false" ht="12.8" hidden="true" customHeight="false" outlineLevel="0" collapsed="false">
      <c r="A623" s="4" t="n">
        <v>0</v>
      </c>
      <c r="B623" s="4" t="n">
        <v>4927</v>
      </c>
      <c r="C623" s="4" t="n">
        <v>125.006</v>
      </c>
      <c r="D623" s="5" t="n">
        <v>0</v>
      </c>
      <c r="E623" s="5" t="n">
        <v>346.347</v>
      </c>
      <c r="F623" s="5" t="n">
        <v>360.714</v>
      </c>
      <c r="G623" s="5" t="n">
        <v>6.822</v>
      </c>
      <c r="H623" s="5" t="n">
        <v>0</v>
      </c>
      <c r="I623" s="5" t="n">
        <v>0</v>
      </c>
      <c r="J623" s="5" t="n">
        <v>-21.187</v>
      </c>
      <c r="K623" s="5" t="n">
        <v>0</v>
      </c>
      <c r="L623" s="5" t="n">
        <v>0</v>
      </c>
      <c r="M623" s="3" t="n">
        <v>0</v>
      </c>
      <c r="N623" s="5" t="n">
        <v>288.369</v>
      </c>
      <c r="O623" s="5" t="n">
        <v>287.933</v>
      </c>
      <c r="P623" s="5" t="n">
        <v>15.651</v>
      </c>
      <c r="Q623" s="5" t="n">
        <v>0.92</v>
      </c>
      <c r="R623" s="5" t="n">
        <v>0</v>
      </c>
      <c r="S623" s="5" t="n">
        <v>0.033</v>
      </c>
      <c r="T623" s="3" t="n">
        <f aca="false">A623*(TreeCalcs!$N$2)*(N623-O623)</f>
        <v>0</v>
      </c>
    </row>
    <row r="624" customFormat="false" ht="12.8" hidden="true" customHeight="false" outlineLevel="0" collapsed="false">
      <c r="A624" s="4" t="n">
        <v>0</v>
      </c>
      <c r="B624" s="4" t="n">
        <v>4928</v>
      </c>
      <c r="C624" s="4" t="n">
        <v>125.006</v>
      </c>
      <c r="D624" s="5" t="n">
        <v>0</v>
      </c>
      <c r="E624" s="5" t="n">
        <v>349.55</v>
      </c>
      <c r="F624" s="5" t="n">
        <v>361.488</v>
      </c>
      <c r="G624" s="5" t="n">
        <v>9.29</v>
      </c>
      <c r="H624" s="5" t="n">
        <v>0</v>
      </c>
      <c r="I624" s="5" t="n">
        <v>0</v>
      </c>
      <c r="J624" s="5" t="n">
        <v>-21.23</v>
      </c>
      <c r="K624" s="5" t="n">
        <v>0</v>
      </c>
      <c r="L624" s="5" t="n">
        <v>0</v>
      </c>
      <c r="M624" s="3" t="n">
        <v>0</v>
      </c>
      <c r="N624" s="5" t="n">
        <v>288.523</v>
      </c>
      <c r="O624" s="5" t="n">
        <v>287.933</v>
      </c>
      <c r="P624" s="5" t="n">
        <v>15.735</v>
      </c>
      <c r="Q624" s="5" t="n">
        <v>0.92</v>
      </c>
      <c r="R624" s="5" t="n">
        <v>0</v>
      </c>
      <c r="S624" s="5" t="n">
        <v>0.033</v>
      </c>
      <c r="T624" s="3" t="n">
        <f aca="false">A624*(TreeCalcs!$N$2)*(N624-O624)</f>
        <v>0</v>
      </c>
    </row>
    <row r="625" customFormat="false" ht="12.8" hidden="true" customHeight="false" outlineLevel="0" collapsed="false">
      <c r="A625" s="4" t="n">
        <v>0</v>
      </c>
      <c r="B625" s="4" t="n">
        <v>4931</v>
      </c>
      <c r="C625" s="4" t="n">
        <v>125.006</v>
      </c>
      <c r="D625" s="5" t="n">
        <v>0</v>
      </c>
      <c r="E625" s="5" t="n">
        <v>350.243</v>
      </c>
      <c r="F625" s="5" t="n">
        <v>361.662</v>
      </c>
      <c r="G625" s="5" t="n">
        <v>9.847</v>
      </c>
      <c r="H625" s="5" t="n">
        <v>0</v>
      </c>
      <c r="I625" s="5" t="n">
        <v>0</v>
      </c>
      <c r="J625" s="5" t="n">
        <v>-21.265</v>
      </c>
      <c r="K625" s="5" t="n">
        <v>0</v>
      </c>
      <c r="L625" s="5" t="n">
        <v>0</v>
      </c>
      <c r="M625" s="3" t="n">
        <v>0</v>
      </c>
      <c r="N625" s="5" t="n">
        <v>288.558</v>
      </c>
      <c r="O625" s="5" t="n">
        <v>287.933</v>
      </c>
      <c r="P625" s="5" t="n">
        <v>15.753</v>
      </c>
      <c r="Q625" s="5" t="n">
        <v>0.92</v>
      </c>
      <c r="R625" s="5" t="n">
        <v>0</v>
      </c>
      <c r="S625" s="5" t="n">
        <v>0.033</v>
      </c>
      <c r="T625" s="3" t="n">
        <f aca="false">A625*(TreeCalcs!$N$2)*(N625-O625)</f>
        <v>0</v>
      </c>
    </row>
    <row r="626" customFormat="false" ht="12.8" hidden="false" customHeight="false" outlineLevel="0" collapsed="false">
      <c r="A626" s="4" t="n">
        <v>1</v>
      </c>
      <c r="B626" s="4" t="n">
        <v>4995</v>
      </c>
      <c r="C626" s="4" t="n">
        <v>125.006</v>
      </c>
      <c r="D626" s="5" t="n">
        <v>-29.377</v>
      </c>
      <c r="E626" s="5" t="n">
        <v>348.278</v>
      </c>
      <c r="F626" s="5" t="n">
        <v>358.425</v>
      </c>
      <c r="G626" s="5" t="n">
        <v>-0.353</v>
      </c>
      <c r="H626" s="5" t="n">
        <v>-34.98</v>
      </c>
      <c r="I626" s="5" t="n">
        <v>0</v>
      </c>
      <c r="J626" s="5" t="n">
        <v>-36.611</v>
      </c>
      <c r="K626" s="5" t="n">
        <v>5.604</v>
      </c>
      <c r="L626" s="5" t="n">
        <v>77.44</v>
      </c>
      <c r="M626" s="3" t="n">
        <v>0</v>
      </c>
      <c r="N626" s="5" t="n">
        <v>287.91</v>
      </c>
      <c r="O626" s="5" t="n">
        <v>287.933</v>
      </c>
      <c r="P626" s="5" t="n">
        <v>15.513</v>
      </c>
      <c r="Q626" s="5" t="n">
        <v>0.92</v>
      </c>
      <c r="R626" s="5" t="n">
        <v>-77.64</v>
      </c>
      <c r="S626" s="5" t="n">
        <v>0.001</v>
      </c>
      <c r="T626" s="3" t="n">
        <f aca="false">A626*(TreeCalcs!$N$2)*(N626-O626)</f>
        <v>-3.0144631074851E-005</v>
      </c>
    </row>
    <row r="627" customFormat="false" ht="12.8" hidden="false" customHeight="false" outlineLevel="0" collapsed="false">
      <c r="A627" s="4" t="n">
        <v>1</v>
      </c>
      <c r="B627" s="4" t="n">
        <v>4924</v>
      </c>
      <c r="C627" s="4" t="n">
        <v>126.009</v>
      </c>
      <c r="D627" s="5" t="n">
        <v>-40.014</v>
      </c>
      <c r="E627" s="5" t="n">
        <v>340.85</v>
      </c>
      <c r="F627" s="5" t="n">
        <v>357.38</v>
      </c>
      <c r="G627" s="5" t="n">
        <v>-1.117</v>
      </c>
      <c r="H627" s="5" t="n">
        <v>-45.845</v>
      </c>
      <c r="I627" s="5" t="n">
        <v>0</v>
      </c>
      <c r="J627" s="5" t="n">
        <v>-29.15</v>
      </c>
      <c r="K627" s="5" t="n">
        <v>5.831</v>
      </c>
      <c r="L627" s="5" t="n">
        <v>906.15</v>
      </c>
      <c r="M627" s="3" t="n">
        <v>-0.003</v>
      </c>
      <c r="N627" s="5" t="n">
        <v>287.7</v>
      </c>
      <c r="O627" s="5" t="n">
        <v>287.779</v>
      </c>
      <c r="P627" s="5" t="n">
        <v>14.159</v>
      </c>
      <c r="Q627" s="5" t="n">
        <v>0.92</v>
      </c>
      <c r="R627" s="5" t="n">
        <v>-80.891</v>
      </c>
      <c r="S627" s="5" t="n">
        <v>0.033</v>
      </c>
      <c r="T627" s="3" t="n">
        <f aca="false">A627*(TreeCalcs!$N$2)*(N627-O627)</f>
        <v>-0.0001035402545616</v>
      </c>
    </row>
    <row r="628" customFormat="false" ht="12.8" hidden="true" customHeight="false" outlineLevel="0" collapsed="false">
      <c r="A628" s="4" t="n">
        <v>0</v>
      </c>
      <c r="B628" s="4" t="n">
        <v>4927</v>
      </c>
      <c r="C628" s="4" t="n">
        <v>126.009</v>
      </c>
      <c r="D628" s="5" t="n">
        <v>0</v>
      </c>
      <c r="E628" s="5" t="n">
        <v>341.729</v>
      </c>
      <c r="F628" s="5" t="n">
        <v>359.328</v>
      </c>
      <c r="G628" s="5" t="n">
        <v>4.483</v>
      </c>
      <c r="H628" s="5" t="n">
        <v>0</v>
      </c>
      <c r="I628" s="5" t="n">
        <v>0</v>
      </c>
      <c r="J628" s="5" t="n">
        <v>-22.083</v>
      </c>
      <c r="K628" s="5" t="n">
        <v>0</v>
      </c>
      <c r="L628" s="5" t="n">
        <v>0</v>
      </c>
      <c r="M628" s="3" t="n">
        <v>0</v>
      </c>
      <c r="N628" s="5" t="n">
        <v>288.091</v>
      </c>
      <c r="O628" s="5" t="n">
        <v>287.779</v>
      </c>
      <c r="P628" s="5" t="n">
        <v>14.352</v>
      </c>
      <c r="Q628" s="5" t="n">
        <v>0.92</v>
      </c>
      <c r="R628" s="5" t="n">
        <v>0</v>
      </c>
      <c r="S628" s="5" t="n">
        <v>0.033</v>
      </c>
      <c r="T628" s="3" t="n">
        <f aca="false">A628*(TreeCalcs!$N$2)*(N628-O628)</f>
        <v>0</v>
      </c>
    </row>
    <row r="629" customFormat="false" ht="12.8" hidden="true" customHeight="false" outlineLevel="0" collapsed="false">
      <c r="A629" s="4" t="n">
        <v>0</v>
      </c>
      <c r="B629" s="4" t="n">
        <v>4928</v>
      </c>
      <c r="C629" s="4" t="n">
        <v>126.009</v>
      </c>
      <c r="D629" s="5" t="n">
        <v>0</v>
      </c>
      <c r="E629" s="5" t="n">
        <v>345.664</v>
      </c>
      <c r="F629" s="5" t="n">
        <v>360.19</v>
      </c>
      <c r="G629" s="5" t="n">
        <v>7.011</v>
      </c>
      <c r="H629" s="5" t="n">
        <v>0</v>
      </c>
      <c r="I629" s="5" t="n">
        <v>0</v>
      </c>
      <c r="J629" s="5" t="n">
        <v>-21.536</v>
      </c>
      <c r="K629" s="5" t="n">
        <v>0</v>
      </c>
      <c r="L629" s="5" t="n">
        <v>0</v>
      </c>
      <c r="M629" s="3" t="n">
        <v>0</v>
      </c>
      <c r="N629" s="5" t="n">
        <v>288.264</v>
      </c>
      <c r="O629" s="5" t="n">
        <v>287.779</v>
      </c>
      <c r="P629" s="5" t="n">
        <v>14.459</v>
      </c>
      <c r="Q629" s="5" t="n">
        <v>0.92</v>
      </c>
      <c r="R629" s="5" t="n">
        <v>0</v>
      </c>
      <c r="S629" s="5" t="n">
        <v>0.033</v>
      </c>
      <c r="T629" s="3" t="n">
        <f aca="false">A629*(TreeCalcs!$N$2)*(N629-O629)</f>
        <v>0</v>
      </c>
    </row>
    <row r="630" customFormat="false" ht="12.8" hidden="true" customHeight="false" outlineLevel="0" collapsed="false">
      <c r="A630" s="4" t="n">
        <v>0</v>
      </c>
      <c r="B630" s="4" t="n">
        <v>4931</v>
      </c>
      <c r="C630" s="4" t="n">
        <v>126.009</v>
      </c>
      <c r="D630" s="5" t="n">
        <v>0</v>
      </c>
      <c r="E630" s="5" t="n">
        <v>346.791</v>
      </c>
      <c r="F630" s="5" t="n">
        <v>360.413</v>
      </c>
      <c r="G630" s="5" t="n">
        <v>7.669</v>
      </c>
      <c r="H630" s="5" t="n">
        <v>0</v>
      </c>
      <c r="I630" s="5" t="n">
        <v>0</v>
      </c>
      <c r="J630" s="5" t="n">
        <v>-21.289</v>
      </c>
      <c r="K630" s="5" t="n">
        <v>0</v>
      </c>
      <c r="L630" s="5" t="n">
        <v>0</v>
      </c>
      <c r="M630" s="3" t="n">
        <v>0</v>
      </c>
      <c r="N630" s="5" t="n">
        <v>288.308</v>
      </c>
      <c r="O630" s="5" t="n">
        <v>287.779</v>
      </c>
      <c r="P630" s="5" t="n">
        <v>14.484</v>
      </c>
      <c r="Q630" s="5" t="n">
        <v>0.92</v>
      </c>
      <c r="R630" s="5" t="n">
        <v>0</v>
      </c>
      <c r="S630" s="5" t="n">
        <v>0.033</v>
      </c>
      <c r="T630" s="3" t="n">
        <f aca="false">A630*(TreeCalcs!$N$2)*(N630-O630)</f>
        <v>0</v>
      </c>
    </row>
    <row r="631" customFormat="false" ht="12.8" hidden="false" customHeight="false" outlineLevel="0" collapsed="false">
      <c r="A631" s="4" t="n">
        <v>1</v>
      </c>
      <c r="B631" s="4" t="n">
        <v>4995</v>
      </c>
      <c r="C631" s="4" t="n">
        <v>126.009</v>
      </c>
      <c r="D631" s="5" t="n">
        <v>-29.474</v>
      </c>
      <c r="E631" s="5" t="n">
        <v>344.66</v>
      </c>
      <c r="F631" s="5" t="n">
        <v>357.38</v>
      </c>
      <c r="G631" s="5" t="n">
        <v>-1.117</v>
      </c>
      <c r="H631" s="5" t="n">
        <v>-35.055</v>
      </c>
      <c r="I631" s="5" t="n">
        <v>0</v>
      </c>
      <c r="J631" s="5" t="n">
        <v>-29.302</v>
      </c>
      <c r="K631" s="5" t="n">
        <v>5.581</v>
      </c>
      <c r="L631" s="5" t="n">
        <v>76.28</v>
      </c>
      <c r="M631" s="3" t="n">
        <v>0</v>
      </c>
      <c r="N631" s="5" t="n">
        <v>287.7</v>
      </c>
      <c r="O631" s="5" t="n">
        <v>287.779</v>
      </c>
      <c r="P631" s="5" t="n">
        <v>14.159</v>
      </c>
      <c r="Q631" s="5" t="n">
        <v>0.92</v>
      </c>
      <c r="R631" s="5" t="n">
        <v>-77.56</v>
      </c>
      <c r="S631" s="5" t="n">
        <v>0.001</v>
      </c>
      <c r="T631" s="3" t="n">
        <f aca="false">A631*(TreeCalcs!$N$2)*(N631-O631)</f>
        <v>-0.0001035402545616</v>
      </c>
    </row>
    <row r="632" customFormat="false" ht="12.8" hidden="false" customHeight="false" outlineLevel="0" collapsed="false">
      <c r="A632" s="4" t="n">
        <v>1</v>
      </c>
      <c r="B632" s="4" t="n">
        <v>4924</v>
      </c>
      <c r="C632" s="4" t="n">
        <v>127.001</v>
      </c>
      <c r="D632" s="5" t="n">
        <v>24.109</v>
      </c>
      <c r="E632" s="5" t="n">
        <v>392.006</v>
      </c>
      <c r="F632" s="5" t="n">
        <v>357.43</v>
      </c>
      <c r="G632" s="5" t="n">
        <v>-3.286</v>
      </c>
      <c r="H632" s="5" t="n">
        <v>-123.049</v>
      </c>
      <c r="I632" s="5" t="n">
        <v>142.086</v>
      </c>
      <c r="J632" s="5" t="n">
        <v>-13.569</v>
      </c>
      <c r="K632" s="5" t="n">
        <v>5.071</v>
      </c>
      <c r="L632" s="5" t="n">
        <v>898.78</v>
      </c>
      <c r="M632" s="3" t="n">
        <v>-0.008</v>
      </c>
      <c r="N632" s="5" t="n">
        <v>287.71</v>
      </c>
      <c r="O632" s="5" t="n">
        <v>287.963</v>
      </c>
      <c r="P632" s="5" t="n">
        <v>12.992</v>
      </c>
      <c r="Q632" s="5" t="n">
        <v>0.92</v>
      </c>
      <c r="R632" s="5" t="n">
        <v>-271.49</v>
      </c>
      <c r="S632" s="5" t="n">
        <v>0.033</v>
      </c>
      <c r="T632" s="3" t="n">
        <f aca="false">A632*(TreeCalcs!$N$2)*(N632-O632)</f>
        <v>-0.000331590941823883</v>
      </c>
    </row>
    <row r="633" customFormat="false" ht="12.8" hidden="true" customHeight="false" outlineLevel="0" collapsed="false">
      <c r="A633" s="4" t="n">
        <v>0</v>
      </c>
      <c r="B633" s="4" t="n">
        <v>4927</v>
      </c>
      <c r="C633" s="4" t="n">
        <v>127.001</v>
      </c>
      <c r="D633" s="5" t="n">
        <v>0</v>
      </c>
      <c r="E633" s="5" t="n">
        <v>391.589</v>
      </c>
      <c r="F633" s="5" t="n">
        <v>364.034</v>
      </c>
      <c r="G633" s="5" t="n">
        <v>15.343</v>
      </c>
      <c r="H633" s="5" t="n">
        <v>0</v>
      </c>
      <c r="I633" s="5" t="n">
        <v>0</v>
      </c>
      <c r="J633" s="5" t="n">
        <v>12.209</v>
      </c>
      <c r="K633" s="5" t="n">
        <v>0</v>
      </c>
      <c r="L633" s="5" t="n">
        <v>0</v>
      </c>
      <c r="M633" s="3" t="n">
        <v>0</v>
      </c>
      <c r="N633" s="5" t="n">
        <v>289.03</v>
      </c>
      <c r="O633" s="5" t="n">
        <v>287.963</v>
      </c>
      <c r="P633" s="5" t="n">
        <v>14.379</v>
      </c>
      <c r="Q633" s="5" t="n">
        <v>0.92</v>
      </c>
      <c r="R633" s="5" t="n">
        <v>0</v>
      </c>
      <c r="S633" s="5" t="n">
        <v>0.033</v>
      </c>
      <c r="T633" s="3" t="n">
        <f aca="false">A633*(TreeCalcs!$N$2)*(N633-O633)</f>
        <v>0</v>
      </c>
    </row>
    <row r="634" customFormat="false" ht="12.8" hidden="true" customHeight="false" outlineLevel="0" collapsed="false">
      <c r="A634" s="4" t="n">
        <v>0</v>
      </c>
      <c r="B634" s="4" t="n">
        <v>4928</v>
      </c>
      <c r="C634" s="4" t="n">
        <v>127.001</v>
      </c>
      <c r="D634" s="5" t="n">
        <v>0</v>
      </c>
      <c r="E634" s="5" t="n">
        <v>390.196</v>
      </c>
      <c r="F634" s="5" t="n">
        <v>364.371</v>
      </c>
      <c r="G634" s="5" t="n">
        <v>16.336</v>
      </c>
      <c r="H634" s="5" t="n">
        <v>0</v>
      </c>
      <c r="I634" s="5" t="n">
        <v>0</v>
      </c>
      <c r="J634" s="5" t="n">
        <v>9.487</v>
      </c>
      <c r="K634" s="5" t="n">
        <v>0</v>
      </c>
      <c r="L634" s="5" t="n">
        <v>0</v>
      </c>
      <c r="M634" s="3" t="n">
        <v>0</v>
      </c>
      <c r="N634" s="5" t="n">
        <v>289.097</v>
      </c>
      <c r="O634" s="5" t="n">
        <v>287.963</v>
      </c>
      <c r="P634" s="5" t="n">
        <v>14.407</v>
      </c>
      <c r="Q634" s="5" t="n">
        <v>0.92</v>
      </c>
      <c r="R634" s="5" t="n">
        <v>0</v>
      </c>
      <c r="S634" s="5" t="n">
        <v>0.033</v>
      </c>
      <c r="T634" s="3" t="n">
        <f aca="false">A634*(TreeCalcs!$N$2)*(N634-O634)</f>
        <v>0</v>
      </c>
    </row>
    <row r="635" customFormat="false" ht="12.8" hidden="true" customHeight="false" outlineLevel="0" collapsed="false">
      <c r="A635" s="4" t="n">
        <v>0</v>
      </c>
      <c r="B635" s="4" t="n">
        <v>4931</v>
      </c>
      <c r="C635" s="4" t="n">
        <v>127.001</v>
      </c>
      <c r="D635" s="5" t="n">
        <v>0</v>
      </c>
      <c r="E635" s="5" t="n">
        <v>369.087</v>
      </c>
      <c r="F635" s="5" t="n">
        <v>362.483</v>
      </c>
      <c r="G635" s="5" t="n">
        <v>10.808</v>
      </c>
      <c r="H635" s="5" t="n">
        <v>0</v>
      </c>
      <c r="I635" s="5" t="n">
        <v>0</v>
      </c>
      <c r="J635" s="5" t="n">
        <v>-4.202</v>
      </c>
      <c r="K635" s="5" t="n">
        <v>0</v>
      </c>
      <c r="L635" s="5" t="n">
        <v>0</v>
      </c>
      <c r="M635" s="3" t="n">
        <v>0</v>
      </c>
      <c r="N635" s="5" t="n">
        <v>288.721</v>
      </c>
      <c r="O635" s="5" t="n">
        <v>287.963</v>
      </c>
      <c r="P635" s="5" t="n">
        <v>14.249</v>
      </c>
      <c r="Q635" s="5" t="n">
        <v>0.92</v>
      </c>
      <c r="R635" s="5" t="n">
        <v>0</v>
      </c>
      <c r="S635" s="5" t="n">
        <v>0.033</v>
      </c>
      <c r="T635" s="3" t="n">
        <f aca="false">A635*(TreeCalcs!$N$2)*(N635-O635)</f>
        <v>0</v>
      </c>
    </row>
    <row r="636" customFormat="false" ht="12.8" hidden="false" customHeight="false" outlineLevel="0" collapsed="false">
      <c r="A636" s="4" t="n">
        <v>1</v>
      </c>
      <c r="B636" s="4" t="n">
        <v>4995</v>
      </c>
      <c r="C636" s="4" t="n">
        <v>127.001</v>
      </c>
      <c r="D636" s="5" t="n">
        <v>25.077</v>
      </c>
      <c r="E636" s="5" t="n">
        <v>390.876</v>
      </c>
      <c r="F636" s="5" t="n">
        <v>357.43</v>
      </c>
      <c r="G636" s="5" t="n">
        <v>-3.286</v>
      </c>
      <c r="H636" s="5" t="n">
        <v>5.492</v>
      </c>
      <c r="I636" s="5" t="n">
        <v>14.997</v>
      </c>
      <c r="J636" s="5" t="n">
        <v>-13.706</v>
      </c>
      <c r="K636" s="5" t="n">
        <v>4.588</v>
      </c>
      <c r="L636" s="5" t="n">
        <v>74.86</v>
      </c>
      <c r="M636" s="3" t="n">
        <v>0</v>
      </c>
      <c r="N636" s="5" t="n">
        <v>287.71</v>
      </c>
      <c r="O636" s="5" t="n">
        <v>287.963</v>
      </c>
      <c r="P636" s="5" t="n">
        <v>12.992</v>
      </c>
      <c r="Q636" s="5" t="n">
        <v>0.92</v>
      </c>
      <c r="R636" s="5" t="n">
        <v>-73.369</v>
      </c>
      <c r="S636" s="5" t="n">
        <v>0.001</v>
      </c>
      <c r="T636" s="3" t="n">
        <f aca="false">A636*(TreeCalcs!$N$2)*(N636-O636)</f>
        <v>-0.000331590941823883</v>
      </c>
    </row>
    <row r="637" customFormat="false" ht="12.8" hidden="false" customHeight="false" outlineLevel="0" collapsed="false">
      <c r="A637" s="4" t="n">
        <v>1</v>
      </c>
      <c r="B637" s="4" t="n">
        <v>4924</v>
      </c>
      <c r="C637" s="4" t="n">
        <v>128.003</v>
      </c>
      <c r="D637" s="5" t="n">
        <v>158.197</v>
      </c>
      <c r="E637" s="5" t="n">
        <v>571.772</v>
      </c>
      <c r="F637" s="5" t="n">
        <v>359.821</v>
      </c>
      <c r="G637" s="5" t="n">
        <v>-17.042</v>
      </c>
      <c r="H637" s="5" t="n">
        <v>-268.712</v>
      </c>
      <c r="I637" s="5" t="n">
        <v>422.467</v>
      </c>
      <c r="J637" s="5" t="n">
        <v>21.519</v>
      </c>
      <c r="K637" s="5" t="n">
        <v>4.442</v>
      </c>
      <c r="L637" s="5" t="n">
        <v>830.88</v>
      </c>
      <c r="M637" s="3" t="n">
        <v>-0.06</v>
      </c>
      <c r="N637" s="5" t="n">
        <v>288.19</v>
      </c>
      <c r="O637" s="5" t="n">
        <v>290.009</v>
      </c>
      <c r="P637" s="5" t="n">
        <v>9.368</v>
      </c>
      <c r="Q637" s="5" t="n">
        <v>0.92</v>
      </c>
      <c r="R637" s="5" t="n">
        <v>-2372.695</v>
      </c>
      <c r="S637" s="5" t="n">
        <v>0.033</v>
      </c>
      <c r="T637" s="3" t="n">
        <f aca="false">A637*(TreeCalcs!$N$2)*(N637-O637)</f>
        <v>-0.00238404712718398</v>
      </c>
    </row>
    <row r="638" customFormat="false" ht="12.8" hidden="true" customHeight="false" outlineLevel="0" collapsed="false">
      <c r="A638" s="4" t="n">
        <v>0</v>
      </c>
      <c r="B638" s="4" t="n">
        <v>4927</v>
      </c>
      <c r="C638" s="4" t="n">
        <v>128.003</v>
      </c>
      <c r="D638" s="5" t="n">
        <v>0</v>
      </c>
      <c r="E638" s="5" t="n">
        <v>568.629</v>
      </c>
      <c r="F638" s="5" t="n">
        <v>390.147</v>
      </c>
      <c r="G638" s="5" t="n">
        <v>62.343</v>
      </c>
      <c r="H638" s="5" t="n">
        <v>0</v>
      </c>
      <c r="I638" s="5" t="n">
        <v>0</v>
      </c>
      <c r="J638" s="5" t="n">
        <v>116.14</v>
      </c>
      <c r="K638" s="5" t="n">
        <v>0</v>
      </c>
      <c r="L638" s="5" t="n">
        <v>0</v>
      </c>
      <c r="M638" s="3" t="n">
        <v>0</v>
      </c>
      <c r="N638" s="5" t="n">
        <v>294.079</v>
      </c>
      <c r="O638" s="5" t="n">
        <v>290.009</v>
      </c>
      <c r="P638" s="5" t="n">
        <v>15.318</v>
      </c>
      <c r="Q638" s="5" t="n">
        <v>0.92</v>
      </c>
      <c r="R638" s="5" t="n">
        <v>0</v>
      </c>
      <c r="S638" s="5" t="n">
        <v>0.033</v>
      </c>
      <c r="T638" s="3" t="n">
        <f aca="false">A638*(TreeCalcs!$N$2)*(N638-O638)</f>
        <v>0</v>
      </c>
    </row>
    <row r="639" customFormat="false" ht="12.8" hidden="true" customHeight="false" outlineLevel="0" collapsed="false">
      <c r="A639" s="4" t="n">
        <v>0</v>
      </c>
      <c r="B639" s="4" t="n">
        <v>4928</v>
      </c>
      <c r="C639" s="4" t="n">
        <v>128.003</v>
      </c>
      <c r="D639" s="5" t="n">
        <v>0</v>
      </c>
      <c r="E639" s="5" t="n">
        <v>557.347</v>
      </c>
      <c r="F639" s="5" t="n">
        <v>389.02</v>
      </c>
      <c r="G639" s="5" t="n">
        <v>58.908</v>
      </c>
      <c r="H639" s="5" t="n">
        <v>0</v>
      </c>
      <c r="I639" s="5" t="n">
        <v>0</v>
      </c>
      <c r="J639" s="5" t="n">
        <v>109.421</v>
      </c>
      <c r="K639" s="5" t="n">
        <v>0</v>
      </c>
      <c r="L639" s="5" t="n">
        <v>0</v>
      </c>
      <c r="M639" s="3" t="n">
        <v>0</v>
      </c>
      <c r="N639" s="5" t="n">
        <v>293.867</v>
      </c>
      <c r="O639" s="5" t="n">
        <v>290.009</v>
      </c>
      <c r="P639" s="5" t="n">
        <v>15.272</v>
      </c>
      <c r="Q639" s="5" t="n">
        <v>0.92</v>
      </c>
      <c r="R639" s="5" t="n">
        <v>0</v>
      </c>
      <c r="S639" s="5" t="n">
        <v>0.033</v>
      </c>
      <c r="T639" s="3" t="n">
        <f aca="false">A639*(TreeCalcs!$N$2)*(N639-O639)</f>
        <v>0</v>
      </c>
    </row>
    <row r="640" customFormat="false" ht="12.8" hidden="true" customHeight="false" outlineLevel="0" collapsed="false">
      <c r="A640" s="4" t="n">
        <v>0</v>
      </c>
      <c r="B640" s="4" t="n">
        <v>4931</v>
      </c>
      <c r="C640" s="4" t="n">
        <v>128.003</v>
      </c>
      <c r="D640" s="5" t="n">
        <v>0</v>
      </c>
      <c r="E640" s="5" t="n">
        <v>492.349</v>
      </c>
      <c r="F640" s="5" t="n">
        <v>379.69</v>
      </c>
      <c r="G640" s="5" t="n">
        <v>30.818</v>
      </c>
      <c r="H640" s="5" t="n">
        <v>0</v>
      </c>
      <c r="I640" s="5" t="n">
        <v>0</v>
      </c>
      <c r="J640" s="5" t="n">
        <v>81.843</v>
      </c>
      <c r="K640" s="5" t="n">
        <v>0</v>
      </c>
      <c r="L640" s="5" t="n">
        <v>0</v>
      </c>
      <c r="M640" s="3" t="n">
        <v>0</v>
      </c>
      <c r="N640" s="5" t="n">
        <v>292.089</v>
      </c>
      <c r="O640" s="5" t="n">
        <v>290.009</v>
      </c>
      <c r="P640" s="5" t="n">
        <v>14.821</v>
      </c>
      <c r="Q640" s="5" t="n">
        <v>0.92</v>
      </c>
      <c r="R640" s="5" t="n">
        <v>0</v>
      </c>
      <c r="S640" s="5" t="n">
        <v>0.033</v>
      </c>
      <c r="T640" s="3" t="n">
        <f aca="false">A640*(TreeCalcs!$N$2)*(N640-O640)</f>
        <v>0</v>
      </c>
    </row>
    <row r="641" customFormat="false" ht="12.8" hidden="false" customHeight="false" outlineLevel="0" collapsed="false">
      <c r="A641" s="4" t="n">
        <v>1</v>
      </c>
      <c r="B641" s="4" t="n">
        <v>4995</v>
      </c>
      <c r="C641" s="4" t="n">
        <v>128.003</v>
      </c>
      <c r="D641" s="5" t="n">
        <v>168.481</v>
      </c>
      <c r="E641" s="5" t="n">
        <v>563.008</v>
      </c>
      <c r="F641" s="5" t="n">
        <v>360.221</v>
      </c>
      <c r="G641" s="5" t="n">
        <v>-16.344</v>
      </c>
      <c r="H641" s="5" t="n">
        <v>108.469</v>
      </c>
      <c r="I641" s="5" t="n">
        <v>57.924</v>
      </c>
      <c r="J641" s="5" t="n">
        <v>26.531</v>
      </c>
      <c r="K641" s="5" t="n">
        <v>2.088</v>
      </c>
      <c r="L641" s="5" t="n">
        <v>56.22</v>
      </c>
      <c r="M641" s="3" t="n">
        <v>-0.002</v>
      </c>
      <c r="N641" s="5" t="n">
        <v>288.27</v>
      </c>
      <c r="O641" s="5" t="n">
        <v>290.009</v>
      </c>
      <c r="P641" s="5" t="n">
        <v>9.397</v>
      </c>
      <c r="Q641" s="5" t="n">
        <v>0.92</v>
      </c>
      <c r="R641" s="5" t="n">
        <v>-331.943</v>
      </c>
      <c r="S641" s="5" t="n">
        <v>0.001</v>
      </c>
      <c r="T641" s="3" t="n">
        <f aca="false">A641*(TreeCalcs!$N$2)*(N641-O641)</f>
        <v>-0.00227919623648872</v>
      </c>
    </row>
    <row r="642" customFormat="false" ht="12.8" hidden="false" customHeight="false" outlineLevel="0" collapsed="false">
      <c r="A642" s="4" t="n">
        <v>1</v>
      </c>
      <c r="B642" s="4" t="n">
        <v>4924</v>
      </c>
      <c r="C642" s="4" t="n">
        <v>129.006</v>
      </c>
      <c r="D642" s="5" t="n">
        <v>316.058</v>
      </c>
      <c r="E642" s="5" t="n">
        <v>806.565</v>
      </c>
      <c r="F642" s="5" t="n">
        <v>374.885</v>
      </c>
      <c r="G642" s="5" t="n">
        <v>-16.381</v>
      </c>
      <c r="H642" s="5" t="n">
        <v>-518.904</v>
      </c>
      <c r="I642" s="5" t="n">
        <v>844.17</v>
      </c>
      <c r="J642" s="5" t="n">
        <v>159.578</v>
      </c>
      <c r="K642" s="5" t="n">
        <v>-9.208</v>
      </c>
      <c r="L642" s="5" t="n">
        <v>603.31</v>
      </c>
      <c r="M642" s="3" t="n">
        <v>-0.113</v>
      </c>
      <c r="N642" s="5" t="n">
        <v>291.16</v>
      </c>
      <c r="O642" s="5" t="n">
        <v>294.613</v>
      </c>
      <c r="P642" s="5" t="n">
        <v>4.745</v>
      </c>
      <c r="Q642" s="5" t="n">
        <v>0.92</v>
      </c>
      <c r="R642" s="5" t="n">
        <v>-4617.023</v>
      </c>
      <c r="S642" s="5" t="n">
        <v>0.033</v>
      </c>
      <c r="T642" s="3" t="n">
        <f aca="false">A642*(TreeCalcs!$N$2)*(N642-O642)</f>
        <v>-0.00452562656963504</v>
      </c>
    </row>
    <row r="643" customFormat="false" ht="12.8" hidden="true" customHeight="false" outlineLevel="0" collapsed="false">
      <c r="A643" s="4" t="n">
        <v>0</v>
      </c>
      <c r="B643" s="4" t="n">
        <v>4927</v>
      </c>
      <c r="C643" s="4" t="n">
        <v>129.006</v>
      </c>
      <c r="D643" s="5" t="n">
        <v>0</v>
      </c>
      <c r="E643" s="5" t="n">
        <v>646.836</v>
      </c>
      <c r="F643" s="5" t="n">
        <v>420.009</v>
      </c>
      <c r="G643" s="5" t="n">
        <v>69.965</v>
      </c>
      <c r="H643" s="5" t="n">
        <v>0</v>
      </c>
      <c r="I643" s="5" t="n">
        <v>0</v>
      </c>
      <c r="J643" s="5" t="n">
        <v>156.86</v>
      </c>
      <c r="K643" s="5" t="n">
        <v>0</v>
      </c>
      <c r="L643" s="5" t="n">
        <v>0</v>
      </c>
      <c r="M643" s="3" t="n">
        <v>0</v>
      </c>
      <c r="N643" s="5" t="n">
        <v>299.552</v>
      </c>
      <c r="O643" s="5" t="n">
        <v>294.613</v>
      </c>
      <c r="P643" s="5" t="n">
        <v>14.165</v>
      </c>
      <c r="Q643" s="5" t="n">
        <v>0.92</v>
      </c>
      <c r="R643" s="5" t="n">
        <v>0</v>
      </c>
      <c r="S643" s="5" t="n">
        <v>0.033</v>
      </c>
      <c r="T643" s="3" t="n">
        <f aca="false">A643*(TreeCalcs!$N$2)*(N643-O643)</f>
        <v>0</v>
      </c>
    </row>
    <row r="644" customFormat="false" ht="12.8" hidden="true" customHeight="false" outlineLevel="0" collapsed="false">
      <c r="A644" s="4" t="n">
        <v>0</v>
      </c>
      <c r="B644" s="4" t="n">
        <v>4928</v>
      </c>
      <c r="C644" s="4" t="n">
        <v>129.006</v>
      </c>
      <c r="D644" s="5" t="n">
        <v>0</v>
      </c>
      <c r="E644" s="5" t="n">
        <v>630.533</v>
      </c>
      <c r="F644" s="5" t="n">
        <v>417.563</v>
      </c>
      <c r="G644" s="5" t="n">
        <v>63.382</v>
      </c>
      <c r="H644" s="5" t="n">
        <v>0</v>
      </c>
      <c r="I644" s="5" t="n">
        <v>0</v>
      </c>
      <c r="J644" s="5" t="n">
        <v>149.587</v>
      </c>
      <c r="K644" s="5" t="n">
        <v>0</v>
      </c>
      <c r="L644" s="5" t="n">
        <v>0</v>
      </c>
      <c r="M644" s="3" t="n">
        <v>0</v>
      </c>
      <c r="N644" s="5" t="n">
        <v>299.115</v>
      </c>
      <c r="O644" s="5" t="n">
        <v>294.613</v>
      </c>
      <c r="P644" s="5" t="n">
        <v>14.078</v>
      </c>
      <c r="Q644" s="5" t="n">
        <v>0.92</v>
      </c>
      <c r="R644" s="5" t="n">
        <v>0</v>
      </c>
      <c r="S644" s="5" t="n">
        <v>0.033</v>
      </c>
      <c r="T644" s="3" t="n">
        <f aca="false">A644*(TreeCalcs!$N$2)*(N644-O644)</f>
        <v>0</v>
      </c>
    </row>
    <row r="645" customFormat="false" ht="12.8" hidden="true" customHeight="false" outlineLevel="0" collapsed="false">
      <c r="A645" s="4" t="n">
        <v>0</v>
      </c>
      <c r="B645" s="4" t="n">
        <v>4931</v>
      </c>
      <c r="C645" s="4" t="n">
        <v>129.006</v>
      </c>
      <c r="D645" s="5" t="n">
        <v>0</v>
      </c>
      <c r="E645" s="5" t="n">
        <v>786.587</v>
      </c>
      <c r="F645" s="5" t="n">
        <v>433.692</v>
      </c>
      <c r="G645" s="5" t="n">
        <v>107.175</v>
      </c>
      <c r="H645" s="5" t="n">
        <v>0</v>
      </c>
      <c r="I645" s="5" t="n">
        <v>0</v>
      </c>
      <c r="J645" s="5" t="n">
        <v>245.723</v>
      </c>
      <c r="K645" s="5" t="n">
        <v>0</v>
      </c>
      <c r="L645" s="5" t="n">
        <v>0</v>
      </c>
      <c r="M645" s="3" t="n">
        <v>0</v>
      </c>
      <c r="N645" s="5" t="n">
        <v>301.962</v>
      </c>
      <c r="O645" s="5" t="n">
        <v>294.613</v>
      </c>
      <c r="P645" s="5" t="n">
        <v>14.582</v>
      </c>
      <c r="Q645" s="5" t="n">
        <v>0.92</v>
      </c>
      <c r="R645" s="5" t="n">
        <v>0</v>
      </c>
      <c r="S645" s="5" t="n">
        <v>0.033</v>
      </c>
      <c r="T645" s="3" t="n">
        <f aca="false">A645*(TreeCalcs!$N$2)*(N645-O645)</f>
        <v>0</v>
      </c>
    </row>
    <row r="646" customFormat="false" ht="12.8" hidden="false" customHeight="false" outlineLevel="0" collapsed="false">
      <c r="A646" s="4" t="n">
        <v>1</v>
      </c>
      <c r="B646" s="4" t="n">
        <v>4995</v>
      </c>
      <c r="C646" s="4" t="n">
        <v>129.006</v>
      </c>
      <c r="D646" s="5" t="n">
        <v>335.797</v>
      </c>
      <c r="E646" s="5" t="n">
        <v>800.737</v>
      </c>
      <c r="F646" s="5" t="n">
        <v>375.864</v>
      </c>
      <c r="G646" s="5" t="n">
        <v>-15.755</v>
      </c>
      <c r="H646" s="5" t="n">
        <v>227.114</v>
      </c>
      <c r="I646" s="5" t="n">
        <v>121.932</v>
      </c>
      <c r="J646" s="5" t="n">
        <v>166.572</v>
      </c>
      <c r="K646" s="5" t="n">
        <v>-13.249</v>
      </c>
      <c r="L646" s="5" t="n">
        <v>-8.38</v>
      </c>
      <c r="M646" s="3" t="n">
        <v>-0.004</v>
      </c>
      <c r="N646" s="5" t="n">
        <v>291.35</v>
      </c>
      <c r="O646" s="5" t="n">
        <v>294.613</v>
      </c>
      <c r="P646" s="5" t="n">
        <v>4.829</v>
      </c>
      <c r="Q646" s="5" t="n">
        <v>0.92</v>
      </c>
      <c r="R646" s="5" t="n">
        <v>-594.956</v>
      </c>
      <c r="S646" s="5" t="n">
        <v>0.001</v>
      </c>
      <c r="T646" s="3" t="n">
        <f aca="false">A646*(TreeCalcs!$N$2)*(N646-O646)</f>
        <v>-0.00427660570423375</v>
      </c>
    </row>
    <row r="647" customFormat="false" ht="12.8" hidden="false" customHeight="false" outlineLevel="0" collapsed="false">
      <c r="A647" s="4" t="n">
        <v>1</v>
      </c>
      <c r="B647" s="4" t="n">
        <v>4924</v>
      </c>
      <c r="C647" s="4" t="n">
        <v>130.007</v>
      </c>
      <c r="D647" s="5" t="n">
        <v>459.305</v>
      </c>
      <c r="E647" s="5" t="n">
        <v>994.708</v>
      </c>
      <c r="F647" s="5" t="n">
        <v>391.586</v>
      </c>
      <c r="G647" s="5" t="n">
        <v>-25.12</v>
      </c>
      <c r="H647" s="5" t="n">
        <v>-748.617</v>
      </c>
      <c r="I647" s="5" t="n">
        <v>1230.218</v>
      </c>
      <c r="J647" s="5" t="n">
        <v>179.094</v>
      </c>
      <c r="K647" s="5" t="n">
        <v>-22.295</v>
      </c>
      <c r="L647" s="5" t="n">
        <v>534.06</v>
      </c>
      <c r="M647" s="3" t="n">
        <v>-0.152</v>
      </c>
      <c r="N647" s="5" t="n">
        <v>294.35</v>
      </c>
      <c r="O647" s="5" t="n">
        <v>298.984</v>
      </c>
      <c r="P647" s="5" t="n">
        <v>5.421</v>
      </c>
      <c r="Q647" s="5" t="n">
        <v>0.92</v>
      </c>
      <c r="R647" s="5" t="n">
        <v>-6171.951</v>
      </c>
      <c r="S647" s="5" t="n">
        <v>0.033</v>
      </c>
      <c r="T647" s="3" t="n">
        <f aca="false">A647*(TreeCalcs!$N$2)*(N647-O647)</f>
        <v>-0.00607348784352411</v>
      </c>
    </row>
    <row r="648" customFormat="false" ht="12.8" hidden="true" customHeight="false" outlineLevel="0" collapsed="false">
      <c r="A648" s="4" t="n">
        <v>0</v>
      </c>
      <c r="B648" s="4" t="n">
        <v>4927</v>
      </c>
      <c r="C648" s="4" t="n">
        <v>130.007</v>
      </c>
      <c r="D648" s="5" t="n">
        <v>0</v>
      </c>
      <c r="E648" s="5" t="n">
        <v>872.2</v>
      </c>
      <c r="F648" s="5" t="n">
        <v>469.056</v>
      </c>
      <c r="G648" s="5" t="n">
        <v>143.145</v>
      </c>
      <c r="H648" s="5" t="n">
        <v>0</v>
      </c>
      <c r="I648" s="5" t="n">
        <v>0</v>
      </c>
      <c r="J648" s="5" t="n">
        <v>259.998</v>
      </c>
      <c r="K648" s="5" t="n">
        <v>0</v>
      </c>
      <c r="L648" s="5" t="n">
        <v>0</v>
      </c>
      <c r="M648" s="3" t="n">
        <v>0</v>
      </c>
      <c r="N648" s="5" t="n">
        <v>307.938</v>
      </c>
      <c r="O648" s="5" t="n">
        <v>298.984</v>
      </c>
      <c r="P648" s="5" t="n">
        <v>15.986</v>
      </c>
      <c r="Q648" s="5" t="n">
        <v>0.92</v>
      </c>
      <c r="R648" s="5" t="n">
        <v>0</v>
      </c>
      <c r="S648" s="5" t="n">
        <v>0.033</v>
      </c>
      <c r="T648" s="3" t="n">
        <f aca="false">A648*(TreeCalcs!$N$2)*(N648-O648)</f>
        <v>0</v>
      </c>
    </row>
    <row r="649" customFormat="false" ht="12.8" hidden="true" customHeight="false" outlineLevel="0" collapsed="false">
      <c r="A649" s="4" t="n">
        <v>0</v>
      </c>
      <c r="B649" s="4" t="n">
        <v>4928</v>
      </c>
      <c r="C649" s="4" t="n">
        <v>130.007</v>
      </c>
      <c r="D649" s="5" t="n">
        <v>0</v>
      </c>
      <c r="E649" s="5" t="n">
        <v>745.447</v>
      </c>
      <c r="F649" s="5" t="n">
        <v>450.767</v>
      </c>
      <c r="G649" s="5" t="n">
        <v>91.636</v>
      </c>
      <c r="H649" s="5" t="n">
        <v>0</v>
      </c>
      <c r="I649" s="5" t="n">
        <v>0</v>
      </c>
      <c r="J649" s="5" t="n">
        <v>203.044</v>
      </c>
      <c r="K649" s="5" t="n">
        <v>0</v>
      </c>
      <c r="L649" s="5" t="n">
        <v>0</v>
      </c>
      <c r="M649" s="3" t="n">
        <v>0</v>
      </c>
      <c r="N649" s="5" t="n">
        <v>304.892</v>
      </c>
      <c r="O649" s="5" t="n">
        <v>298.984</v>
      </c>
      <c r="P649" s="5" t="n">
        <v>15.511</v>
      </c>
      <c r="Q649" s="5" t="n">
        <v>0.92</v>
      </c>
      <c r="R649" s="5" t="n">
        <v>0</v>
      </c>
      <c r="S649" s="5" t="n">
        <v>0.033</v>
      </c>
      <c r="T649" s="3" t="n">
        <f aca="false">A649*(TreeCalcs!$N$2)*(N649-O649)</f>
        <v>0</v>
      </c>
    </row>
    <row r="650" customFormat="false" ht="12.8" hidden="true" customHeight="false" outlineLevel="0" collapsed="false">
      <c r="A650" s="4" t="n">
        <v>0</v>
      </c>
      <c r="B650" s="4" t="n">
        <v>4931</v>
      </c>
      <c r="C650" s="4" t="n">
        <v>130.007</v>
      </c>
      <c r="D650" s="5" t="n">
        <v>0</v>
      </c>
      <c r="E650" s="5" t="n">
        <v>986.498</v>
      </c>
      <c r="F650" s="5" t="n">
        <v>487.667</v>
      </c>
      <c r="G650" s="5" t="n">
        <v>195.968</v>
      </c>
      <c r="H650" s="5" t="n">
        <v>0</v>
      </c>
      <c r="I650" s="5" t="n">
        <v>0</v>
      </c>
      <c r="J650" s="5" t="n">
        <v>302.861</v>
      </c>
      <c r="K650" s="5" t="n">
        <v>0</v>
      </c>
      <c r="L650" s="5" t="n">
        <v>0</v>
      </c>
      <c r="M650" s="3" t="n">
        <v>0</v>
      </c>
      <c r="N650" s="5" t="n">
        <v>310.948</v>
      </c>
      <c r="O650" s="5" t="n">
        <v>298.984</v>
      </c>
      <c r="P650" s="5" t="n">
        <v>16.379</v>
      </c>
      <c r="Q650" s="5" t="n">
        <v>0.92</v>
      </c>
      <c r="R650" s="5" t="n">
        <v>0</v>
      </c>
      <c r="S650" s="5" t="n">
        <v>0.033</v>
      </c>
      <c r="T650" s="3" t="n">
        <f aca="false">A650*(TreeCalcs!$N$2)*(N650-O650)</f>
        <v>0</v>
      </c>
    </row>
    <row r="651" customFormat="false" ht="12.8" hidden="false" customHeight="false" outlineLevel="0" collapsed="false">
      <c r="A651" s="4" t="n">
        <v>1</v>
      </c>
      <c r="B651" s="4" t="n">
        <v>4995</v>
      </c>
      <c r="C651" s="4" t="n">
        <v>130.007</v>
      </c>
      <c r="D651" s="5" t="n">
        <v>487.399</v>
      </c>
      <c r="E651" s="5" t="n">
        <v>997.276</v>
      </c>
      <c r="F651" s="5" t="n">
        <v>392.811</v>
      </c>
      <c r="G651" s="5" t="n">
        <v>-24.485</v>
      </c>
      <c r="H651" s="5" t="n">
        <v>326.211</v>
      </c>
      <c r="I651" s="5" t="n">
        <v>186.167</v>
      </c>
      <c r="J651" s="5" t="n">
        <v>182.651</v>
      </c>
      <c r="K651" s="5" t="n">
        <v>-24.98</v>
      </c>
      <c r="L651" s="5" t="n">
        <v>-32.2</v>
      </c>
      <c r="M651" s="3" t="n">
        <v>-0.006</v>
      </c>
      <c r="N651" s="5" t="n">
        <v>294.58</v>
      </c>
      <c r="O651" s="5" t="n">
        <v>298.984</v>
      </c>
      <c r="P651" s="5" t="n">
        <v>5.56</v>
      </c>
      <c r="Q651" s="5" t="n">
        <v>0.92</v>
      </c>
      <c r="R651" s="5" t="n">
        <v>-769.465</v>
      </c>
      <c r="S651" s="5" t="n">
        <v>0.001</v>
      </c>
      <c r="T651" s="3" t="n">
        <f aca="false">A651*(TreeCalcs!$N$2)*(N651-O651)</f>
        <v>-0.00577204153277523</v>
      </c>
    </row>
    <row r="652" customFormat="false" ht="12.8" hidden="false" customHeight="false" outlineLevel="0" collapsed="false">
      <c r="A652" s="4" t="n">
        <v>1</v>
      </c>
      <c r="B652" s="4" t="n">
        <v>4924</v>
      </c>
      <c r="C652" s="4" t="n">
        <v>131.003</v>
      </c>
      <c r="D652" s="5" t="n">
        <v>575.84</v>
      </c>
      <c r="E652" s="5" t="n">
        <v>1125.531</v>
      </c>
      <c r="F652" s="5" t="n">
        <v>409.389</v>
      </c>
      <c r="G652" s="5" t="n">
        <v>-38.656</v>
      </c>
      <c r="H652" s="5" t="n">
        <v>-962.107</v>
      </c>
      <c r="I652" s="5" t="n">
        <v>1572.086</v>
      </c>
      <c r="J652" s="5" t="n">
        <v>200.945</v>
      </c>
      <c r="K652" s="5" t="n">
        <v>-34.139</v>
      </c>
      <c r="L652" s="5" t="n">
        <v>503.34</v>
      </c>
      <c r="M652" s="3" t="n">
        <v>-0.178</v>
      </c>
      <c r="N652" s="5" t="n">
        <v>297.64</v>
      </c>
      <c r="O652" s="5" t="n">
        <v>303.067</v>
      </c>
      <c r="P652" s="5" t="n">
        <v>7.124</v>
      </c>
      <c r="Q652" s="5" t="n">
        <v>0.92</v>
      </c>
      <c r="R652" s="5" t="n">
        <v>-7307.62</v>
      </c>
      <c r="S652" s="5" t="n">
        <v>0.033</v>
      </c>
      <c r="T652" s="3" t="n">
        <f aca="false">A652*(TreeCalcs!$N$2)*(N652-O652)</f>
        <v>-0.00711282229754117</v>
      </c>
    </row>
    <row r="653" customFormat="false" ht="12.8" hidden="true" customHeight="false" outlineLevel="0" collapsed="false">
      <c r="A653" s="4" t="n">
        <v>0</v>
      </c>
      <c r="B653" s="4" t="n">
        <v>4927</v>
      </c>
      <c r="C653" s="4" t="n">
        <v>131.003</v>
      </c>
      <c r="D653" s="5" t="n">
        <v>0</v>
      </c>
      <c r="E653" s="5" t="n">
        <v>975.717</v>
      </c>
      <c r="F653" s="5" t="n">
        <v>507.177</v>
      </c>
      <c r="G653" s="5" t="n">
        <v>197.812</v>
      </c>
      <c r="H653" s="5" t="n">
        <v>0</v>
      </c>
      <c r="I653" s="5" t="n">
        <v>0</v>
      </c>
      <c r="J653" s="5" t="n">
        <v>270.728</v>
      </c>
      <c r="K653" s="5" t="n">
        <v>0</v>
      </c>
      <c r="L653" s="5" t="n">
        <v>0</v>
      </c>
      <c r="M653" s="3" t="n">
        <v>0</v>
      </c>
      <c r="N653" s="5" t="n">
        <v>314.013</v>
      </c>
      <c r="O653" s="5" t="n">
        <v>303.067</v>
      </c>
      <c r="P653" s="5" t="n">
        <v>18.071</v>
      </c>
      <c r="Q653" s="5" t="n">
        <v>0.92</v>
      </c>
      <c r="R653" s="5" t="n">
        <v>0</v>
      </c>
      <c r="S653" s="5" t="n">
        <v>0.033</v>
      </c>
      <c r="T653" s="3" t="n">
        <f aca="false">A653*(TreeCalcs!$N$2)*(N653-O653)</f>
        <v>0</v>
      </c>
    </row>
    <row r="654" customFormat="false" ht="12.8" hidden="true" customHeight="false" outlineLevel="0" collapsed="false">
      <c r="A654" s="4" t="n">
        <v>0</v>
      </c>
      <c r="B654" s="4" t="n">
        <v>4928</v>
      </c>
      <c r="C654" s="4" t="n">
        <v>131.003</v>
      </c>
      <c r="D654" s="5" t="n">
        <v>0</v>
      </c>
      <c r="E654" s="5" t="n">
        <v>825.519</v>
      </c>
      <c r="F654" s="5" t="n">
        <v>481.565</v>
      </c>
      <c r="G654" s="5" t="n">
        <v>120.918</v>
      </c>
      <c r="H654" s="5" t="n">
        <v>0</v>
      </c>
      <c r="I654" s="5" t="n">
        <v>0</v>
      </c>
      <c r="J654" s="5" t="n">
        <v>223.035</v>
      </c>
      <c r="K654" s="5" t="n">
        <v>0</v>
      </c>
      <c r="L654" s="5" t="n">
        <v>0</v>
      </c>
      <c r="M654" s="3" t="n">
        <v>0</v>
      </c>
      <c r="N654" s="5" t="n">
        <v>309.971</v>
      </c>
      <c r="O654" s="5" t="n">
        <v>303.067</v>
      </c>
      <c r="P654" s="5" t="n">
        <v>17.513</v>
      </c>
      <c r="Q654" s="5" t="n">
        <v>0.92</v>
      </c>
      <c r="R654" s="5" t="n">
        <v>0</v>
      </c>
      <c r="S654" s="5" t="n">
        <v>0.033</v>
      </c>
      <c r="T654" s="3" t="n">
        <f aca="false">A654*(TreeCalcs!$N$2)*(N654-O654)</f>
        <v>0</v>
      </c>
    </row>
    <row r="655" customFormat="false" ht="12.8" hidden="true" customHeight="false" outlineLevel="0" collapsed="false">
      <c r="A655" s="4" t="n">
        <v>0</v>
      </c>
      <c r="B655" s="4" t="n">
        <v>4931</v>
      </c>
      <c r="C655" s="4" t="n">
        <v>131.003</v>
      </c>
      <c r="D655" s="5" t="n">
        <v>0</v>
      </c>
      <c r="E655" s="5" t="n">
        <v>1125.73</v>
      </c>
      <c r="F655" s="5" t="n">
        <v>533.268</v>
      </c>
      <c r="G655" s="5" t="n">
        <v>276.138</v>
      </c>
      <c r="H655" s="5" t="n">
        <v>0</v>
      </c>
      <c r="I655" s="5" t="n">
        <v>0</v>
      </c>
      <c r="J655" s="5" t="n">
        <v>316.328</v>
      </c>
      <c r="K655" s="5" t="n">
        <v>0</v>
      </c>
      <c r="L655" s="5" t="n">
        <v>0</v>
      </c>
      <c r="M655" s="3" t="n">
        <v>0</v>
      </c>
      <c r="N655" s="5" t="n">
        <v>317.976</v>
      </c>
      <c r="O655" s="5" t="n">
        <v>303.067</v>
      </c>
      <c r="P655" s="5" t="n">
        <v>18.522</v>
      </c>
      <c r="Q655" s="5" t="n">
        <v>0.92</v>
      </c>
      <c r="R655" s="5" t="n">
        <v>0</v>
      </c>
      <c r="S655" s="5" t="n">
        <v>0.033</v>
      </c>
      <c r="T655" s="3" t="n">
        <f aca="false">A655*(TreeCalcs!$N$2)*(N655-O655)</f>
        <v>0</v>
      </c>
    </row>
    <row r="656" customFormat="false" ht="12.8" hidden="false" customHeight="false" outlineLevel="0" collapsed="false">
      <c r="A656" s="4" t="n">
        <v>1</v>
      </c>
      <c r="B656" s="4" t="n">
        <v>4995</v>
      </c>
      <c r="C656" s="4" t="n">
        <v>131.003</v>
      </c>
      <c r="D656" s="5" t="n">
        <v>612.95</v>
      </c>
      <c r="E656" s="5" t="n">
        <v>1133.791</v>
      </c>
      <c r="F656" s="5" t="n">
        <v>410.711</v>
      </c>
      <c r="G656" s="5" t="n">
        <v>-37.828</v>
      </c>
      <c r="H656" s="5" t="n">
        <v>399.567</v>
      </c>
      <c r="I656" s="5" t="n">
        <v>248.044</v>
      </c>
      <c r="J656" s="5" t="n">
        <v>202.085</v>
      </c>
      <c r="K656" s="5" t="n">
        <v>-34.661</v>
      </c>
      <c r="L656" s="5" t="n">
        <v>-50.65</v>
      </c>
      <c r="M656" s="3" t="n">
        <v>-0.007</v>
      </c>
      <c r="N656" s="5" t="n">
        <v>297.88</v>
      </c>
      <c r="O656" s="5" t="n">
        <v>303.067</v>
      </c>
      <c r="P656" s="5" t="n">
        <v>7.293</v>
      </c>
      <c r="Q656" s="5" t="n">
        <v>0.92</v>
      </c>
      <c r="R656" s="5" t="n">
        <v>-915.578</v>
      </c>
      <c r="S656" s="5" t="n">
        <v>0.001</v>
      </c>
      <c r="T656" s="3" t="n">
        <f aca="false">A656*(TreeCalcs!$N$2)*(N656-O656)</f>
        <v>-0.00679826962545531</v>
      </c>
    </row>
    <row r="657" customFormat="false" ht="12.8" hidden="false" customHeight="false" outlineLevel="0" collapsed="false">
      <c r="A657" s="4" t="n">
        <v>1</v>
      </c>
      <c r="B657" s="4" t="n">
        <v>4924</v>
      </c>
      <c r="C657" s="4" t="n">
        <v>132.002</v>
      </c>
      <c r="D657" s="5" t="n">
        <v>652.258</v>
      </c>
      <c r="E657" s="5" t="n">
        <v>1154.771</v>
      </c>
      <c r="F657" s="5" t="n">
        <v>435.175</v>
      </c>
      <c r="G657" s="5" t="n">
        <v>-62.477</v>
      </c>
      <c r="H657" s="5" t="n">
        <v>-1183.857</v>
      </c>
      <c r="I657" s="5" t="n">
        <v>1881.437</v>
      </c>
      <c r="J657" s="5" t="n">
        <v>304.944</v>
      </c>
      <c r="K657" s="5" t="n">
        <v>-45.322</v>
      </c>
      <c r="L657" s="5" t="n">
        <v>457.56</v>
      </c>
      <c r="M657" s="3" t="n">
        <v>-0.202</v>
      </c>
      <c r="N657" s="5" t="n">
        <v>302.22</v>
      </c>
      <c r="O657" s="5" t="n">
        <v>308.38</v>
      </c>
      <c r="P657" s="5" t="n">
        <v>10.142</v>
      </c>
      <c r="Q657" s="5" t="n">
        <v>0.92</v>
      </c>
      <c r="R657" s="5" t="n">
        <v>-7928.28</v>
      </c>
      <c r="S657" s="5" t="n">
        <v>0.033</v>
      </c>
      <c r="T657" s="3" t="n">
        <f aca="false">A657*(TreeCalcs!$N$2)*(N657-O657)</f>
        <v>-0.00807351858353661</v>
      </c>
    </row>
    <row r="658" customFormat="false" ht="12.8" hidden="true" customHeight="false" outlineLevel="0" collapsed="false">
      <c r="A658" s="4" t="n">
        <v>0</v>
      </c>
      <c r="B658" s="4" t="n">
        <v>4927</v>
      </c>
      <c r="C658" s="4" t="n">
        <v>132.002</v>
      </c>
      <c r="D658" s="5" t="n">
        <v>0</v>
      </c>
      <c r="E658" s="5" t="n">
        <v>1155.332</v>
      </c>
      <c r="F658" s="5" t="n">
        <v>564.435</v>
      </c>
      <c r="G658" s="5" t="n">
        <v>307.154</v>
      </c>
      <c r="H658" s="5" t="n">
        <v>0</v>
      </c>
      <c r="I658" s="5" t="n">
        <v>0</v>
      </c>
      <c r="J658" s="5" t="n">
        <v>283.745</v>
      </c>
      <c r="K658" s="5" t="n">
        <v>0</v>
      </c>
      <c r="L658" s="5" t="n">
        <v>0</v>
      </c>
      <c r="M658" s="3" t="n">
        <v>0</v>
      </c>
      <c r="N658" s="5" t="n">
        <v>322.523</v>
      </c>
      <c r="O658" s="5" t="n">
        <v>308.38</v>
      </c>
      <c r="P658" s="5" t="n">
        <v>21.718</v>
      </c>
      <c r="Q658" s="5" t="n">
        <v>0.92</v>
      </c>
      <c r="R658" s="5" t="n">
        <v>0</v>
      </c>
      <c r="S658" s="5" t="n">
        <v>0.033</v>
      </c>
      <c r="T658" s="3" t="n">
        <f aca="false">A658*(TreeCalcs!$N$2)*(N658-O658)</f>
        <v>0</v>
      </c>
    </row>
    <row r="659" customFormat="false" ht="12.8" hidden="true" customHeight="false" outlineLevel="0" collapsed="false">
      <c r="A659" s="4" t="n">
        <v>0</v>
      </c>
      <c r="B659" s="4" t="n">
        <v>4928</v>
      </c>
      <c r="C659" s="4" t="n">
        <v>132.002</v>
      </c>
      <c r="D659" s="5" t="n">
        <v>0</v>
      </c>
      <c r="E659" s="5" t="n">
        <v>866.06</v>
      </c>
      <c r="F659" s="5" t="n">
        <v>512.723</v>
      </c>
      <c r="G659" s="5" t="n">
        <v>134.747</v>
      </c>
      <c r="H659" s="5" t="n">
        <v>0</v>
      </c>
      <c r="I659" s="5" t="n">
        <v>0</v>
      </c>
      <c r="J659" s="5" t="n">
        <v>218.594</v>
      </c>
      <c r="K659" s="5" t="n">
        <v>0</v>
      </c>
      <c r="L659" s="5" t="n">
        <v>0</v>
      </c>
      <c r="M659" s="3" t="n">
        <v>0</v>
      </c>
      <c r="N659" s="5" t="n">
        <v>314.868</v>
      </c>
      <c r="O659" s="5" t="n">
        <v>308.38</v>
      </c>
      <c r="P659" s="5" t="n">
        <v>20.77</v>
      </c>
      <c r="Q659" s="5" t="n">
        <v>0.92</v>
      </c>
      <c r="R659" s="5" t="n">
        <v>0</v>
      </c>
      <c r="S659" s="5" t="n">
        <v>0.033</v>
      </c>
      <c r="T659" s="3" t="n">
        <f aca="false">A659*(TreeCalcs!$N$2)*(N659-O659)</f>
        <v>0</v>
      </c>
    </row>
    <row r="660" customFormat="false" ht="12.8" hidden="true" customHeight="false" outlineLevel="0" collapsed="false">
      <c r="A660" s="4" t="n">
        <v>0</v>
      </c>
      <c r="B660" s="4" t="n">
        <v>4931</v>
      </c>
      <c r="C660" s="4" t="n">
        <v>132.002</v>
      </c>
      <c r="D660" s="5" t="n">
        <v>0</v>
      </c>
      <c r="E660" s="5" t="n">
        <v>1159.585</v>
      </c>
      <c r="F660" s="5" t="n">
        <v>569.861</v>
      </c>
      <c r="G660" s="5" t="n">
        <v>325.105</v>
      </c>
      <c r="H660" s="5" t="n">
        <v>0</v>
      </c>
      <c r="I660" s="5" t="n">
        <v>0</v>
      </c>
      <c r="J660" s="5" t="n">
        <v>264.614</v>
      </c>
      <c r="K660" s="5" t="n">
        <v>0</v>
      </c>
      <c r="L660" s="5" t="n">
        <v>0</v>
      </c>
      <c r="M660" s="3" t="n">
        <v>0</v>
      </c>
      <c r="N660" s="5" t="n">
        <v>323.295</v>
      </c>
      <c r="O660" s="5" t="n">
        <v>308.38</v>
      </c>
      <c r="P660" s="5" t="n">
        <v>21.797</v>
      </c>
      <c r="Q660" s="5" t="n">
        <v>0.92</v>
      </c>
      <c r="R660" s="5" t="n">
        <v>0</v>
      </c>
      <c r="S660" s="5" t="n">
        <v>0.033</v>
      </c>
      <c r="T660" s="3" t="n">
        <f aca="false">A660*(TreeCalcs!$N$2)*(N660-O660)</f>
        <v>0</v>
      </c>
    </row>
    <row r="661" customFormat="false" ht="12.8" hidden="false" customHeight="false" outlineLevel="0" collapsed="false">
      <c r="A661" s="4" t="n">
        <v>1</v>
      </c>
      <c r="B661" s="4" t="n">
        <v>4995</v>
      </c>
      <c r="C661" s="4" t="n">
        <v>132.002</v>
      </c>
      <c r="D661" s="5" t="n">
        <v>692.669</v>
      </c>
      <c r="E661" s="5" t="n">
        <v>1162.019</v>
      </c>
      <c r="F661" s="5" t="n">
        <v>436.501</v>
      </c>
      <c r="G661" s="5" t="n">
        <v>-61.024</v>
      </c>
      <c r="H661" s="5" t="n">
        <v>437.177</v>
      </c>
      <c r="I661" s="5" t="n">
        <v>303.284</v>
      </c>
      <c r="J661" s="5" t="n">
        <v>306.106</v>
      </c>
      <c r="K661" s="5" t="n">
        <v>-47.792</v>
      </c>
      <c r="L661" s="5" t="n">
        <v>-76.74</v>
      </c>
      <c r="M661" s="3" t="n">
        <v>-0.008</v>
      </c>
      <c r="N661" s="5" t="n">
        <v>302.45</v>
      </c>
      <c r="O661" s="5" t="n">
        <v>308.38</v>
      </c>
      <c r="P661" s="5" t="n">
        <v>10.291</v>
      </c>
      <c r="Q661" s="5" t="n">
        <v>0.92</v>
      </c>
      <c r="R661" s="5" t="n">
        <v>-1000.799</v>
      </c>
      <c r="S661" s="5" t="n">
        <v>0.001</v>
      </c>
      <c r="T661" s="3" t="n">
        <f aca="false">A661*(TreeCalcs!$N$2)*(N661-O661)</f>
        <v>-0.00777207227278773</v>
      </c>
    </row>
    <row r="662" customFormat="false" ht="12.8" hidden="false" customHeight="false" outlineLevel="0" collapsed="false">
      <c r="A662" s="4" t="n">
        <v>1</v>
      </c>
      <c r="B662" s="4" t="n">
        <v>4924</v>
      </c>
      <c r="C662" s="4" t="n">
        <v>133.001</v>
      </c>
      <c r="D662" s="5" t="n">
        <v>613.499</v>
      </c>
      <c r="E662" s="5" t="n">
        <v>1055.436</v>
      </c>
      <c r="F662" s="5" t="n">
        <v>457.119</v>
      </c>
      <c r="G662" s="5" t="n">
        <v>-83.255</v>
      </c>
      <c r="H662" s="5" t="n">
        <v>-1413.656</v>
      </c>
      <c r="I662" s="5" t="n">
        <v>2079.463</v>
      </c>
      <c r="J662" s="5" t="n">
        <v>245.776</v>
      </c>
      <c r="K662" s="5" t="n">
        <v>-52.308</v>
      </c>
      <c r="L662" s="5" t="n">
        <v>652.97</v>
      </c>
      <c r="M662" s="3" t="n">
        <v>-0.132</v>
      </c>
      <c r="N662" s="5" t="n">
        <v>305.96</v>
      </c>
      <c r="O662" s="5" t="n">
        <v>309.998</v>
      </c>
      <c r="P662" s="5" t="n">
        <v>20.617</v>
      </c>
      <c r="Q662" s="5" t="n">
        <v>0.92</v>
      </c>
      <c r="R662" s="5" t="n">
        <v>-7690.224</v>
      </c>
      <c r="S662" s="5" t="n">
        <v>0.033</v>
      </c>
      <c r="T662" s="3" t="n">
        <f aca="false">A662*(TreeCalcs!$N$2)*(N662-O662)</f>
        <v>-0.00529234870784433</v>
      </c>
    </row>
    <row r="663" customFormat="false" ht="12.8" hidden="true" customHeight="false" outlineLevel="0" collapsed="false">
      <c r="A663" s="4" t="n">
        <v>0</v>
      </c>
      <c r="B663" s="4" t="n">
        <v>4927</v>
      </c>
      <c r="C663" s="4" t="n">
        <v>133.001</v>
      </c>
      <c r="D663" s="5" t="n">
        <v>0</v>
      </c>
      <c r="E663" s="5" t="n">
        <v>1055.063</v>
      </c>
      <c r="F663" s="5" t="n">
        <v>560.315</v>
      </c>
      <c r="G663" s="5" t="n">
        <v>335.327</v>
      </c>
      <c r="H663" s="5" t="n">
        <v>0</v>
      </c>
      <c r="I663" s="5" t="n">
        <v>0</v>
      </c>
      <c r="J663" s="5" t="n">
        <v>159.421</v>
      </c>
      <c r="K663" s="5" t="n">
        <v>0</v>
      </c>
      <c r="L663" s="5" t="n">
        <v>0</v>
      </c>
      <c r="M663" s="3" t="n">
        <v>0</v>
      </c>
      <c r="N663" s="5" t="n">
        <v>321.933</v>
      </c>
      <c r="O663" s="5" t="n">
        <v>309.998</v>
      </c>
      <c r="P663" s="5" t="n">
        <v>28.097</v>
      </c>
      <c r="Q663" s="5" t="n">
        <v>0.92</v>
      </c>
      <c r="R663" s="5" t="n">
        <v>0</v>
      </c>
      <c r="S663" s="5" t="n">
        <v>0.033</v>
      </c>
      <c r="T663" s="3" t="n">
        <f aca="false">A663*(TreeCalcs!$N$2)*(N663-O663)</f>
        <v>0</v>
      </c>
    </row>
    <row r="664" customFormat="false" ht="12.8" hidden="true" customHeight="false" outlineLevel="0" collapsed="false">
      <c r="A664" s="4" t="n">
        <v>0</v>
      </c>
      <c r="B664" s="4" t="n">
        <v>4928</v>
      </c>
      <c r="C664" s="4" t="n">
        <v>133.001</v>
      </c>
      <c r="D664" s="5" t="n">
        <v>0</v>
      </c>
      <c r="E664" s="5" t="n">
        <v>824.818</v>
      </c>
      <c r="F664" s="5" t="n">
        <v>518.401</v>
      </c>
      <c r="G664" s="5" t="n">
        <v>156.635</v>
      </c>
      <c r="H664" s="5" t="n">
        <v>0</v>
      </c>
      <c r="I664" s="5" t="n">
        <v>0</v>
      </c>
      <c r="J664" s="5" t="n">
        <v>149.778</v>
      </c>
      <c r="K664" s="5" t="n">
        <v>0</v>
      </c>
      <c r="L664" s="5" t="n">
        <v>0</v>
      </c>
      <c r="M664" s="3" t="n">
        <v>0</v>
      </c>
      <c r="N664" s="5" t="n">
        <v>315.736</v>
      </c>
      <c r="O664" s="5" t="n">
        <v>309.998</v>
      </c>
      <c r="P664" s="5" t="n">
        <v>27.299</v>
      </c>
      <c r="Q664" s="5" t="n">
        <v>0.92</v>
      </c>
      <c r="R664" s="5" t="n">
        <v>0</v>
      </c>
      <c r="S664" s="5" t="n">
        <v>0.033</v>
      </c>
      <c r="T664" s="3" t="n">
        <f aca="false">A664*(TreeCalcs!$N$2)*(N664-O664)</f>
        <v>0</v>
      </c>
    </row>
    <row r="665" customFormat="false" ht="12.8" hidden="true" customHeight="false" outlineLevel="0" collapsed="false">
      <c r="A665" s="4" t="n">
        <v>0</v>
      </c>
      <c r="B665" s="4" t="n">
        <v>4931</v>
      </c>
      <c r="C665" s="4" t="n">
        <v>133.001</v>
      </c>
      <c r="D665" s="5" t="n">
        <v>0</v>
      </c>
      <c r="E665" s="5" t="n">
        <v>931.736</v>
      </c>
      <c r="F665" s="5" t="n">
        <v>554.636</v>
      </c>
      <c r="G665" s="5" t="n">
        <v>311.336</v>
      </c>
      <c r="H665" s="5" t="n">
        <v>0</v>
      </c>
      <c r="I665" s="5" t="n">
        <v>0</v>
      </c>
      <c r="J665" s="5" t="n">
        <v>65.764</v>
      </c>
      <c r="K665" s="5" t="n">
        <v>0</v>
      </c>
      <c r="L665" s="5" t="n">
        <v>0</v>
      </c>
      <c r="M665" s="3" t="n">
        <v>0</v>
      </c>
      <c r="N665" s="5" t="n">
        <v>321.114</v>
      </c>
      <c r="O665" s="5" t="n">
        <v>309.998</v>
      </c>
      <c r="P665" s="5" t="n">
        <v>28.008</v>
      </c>
      <c r="Q665" s="5" t="n">
        <v>0.92</v>
      </c>
      <c r="R665" s="5" t="n">
        <v>0</v>
      </c>
      <c r="S665" s="5" t="n">
        <v>0.033</v>
      </c>
      <c r="T665" s="3" t="n">
        <f aca="false">A665*(TreeCalcs!$N$2)*(N665-O665)</f>
        <v>0</v>
      </c>
    </row>
    <row r="666" customFormat="false" ht="12.8" hidden="false" customHeight="false" outlineLevel="0" collapsed="false">
      <c r="A666" s="4" t="n">
        <v>1</v>
      </c>
      <c r="B666" s="4" t="n">
        <v>4995</v>
      </c>
      <c r="C666" s="4" t="n">
        <v>133.001</v>
      </c>
      <c r="D666" s="5" t="n">
        <v>655.521</v>
      </c>
      <c r="E666" s="5" t="n">
        <v>824.424</v>
      </c>
      <c r="F666" s="5" t="n">
        <v>458.136</v>
      </c>
      <c r="G666" s="5" t="n">
        <v>-80.356</v>
      </c>
      <c r="H666" s="5" t="n">
        <v>367.345</v>
      </c>
      <c r="I666" s="5" t="n">
        <v>340.225</v>
      </c>
      <c r="J666" s="5" t="n">
        <v>244.529</v>
      </c>
      <c r="K666" s="5" t="n">
        <v>-52.049</v>
      </c>
      <c r="L666" s="5" t="n">
        <v>-43.55</v>
      </c>
      <c r="M666" s="3" t="n">
        <v>-0.005</v>
      </c>
      <c r="N666" s="5" t="n">
        <v>306.13</v>
      </c>
      <c r="O666" s="5" t="n">
        <v>309.998</v>
      </c>
      <c r="P666" s="5" t="n">
        <v>20.774</v>
      </c>
      <c r="Q666" s="5" t="n">
        <v>0.92</v>
      </c>
      <c r="R666" s="5" t="n">
        <v>-977.75</v>
      </c>
      <c r="S666" s="5" t="n">
        <v>0.001</v>
      </c>
      <c r="T666" s="3" t="n">
        <f aca="false">A666*(TreeCalcs!$N$2)*(N666-O666)</f>
        <v>-0.00506954056511684</v>
      </c>
    </row>
    <row r="667" customFormat="false" ht="12.8" hidden="false" customHeight="false" outlineLevel="0" collapsed="false">
      <c r="A667" s="4" t="n">
        <v>1</v>
      </c>
      <c r="B667" s="4" t="n">
        <v>4924</v>
      </c>
      <c r="C667" s="4" t="n">
        <v>134.003</v>
      </c>
      <c r="D667" s="5" t="n">
        <v>470.704</v>
      </c>
      <c r="E667" s="5" t="n">
        <v>1231.163</v>
      </c>
      <c r="F667" s="5" t="n">
        <v>462.401</v>
      </c>
      <c r="G667" s="5" t="n">
        <v>-50.34</v>
      </c>
      <c r="H667" s="5" t="n">
        <v>-1349.254</v>
      </c>
      <c r="I667" s="5" t="n">
        <v>1863.691</v>
      </c>
      <c r="J667" s="5" t="n">
        <v>156.44</v>
      </c>
      <c r="K667" s="5" t="n">
        <v>-43.733</v>
      </c>
      <c r="L667" s="5" t="n">
        <v>873.3</v>
      </c>
      <c r="M667" s="3" t="n">
        <v>-0.168</v>
      </c>
      <c r="N667" s="5" t="n">
        <v>306.84</v>
      </c>
      <c r="O667" s="5" t="n">
        <v>311.954</v>
      </c>
      <c r="P667" s="5" t="n">
        <v>9.844</v>
      </c>
      <c r="Q667" s="5" t="n">
        <v>0.92</v>
      </c>
      <c r="R667" s="5" t="n">
        <v>-6376.731</v>
      </c>
      <c r="S667" s="5" t="n">
        <v>0.033</v>
      </c>
      <c r="T667" s="3" t="n">
        <f aca="false">A667*(TreeCalcs!$N$2)*(N667-O667)</f>
        <v>-0.00670259318769589</v>
      </c>
    </row>
    <row r="668" customFormat="false" ht="12.8" hidden="true" customHeight="false" outlineLevel="0" collapsed="false">
      <c r="A668" s="4" t="n">
        <v>0</v>
      </c>
      <c r="B668" s="4" t="n">
        <v>4927</v>
      </c>
      <c r="C668" s="4" t="n">
        <v>134.003</v>
      </c>
      <c r="D668" s="5" t="n">
        <v>0</v>
      </c>
      <c r="E668" s="5" t="n">
        <v>1237.316</v>
      </c>
      <c r="F668" s="5" t="n">
        <v>599.576</v>
      </c>
      <c r="G668" s="5" t="n">
        <v>301.996</v>
      </c>
      <c r="H668" s="5" t="n">
        <v>0</v>
      </c>
      <c r="I668" s="5" t="n">
        <v>0</v>
      </c>
      <c r="J668" s="5" t="n">
        <v>335.742</v>
      </c>
      <c r="K668" s="5" t="n">
        <v>0</v>
      </c>
      <c r="L668" s="5" t="n">
        <v>0</v>
      </c>
      <c r="M668" s="3" t="n">
        <v>0</v>
      </c>
      <c r="N668" s="5" t="n">
        <v>327.43</v>
      </c>
      <c r="O668" s="5" t="n">
        <v>311.954</v>
      </c>
      <c r="P668" s="5" t="n">
        <v>19.514</v>
      </c>
      <c r="Q668" s="5" t="n">
        <v>0.92</v>
      </c>
      <c r="R668" s="5" t="n">
        <v>0</v>
      </c>
      <c r="S668" s="5" t="n">
        <v>0.033</v>
      </c>
      <c r="T668" s="3" t="n">
        <f aca="false">A668*(TreeCalcs!$N$2)*(N668-O668)</f>
        <v>0</v>
      </c>
    </row>
    <row r="669" customFormat="false" ht="12.8" hidden="true" customHeight="false" outlineLevel="0" collapsed="false">
      <c r="A669" s="4" t="n">
        <v>0</v>
      </c>
      <c r="B669" s="4" t="n">
        <v>4928</v>
      </c>
      <c r="C669" s="4" t="n">
        <v>134.003</v>
      </c>
      <c r="D669" s="5" t="n">
        <v>0</v>
      </c>
      <c r="E669" s="5" t="n">
        <v>1083.944</v>
      </c>
      <c r="F669" s="5" t="n">
        <v>565.25</v>
      </c>
      <c r="G669" s="5" t="n">
        <v>203.011</v>
      </c>
      <c r="H669" s="5" t="n">
        <v>0</v>
      </c>
      <c r="I669" s="5" t="n">
        <v>0</v>
      </c>
      <c r="J669" s="5" t="n">
        <v>315.684</v>
      </c>
      <c r="K669" s="5" t="n">
        <v>0</v>
      </c>
      <c r="L669" s="5" t="n">
        <v>0</v>
      </c>
      <c r="M669" s="3" t="n">
        <v>0</v>
      </c>
      <c r="N669" s="5" t="n">
        <v>322.639</v>
      </c>
      <c r="O669" s="5" t="n">
        <v>311.954</v>
      </c>
      <c r="P669" s="5" t="n">
        <v>18.998</v>
      </c>
      <c r="Q669" s="5" t="n">
        <v>0.92</v>
      </c>
      <c r="R669" s="5" t="n">
        <v>0</v>
      </c>
      <c r="S669" s="5" t="n">
        <v>0.033</v>
      </c>
      <c r="T669" s="3" t="n">
        <f aca="false">A669*(TreeCalcs!$N$2)*(N669-O669)</f>
        <v>0</v>
      </c>
    </row>
    <row r="670" customFormat="false" ht="12.8" hidden="true" customHeight="false" outlineLevel="0" collapsed="false">
      <c r="A670" s="4" t="n">
        <v>0</v>
      </c>
      <c r="B670" s="4" t="n">
        <v>4931</v>
      </c>
      <c r="C670" s="4" t="n">
        <v>134.003</v>
      </c>
      <c r="D670" s="5" t="n">
        <v>0</v>
      </c>
      <c r="E670" s="5" t="n">
        <v>1083.436</v>
      </c>
      <c r="F670" s="5" t="n">
        <v>577.632</v>
      </c>
      <c r="G670" s="5" t="n">
        <v>238.808</v>
      </c>
      <c r="H670" s="5" t="n">
        <v>0</v>
      </c>
      <c r="I670" s="5" t="n">
        <v>0</v>
      </c>
      <c r="J670" s="5" t="n">
        <v>266.997</v>
      </c>
      <c r="K670" s="5" t="n">
        <v>0</v>
      </c>
      <c r="L670" s="5" t="n">
        <v>0</v>
      </c>
      <c r="M670" s="3" t="n">
        <v>0</v>
      </c>
      <c r="N670" s="5" t="n">
        <v>324.392</v>
      </c>
      <c r="O670" s="5" t="n">
        <v>311.954</v>
      </c>
      <c r="P670" s="5" t="n">
        <v>19.199</v>
      </c>
      <c r="Q670" s="5" t="n">
        <v>0.92</v>
      </c>
      <c r="R670" s="5" t="n">
        <v>0</v>
      </c>
      <c r="S670" s="5" t="n">
        <v>0.033</v>
      </c>
      <c r="T670" s="3" t="n">
        <f aca="false">A670*(TreeCalcs!$N$2)*(N670-O670)</f>
        <v>0</v>
      </c>
    </row>
    <row r="671" customFormat="false" ht="12.8" hidden="false" customHeight="false" outlineLevel="0" collapsed="false">
      <c r="A671" s="4" t="n">
        <v>1</v>
      </c>
      <c r="B671" s="4" t="n">
        <v>4995</v>
      </c>
      <c r="C671" s="4" t="n">
        <v>134.003</v>
      </c>
      <c r="D671" s="5" t="n">
        <v>501.882</v>
      </c>
      <c r="E671" s="5" t="n">
        <v>899.079</v>
      </c>
      <c r="F671" s="5" t="n">
        <v>463.366</v>
      </c>
      <c r="G671" s="5" t="n">
        <v>-49.382</v>
      </c>
      <c r="H671" s="5" t="n">
        <v>229.339</v>
      </c>
      <c r="I671" s="5" t="n">
        <v>317.176</v>
      </c>
      <c r="J671" s="5" t="n">
        <v>157.197</v>
      </c>
      <c r="K671" s="5" t="n">
        <v>-44.633</v>
      </c>
      <c r="L671" s="5" t="n">
        <v>9.6</v>
      </c>
      <c r="M671" s="3" t="n">
        <v>-0.006</v>
      </c>
      <c r="N671" s="5" t="n">
        <v>307</v>
      </c>
      <c r="O671" s="5" t="n">
        <v>311.954</v>
      </c>
      <c r="P671" s="5" t="n">
        <v>9.969</v>
      </c>
      <c r="Q671" s="5" t="n">
        <v>0.92</v>
      </c>
      <c r="R671" s="5" t="n">
        <v>-821.281</v>
      </c>
      <c r="S671" s="5" t="n">
        <v>0.001</v>
      </c>
      <c r="T671" s="3" t="n">
        <f aca="false">A671*(TreeCalcs!$N$2)*(N671-O671)</f>
        <v>-0.0064928914063053</v>
      </c>
    </row>
    <row r="672" customFormat="false" ht="12.8" hidden="false" customHeight="false" outlineLevel="0" collapsed="false">
      <c r="A672" s="4" t="n">
        <v>1</v>
      </c>
      <c r="B672" s="4" t="n">
        <v>4924</v>
      </c>
      <c r="C672" s="4" t="n">
        <v>135.006</v>
      </c>
      <c r="D672" s="5" t="n">
        <v>610.14</v>
      </c>
      <c r="E672" s="5" t="n">
        <v>1073.957</v>
      </c>
      <c r="F672" s="5" t="n">
        <v>471.02</v>
      </c>
      <c r="G672" s="5" t="n">
        <v>-111.103</v>
      </c>
      <c r="H672" s="5" t="n">
        <v>-1618.733</v>
      </c>
      <c r="I672" s="5" t="n">
        <v>2273.064</v>
      </c>
      <c r="J672" s="5" t="n">
        <v>151.055</v>
      </c>
      <c r="K672" s="5" t="n">
        <v>-44.192</v>
      </c>
      <c r="L672" s="5" t="n">
        <v>639.02</v>
      </c>
      <c r="M672" s="3" t="n">
        <v>-0.129</v>
      </c>
      <c r="N672" s="5" t="n">
        <v>308.26</v>
      </c>
      <c r="O672" s="5" t="n">
        <v>312.191</v>
      </c>
      <c r="P672" s="5" t="n">
        <v>28.265</v>
      </c>
      <c r="Q672" s="5" t="n">
        <v>0.92</v>
      </c>
      <c r="R672" s="5" t="n">
        <v>-7895.604</v>
      </c>
      <c r="S672" s="5" t="n">
        <v>0.033</v>
      </c>
      <c r="T672" s="3" t="n">
        <f aca="false">A672*(TreeCalcs!$N$2)*(N672-O672)</f>
        <v>-0.00515211064153936</v>
      </c>
    </row>
    <row r="673" customFormat="false" ht="12.8" hidden="true" customHeight="false" outlineLevel="0" collapsed="false">
      <c r="A673" s="4" t="n">
        <v>0</v>
      </c>
      <c r="B673" s="4" t="n">
        <v>4927</v>
      </c>
      <c r="C673" s="4" t="n">
        <v>135.006</v>
      </c>
      <c r="D673" s="5" t="n">
        <v>0</v>
      </c>
      <c r="E673" s="5" t="n">
        <v>1080.751</v>
      </c>
      <c r="F673" s="5" t="n">
        <v>577.346</v>
      </c>
      <c r="G673" s="5" t="n">
        <v>410.058</v>
      </c>
      <c r="H673" s="5" t="n">
        <v>0</v>
      </c>
      <c r="I673" s="5" t="n">
        <v>0</v>
      </c>
      <c r="J673" s="5" t="n">
        <v>93.345</v>
      </c>
      <c r="K673" s="5" t="n">
        <v>0</v>
      </c>
      <c r="L673" s="5" t="n">
        <v>0</v>
      </c>
      <c r="M673" s="3" t="n">
        <v>0</v>
      </c>
      <c r="N673" s="5" t="n">
        <v>324.352</v>
      </c>
      <c r="O673" s="5" t="n">
        <v>312.191</v>
      </c>
      <c r="P673" s="5" t="n">
        <v>33.719</v>
      </c>
      <c r="Q673" s="5" t="n">
        <v>0.92</v>
      </c>
      <c r="R673" s="5" t="n">
        <v>0</v>
      </c>
      <c r="S673" s="5" t="n">
        <v>0.033</v>
      </c>
      <c r="T673" s="3" t="n">
        <f aca="false">A673*(TreeCalcs!$N$2)*(N673-O673)</f>
        <v>0</v>
      </c>
    </row>
    <row r="674" customFormat="false" ht="12.8" hidden="true" customHeight="false" outlineLevel="0" collapsed="false">
      <c r="A674" s="4" t="n">
        <v>0</v>
      </c>
      <c r="B674" s="4" t="n">
        <v>4928</v>
      </c>
      <c r="C674" s="4" t="n">
        <v>135.006</v>
      </c>
      <c r="D674" s="5" t="n">
        <v>0</v>
      </c>
      <c r="E674" s="5" t="n">
        <v>1095.826</v>
      </c>
      <c r="F674" s="5" t="n">
        <v>567.041</v>
      </c>
      <c r="G674" s="5" t="n">
        <v>359.217</v>
      </c>
      <c r="H674" s="5" t="n">
        <v>0</v>
      </c>
      <c r="I674" s="5" t="n">
        <v>0</v>
      </c>
      <c r="J674" s="5" t="n">
        <v>169.561</v>
      </c>
      <c r="K674" s="5" t="n">
        <v>0</v>
      </c>
      <c r="L674" s="5" t="n">
        <v>0</v>
      </c>
      <c r="M674" s="3" t="n">
        <v>0</v>
      </c>
      <c r="N674" s="5" t="n">
        <v>322.895</v>
      </c>
      <c r="O674" s="5" t="n">
        <v>312.191</v>
      </c>
      <c r="P674" s="5" t="n">
        <v>33.559</v>
      </c>
      <c r="Q674" s="5" t="n">
        <v>0.92</v>
      </c>
      <c r="R674" s="5" t="n">
        <v>0</v>
      </c>
      <c r="S674" s="5" t="n">
        <v>0.033</v>
      </c>
      <c r="T674" s="3" t="n">
        <f aca="false">A674*(TreeCalcs!$N$2)*(N674-O674)</f>
        <v>0</v>
      </c>
    </row>
    <row r="675" customFormat="false" ht="12.8" hidden="true" customHeight="false" outlineLevel="0" collapsed="false">
      <c r="A675" s="4" t="n">
        <v>0</v>
      </c>
      <c r="B675" s="4" t="n">
        <v>4931</v>
      </c>
      <c r="C675" s="4" t="n">
        <v>135.006</v>
      </c>
      <c r="D675" s="5" t="n">
        <v>0</v>
      </c>
      <c r="E675" s="5" t="n">
        <v>822.689</v>
      </c>
      <c r="F675" s="5" t="n">
        <v>545.254</v>
      </c>
      <c r="G675" s="5" t="n">
        <v>250.717</v>
      </c>
      <c r="H675" s="5" t="n">
        <v>0</v>
      </c>
      <c r="I675" s="5" t="n">
        <v>0</v>
      </c>
      <c r="J675" s="5" t="n">
        <v>26.719</v>
      </c>
      <c r="K675" s="5" t="n">
        <v>0</v>
      </c>
      <c r="L675" s="5" t="n">
        <v>0</v>
      </c>
      <c r="M675" s="3" t="n">
        <v>0</v>
      </c>
      <c r="N675" s="5" t="n">
        <v>319.747</v>
      </c>
      <c r="O675" s="5" t="n">
        <v>312.191</v>
      </c>
      <c r="P675" s="5" t="n">
        <v>33.179</v>
      </c>
      <c r="Q675" s="5" t="n">
        <v>0.92</v>
      </c>
      <c r="R675" s="5" t="n">
        <v>0</v>
      </c>
      <c r="S675" s="5" t="n">
        <v>0.033</v>
      </c>
      <c r="T675" s="3" t="n">
        <f aca="false">A675*(TreeCalcs!$N$2)*(N675-O675)</f>
        <v>0</v>
      </c>
    </row>
    <row r="676" customFormat="false" ht="12.8" hidden="false" customHeight="false" outlineLevel="0" collapsed="false">
      <c r="A676" s="4" t="n">
        <v>1</v>
      </c>
      <c r="B676" s="4" t="n">
        <v>4995</v>
      </c>
      <c r="C676" s="4" t="n">
        <v>135.006</v>
      </c>
      <c r="D676" s="5" t="n">
        <v>652.726</v>
      </c>
      <c r="E676" s="5" t="n">
        <v>535.589</v>
      </c>
      <c r="F676" s="5" t="n">
        <v>471.999</v>
      </c>
      <c r="G676" s="5" t="n">
        <v>-107.049</v>
      </c>
      <c r="H676" s="5" t="n">
        <v>330.696</v>
      </c>
      <c r="I676" s="5" t="n">
        <v>365.779</v>
      </c>
      <c r="J676" s="5" t="n">
        <v>150.093</v>
      </c>
      <c r="K676" s="5" t="n">
        <v>-43.749</v>
      </c>
      <c r="L676" s="5" t="n">
        <v>-60.88</v>
      </c>
      <c r="M676" s="3" t="n">
        <v>-0.005</v>
      </c>
      <c r="N676" s="5" t="n">
        <v>308.42</v>
      </c>
      <c r="O676" s="5" t="n">
        <v>312.191</v>
      </c>
      <c r="P676" s="5" t="n">
        <v>28.389</v>
      </c>
      <c r="Q676" s="5" t="n">
        <v>0.92</v>
      </c>
      <c r="R676" s="5" t="n">
        <v>-962.891</v>
      </c>
      <c r="S676" s="5" t="n">
        <v>0.001</v>
      </c>
      <c r="T676" s="3" t="n">
        <f aca="false">A676*(TreeCalcs!$N$2)*(N676-O676)</f>
        <v>-0.00494240886014876</v>
      </c>
    </row>
    <row r="677" customFormat="false" ht="12.8" hidden="false" customHeight="false" outlineLevel="0" collapsed="false">
      <c r="A677" s="4" t="n">
        <v>1</v>
      </c>
      <c r="B677" s="4" t="n">
        <v>4924</v>
      </c>
      <c r="C677" s="4" t="n">
        <v>136.006</v>
      </c>
      <c r="D677" s="5" t="n">
        <v>354.565</v>
      </c>
      <c r="E677" s="5" t="n">
        <v>800.901</v>
      </c>
      <c r="F677" s="5" t="n">
        <v>469.616</v>
      </c>
      <c r="G677" s="5" t="n">
        <v>-122.62</v>
      </c>
      <c r="H677" s="5" t="n">
        <v>-1578.08</v>
      </c>
      <c r="I677" s="5" t="n">
        <v>1970.398</v>
      </c>
      <c r="J677" s="5" t="n">
        <v>84.17</v>
      </c>
      <c r="K677" s="5" t="n">
        <v>-37.754</v>
      </c>
      <c r="L677" s="5" t="n">
        <v>817.81</v>
      </c>
      <c r="M677" s="3" t="n">
        <v>-0.135</v>
      </c>
      <c r="N677" s="5" t="n">
        <v>308.03</v>
      </c>
      <c r="O677" s="5" t="n">
        <v>312.164</v>
      </c>
      <c r="P677" s="5" t="n">
        <v>29.658</v>
      </c>
      <c r="Q677" s="5" t="n">
        <v>0.92</v>
      </c>
      <c r="R677" s="5" t="n">
        <v>-5399.869</v>
      </c>
      <c r="S677" s="5" t="n">
        <v>0.033</v>
      </c>
      <c r="T677" s="3" t="n">
        <f aca="false">A677*(TreeCalcs!$N$2)*(N677-O677)</f>
        <v>-0.00541816977667868</v>
      </c>
    </row>
    <row r="678" customFormat="false" ht="12.8" hidden="true" customHeight="false" outlineLevel="0" collapsed="false">
      <c r="A678" s="4" t="n">
        <v>0</v>
      </c>
      <c r="B678" s="4" t="n">
        <v>4927</v>
      </c>
      <c r="C678" s="4" t="n">
        <v>136.006</v>
      </c>
      <c r="D678" s="5" t="n">
        <v>0</v>
      </c>
      <c r="E678" s="5" t="n">
        <v>1048.422</v>
      </c>
      <c r="F678" s="5" t="n">
        <v>563.844</v>
      </c>
      <c r="G678" s="5" t="n">
        <v>358.601</v>
      </c>
      <c r="H678" s="5" t="n">
        <v>0</v>
      </c>
      <c r="I678" s="5" t="n">
        <v>0</v>
      </c>
      <c r="J678" s="5" t="n">
        <v>125.974</v>
      </c>
      <c r="K678" s="5" t="n">
        <v>0</v>
      </c>
      <c r="L678" s="5" t="n">
        <v>0</v>
      </c>
      <c r="M678" s="3" t="n">
        <v>0</v>
      </c>
      <c r="N678" s="5" t="n">
        <v>322.439</v>
      </c>
      <c r="O678" s="5" t="n">
        <v>312.164</v>
      </c>
      <c r="P678" s="5" t="n">
        <v>34.903</v>
      </c>
      <c r="Q678" s="5" t="n">
        <v>0.92</v>
      </c>
      <c r="R678" s="5" t="n">
        <v>0</v>
      </c>
      <c r="S678" s="5" t="n">
        <v>0.033</v>
      </c>
      <c r="T678" s="3" t="n">
        <f aca="false">A678*(TreeCalcs!$N$2)*(N678-O678)</f>
        <v>0</v>
      </c>
    </row>
    <row r="679" customFormat="false" ht="12.8" hidden="true" customHeight="false" outlineLevel="0" collapsed="false">
      <c r="A679" s="4" t="n">
        <v>0</v>
      </c>
      <c r="B679" s="4" t="n">
        <v>4928</v>
      </c>
      <c r="C679" s="4" t="n">
        <v>136.006</v>
      </c>
      <c r="D679" s="5" t="n">
        <v>0</v>
      </c>
      <c r="E679" s="5" t="n">
        <v>1056.135</v>
      </c>
      <c r="F679" s="5" t="n">
        <v>559.521</v>
      </c>
      <c r="G679" s="5" t="n">
        <v>336.276</v>
      </c>
      <c r="H679" s="5" t="n">
        <v>0</v>
      </c>
      <c r="I679" s="5" t="n">
        <v>0</v>
      </c>
      <c r="J679" s="5" t="n">
        <v>160.342</v>
      </c>
      <c r="K679" s="5" t="n">
        <v>0</v>
      </c>
      <c r="L679" s="5" t="n">
        <v>0</v>
      </c>
      <c r="M679" s="3" t="n">
        <v>0</v>
      </c>
      <c r="N679" s="5" t="n">
        <v>321.819</v>
      </c>
      <c r="O679" s="5" t="n">
        <v>312.164</v>
      </c>
      <c r="P679" s="5" t="n">
        <v>34.831</v>
      </c>
      <c r="Q679" s="5" t="n">
        <v>0.92</v>
      </c>
      <c r="R679" s="5" t="n">
        <v>0</v>
      </c>
      <c r="S679" s="5" t="n">
        <v>0.033</v>
      </c>
      <c r="T679" s="3" t="n">
        <f aca="false">A679*(TreeCalcs!$N$2)*(N679-O679)</f>
        <v>0</v>
      </c>
    </row>
    <row r="680" customFormat="false" ht="12.8" hidden="true" customHeight="false" outlineLevel="0" collapsed="false">
      <c r="A680" s="4" t="n">
        <v>0</v>
      </c>
      <c r="B680" s="4" t="n">
        <v>4931</v>
      </c>
      <c r="C680" s="4" t="n">
        <v>136.006</v>
      </c>
      <c r="D680" s="5" t="n">
        <v>0</v>
      </c>
      <c r="E680" s="5" t="n">
        <v>1054.557</v>
      </c>
      <c r="F680" s="5" t="n">
        <v>558.624</v>
      </c>
      <c r="G680" s="5" t="n">
        <v>331.628</v>
      </c>
      <c r="H680" s="5" t="n">
        <v>0</v>
      </c>
      <c r="I680" s="5" t="n">
        <v>0</v>
      </c>
      <c r="J680" s="5" t="n">
        <v>164.304</v>
      </c>
      <c r="K680" s="5" t="n">
        <v>0</v>
      </c>
      <c r="L680" s="5" t="n">
        <v>0</v>
      </c>
      <c r="M680" s="3" t="n">
        <v>0</v>
      </c>
      <c r="N680" s="5" t="n">
        <v>321.69</v>
      </c>
      <c r="O680" s="5" t="n">
        <v>312.164</v>
      </c>
      <c r="P680" s="5" t="n">
        <v>34.816</v>
      </c>
      <c r="Q680" s="5" t="n">
        <v>0.92</v>
      </c>
      <c r="R680" s="5" t="n">
        <v>0</v>
      </c>
      <c r="S680" s="5" t="n">
        <v>0.033</v>
      </c>
      <c r="T680" s="3" t="n">
        <f aca="false">A680*(TreeCalcs!$N$2)*(N680-O680)</f>
        <v>0</v>
      </c>
    </row>
    <row r="681" customFormat="false" ht="12.8" hidden="false" customHeight="false" outlineLevel="0" collapsed="false">
      <c r="A681" s="4" t="n">
        <v>1</v>
      </c>
      <c r="B681" s="4" t="n">
        <v>4995</v>
      </c>
      <c r="C681" s="4" t="n">
        <v>136.006</v>
      </c>
      <c r="D681" s="5" t="n">
        <v>382.68</v>
      </c>
      <c r="E681" s="5" t="n">
        <v>550.092</v>
      </c>
      <c r="F681" s="5" t="n">
        <v>470.348</v>
      </c>
      <c r="G681" s="5" t="n">
        <v>-119.419</v>
      </c>
      <c r="H681" s="5" t="n">
        <v>105.009</v>
      </c>
      <c r="I681" s="5" t="n">
        <v>314.248</v>
      </c>
      <c r="J681" s="5" t="n">
        <v>82.463</v>
      </c>
      <c r="K681" s="5" t="n">
        <v>-36.577</v>
      </c>
      <c r="L681" s="5" t="n">
        <v>-23.24</v>
      </c>
      <c r="M681" s="3" t="n">
        <v>-0.005</v>
      </c>
      <c r="N681" s="5" t="n">
        <v>308.15</v>
      </c>
      <c r="O681" s="5" t="n">
        <v>312.164</v>
      </c>
      <c r="P681" s="5" t="n">
        <v>29.747</v>
      </c>
      <c r="Q681" s="5" t="n">
        <v>0.92</v>
      </c>
      <c r="R681" s="5" t="n">
        <v>-703.247</v>
      </c>
      <c r="S681" s="5" t="n">
        <v>0.001</v>
      </c>
      <c r="T681" s="3" t="n">
        <f aca="false">A681*(TreeCalcs!$N$2)*(N681-O681)</f>
        <v>-0.00526089344063575</v>
      </c>
    </row>
    <row r="682" customFormat="false" ht="12.8" hidden="false" customHeight="false" outlineLevel="0" collapsed="false">
      <c r="A682" s="4" t="n">
        <v>1</v>
      </c>
      <c r="B682" s="4" t="n">
        <v>4924</v>
      </c>
      <c r="C682" s="4" t="n">
        <v>137.008</v>
      </c>
      <c r="D682" s="5" t="n">
        <v>338.165</v>
      </c>
      <c r="E682" s="5" t="n">
        <v>506.215</v>
      </c>
      <c r="F682" s="5" t="n">
        <v>470.776</v>
      </c>
      <c r="G682" s="5" t="n">
        <v>-96.922</v>
      </c>
      <c r="H682" s="5" t="n">
        <v>-1783.412</v>
      </c>
      <c r="I682" s="5" t="n">
        <v>2154.971</v>
      </c>
      <c r="J682" s="5" t="n">
        <v>81.216</v>
      </c>
      <c r="K682" s="5" t="n">
        <v>-33.394</v>
      </c>
      <c r="L682" s="5" t="n">
        <v>723.21</v>
      </c>
      <c r="M682" s="3" t="n">
        <v>-0.124</v>
      </c>
      <c r="N682" s="5" t="n">
        <v>308.22</v>
      </c>
      <c r="O682" s="5" t="n">
        <v>312.002</v>
      </c>
      <c r="P682" s="5" t="n">
        <v>25.624</v>
      </c>
      <c r="Q682" s="5" t="n">
        <v>0.92</v>
      </c>
      <c r="R682" s="5" t="n">
        <v>-6407.875</v>
      </c>
      <c r="S682" s="5" t="n">
        <v>0.033</v>
      </c>
      <c r="T682" s="3" t="n">
        <f aca="false">A682*(TreeCalcs!$N$2)*(N682-O682)</f>
        <v>-0.0049568258576194</v>
      </c>
    </row>
    <row r="683" customFormat="false" ht="12.8" hidden="true" customHeight="false" outlineLevel="0" collapsed="false">
      <c r="A683" s="4" t="n">
        <v>0</v>
      </c>
      <c r="B683" s="4" t="n">
        <v>4927</v>
      </c>
      <c r="C683" s="4" t="n">
        <v>137.008</v>
      </c>
      <c r="D683" s="5" t="n">
        <v>0</v>
      </c>
      <c r="E683" s="5" t="n">
        <v>843.065</v>
      </c>
      <c r="F683" s="5" t="n">
        <v>548.558</v>
      </c>
      <c r="G683" s="5" t="n">
        <v>253.456</v>
      </c>
      <c r="H683" s="5" t="n">
        <v>0</v>
      </c>
      <c r="I683" s="5" t="n">
        <v>0</v>
      </c>
      <c r="J683" s="5" t="n">
        <v>41.052</v>
      </c>
      <c r="K683" s="5" t="n">
        <v>0</v>
      </c>
      <c r="L683" s="5" t="n">
        <v>0</v>
      </c>
      <c r="M683" s="3" t="n">
        <v>0</v>
      </c>
      <c r="N683" s="5" t="n">
        <v>320.231</v>
      </c>
      <c r="O683" s="5" t="n">
        <v>312.002</v>
      </c>
      <c r="P683" s="5" t="n">
        <v>30.804</v>
      </c>
      <c r="Q683" s="5" t="n">
        <v>0.92</v>
      </c>
      <c r="R683" s="5" t="n">
        <v>0</v>
      </c>
      <c r="S683" s="5" t="n">
        <v>0.033</v>
      </c>
      <c r="T683" s="3" t="n">
        <f aca="false">A683*(TreeCalcs!$N$2)*(N683-O683)</f>
        <v>0</v>
      </c>
    </row>
    <row r="684" customFormat="false" ht="12.8" hidden="true" customHeight="false" outlineLevel="0" collapsed="false">
      <c r="A684" s="4" t="n">
        <v>0</v>
      </c>
      <c r="B684" s="4" t="n">
        <v>4928</v>
      </c>
      <c r="C684" s="4" t="n">
        <v>137.008</v>
      </c>
      <c r="D684" s="5" t="n">
        <v>0</v>
      </c>
      <c r="E684" s="5" t="n">
        <v>855.626</v>
      </c>
      <c r="F684" s="5" t="n">
        <v>546.371</v>
      </c>
      <c r="G684" s="5" t="n">
        <v>243.283</v>
      </c>
      <c r="H684" s="5" t="n">
        <v>0</v>
      </c>
      <c r="I684" s="5" t="n">
        <v>0</v>
      </c>
      <c r="J684" s="5" t="n">
        <v>65.974</v>
      </c>
      <c r="K684" s="5" t="n">
        <v>0</v>
      </c>
      <c r="L684" s="5" t="n">
        <v>0</v>
      </c>
      <c r="M684" s="3" t="n">
        <v>0</v>
      </c>
      <c r="N684" s="5" t="n">
        <v>319.911</v>
      </c>
      <c r="O684" s="5" t="n">
        <v>312.002</v>
      </c>
      <c r="P684" s="5" t="n">
        <v>30.762</v>
      </c>
      <c r="Q684" s="5" t="n">
        <v>0.92</v>
      </c>
      <c r="R684" s="5" t="n">
        <v>0</v>
      </c>
      <c r="S684" s="5" t="n">
        <v>0.033</v>
      </c>
      <c r="T684" s="3" t="n">
        <f aca="false">A684*(TreeCalcs!$N$2)*(N684-O684)</f>
        <v>0</v>
      </c>
    </row>
    <row r="685" customFormat="false" ht="12.8" hidden="true" customHeight="false" outlineLevel="0" collapsed="false">
      <c r="A685" s="4" t="n">
        <v>0</v>
      </c>
      <c r="B685" s="4" t="n">
        <v>4931</v>
      </c>
      <c r="C685" s="4" t="n">
        <v>137.008</v>
      </c>
      <c r="D685" s="5" t="n">
        <v>0</v>
      </c>
      <c r="E685" s="5" t="n">
        <v>856.566</v>
      </c>
      <c r="F685" s="5" t="n">
        <v>548.193</v>
      </c>
      <c r="G685" s="5" t="n">
        <v>251.76</v>
      </c>
      <c r="H685" s="5" t="n">
        <v>0</v>
      </c>
      <c r="I685" s="5" t="n">
        <v>0</v>
      </c>
      <c r="J685" s="5" t="n">
        <v>56.611</v>
      </c>
      <c r="K685" s="5" t="n">
        <v>0</v>
      </c>
      <c r="L685" s="5" t="n">
        <v>0</v>
      </c>
      <c r="M685" s="3" t="n">
        <v>0</v>
      </c>
      <c r="N685" s="5" t="n">
        <v>320.177</v>
      </c>
      <c r="O685" s="5" t="n">
        <v>312.002</v>
      </c>
      <c r="P685" s="5" t="n">
        <v>30.796</v>
      </c>
      <c r="Q685" s="5" t="n">
        <v>0.92</v>
      </c>
      <c r="R685" s="5" t="n">
        <v>0</v>
      </c>
      <c r="S685" s="5" t="n">
        <v>0.033</v>
      </c>
      <c r="T685" s="3" t="n">
        <f aca="false">A685*(TreeCalcs!$N$2)*(N685-O685)</f>
        <v>0</v>
      </c>
    </row>
    <row r="686" customFormat="false" ht="12.8" hidden="false" customHeight="false" outlineLevel="0" collapsed="false">
      <c r="A686" s="4" t="n">
        <v>1</v>
      </c>
      <c r="B686" s="4" t="n">
        <v>4995</v>
      </c>
      <c r="C686" s="4" t="n">
        <v>137.008</v>
      </c>
      <c r="D686" s="5" t="n">
        <v>370.344</v>
      </c>
      <c r="E686" s="5" t="n">
        <v>508.485</v>
      </c>
      <c r="F686" s="5" t="n">
        <v>471.632</v>
      </c>
      <c r="G686" s="5" t="n">
        <v>-93.722</v>
      </c>
      <c r="H686" s="5" t="n">
        <v>68.512</v>
      </c>
      <c r="I686" s="5" t="n">
        <v>335.118</v>
      </c>
      <c r="J686" s="5" t="n">
        <v>81.97</v>
      </c>
      <c r="K686" s="5" t="n">
        <v>-33.286</v>
      </c>
      <c r="L686" s="5" t="n">
        <v>-55.81</v>
      </c>
      <c r="M686" s="3" t="n">
        <v>-0.005</v>
      </c>
      <c r="N686" s="5" t="n">
        <v>308.36</v>
      </c>
      <c r="O686" s="5" t="n">
        <v>312.002</v>
      </c>
      <c r="P686" s="5" t="n">
        <v>25.73</v>
      </c>
      <c r="Q686" s="5" t="n">
        <v>0.92</v>
      </c>
      <c r="R686" s="5" t="n">
        <v>-888.654</v>
      </c>
      <c r="S686" s="5" t="n">
        <v>0.001</v>
      </c>
      <c r="T686" s="3" t="n">
        <f aca="false">A686*(TreeCalcs!$N$2)*(N686-O686)</f>
        <v>-0.00477333679890267</v>
      </c>
    </row>
    <row r="687" customFormat="false" ht="12.8" hidden="false" customHeight="false" outlineLevel="0" collapsed="false">
      <c r="A687" s="4" t="n">
        <v>1</v>
      </c>
      <c r="B687" s="4" t="n">
        <v>4924</v>
      </c>
      <c r="C687" s="4" t="n">
        <v>138.002</v>
      </c>
      <c r="D687" s="5" t="n">
        <v>185.41</v>
      </c>
      <c r="E687" s="5" t="n">
        <v>595.599</v>
      </c>
      <c r="F687" s="5" t="n">
        <v>469.433</v>
      </c>
      <c r="G687" s="5" t="n">
        <v>-107.113</v>
      </c>
      <c r="H687" s="5" t="n">
        <v>-1742.691</v>
      </c>
      <c r="I687" s="5" t="n">
        <v>1958.556</v>
      </c>
      <c r="J687" s="5" t="n">
        <v>44.629</v>
      </c>
      <c r="K687" s="5" t="n">
        <v>-30.455</v>
      </c>
      <c r="L687" s="5" t="n">
        <v>874.76</v>
      </c>
      <c r="M687" s="3" t="n">
        <v>-0.096</v>
      </c>
      <c r="N687" s="5" t="n">
        <v>308</v>
      </c>
      <c r="O687" s="5" t="n">
        <v>310.942</v>
      </c>
      <c r="P687" s="5" t="n">
        <v>36.411</v>
      </c>
      <c r="Q687" s="5" t="n">
        <v>0.92</v>
      </c>
      <c r="R687" s="5" t="n">
        <v>-4905.721</v>
      </c>
      <c r="S687" s="5" t="n">
        <v>0.033</v>
      </c>
      <c r="T687" s="3" t="n">
        <f aca="false">A687*(TreeCalcs!$N$2)*(N687-O687)</f>
        <v>-0.00385589150531898</v>
      </c>
    </row>
    <row r="688" customFormat="false" ht="12.8" hidden="true" customHeight="false" outlineLevel="0" collapsed="false">
      <c r="A688" s="4" t="n">
        <v>0</v>
      </c>
      <c r="B688" s="4" t="n">
        <v>4927</v>
      </c>
      <c r="C688" s="4" t="n">
        <v>138.002</v>
      </c>
      <c r="D688" s="5" t="n">
        <v>0</v>
      </c>
      <c r="E688" s="5" t="n">
        <v>591.169</v>
      </c>
      <c r="F688" s="5" t="n">
        <v>507.505</v>
      </c>
      <c r="G688" s="5" t="n">
        <v>122.331</v>
      </c>
      <c r="H688" s="5" t="n">
        <v>0</v>
      </c>
      <c r="I688" s="5" t="n">
        <v>0</v>
      </c>
      <c r="J688" s="5" t="n">
        <v>-38.662</v>
      </c>
      <c r="K688" s="5" t="n">
        <v>0</v>
      </c>
      <c r="L688" s="5" t="n">
        <v>0</v>
      </c>
      <c r="M688" s="3" t="n">
        <v>0</v>
      </c>
      <c r="N688" s="5" t="n">
        <v>314.063</v>
      </c>
      <c r="O688" s="5" t="n">
        <v>310.942</v>
      </c>
      <c r="P688" s="5" t="n">
        <v>39.189</v>
      </c>
      <c r="Q688" s="5" t="n">
        <v>0.92</v>
      </c>
      <c r="R688" s="5" t="n">
        <v>0</v>
      </c>
      <c r="S688" s="5" t="n">
        <v>0.033</v>
      </c>
      <c r="T688" s="3" t="n">
        <f aca="false">A688*(TreeCalcs!$N$2)*(N688-O688)</f>
        <v>0</v>
      </c>
    </row>
    <row r="689" customFormat="false" ht="12.8" hidden="true" customHeight="false" outlineLevel="0" collapsed="false">
      <c r="A689" s="4" t="n">
        <v>0</v>
      </c>
      <c r="B689" s="4" t="n">
        <v>4928</v>
      </c>
      <c r="C689" s="4" t="n">
        <v>138.002</v>
      </c>
      <c r="D689" s="5" t="n">
        <v>0</v>
      </c>
      <c r="E689" s="5" t="n">
        <v>571.219</v>
      </c>
      <c r="F689" s="5" t="n">
        <v>507.026</v>
      </c>
      <c r="G689" s="5" t="n">
        <v>119.39</v>
      </c>
      <c r="H689" s="5" t="n">
        <v>0</v>
      </c>
      <c r="I689" s="5" t="n">
        <v>0</v>
      </c>
      <c r="J689" s="5" t="n">
        <v>-55.2</v>
      </c>
      <c r="K689" s="5" t="n">
        <v>0</v>
      </c>
      <c r="L689" s="5" t="n">
        <v>0</v>
      </c>
      <c r="M689" s="3" t="n">
        <v>0</v>
      </c>
      <c r="N689" s="5" t="n">
        <v>313.989</v>
      </c>
      <c r="O689" s="5" t="n">
        <v>310.942</v>
      </c>
      <c r="P689" s="5" t="n">
        <v>39.176</v>
      </c>
      <c r="Q689" s="5" t="n">
        <v>0.92</v>
      </c>
      <c r="R689" s="5" t="n">
        <v>0</v>
      </c>
      <c r="S689" s="5" t="n">
        <v>0.033</v>
      </c>
      <c r="T689" s="3" t="n">
        <f aca="false">A689*(TreeCalcs!$N$2)*(N689-O689)</f>
        <v>0</v>
      </c>
    </row>
    <row r="690" customFormat="false" ht="12.8" hidden="true" customHeight="false" outlineLevel="0" collapsed="false">
      <c r="A690" s="4" t="n">
        <v>0</v>
      </c>
      <c r="B690" s="4" t="n">
        <v>4931</v>
      </c>
      <c r="C690" s="4" t="n">
        <v>138.002</v>
      </c>
      <c r="D690" s="5" t="n">
        <v>0</v>
      </c>
      <c r="E690" s="5" t="n">
        <v>581.14</v>
      </c>
      <c r="F690" s="5" t="n">
        <v>507.155</v>
      </c>
      <c r="G690" s="5" t="n">
        <v>120.182</v>
      </c>
      <c r="H690" s="5" t="n">
        <v>0</v>
      </c>
      <c r="I690" s="5" t="n">
        <v>0</v>
      </c>
      <c r="J690" s="5" t="n">
        <v>-46.191</v>
      </c>
      <c r="K690" s="5" t="n">
        <v>0</v>
      </c>
      <c r="L690" s="5" t="n">
        <v>0</v>
      </c>
      <c r="M690" s="3" t="n">
        <v>0</v>
      </c>
      <c r="N690" s="5" t="n">
        <v>314.009</v>
      </c>
      <c r="O690" s="5" t="n">
        <v>310.942</v>
      </c>
      <c r="P690" s="5" t="n">
        <v>39.179</v>
      </c>
      <c r="Q690" s="5" t="n">
        <v>0.92</v>
      </c>
      <c r="R690" s="5" t="n">
        <v>0</v>
      </c>
      <c r="S690" s="5" t="n">
        <v>0.033</v>
      </c>
      <c r="T690" s="3" t="n">
        <f aca="false">A690*(TreeCalcs!$N$2)*(N690-O690)</f>
        <v>0</v>
      </c>
    </row>
    <row r="691" customFormat="false" ht="12.8" hidden="false" customHeight="false" outlineLevel="0" collapsed="false">
      <c r="A691" s="4" t="n">
        <v>1</v>
      </c>
      <c r="B691" s="4" t="n">
        <v>4995</v>
      </c>
      <c r="C691" s="4" t="n">
        <v>138.002</v>
      </c>
      <c r="D691" s="5" t="n">
        <v>203.96</v>
      </c>
      <c r="E691" s="5" t="n">
        <v>576.543</v>
      </c>
      <c r="F691" s="5" t="n">
        <v>470.104</v>
      </c>
      <c r="G691" s="5" t="n">
        <v>-103.382</v>
      </c>
      <c r="H691" s="5" t="n">
        <v>-78.085</v>
      </c>
      <c r="I691" s="5" t="n">
        <v>311.32</v>
      </c>
      <c r="J691" s="5" t="n">
        <v>42.31</v>
      </c>
      <c r="K691" s="5" t="n">
        <v>-29.275</v>
      </c>
      <c r="L691" s="5" t="n">
        <v>-6.62</v>
      </c>
      <c r="M691" s="3" t="n">
        <v>-0.004</v>
      </c>
      <c r="N691" s="5" t="n">
        <v>308.11</v>
      </c>
      <c r="O691" s="5" t="n">
        <v>310.942</v>
      </c>
      <c r="P691" s="5" t="n">
        <v>36.508</v>
      </c>
      <c r="Q691" s="5" t="n">
        <v>0.92</v>
      </c>
      <c r="R691" s="5" t="n">
        <v>-741.256</v>
      </c>
      <c r="S691" s="5" t="n">
        <v>0.001</v>
      </c>
      <c r="T691" s="3" t="n">
        <f aca="false">A691*(TreeCalcs!$N$2)*(N691-O691)</f>
        <v>-0.00371172153061295</v>
      </c>
    </row>
    <row r="692" customFormat="false" ht="12.8" hidden="false" customHeight="false" outlineLevel="0" collapsed="false">
      <c r="A692" s="4" t="n">
        <v>1</v>
      </c>
      <c r="B692" s="4" t="n">
        <v>4924</v>
      </c>
      <c r="C692" s="4" t="n">
        <v>139.003</v>
      </c>
      <c r="D692" s="5" t="n">
        <v>119.765</v>
      </c>
      <c r="E692" s="5" t="n">
        <v>415.223</v>
      </c>
      <c r="F692" s="5" t="n">
        <v>464.212</v>
      </c>
      <c r="G692" s="5" t="n">
        <v>-38.765</v>
      </c>
      <c r="H692" s="5" t="n">
        <v>-1353.311</v>
      </c>
      <c r="I692" s="5" t="n">
        <v>1498.172</v>
      </c>
      <c r="J692" s="5" t="n">
        <v>10.405</v>
      </c>
      <c r="K692" s="5" t="n">
        <v>-25.095</v>
      </c>
      <c r="L692" s="5" t="n">
        <v>1224.79</v>
      </c>
      <c r="M692" s="3" t="n">
        <v>-0.076</v>
      </c>
      <c r="N692" s="5" t="n">
        <v>307.14</v>
      </c>
      <c r="O692" s="5" t="n">
        <v>309.468</v>
      </c>
      <c r="P692" s="5" t="n">
        <v>16.655</v>
      </c>
      <c r="Q692" s="5" t="n">
        <v>0.92</v>
      </c>
      <c r="R692" s="5" t="n">
        <v>-1692.314</v>
      </c>
      <c r="S692" s="5" t="n">
        <v>0.033</v>
      </c>
      <c r="T692" s="3" t="n">
        <f aca="false">A692*(TreeCalcs!$N$2)*(N692-O692)</f>
        <v>-0.00305116091923272</v>
      </c>
    </row>
    <row r="693" customFormat="false" ht="12.8" hidden="true" customHeight="false" outlineLevel="0" collapsed="false">
      <c r="A693" s="4" t="n">
        <v>0</v>
      </c>
      <c r="B693" s="4" t="n">
        <v>4927</v>
      </c>
      <c r="C693" s="4" t="n">
        <v>139.003</v>
      </c>
      <c r="D693" s="5" t="n">
        <v>0</v>
      </c>
      <c r="E693" s="5" t="n">
        <v>418.35</v>
      </c>
      <c r="F693" s="5" t="n">
        <v>484.833</v>
      </c>
      <c r="G693" s="5" t="n">
        <v>20.286</v>
      </c>
      <c r="H693" s="5" t="n">
        <v>0</v>
      </c>
      <c r="I693" s="5" t="n">
        <v>0</v>
      </c>
      <c r="J693" s="5" t="n">
        <v>-86.77</v>
      </c>
      <c r="K693" s="5" t="n">
        <v>0</v>
      </c>
      <c r="L693" s="5" t="n">
        <v>0</v>
      </c>
      <c r="M693" s="3" t="n">
        <v>0</v>
      </c>
      <c r="N693" s="5" t="n">
        <v>310.496</v>
      </c>
      <c r="O693" s="5" t="n">
        <v>309.468</v>
      </c>
      <c r="P693" s="5" t="n">
        <v>19.734</v>
      </c>
      <c r="Q693" s="5" t="n">
        <v>0.92</v>
      </c>
      <c r="R693" s="5" t="n">
        <v>0</v>
      </c>
      <c r="S693" s="5" t="n">
        <v>0.033</v>
      </c>
      <c r="T693" s="3" t="n">
        <f aca="false">A693*(TreeCalcs!$N$2)*(N693-O693)</f>
        <v>0</v>
      </c>
    </row>
    <row r="694" customFormat="false" ht="12.8" hidden="true" customHeight="false" outlineLevel="0" collapsed="false">
      <c r="A694" s="4" t="n">
        <v>0</v>
      </c>
      <c r="B694" s="4" t="n">
        <v>4928</v>
      </c>
      <c r="C694" s="4" t="n">
        <v>139.003</v>
      </c>
      <c r="D694" s="5" t="n">
        <v>0</v>
      </c>
      <c r="E694" s="5" t="n">
        <v>432.442</v>
      </c>
      <c r="F694" s="5" t="n">
        <v>484.03</v>
      </c>
      <c r="G694" s="5" t="n">
        <v>17.703</v>
      </c>
      <c r="H694" s="5" t="n">
        <v>0</v>
      </c>
      <c r="I694" s="5" t="n">
        <v>0</v>
      </c>
      <c r="J694" s="5" t="n">
        <v>-69.292</v>
      </c>
      <c r="K694" s="5" t="n">
        <v>0</v>
      </c>
      <c r="L694" s="5" t="n">
        <v>0</v>
      </c>
      <c r="M694" s="3" t="n">
        <v>0</v>
      </c>
      <c r="N694" s="5" t="n">
        <v>310.367</v>
      </c>
      <c r="O694" s="5" t="n">
        <v>309.468</v>
      </c>
      <c r="P694" s="5" t="n">
        <v>19.688</v>
      </c>
      <c r="Q694" s="5" t="n">
        <v>0.92</v>
      </c>
      <c r="R694" s="5" t="n">
        <v>0</v>
      </c>
      <c r="S694" s="5" t="n">
        <v>0.033</v>
      </c>
      <c r="T694" s="3" t="n">
        <f aca="false">A694*(TreeCalcs!$N$2)*(N694-O694)</f>
        <v>0</v>
      </c>
    </row>
    <row r="695" customFormat="false" ht="12.8" hidden="true" customHeight="false" outlineLevel="0" collapsed="false">
      <c r="A695" s="4" t="n">
        <v>0</v>
      </c>
      <c r="B695" s="4" t="n">
        <v>4931</v>
      </c>
      <c r="C695" s="4" t="n">
        <v>139.003</v>
      </c>
      <c r="D695" s="5" t="n">
        <v>0</v>
      </c>
      <c r="E695" s="5" t="n">
        <v>437.166</v>
      </c>
      <c r="F695" s="5" t="n">
        <v>485.868</v>
      </c>
      <c r="G695" s="5" t="n">
        <v>23.617</v>
      </c>
      <c r="H695" s="5" t="n">
        <v>0</v>
      </c>
      <c r="I695" s="5" t="n">
        <v>0</v>
      </c>
      <c r="J695" s="5" t="n">
        <v>-72.322</v>
      </c>
      <c r="K695" s="5" t="n">
        <v>0</v>
      </c>
      <c r="L695" s="5" t="n">
        <v>0</v>
      </c>
      <c r="M695" s="3" t="n">
        <v>0</v>
      </c>
      <c r="N695" s="5" t="n">
        <v>310.661</v>
      </c>
      <c r="O695" s="5" t="n">
        <v>309.468</v>
      </c>
      <c r="P695" s="5" t="n">
        <v>19.787</v>
      </c>
      <c r="Q695" s="5" t="n">
        <v>0.92</v>
      </c>
      <c r="R695" s="5" t="n">
        <v>0</v>
      </c>
      <c r="S695" s="5" t="n">
        <v>0.033</v>
      </c>
      <c r="T695" s="3" t="n">
        <f aca="false">A695*(TreeCalcs!$N$2)*(N695-O695)</f>
        <v>0</v>
      </c>
    </row>
    <row r="696" customFormat="false" ht="12.8" hidden="false" customHeight="false" outlineLevel="0" collapsed="false">
      <c r="A696" s="4" t="n">
        <v>1</v>
      </c>
      <c r="B696" s="4" t="n">
        <v>4995</v>
      </c>
      <c r="C696" s="4" t="n">
        <v>139.003</v>
      </c>
      <c r="D696" s="5" t="n">
        <v>127.665</v>
      </c>
      <c r="E696" s="5" t="n">
        <v>428.48</v>
      </c>
      <c r="F696" s="5" t="n">
        <v>464.817</v>
      </c>
      <c r="G696" s="5" t="n">
        <v>-37.481</v>
      </c>
      <c r="H696" s="5" t="n">
        <v>-91.337</v>
      </c>
      <c r="I696" s="5" t="n">
        <v>242.628</v>
      </c>
      <c r="J696" s="5" t="n">
        <v>7.432</v>
      </c>
      <c r="K696" s="5" t="n">
        <v>-23.626</v>
      </c>
      <c r="L696" s="5" t="n">
        <v>104.18</v>
      </c>
      <c r="M696" s="3" t="n">
        <v>-0.003</v>
      </c>
      <c r="N696" s="5" t="n">
        <v>307.24</v>
      </c>
      <c r="O696" s="5" t="n">
        <v>309.468</v>
      </c>
      <c r="P696" s="5" t="n">
        <v>16.826</v>
      </c>
      <c r="Q696" s="5" t="n">
        <v>0.92</v>
      </c>
      <c r="R696" s="5" t="n">
        <v>-260.134</v>
      </c>
      <c r="S696" s="5" t="n">
        <v>0.001</v>
      </c>
      <c r="T696" s="3" t="n">
        <f aca="false">A696*(TreeCalcs!$N$2)*(N696-O696)</f>
        <v>-0.00292009730586359</v>
      </c>
    </row>
    <row r="697" customFormat="false" ht="12.8" hidden="false" customHeight="false" outlineLevel="0" collapsed="false">
      <c r="A697" s="4" t="n">
        <v>1</v>
      </c>
      <c r="B697" s="4" t="n">
        <v>4924</v>
      </c>
      <c r="C697" s="4" t="n">
        <v>140.002</v>
      </c>
      <c r="D697" s="5" t="n">
        <v>-25.095</v>
      </c>
      <c r="E697" s="5" t="n">
        <v>395.037</v>
      </c>
      <c r="F697" s="5" t="n">
        <v>474.883</v>
      </c>
      <c r="G697" s="5" t="n">
        <v>27.728</v>
      </c>
      <c r="H697" s="5" t="n">
        <v>-6.73</v>
      </c>
      <c r="I697" s="5" t="n">
        <v>0</v>
      </c>
      <c r="J697" s="5" t="n">
        <v>10.474</v>
      </c>
      <c r="K697" s="5" t="n">
        <v>-18.365</v>
      </c>
      <c r="L697" s="5" t="n">
        <v>1257.43</v>
      </c>
      <c r="M697" s="3" t="n">
        <v>0.039</v>
      </c>
      <c r="N697" s="5" t="n">
        <v>308.89</v>
      </c>
      <c r="O697" s="5" t="n">
        <v>307.697</v>
      </c>
      <c r="P697" s="5" t="n">
        <v>23.237</v>
      </c>
      <c r="Q697" s="5" t="n">
        <v>0.92</v>
      </c>
      <c r="R697" s="5" t="n">
        <v>-84.258</v>
      </c>
      <c r="S697" s="5" t="n">
        <v>0.033</v>
      </c>
      <c r="T697" s="3" t="n">
        <f aca="false">A697*(TreeCalcs!$N$2)*(N697-O697)</f>
        <v>0.00156358890749336</v>
      </c>
    </row>
    <row r="698" customFormat="false" ht="12.8" hidden="true" customHeight="false" outlineLevel="0" collapsed="false">
      <c r="A698" s="4" t="n">
        <v>0</v>
      </c>
      <c r="B698" s="4" t="n">
        <v>4927</v>
      </c>
      <c r="C698" s="4" t="n">
        <v>140.002</v>
      </c>
      <c r="D698" s="5" t="n">
        <v>0</v>
      </c>
      <c r="E698" s="5" t="n">
        <v>398.949</v>
      </c>
      <c r="F698" s="5" t="n">
        <v>468.798</v>
      </c>
      <c r="G698" s="5" t="n">
        <v>4.496</v>
      </c>
      <c r="H698" s="5" t="n">
        <v>0</v>
      </c>
      <c r="I698" s="5" t="n">
        <v>0</v>
      </c>
      <c r="J698" s="5" t="n">
        <v>-74.343</v>
      </c>
      <c r="K698" s="5" t="n">
        <v>0</v>
      </c>
      <c r="L698" s="5" t="n">
        <v>0</v>
      </c>
      <c r="M698" s="3" t="n">
        <v>0</v>
      </c>
      <c r="N698" s="5" t="n">
        <v>307.896</v>
      </c>
      <c r="O698" s="5" t="n">
        <v>307.697</v>
      </c>
      <c r="P698" s="5" t="n">
        <v>22.584</v>
      </c>
      <c r="Q698" s="5" t="n">
        <v>0.92</v>
      </c>
      <c r="R698" s="5" t="n">
        <v>0</v>
      </c>
      <c r="S698" s="5" t="n">
        <v>0.033</v>
      </c>
      <c r="T698" s="3" t="n">
        <f aca="false">A698*(TreeCalcs!$N$2)*(N698-O698)</f>
        <v>0</v>
      </c>
    </row>
    <row r="699" customFormat="false" ht="12.8" hidden="true" customHeight="false" outlineLevel="0" collapsed="false">
      <c r="A699" s="4" t="n">
        <v>0</v>
      </c>
      <c r="B699" s="4" t="n">
        <v>4928</v>
      </c>
      <c r="C699" s="4" t="n">
        <v>140.002</v>
      </c>
      <c r="D699" s="5" t="n">
        <v>0</v>
      </c>
      <c r="E699" s="5" t="n">
        <v>415.349</v>
      </c>
      <c r="F699" s="5" t="n">
        <v>469.154</v>
      </c>
      <c r="G699" s="5" t="n">
        <v>5.823</v>
      </c>
      <c r="H699" s="5" t="n">
        <v>0</v>
      </c>
      <c r="I699" s="5" t="n">
        <v>0</v>
      </c>
      <c r="J699" s="5" t="n">
        <v>-59.626</v>
      </c>
      <c r="K699" s="5" t="n">
        <v>0</v>
      </c>
      <c r="L699" s="5" t="n">
        <v>0</v>
      </c>
      <c r="M699" s="3" t="n">
        <v>0</v>
      </c>
      <c r="N699" s="5" t="n">
        <v>307.954</v>
      </c>
      <c r="O699" s="5" t="n">
        <v>307.697</v>
      </c>
      <c r="P699" s="5" t="n">
        <v>22.617</v>
      </c>
      <c r="Q699" s="5" t="n">
        <v>0.92</v>
      </c>
      <c r="R699" s="5" t="n">
        <v>0</v>
      </c>
      <c r="S699" s="5" t="n">
        <v>0.033</v>
      </c>
      <c r="T699" s="3" t="n">
        <f aca="false">A699*(TreeCalcs!$N$2)*(N699-O699)</f>
        <v>0</v>
      </c>
    </row>
    <row r="700" customFormat="false" ht="12.8" hidden="true" customHeight="false" outlineLevel="0" collapsed="false">
      <c r="A700" s="4" t="n">
        <v>0</v>
      </c>
      <c r="B700" s="4" t="n">
        <v>4931</v>
      </c>
      <c r="C700" s="4" t="n">
        <v>140.002</v>
      </c>
      <c r="D700" s="5" t="n">
        <v>0</v>
      </c>
      <c r="E700" s="5" t="n">
        <v>419.134</v>
      </c>
      <c r="F700" s="5" t="n">
        <v>471.204</v>
      </c>
      <c r="G700" s="5" t="n">
        <v>13.513</v>
      </c>
      <c r="H700" s="5" t="n">
        <v>0</v>
      </c>
      <c r="I700" s="5" t="n">
        <v>0</v>
      </c>
      <c r="J700" s="5" t="n">
        <v>-65.583</v>
      </c>
      <c r="K700" s="5" t="n">
        <v>0</v>
      </c>
      <c r="L700" s="5" t="n">
        <v>0</v>
      </c>
      <c r="M700" s="3" t="n">
        <v>0</v>
      </c>
      <c r="N700" s="5" t="n">
        <v>308.29</v>
      </c>
      <c r="O700" s="5" t="n">
        <v>307.697</v>
      </c>
      <c r="P700" s="5" t="n">
        <v>22.776</v>
      </c>
      <c r="Q700" s="5" t="n">
        <v>0.92</v>
      </c>
      <c r="R700" s="5" t="n">
        <v>0</v>
      </c>
      <c r="S700" s="5" t="n">
        <v>0.033</v>
      </c>
      <c r="T700" s="3" t="n">
        <f aca="false">A700*(TreeCalcs!$N$2)*(N700-O700)</f>
        <v>0</v>
      </c>
    </row>
    <row r="701" customFormat="false" ht="12.8" hidden="false" customHeight="false" outlineLevel="0" collapsed="false">
      <c r="A701" s="4" t="n">
        <v>1</v>
      </c>
      <c r="B701" s="4" t="n">
        <v>4995</v>
      </c>
      <c r="C701" s="4" t="n">
        <v>140.002</v>
      </c>
      <c r="D701" s="5" t="n">
        <v>-16.278</v>
      </c>
      <c r="E701" s="5" t="n">
        <v>409.713</v>
      </c>
      <c r="F701" s="5" t="n">
        <v>474.883</v>
      </c>
      <c r="G701" s="5" t="n">
        <v>27.728</v>
      </c>
      <c r="H701" s="5" t="n">
        <v>0.613</v>
      </c>
      <c r="I701" s="5" t="n">
        <v>0</v>
      </c>
      <c r="J701" s="5" t="n">
        <v>8.484</v>
      </c>
      <c r="K701" s="5" t="n">
        <v>-16.891</v>
      </c>
      <c r="L701" s="5" t="n">
        <v>112.83</v>
      </c>
      <c r="M701" s="3" t="n">
        <v>0.002</v>
      </c>
      <c r="N701" s="5" t="n">
        <v>308.89</v>
      </c>
      <c r="O701" s="5" t="n">
        <v>307.697</v>
      </c>
      <c r="P701" s="5" t="n">
        <v>23.237</v>
      </c>
      <c r="Q701" s="5" t="n">
        <v>0.92</v>
      </c>
      <c r="R701" s="5" t="n">
        <v>-83.82</v>
      </c>
      <c r="S701" s="5" t="n">
        <v>0.001</v>
      </c>
      <c r="T701" s="3" t="n">
        <f aca="false">A701*(TreeCalcs!$N$2)*(N701-O701)</f>
        <v>0.00156358890749336</v>
      </c>
    </row>
    <row r="702" customFormat="false" ht="12.8" hidden="false" customHeight="false" outlineLevel="0" collapsed="false">
      <c r="A702" s="4" t="n">
        <v>1</v>
      </c>
      <c r="B702" s="4" t="n">
        <v>4924</v>
      </c>
      <c r="C702" s="4" t="n">
        <v>141.005</v>
      </c>
      <c r="D702" s="5" t="n">
        <v>-30.725</v>
      </c>
      <c r="E702" s="5" t="n">
        <v>413.025</v>
      </c>
      <c r="F702" s="5" t="n">
        <v>465.907</v>
      </c>
      <c r="G702" s="5" t="n">
        <v>6.868</v>
      </c>
      <c r="H702" s="5" t="n">
        <v>-17.178</v>
      </c>
      <c r="I702" s="5" t="n">
        <v>0</v>
      </c>
      <c r="J702" s="5" t="n">
        <v>-5.264</v>
      </c>
      <c r="K702" s="5" t="n">
        <v>-13.547</v>
      </c>
      <c r="L702" s="5" t="n">
        <v>1202.08</v>
      </c>
      <c r="M702" s="3" t="n">
        <v>0.012</v>
      </c>
      <c r="N702" s="5" t="n">
        <v>307.42</v>
      </c>
      <c r="O702" s="5" t="n">
        <v>307.063</v>
      </c>
      <c r="P702" s="5" t="n">
        <v>19.241</v>
      </c>
      <c r="Q702" s="5" t="n">
        <v>0.92</v>
      </c>
      <c r="R702" s="5" t="n">
        <v>-87.602</v>
      </c>
      <c r="S702" s="5" t="n">
        <v>0.033</v>
      </c>
      <c r="T702" s="3" t="n">
        <f aca="false">A702*(TreeCalcs!$N$2)*(N702-O702)</f>
        <v>0.000467897099727729</v>
      </c>
    </row>
    <row r="703" customFormat="false" ht="12.8" hidden="true" customHeight="false" outlineLevel="0" collapsed="false">
      <c r="A703" s="4" t="n">
        <v>0</v>
      </c>
      <c r="B703" s="4" t="n">
        <v>4927</v>
      </c>
      <c r="C703" s="4" t="n">
        <v>141.005</v>
      </c>
      <c r="D703" s="5" t="n">
        <v>0</v>
      </c>
      <c r="E703" s="5" t="n">
        <v>415.69</v>
      </c>
      <c r="F703" s="5" t="n">
        <v>464.237</v>
      </c>
      <c r="G703" s="5" t="n">
        <v>1.531</v>
      </c>
      <c r="H703" s="5" t="n">
        <v>0</v>
      </c>
      <c r="I703" s="5" t="n">
        <v>0</v>
      </c>
      <c r="J703" s="5" t="n">
        <v>-50.076</v>
      </c>
      <c r="K703" s="5" t="n">
        <v>0</v>
      </c>
      <c r="L703" s="5" t="n">
        <v>0</v>
      </c>
      <c r="M703" s="3" t="n">
        <v>0</v>
      </c>
      <c r="N703" s="5" t="n">
        <v>307.144</v>
      </c>
      <c r="O703" s="5" t="n">
        <v>307.063</v>
      </c>
      <c r="P703" s="5" t="n">
        <v>18.87</v>
      </c>
      <c r="Q703" s="5" t="n">
        <v>0.92</v>
      </c>
      <c r="R703" s="5" t="n">
        <v>0</v>
      </c>
      <c r="S703" s="5" t="n">
        <v>0.033</v>
      </c>
      <c r="T703" s="3" t="n">
        <f aca="false">A703*(TreeCalcs!$N$2)*(N703-O703)</f>
        <v>0</v>
      </c>
    </row>
    <row r="704" customFormat="false" ht="12.8" hidden="true" customHeight="false" outlineLevel="0" collapsed="false">
      <c r="A704" s="4" t="n">
        <v>0</v>
      </c>
      <c r="B704" s="4" t="n">
        <v>4928</v>
      </c>
      <c r="C704" s="4" t="n">
        <v>141.005</v>
      </c>
      <c r="D704" s="5" t="n">
        <v>0</v>
      </c>
      <c r="E704" s="5" t="n">
        <v>426.875</v>
      </c>
      <c r="F704" s="5" t="n">
        <v>464.398</v>
      </c>
      <c r="G704" s="5" t="n">
        <v>2.033</v>
      </c>
      <c r="H704" s="5" t="n">
        <v>0</v>
      </c>
      <c r="I704" s="5" t="n">
        <v>0</v>
      </c>
      <c r="J704" s="5" t="n">
        <v>-39.558</v>
      </c>
      <c r="K704" s="5" t="n">
        <v>0</v>
      </c>
      <c r="L704" s="5" t="n">
        <v>0</v>
      </c>
      <c r="M704" s="3" t="n">
        <v>0</v>
      </c>
      <c r="N704" s="5" t="n">
        <v>307.171</v>
      </c>
      <c r="O704" s="5" t="n">
        <v>307.063</v>
      </c>
      <c r="P704" s="5" t="n">
        <v>18.891</v>
      </c>
      <c r="Q704" s="5" t="n">
        <v>0.92</v>
      </c>
      <c r="R704" s="5" t="n">
        <v>0</v>
      </c>
      <c r="S704" s="5" t="n">
        <v>0.033</v>
      </c>
      <c r="T704" s="3" t="n">
        <f aca="false">A704*(TreeCalcs!$N$2)*(N704-O704)</f>
        <v>0</v>
      </c>
    </row>
    <row r="705" customFormat="false" ht="12.8" hidden="true" customHeight="false" outlineLevel="0" collapsed="false">
      <c r="A705" s="4" t="n">
        <v>0</v>
      </c>
      <c r="B705" s="4" t="n">
        <v>4931</v>
      </c>
      <c r="C705" s="4" t="n">
        <v>141.005</v>
      </c>
      <c r="D705" s="5" t="n">
        <v>0</v>
      </c>
      <c r="E705" s="5" t="n">
        <v>429.812</v>
      </c>
      <c r="F705" s="5" t="n">
        <v>466.323</v>
      </c>
      <c r="G705" s="5" t="n">
        <v>8.12</v>
      </c>
      <c r="H705" s="5" t="n">
        <v>0</v>
      </c>
      <c r="I705" s="5" t="n">
        <v>0</v>
      </c>
      <c r="J705" s="5" t="n">
        <v>-44.629</v>
      </c>
      <c r="K705" s="5" t="n">
        <v>0</v>
      </c>
      <c r="L705" s="5" t="n">
        <v>0</v>
      </c>
      <c r="M705" s="3" t="n">
        <v>0</v>
      </c>
      <c r="N705" s="5" t="n">
        <v>307.489</v>
      </c>
      <c r="O705" s="5" t="n">
        <v>307.063</v>
      </c>
      <c r="P705" s="5" t="n">
        <v>19.081</v>
      </c>
      <c r="Q705" s="5" t="n">
        <v>0.92</v>
      </c>
      <c r="R705" s="5" t="n">
        <v>0</v>
      </c>
      <c r="S705" s="5" t="n">
        <v>0.033</v>
      </c>
      <c r="T705" s="3" t="n">
        <f aca="false">A705*(TreeCalcs!$N$2)*(N705-O705)</f>
        <v>0</v>
      </c>
    </row>
    <row r="706" customFormat="false" ht="12.8" hidden="false" customHeight="false" outlineLevel="0" collapsed="false">
      <c r="A706" s="4" t="n">
        <v>1</v>
      </c>
      <c r="B706" s="4" t="n">
        <v>4995</v>
      </c>
      <c r="C706" s="4" t="n">
        <v>141.005</v>
      </c>
      <c r="D706" s="5" t="n">
        <v>-21.907</v>
      </c>
      <c r="E706" s="5" t="n">
        <v>423.018</v>
      </c>
      <c r="F706" s="5" t="n">
        <v>465.907</v>
      </c>
      <c r="G706" s="5" t="n">
        <v>6.868</v>
      </c>
      <c r="H706" s="5" t="n">
        <v>-9.431</v>
      </c>
      <c r="I706" s="5" t="n">
        <v>0</v>
      </c>
      <c r="J706" s="5" t="n">
        <v>-6.318</v>
      </c>
      <c r="K706" s="5" t="n">
        <v>-12.477</v>
      </c>
      <c r="L706" s="5" t="n">
        <v>104.05</v>
      </c>
      <c r="M706" s="3" t="n">
        <v>0</v>
      </c>
      <c r="N706" s="5" t="n">
        <v>307.42</v>
      </c>
      <c r="O706" s="5" t="n">
        <v>307.063</v>
      </c>
      <c r="P706" s="5" t="n">
        <v>19.241</v>
      </c>
      <c r="Q706" s="5" t="n">
        <v>0.92</v>
      </c>
      <c r="R706" s="5" t="n">
        <v>-87.198</v>
      </c>
      <c r="S706" s="5" t="n">
        <v>0.001</v>
      </c>
      <c r="T706" s="3" t="n">
        <f aca="false">A706*(TreeCalcs!$N$2)*(N706-O706)</f>
        <v>0.000467897099727729</v>
      </c>
    </row>
    <row r="707" customFormat="false" ht="12.8" hidden="false" customHeight="false" outlineLevel="0" collapsed="false">
      <c r="A707" s="4" t="n">
        <v>1</v>
      </c>
      <c r="B707" s="4" t="n">
        <v>4924</v>
      </c>
      <c r="C707" s="4" t="n">
        <v>142.004</v>
      </c>
      <c r="D707" s="5" t="n">
        <v>-30.177</v>
      </c>
      <c r="E707" s="5" t="n">
        <v>407.663</v>
      </c>
      <c r="F707" s="5" t="n">
        <v>462.039</v>
      </c>
      <c r="G707" s="5" t="n">
        <v>19.116</v>
      </c>
      <c r="H707" s="5" t="n">
        <v>-17.894</v>
      </c>
      <c r="I707" s="5" t="n">
        <v>0</v>
      </c>
      <c r="J707" s="5" t="n">
        <v>-21.355</v>
      </c>
      <c r="K707" s="5" t="n">
        <v>-12.284</v>
      </c>
      <c r="L707" s="5" t="n">
        <v>1203.93</v>
      </c>
      <c r="M707" s="3" t="n">
        <v>0.022</v>
      </c>
      <c r="N707" s="5" t="n">
        <v>306.78</v>
      </c>
      <c r="O707" s="5" t="n">
        <v>306.107</v>
      </c>
      <c r="P707" s="5" t="n">
        <v>28.389</v>
      </c>
      <c r="Q707" s="5" t="n">
        <v>0.92</v>
      </c>
      <c r="R707" s="5" t="n">
        <v>-86.804</v>
      </c>
      <c r="S707" s="5" t="n">
        <v>0.033</v>
      </c>
      <c r="T707" s="3" t="n">
        <f aca="false">A707*(TreeCalcs!$N$2)*(N707-O707)</f>
        <v>0.000882058117973981</v>
      </c>
    </row>
    <row r="708" customFormat="false" ht="12.8" hidden="true" customHeight="false" outlineLevel="0" collapsed="false">
      <c r="A708" s="4" t="n">
        <v>0</v>
      </c>
      <c r="B708" s="4" t="n">
        <v>4927</v>
      </c>
      <c r="C708" s="4" t="n">
        <v>142.004</v>
      </c>
      <c r="D708" s="5" t="n">
        <v>0</v>
      </c>
      <c r="E708" s="5" t="n">
        <v>410.332</v>
      </c>
      <c r="F708" s="5" t="n">
        <v>458.833</v>
      </c>
      <c r="G708" s="5" t="n">
        <v>3.907</v>
      </c>
      <c r="H708" s="5" t="n">
        <v>0</v>
      </c>
      <c r="I708" s="5" t="n">
        <v>0</v>
      </c>
      <c r="J708" s="5" t="n">
        <v>-52.407</v>
      </c>
      <c r="K708" s="5" t="n">
        <v>0</v>
      </c>
      <c r="L708" s="5" t="n">
        <v>0</v>
      </c>
      <c r="M708" s="3" t="n">
        <v>0</v>
      </c>
      <c r="N708" s="5" t="n">
        <v>306.246</v>
      </c>
      <c r="O708" s="5" t="n">
        <v>306.107</v>
      </c>
      <c r="P708" s="5" t="n">
        <v>27.947</v>
      </c>
      <c r="Q708" s="5" t="n">
        <v>0.92</v>
      </c>
      <c r="R708" s="5" t="n">
        <v>0</v>
      </c>
      <c r="S708" s="5" t="n">
        <v>0.033</v>
      </c>
      <c r="T708" s="3" t="n">
        <f aca="false">A708*(TreeCalcs!$N$2)*(N708-O708)</f>
        <v>0</v>
      </c>
    </row>
    <row r="709" customFormat="false" ht="12.8" hidden="true" customHeight="false" outlineLevel="0" collapsed="false">
      <c r="A709" s="4" t="n">
        <v>0</v>
      </c>
      <c r="B709" s="4" t="n">
        <v>4928</v>
      </c>
      <c r="C709" s="4" t="n">
        <v>142.004</v>
      </c>
      <c r="D709" s="5" t="n">
        <v>0</v>
      </c>
      <c r="E709" s="5" t="n">
        <v>421.66</v>
      </c>
      <c r="F709" s="5" t="n">
        <v>459.166</v>
      </c>
      <c r="G709" s="5" t="n">
        <v>5.465</v>
      </c>
      <c r="H709" s="5" t="n">
        <v>0</v>
      </c>
      <c r="I709" s="5" t="n">
        <v>0</v>
      </c>
      <c r="J709" s="5" t="n">
        <v>-42.971</v>
      </c>
      <c r="K709" s="5" t="n">
        <v>0</v>
      </c>
      <c r="L709" s="5" t="n">
        <v>0</v>
      </c>
      <c r="M709" s="3" t="n">
        <v>0</v>
      </c>
      <c r="N709" s="5" t="n">
        <v>306.302</v>
      </c>
      <c r="O709" s="5" t="n">
        <v>306.107</v>
      </c>
      <c r="P709" s="5" t="n">
        <v>27.979</v>
      </c>
      <c r="Q709" s="5" t="n">
        <v>0.92</v>
      </c>
      <c r="R709" s="5" t="n">
        <v>0</v>
      </c>
      <c r="S709" s="5" t="n">
        <v>0.033</v>
      </c>
      <c r="T709" s="3" t="n">
        <f aca="false">A709*(TreeCalcs!$N$2)*(N709-O709)</f>
        <v>0</v>
      </c>
    </row>
    <row r="710" customFormat="false" ht="12.8" hidden="true" customHeight="false" outlineLevel="0" collapsed="false">
      <c r="A710" s="4" t="n">
        <v>0</v>
      </c>
      <c r="B710" s="4" t="n">
        <v>4931</v>
      </c>
      <c r="C710" s="4" t="n">
        <v>142.004</v>
      </c>
      <c r="D710" s="5" t="n">
        <v>0</v>
      </c>
      <c r="E710" s="5" t="n">
        <v>424.439</v>
      </c>
      <c r="F710" s="5" t="n">
        <v>460.619</v>
      </c>
      <c r="G710" s="5" t="n">
        <v>12.287</v>
      </c>
      <c r="H710" s="5" t="n">
        <v>0</v>
      </c>
      <c r="I710" s="5" t="n">
        <v>0</v>
      </c>
      <c r="J710" s="5" t="n">
        <v>-48.467</v>
      </c>
      <c r="K710" s="5" t="n">
        <v>0</v>
      </c>
      <c r="L710" s="5" t="n">
        <v>0</v>
      </c>
      <c r="M710" s="3" t="n">
        <v>0</v>
      </c>
      <c r="N710" s="5" t="n">
        <v>306.544</v>
      </c>
      <c r="O710" s="5" t="n">
        <v>306.107</v>
      </c>
      <c r="P710" s="5" t="n">
        <v>28.096</v>
      </c>
      <c r="Q710" s="5" t="n">
        <v>0.92</v>
      </c>
      <c r="R710" s="5" t="n">
        <v>0</v>
      </c>
      <c r="S710" s="5" t="n">
        <v>0.033</v>
      </c>
      <c r="T710" s="3" t="n">
        <f aca="false">A710*(TreeCalcs!$N$2)*(N710-O710)</f>
        <v>0</v>
      </c>
    </row>
    <row r="711" customFormat="false" ht="12.8" hidden="false" customHeight="false" outlineLevel="0" collapsed="false">
      <c r="A711" s="4" t="n">
        <v>1</v>
      </c>
      <c r="B711" s="4" t="n">
        <v>4995</v>
      </c>
      <c r="C711" s="4" t="n">
        <v>142.004</v>
      </c>
      <c r="D711" s="5" t="n">
        <v>-21.359</v>
      </c>
      <c r="E711" s="5" t="n">
        <v>417.847</v>
      </c>
      <c r="F711" s="5" t="n">
        <v>462.039</v>
      </c>
      <c r="G711" s="5" t="n">
        <v>19.116</v>
      </c>
      <c r="H711" s="5" t="n">
        <v>-9.93</v>
      </c>
      <c r="I711" s="5" t="n">
        <v>0</v>
      </c>
      <c r="J711" s="5" t="n">
        <v>-22.18</v>
      </c>
      <c r="K711" s="5" t="n">
        <v>-11.429</v>
      </c>
      <c r="L711" s="5" t="n">
        <v>105.77</v>
      </c>
      <c r="M711" s="3" t="n">
        <v>0.001</v>
      </c>
      <c r="N711" s="5" t="n">
        <v>306.78</v>
      </c>
      <c r="O711" s="5" t="n">
        <v>306.107</v>
      </c>
      <c r="P711" s="5" t="n">
        <v>28.389</v>
      </c>
      <c r="Q711" s="5" t="n">
        <v>0.92</v>
      </c>
      <c r="R711" s="5" t="n">
        <v>-86.227</v>
      </c>
      <c r="S711" s="5" t="n">
        <v>0.001</v>
      </c>
      <c r="T711" s="3" t="n">
        <f aca="false">A711*(TreeCalcs!$N$2)*(N711-O711)</f>
        <v>0.000882058117973981</v>
      </c>
    </row>
    <row r="712" customFormat="false" ht="12.8" hidden="false" customHeight="false" outlineLevel="0" collapsed="false">
      <c r="A712" s="4" t="n">
        <v>1</v>
      </c>
      <c r="B712" s="4" t="n">
        <v>4924</v>
      </c>
      <c r="C712" s="4" t="n">
        <v>143.002</v>
      </c>
      <c r="D712" s="5" t="n">
        <v>-30.99</v>
      </c>
      <c r="E712" s="5" t="n">
        <v>383.338</v>
      </c>
      <c r="F712" s="5" t="n">
        <v>445.401</v>
      </c>
      <c r="G712" s="5" t="n">
        <v>3.891</v>
      </c>
      <c r="H712" s="5" t="n">
        <v>-29.644</v>
      </c>
      <c r="I712" s="5" t="n">
        <v>0</v>
      </c>
      <c r="J712" s="5" t="n">
        <v>-169.272</v>
      </c>
      <c r="K712" s="5" t="n">
        <v>-1.346</v>
      </c>
      <c r="L712" s="5" t="n">
        <v>1262.26</v>
      </c>
      <c r="M712" s="3" t="n">
        <v>0.005</v>
      </c>
      <c r="N712" s="5" t="n">
        <v>303.98</v>
      </c>
      <c r="O712" s="5" t="n">
        <v>303.825</v>
      </c>
      <c r="P712" s="5" t="n">
        <v>25.091</v>
      </c>
      <c r="Q712" s="5" t="n">
        <v>0.92</v>
      </c>
      <c r="R712" s="5" t="n">
        <v>-84.655</v>
      </c>
      <c r="S712" s="5" t="n">
        <v>0.033</v>
      </c>
      <c r="T712" s="3" t="n">
        <f aca="false">A712*(TreeCalcs!$N$2)*(N712-O712)</f>
        <v>0.000203148600722146</v>
      </c>
    </row>
    <row r="713" customFormat="false" ht="12.8" hidden="true" customHeight="false" outlineLevel="0" collapsed="false">
      <c r="A713" s="4" t="n">
        <v>0</v>
      </c>
      <c r="B713" s="4" t="n">
        <v>4927</v>
      </c>
      <c r="C713" s="4" t="n">
        <v>143.002</v>
      </c>
      <c r="D713" s="5" t="n">
        <v>0</v>
      </c>
      <c r="E713" s="5" t="n">
        <v>386.396</v>
      </c>
      <c r="F713" s="5" t="n">
        <v>446.901</v>
      </c>
      <c r="G713" s="5" t="n">
        <v>10.365</v>
      </c>
      <c r="H713" s="5" t="n">
        <v>0</v>
      </c>
      <c r="I713" s="5" t="n">
        <v>0</v>
      </c>
      <c r="J713" s="5" t="n">
        <v>-70.867</v>
      </c>
      <c r="K713" s="5" t="n">
        <v>0</v>
      </c>
      <c r="L713" s="5" t="n">
        <v>0</v>
      </c>
      <c r="M713" s="3" t="n">
        <v>0</v>
      </c>
      <c r="N713" s="5" t="n">
        <v>304.236</v>
      </c>
      <c r="O713" s="5" t="n">
        <v>303.825</v>
      </c>
      <c r="P713" s="5" t="n">
        <v>25.23</v>
      </c>
      <c r="Q713" s="5" t="n">
        <v>0.92</v>
      </c>
      <c r="R713" s="5" t="n">
        <v>0</v>
      </c>
      <c r="S713" s="5" t="n">
        <v>0.033</v>
      </c>
      <c r="T713" s="3" t="n">
        <f aca="false">A713*(TreeCalcs!$N$2)*(N713-O713)</f>
        <v>0</v>
      </c>
    </row>
    <row r="714" customFormat="false" ht="12.8" hidden="true" customHeight="false" outlineLevel="0" collapsed="false">
      <c r="A714" s="4" t="n">
        <v>0</v>
      </c>
      <c r="B714" s="4" t="n">
        <v>4928</v>
      </c>
      <c r="C714" s="4" t="n">
        <v>143.002</v>
      </c>
      <c r="D714" s="5" t="n">
        <v>0</v>
      </c>
      <c r="E714" s="5" t="n">
        <v>399.964</v>
      </c>
      <c r="F714" s="5" t="n">
        <v>447.677</v>
      </c>
      <c r="G714" s="5" t="n">
        <v>13.728</v>
      </c>
      <c r="H714" s="5" t="n">
        <v>0</v>
      </c>
      <c r="I714" s="5" t="n">
        <v>0</v>
      </c>
      <c r="J714" s="5" t="n">
        <v>-61.443</v>
      </c>
      <c r="K714" s="5" t="n">
        <v>0</v>
      </c>
      <c r="L714" s="5" t="n">
        <v>0</v>
      </c>
      <c r="M714" s="3" t="n">
        <v>0</v>
      </c>
      <c r="N714" s="5" t="n">
        <v>304.368</v>
      </c>
      <c r="O714" s="5" t="n">
        <v>303.825</v>
      </c>
      <c r="P714" s="5" t="n">
        <v>25.291</v>
      </c>
      <c r="Q714" s="5" t="n">
        <v>0.92</v>
      </c>
      <c r="R714" s="5" t="n">
        <v>0</v>
      </c>
      <c r="S714" s="5" t="n">
        <v>0.033</v>
      </c>
      <c r="T714" s="3" t="n">
        <f aca="false">A714*(TreeCalcs!$N$2)*(N714-O714)</f>
        <v>0</v>
      </c>
    </row>
    <row r="715" customFormat="false" ht="12.8" hidden="true" customHeight="false" outlineLevel="0" collapsed="false">
      <c r="A715" s="4" t="n">
        <v>0</v>
      </c>
      <c r="B715" s="4" t="n">
        <v>4931</v>
      </c>
      <c r="C715" s="4" t="n">
        <v>143.002</v>
      </c>
      <c r="D715" s="5" t="n">
        <v>0</v>
      </c>
      <c r="E715" s="5" t="n">
        <v>403.875</v>
      </c>
      <c r="F715" s="5" t="n">
        <v>448.979</v>
      </c>
      <c r="G715" s="5" t="n">
        <v>19.383</v>
      </c>
      <c r="H715" s="5" t="n">
        <v>0</v>
      </c>
      <c r="I715" s="5" t="n">
        <v>0</v>
      </c>
      <c r="J715" s="5" t="n">
        <v>-64.487</v>
      </c>
      <c r="K715" s="5" t="n">
        <v>0</v>
      </c>
      <c r="L715" s="5" t="n">
        <v>0</v>
      </c>
      <c r="M715" s="3" t="n">
        <v>0</v>
      </c>
      <c r="N715" s="5" t="n">
        <v>304.589</v>
      </c>
      <c r="O715" s="5" t="n">
        <v>303.825</v>
      </c>
      <c r="P715" s="5" t="n">
        <v>25.376</v>
      </c>
      <c r="Q715" s="5" t="n">
        <v>0.92</v>
      </c>
      <c r="R715" s="5" t="n">
        <v>0</v>
      </c>
      <c r="S715" s="5" t="n">
        <v>0.033</v>
      </c>
      <c r="T715" s="3" t="n">
        <f aca="false">A715*(TreeCalcs!$N$2)*(N715-O715)</f>
        <v>0</v>
      </c>
    </row>
    <row r="716" customFormat="false" ht="12.8" hidden="false" customHeight="false" outlineLevel="0" collapsed="false">
      <c r="A716" s="4" t="n">
        <v>1</v>
      </c>
      <c r="B716" s="4" t="n">
        <v>4995</v>
      </c>
      <c r="C716" s="4" t="n">
        <v>143.002</v>
      </c>
      <c r="D716" s="5" t="n">
        <v>-22.171</v>
      </c>
      <c r="E716" s="5" t="n">
        <v>395.739</v>
      </c>
      <c r="F716" s="5" t="n">
        <v>445.401</v>
      </c>
      <c r="G716" s="5" t="n">
        <v>3.891</v>
      </c>
      <c r="H716" s="5" t="n">
        <v>-21.483</v>
      </c>
      <c r="I716" s="5" t="n">
        <v>0</v>
      </c>
      <c r="J716" s="5" t="n">
        <v>-169.932</v>
      </c>
      <c r="K716" s="5" t="n">
        <v>-0.689</v>
      </c>
      <c r="L716" s="5" t="n">
        <v>121.59</v>
      </c>
      <c r="M716" s="3" t="n">
        <v>0</v>
      </c>
      <c r="N716" s="5" t="n">
        <v>303.98</v>
      </c>
      <c r="O716" s="5" t="n">
        <v>303.825</v>
      </c>
      <c r="P716" s="5" t="n">
        <v>25.091</v>
      </c>
      <c r="Q716" s="5" t="n">
        <v>0.92</v>
      </c>
      <c r="R716" s="5" t="n">
        <v>-84.254</v>
      </c>
      <c r="S716" s="5" t="n">
        <v>0.001</v>
      </c>
      <c r="T716" s="3" t="n">
        <f aca="false">A716*(TreeCalcs!$N$2)*(N716-O716)</f>
        <v>0.000203148600722146</v>
      </c>
    </row>
    <row r="717" customFormat="false" ht="12.8" hidden="false" customHeight="false" outlineLevel="0" collapsed="false">
      <c r="A717" s="4" t="n">
        <v>1</v>
      </c>
      <c r="B717" s="4" t="n">
        <v>4924</v>
      </c>
      <c r="C717" s="4" t="n">
        <v>144.001</v>
      </c>
      <c r="D717" s="5" t="n">
        <v>-29.753</v>
      </c>
      <c r="E717" s="5" t="n">
        <v>405.622</v>
      </c>
      <c r="F717" s="5" t="n">
        <v>445.811</v>
      </c>
      <c r="G717" s="5" t="n">
        <v>13.325</v>
      </c>
      <c r="H717" s="5" t="n">
        <v>-23.301</v>
      </c>
      <c r="I717" s="5" t="n">
        <v>0</v>
      </c>
      <c r="J717" s="5" t="n">
        <v>2.805</v>
      </c>
      <c r="K717" s="5" t="n">
        <v>-6.452</v>
      </c>
      <c r="L717" s="5" t="n">
        <v>1118.69</v>
      </c>
      <c r="M717" s="3" t="n">
        <v>0.015</v>
      </c>
      <c r="N717" s="5" t="n">
        <v>304.05</v>
      </c>
      <c r="O717" s="5" t="n">
        <v>303.602</v>
      </c>
      <c r="P717" s="5" t="n">
        <v>29.731</v>
      </c>
      <c r="Q717" s="5" t="n">
        <v>0.92</v>
      </c>
      <c r="R717" s="5" t="n">
        <v>-85.08</v>
      </c>
      <c r="S717" s="5" t="n">
        <v>0.033</v>
      </c>
      <c r="T717" s="3" t="n">
        <f aca="false">A717*(TreeCalcs!$N$2)*(N717-O717)</f>
        <v>0.000587164987893622</v>
      </c>
    </row>
    <row r="718" customFormat="false" ht="12.8" hidden="true" customHeight="false" outlineLevel="0" collapsed="false">
      <c r="A718" s="4" t="n">
        <v>0</v>
      </c>
      <c r="B718" s="4" t="n">
        <v>4927</v>
      </c>
      <c r="C718" s="4" t="n">
        <v>144.001</v>
      </c>
      <c r="D718" s="5" t="n">
        <v>0</v>
      </c>
      <c r="E718" s="5" t="n">
        <v>407.557</v>
      </c>
      <c r="F718" s="5" t="n">
        <v>444.884</v>
      </c>
      <c r="G718" s="5" t="n">
        <v>8.624</v>
      </c>
      <c r="H718" s="5" t="n">
        <v>0</v>
      </c>
      <c r="I718" s="5" t="n">
        <v>0</v>
      </c>
      <c r="J718" s="5" t="n">
        <v>-45.947</v>
      </c>
      <c r="K718" s="5" t="n">
        <v>0</v>
      </c>
      <c r="L718" s="5" t="n">
        <v>0</v>
      </c>
      <c r="M718" s="3" t="n">
        <v>0</v>
      </c>
      <c r="N718" s="5" t="n">
        <v>303.892</v>
      </c>
      <c r="O718" s="5" t="n">
        <v>303.602</v>
      </c>
      <c r="P718" s="5" t="n">
        <v>29.748</v>
      </c>
      <c r="Q718" s="5" t="n">
        <v>0.92</v>
      </c>
      <c r="R718" s="5" t="n">
        <v>0</v>
      </c>
      <c r="S718" s="5" t="n">
        <v>0.033</v>
      </c>
      <c r="T718" s="3" t="n">
        <f aca="false">A718*(TreeCalcs!$N$2)*(N718-O718)</f>
        <v>0</v>
      </c>
    </row>
    <row r="719" customFormat="false" ht="12.8" hidden="true" customHeight="false" outlineLevel="0" collapsed="false">
      <c r="A719" s="4" t="n">
        <v>0</v>
      </c>
      <c r="B719" s="4" t="n">
        <v>4928</v>
      </c>
      <c r="C719" s="4" t="n">
        <v>144.001</v>
      </c>
      <c r="D719" s="5" t="n">
        <v>0</v>
      </c>
      <c r="E719" s="5" t="n">
        <v>415.968</v>
      </c>
      <c r="F719" s="5" t="n">
        <v>445.368</v>
      </c>
      <c r="G719" s="5" t="n">
        <v>11.099</v>
      </c>
      <c r="H719" s="5" t="n">
        <v>0</v>
      </c>
      <c r="I719" s="5" t="n">
        <v>0</v>
      </c>
      <c r="J719" s="5" t="n">
        <v>-40.5</v>
      </c>
      <c r="K719" s="5" t="n">
        <v>0</v>
      </c>
      <c r="L719" s="5" t="n">
        <v>0</v>
      </c>
      <c r="M719" s="3" t="n">
        <v>0</v>
      </c>
      <c r="N719" s="5" t="n">
        <v>303.974</v>
      </c>
      <c r="O719" s="5" t="n">
        <v>303.602</v>
      </c>
      <c r="P719" s="5" t="n">
        <v>29.787</v>
      </c>
      <c r="Q719" s="5" t="n">
        <v>0.92</v>
      </c>
      <c r="R719" s="5" t="n">
        <v>0</v>
      </c>
      <c r="S719" s="5" t="n">
        <v>0.033</v>
      </c>
      <c r="T719" s="3" t="n">
        <f aca="false">A719*(TreeCalcs!$N$2)*(N719-O719)</f>
        <v>0</v>
      </c>
    </row>
    <row r="720" customFormat="false" ht="12.8" hidden="true" customHeight="false" outlineLevel="0" collapsed="false">
      <c r="A720" s="4" t="n">
        <v>0</v>
      </c>
      <c r="B720" s="4" t="n">
        <v>4931</v>
      </c>
      <c r="C720" s="4" t="n">
        <v>144.001</v>
      </c>
      <c r="D720" s="5" t="n">
        <v>0</v>
      </c>
      <c r="E720" s="5" t="n">
        <v>418.338</v>
      </c>
      <c r="F720" s="5" t="n">
        <v>446.444</v>
      </c>
      <c r="G720" s="5" t="n">
        <v>16.607</v>
      </c>
      <c r="H720" s="5" t="n">
        <v>0</v>
      </c>
      <c r="I720" s="5" t="n">
        <v>0</v>
      </c>
      <c r="J720" s="5" t="n">
        <v>-44.714</v>
      </c>
      <c r="K720" s="5" t="n">
        <v>0</v>
      </c>
      <c r="L720" s="5" t="n">
        <v>0</v>
      </c>
      <c r="M720" s="3" t="n">
        <v>0</v>
      </c>
      <c r="N720" s="5" t="n">
        <v>304.158</v>
      </c>
      <c r="O720" s="5" t="n">
        <v>303.602</v>
      </c>
      <c r="P720" s="5" t="n">
        <v>29.866</v>
      </c>
      <c r="Q720" s="5" t="n">
        <v>0.92</v>
      </c>
      <c r="R720" s="5" t="n">
        <v>0</v>
      </c>
      <c r="S720" s="5" t="n">
        <v>0.033</v>
      </c>
      <c r="T720" s="3" t="n">
        <f aca="false">A720*(TreeCalcs!$N$2)*(N720-O720)</f>
        <v>0</v>
      </c>
    </row>
    <row r="721" customFormat="false" ht="12.8" hidden="false" customHeight="false" outlineLevel="0" collapsed="false">
      <c r="A721" s="4" t="n">
        <v>1</v>
      </c>
      <c r="B721" s="4" t="n">
        <v>4995</v>
      </c>
      <c r="C721" s="4" t="n">
        <v>144.001</v>
      </c>
      <c r="D721" s="5" t="n">
        <v>-20.935</v>
      </c>
      <c r="E721" s="5" t="n">
        <v>413.186</v>
      </c>
      <c r="F721" s="5" t="n">
        <v>445.811</v>
      </c>
      <c r="G721" s="5" t="n">
        <v>13.325</v>
      </c>
      <c r="H721" s="5" t="n">
        <v>-15.069</v>
      </c>
      <c r="I721" s="5" t="n">
        <v>0</v>
      </c>
      <c r="J721" s="5" t="n">
        <v>2.285</v>
      </c>
      <c r="K721" s="5" t="n">
        <v>-5.866</v>
      </c>
      <c r="L721" s="5" t="n">
        <v>94.4</v>
      </c>
      <c r="M721" s="3" t="n">
        <v>0.001</v>
      </c>
      <c r="N721" s="5" t="n">
        <v>304.05</v>
      </c>
      <c r="O721" s="5" t="n">
        <v>303.602</v>
      </c>
      <c r="P721" s="5" t="n">
        <v>29.731</v>
      </c>
      <c r="Q721" s="5" t="n">
        <v>0.92</v>
      </c>
      <c r="R721" s="5" t="n">
        <v>-83.735</v>
      </c>
      <c r="S721" s="5" t="n">
        <v>0.001</v>
      </c>
      <c r="T721" s="3" t="n">
        <f aca="false">A721*(TreeCalcs!$N$2)*(N721-O721)</f>
        <v>0.000587164987893622</v>
      </c>
    </row>
    <row r="722" customFormat="false" ht="12.8" hidden="false" customHeight="false" outlineLevel="0" collapsed="false">
      <c r="A722" s="4" t="n">
        <v>1</v>
      </c>
      <c r="B722" s="4" t="n">
        <v>4924</v>
      </c>
      <c r="C722" s="4" t="n">
        <v>145.001</v>
      </c>
      <c r="D722" s="5" t="n">
        <v>-31.201</v>
      </c>
      <c r="E722" s="5" t="n">
        <v>369.895</v>
      </c>
      <c r="F722" s="5" t="n">
        <v>427.565</v>
      </c>
      <c r="G722" s="5" t="n">
        <v>53.45</v>
      </c>
      <c r="H722" s="5" t="n">
        <v>-37.289</v>
      </c>
      <c r="I722" s="5" t="n">
        <v>0</v>
      </c>
      <c r="J722" s="5" t="n">
        <v>-231.75</v>
      </c>
      <c r="K722" s="5" t="n">
        <v>6.088</v>
      </c>
      <c r="L722" s="5" t="n">
        <v>1258.28</v>
      </c>
      <c r="M722" s="3" t="n">
        <v>0.065</v>
      </c>
      <c r="N722" s="5" t="n">
        <v>300.89</v>
      </c>
      <c r="O722" s="5" t="n">
        <v>298.914</v>
      </c>
      <c r="P722" s="5" t="n">
        <v>27.045</v>
      </c>
      <c r="Q722" s="5" t="n">
        <v>0.92</v>
      </c>
      <c r="R722" s="5" t="n">
        <v>-83.531</v>
      </c>
      <c r="S722" s="5" t="n">
        <v>0.033</v>
      </c>
      <c r="T722" s="3" t="n">
        <f aca="false">A722*(TreeCalcs!$N$2)*(N722-O722)</f>
        <v>0.00258981700017344</v>
      </c>
    </row>
    <row r="723" customFormat="false" ht="12.8" hidden="true" customHeight="false" outlineLevel="0" collapsed="false">
      <c r="A723" s="4" t="n">
        <v>0</v>
      </c>
      <c r="B723" s="4" t="n">
        <v>4927</v>
      </c>
      <c r="C723" s="4" t="n">
        <v>145.001</v>
      </c>
      <c r="D723" s="5" t="n">
        <v>0</v>
      </c>
      <c r="E723" s="5" t="n">
        <v>372.929</v>
      </c>
      <c r="F723" s="5" t="n">
        <v>426.37</v>
      </c>
      <c r="G723" s="5" t="n">
        <v>47.657</v>
      </c>
      <c r="H723" s="5" t="n">
        <v>0</v>
      </c>
      <c r="I723" s="5" t="n">
        <v>0</v>
      </c>
      <c r="J723" s="5" t="n">
        <v>-101.099</v>
      </c>
      <c r="K723" s="5" t="n">
        <v>0</v>
      </c>
      <c r="L723" s="5" t="n">
        <v>0</v>
      </c>
      <c r="M723" s="3" t="n">
        <v>0</v>
      </c>
      <c r="N723" s="5" t="n">
        <v>300.68</v>
      </c>
      <c r="O723" s="5" t="n">
        <v>298.914</v>
      </c>
      <c r="P723" s="5" t="n">
        <v>26.987</v>
      </c>
      <c r="Q723" s="5" t="n">
        <v>0.92</v>
      </c>
      <c r="R723" s="5" t="n">
        <v>0</v>
      </c>
      <c r="S723" s="5" t="n">
        <v>0.033</v>
      </c>
      <c r="T723" s="3" t="n">
        <f aca="false">A723*(TreeCalcs!$N$2)*(N723-O723)</f>
        <v>0</v>
      </c>
    </row>
    <row r="724" customFormat="false" ht="12.8" hidden="true" customHeight="false" outlineLevel="0" collapsed="false">
      <c r="A724" s="4" t="n">
        <v>0</v>
      </c>
      <c r="B724" s="4" t="n">
        <v>4928</v>
      </c>
      <c r="C724" s="4" t="n">
        <v>145.001</v>
      </c>
      <c r="D724" s="5" t="n">
        <v>0</v>
      </c>
      <c r="E724" s="5" t="n">
        <v>385.044</v>
      </c>
      <c r="F724" s="5" t="n">
        <v>427.248</v>
      </c>
      <c r="G724" s="5" t="n">
        <v>51.913</v>
      </c>
      <c r="H724" s="5" t="n">
        <v>0</v>
      </c>
      <c r="I724" s="5" t="n">
        <v>0</v>
      </c>
      <c r="J724" s="5" t="n">
        <v>-94.116</v>
      </c>
      <c r="K724" s="5" t="n">
        <v>0</v>
      </c>
      <c r="L724" s="5" t="n">
        <v>0</v>
      </c>
      <c r="M724" s="3" t="n">
        <v>0</v>
      </c>
      <c r="N724" s="5" t="n">
        <v>300.834</v>
      </c>
      <c r="O724" s="5" t="n">
        <v>298.914</v>
      </c>
      <c r="P724" s="5" t="n">
        <v>27.03</v>
      </c>
      <c r="Q724" s="5" t="n">
        <v>0.92</v>
      </c>
      <c r="R724" s="5" t="n">
        <v>0</v>
      </c>
      <c r="S724" s="5" t="n">
        <v>0.033</v>
      </c>
      <c r="T724" s="3" t="n">
        <f aca="false">A724*(TreeCalcs!$N$2)*(N724-O724)</f>
        <v>0</v>
      </c>
    </row>
    <row r="725" customFormat="false" ht="12.8" hidden="true" customHeight="false" outlineLevel="0" collapsed="false">
      <c r="A725" s="4" t="n">
        <v>0</v>
      </c>
      <c r="B725" s="4" t="n">
        <v>4931</v>
      </c>
      <c r="C725" s="4" t="n">
        <v>145.001</v>
      </c>
      <c r="D725" s="5" t="n">
        <v>0</v>
      </c>
      <c r="E725" s="5" t="n">
        <v>386.582</v>
      </c>
      <c r="F725" s="5" t="n">
        <v>427.988</v>
      </c>
      <c r="G725" s="5" t="n">
        <v>55.503</v>
      </c>
      <c r="H725" s="5" t="n">
        <v>0</v>
      </c>
      <c r="I725" s="5" t="n">
        <v>0</v>
      </c>
      <c r="J725" s="5" t="n">
        <v>-96.909</v>
      </c>
      <c r="K725" s="5" t="n">
        <v>0</v>
      </c>
      <c r="L725" s="5" t="n">
        <v>0</v>
      </c>
      <c r="M725" s="3" t="n">
        <v>0</v>
      </c>
      <c r="N725" s="5" t="n">
        <v>300.964</v>
      </c>
      <c r="O725" s="5" t="n">
        <v>298.914</v>
      </c>
      <c r="P725" s="5" t="n">
        <v>27.064</v>
      </c>
      <c r="Q725" s="5" t="n">
        <v>0.92</v>
      </c>
      <c r="R725" s="5" t="n">
        <v>0</v>
      </c>
      <c r="S725" s="5" t="n">
        <v>0.033</v>
      </c>
      <c r="T725" s="3" t="n">
        <f aca="false">A725*(TreeCalcs!$N$2)*(N725-O725)</f>
        <v>0</v>
      </c>
    </row>
    <row r="726" customFormat="false" ht="12.8" hidden="false" customHeight="false" outlineLevel="0" collapsed="false">
      <c r="A726" s="4" t="n">
        <v>1</v>
      </c>
      <c r="B726" s="4" t="n">
        <v>4995</v>
      </c>
      <c r="C726" s="4" t="n">
        <v>145.001</v>
      </c>
      <c r="D726" s="5" t="n">
        <v>-22.383</v>
      </c>
      <c r="E726" s="5" t="n">
        <v>379.688</v>
      </c>
      <c r="F726" s="5" t="n">
        <v>427.565</v>
      </c>
      <c r="G726" s="5" t="n">
        <v>53.45</v>
      </c>
      <c r="H726" s="5" t="n">
        <v>-28.915</v>
      </c>
      <c r="I726" s="5" t="n">
        <v>0</v>
      </c>
      <c r="J726" s="5" t="n">
        <v>-232.175</v>
      </c>
      <c r="K726" s="5" t="n">
        <v>6.532</v>
      </c>
      <c r="L726" s="5" t="n">
        <v>127.33</v>
      </c>
      <c r="M726" s="3" t="n">
        <v>0.003</v>
      </c>
      <c r="N726" s="5" t="n">
        <v>300.89</v>
      </c>
      <c r="O726" s="5" t="n">
        <v>298.914</v>
      </c>
      <c r="P726" s="5" t="n">
        <v>27.045</v>
      </c>
      <c r="Q726" s="5" t="n">
        <v>0.92</v>
      </c>
      <c r="R726" s="5" t="n">
        <v>-82.161</v>
      </c>
      <c r="S726" s="5" t="n">
        <v>0.001</v>
      </c>
      <c r="T726" s="3" t="n">
        <f aca="false">A726*(TreeCalcs!$N$2)*(N726-O726)</f>
        <v>0.00258981700017344</v>
      </c>
    </row>
    <row r="727" customFormat="false" ht="12.8" hidden="false" customHeight="false" outlineLevel="0" collapsed="false">
      <c r="A727" s="4" t="n">
        <v>1</v>
      </c>
      <c r="B727" s="4" t="n">
        <v>4924</v>
      </c>
      <c r="C727" s="4" t="n">
        <v>146.001</v>
      </c>
      <c r="D727" s="5" t="n">
        <v>-28.955</v>
      </c>
      <c r="E727" s="5" t="n">
        <v>394.302</v>
      </c>
      <c r="F727" s="5" t="n">
        <v>426.145</v>
      </c>
      <c r="G727" s="5" t="n">
        <v>28.007</v>
      </c>
      <c r="H727" s="5" t="n">
        <v>-40.894</v>
      </c>
      <c r="I727" s="5" t="n">
        <v>13.013</v>
      </c>
      <c r="J727" s="5" t="n">
        <v>98.176</v>
      </c>
      <c r="K727" s="5" t="n">
        <v>-1.074</v>
      </c>
      <c r="L727" s="5" t="n">
        <v>956.97</v>
      </c>
      <c r="M727" s="3" t="n">
        <v>0.027</v>
      </c>
      <c r="N727" s="5" t="n">
        <v>300.64</v>
      </c>
      <c r="O727" s="5" t="n">
        <v>299.831</v>
      </c>
      <c r="P727" s="5" t="n">
        <v>34.629</v>
      </c>
      <c r="Q727" s="5" t="n">
        <v>0.92</v>
      </c>
      <c r="R727" s="5" t="n">
        <v>-82.45</v>
      </c>
      <c r="S727" s="5" t="n">
        <v>0.033</v>
      </c>
      <c r="T727" s="3" t="n">
        <f aca="false">A727*(TreeCalcs!$N$2)*(N727-O727)</f>
        <v>0.00106030463215599</v>
      </c>
    </row>
    <row r="728" customFormat="false" ht="12.8" hidden="true" customHeight="false" outlineLevel="0" collapsed="false">
      <c r="A728" s="4" t="n">
        <v>0</v>
      </c>
      <c r="B728" s="4" t="n">
        <v>4927</v>
      </c>
      <c r="C728" s="4" t="n">
        <v>146.001</v>
      </c>
      <c r="D728" s="5" t="n">
        <v>0</v>
      </c>
      <c r="E728" s="5" t="n">
        <v>395.993</v>
      </c>
      <c r="F728" s="5" t="n">
        <v>426.139</v>
      </c>
      <c r="G728" s="5" t="n">
        <v>27.968</v>
      </c>
      <c r="H728" s="5" t="n">
        <v>0</v>
      </c>
      <c r="I728" s="5" t="n">
        <v>0</v>
      </c>
      <c r="J728" s="5" t="n">
        <v>-58.115</v>
      </c>
      <c r="K728" s="5" t="n">
        <v>0</v>
      </c>
      <c r="L728" s="5" t="n">
        <v>0</v>
      </c>
      <c r="M728" s="3" t="n">
        <v>0</v>
      </c>
      <c r="N728" s="5" t="n">
        <v>300.639</v>
      </c>
      <c r="O728" s="5" t="n">
        <v>299.831</v>
      </c>
      <c r="P728" s="5" t="n">
        <v>34.629</v>
      </c>
      <c r="Q728" s="5" t="n">
        <v>0.92</v>
      </c>
      <c r="R728" s="5" t="n">
        <v>0</v>
      </c>
      <c r="S728" s="5" t="n">
        <v>0.033</v>
      </c>
      <c r="T728" s="3" t="n">
        <f aca="false">A728*(TreeCalcs!$N$2)*(N728-O728)</f>
        <v>0</v>
      </c>
    </row>
    <row r="729" customFormat="false" ht="12.8" hidden="true" customHeight="false" outlineLevel="0" collapsed="false">
      <c r="A729" s="4" t="n">
        <v>0</v>
      </c>
      <c r="B729" s="4" t="n">
        <v>4928</v>
      </c>
      <c r="C729" s="4" t="n">
        <v>146.001</v>
      </c>
      <c r="D729" s="5" t="n">
        <v>0</v>
      </c>
      <c r="E729" s="5" t="n">
        <v>402.788</v>
      </c>
      <c r="F729" s="5" t="n">
        <v>426.553</v>
      </c>
      <c r="G729" s="5" t="n">
        <v>30.518</v>
      </c>
      <c r="H729" s="5" t="n">
        <v>0</v>
      </c>
      <c r="I729" s="5" t="n">
        <v>0</v>
      </c>
      <c r="J729" s="5" t="n">
        <v>-54.28</v>
      </c>
      <c r="K729" s="5" t="n">
        <v>0</v>
      </c>
      <c r="L729" s="5" t="n">
        <v>0</v>
      </c>
      <c r="M729" s="3" t="n">
        <v>0</v>
      </c>
      <c r="N729" s="5" t="n">
        <v>300.712</v>
      </c>
      <c r="O729" s="5" t="n">
        <v>299.831</v>
      </c>
      <c r="P729" s="5" t="n">
        <v>34.654</v>
      </c>
      <c r="Q729" s="5" t="n">
        <v>0.92</v>
      </c>
      <c r="R729" s="5" t="n">
        <v>0</v>
      </c>
      <c r="S729" s="5" t="n">
        <v>0.033</v>
      </c>
      <c r="T729" s="3" t="n">
        <f aca="false">A729*(TreeCalcs!$N$2)*(N729-O729)</f>
        <v>0</v>
      </c>
    </row>
    <row r="730" customFormat="false" ht="12.8" hidden="true" customHeight="false" outlineLevel="0" collapsed="false">
      <c r="A730" s="4" t="n">
        <v>0</v>
      </c>
      <c r="B730" s="4" t="n">
        <v>4931</v>
      </c>
      <c r="C730" s="4" t="n">
        <v>146.001</v>
      </c>
      <c r="D730" s="5" t="n">
        <v>0</v>
      </c>
      <c r="E730" s="5" t="n">
        <v>404.024</v>
      </c>
      <c r="F730" s="5" t="n">
        <v>427.215</v>
      </c>
      <c r="G730" s="5" t="n">
        <v>34.595</v>
      </c>
      <c r="H730" s="5" t="n">
        <v>0</v>
      </c>
      <c r="I730" s="5" t="n">
        <v>0</v>
      </c>
      <c r="J730" s="5" t="n">
        <v>-57.786</v>
      </c>
      <c r="K730" s="5" t="n">
        <v>0</v>
      </c>
      <c r="L730" s="5" t="n">
        <v>0</v>
      </c>
      <c r="M730" s="3" t="n">
        <v>0</v>
      </c>
      <c r="N730" s="5" t="n">
        <v>300.828</v>
      </c>
      <c r="O730" s="5" t="n">
        <v>299.831</v>
      </c>
      <c r="P730" s="5" t="n">
        <v>34.692</v>
      </c>
      <c r="Q730" s="5" t="n">
        <v>0.92</v>
      </c>
      <c r="R730" s="5" t="n">
        <v>0</v>
      </c>
      <c r="S730" s="5" t="n">
        <v>0.033</v>
      </c>
      <c r="T730" s="3" t="n">
        <f aca="false">A730*(TreeCalcs!$N$2)*(N730-O730)</f>
        <v>0</v>
      </c>
    </row>
    <row r="731" customFormat="false" ht="12.8" hidden="false" customHeight="false" outlineLevel="0" collapsed="false">
      <c r="A731" s="4" t="n">
        <v>1</v>
      </c>
      <c r="B731" s="4" t="n">
        <v>4995</v>
      </c>
      <c r="C731" s="4" t="n">
        <v>146.001</v>
      </c>
      <c r="D731" s="5" t="n">
        <v>-20.137</v>
      </c>
      <c r="E731" s="5" t="n">
        <v>399.848</v>
      </c>
      <c r="F731" s="5" t="n">
        <v>426.145</v>
      </c>
      <c r="G731" s="5" t="n">
        <v>28.007</v>
      </c>
      <c r="H731" s="5" t="n">
        <v>-32.498</v>
      </c>
      <c r="I731" s="5" t="n">
        <v>13.013</v>
      </c>
      <c r="J731" s="5" t="n">
        <v>97.83</v>
      </c>
      <c r="K731" s="5" t="n">
        <v>-0.652</v>
      </c>
      <c r="L731" s="5" t="n">
        <v>68.5</v>
      </c>
      <c r="M731" s="3" t="n">
        <v>0.001</v>
      </c>
      <c r="N731" s="5" t="n">
        <v>300.64</v>
      </c>
      <c r="O731" s="5" t="n">
        <v>299.831</v>
      </c>
      <c r="P731" s="5" t="n">
        <v>34.629</v>
      </c>
      <c r="Q731" s="5" t="n">
        <v>0.92</v>
      </c>
      <c r="R731" s="5" t="n">
        <v>-80.38</v>
      </c>
      <c r="S731" s="5" t="n">
        <v>0.001</v>
      </c>
      <c r="T731" s="3" t="n">
        <f aca="false">A731*(TreeCalcs!$N$2)*(N731-O731)</f>
        <v>0.00106030463215599</v>
      </c>
    </row>
    <row r="732" customFormat="false" ht="12.8" hidden="false" customHeight="false" outlineLevel="0" collapsed="false">
      <c r="A732" s="4" t="n">
        <v>1</v>
      </c>
      <c r="B732" s="4" t="n">
        <v>4924</v>
      </c>
      <c r="C732" s="4" t="n">
        <v>147.001</v>
      </c>
      <c r="D732" s="5" t="n">
        <v>-31.141</v>
      </c>
      <c r="E732" s="5" t="n">
        <v>394.04</v>
      </c>
      <c r="F732" s="5" t="n">
        <v>431.672</v>
      </c>
      <c r="G732" s="5" t="n">
        <v>57.195</v>
      </c>
      <c r="H732" s="5" t="n">
        <v>-23.417</v>
      </c>
      <c r="I732" s="5" t="n">
        <v>0.098</v>
      </c>
      <c r="J732" s="5" t="n">
        <v>108.45</v>
      </c>
      <c r="K732" s="5" t="n">
        <v>-7.821</v>
      </c>
      <c r="L732" s="5" t="n">
        <v>998.12</v>
      </c>
      <c r="M732" s="3" t="n">
        <v>0.038</v>
      </c>
      <c r="N732" s="5" t="n">
        <v>301.61</v>
      </c>
      <c r="O732" s="5" t="n">
        <v>300.451</v>
      </c>
      <c r="P732" s="5" t="n">
        <v>49.357</v>
      </c>
      <c r="Q732" s="5" t="n">
        <v>0.92</v>
      </c>
      <c r="R732" s="5" t="n">
        <v>-85.51</v>
      </c>
      <c r="S732" s="5" t="n">
        <v>0.033</v>
      </c>
      <c r="T732" s="3" t="n">
        <f aca="false">A732*(TreeCalcs!$N$2)*(N732-O732)</f>
        <v>0.00151902727894788</v>
      </c>
    </row>
    <row r="733" customFormat="false" ht="12.8" hidden="true" customHeight="false" outlineLevel="0" collapsed="false">
      <c r="A733" s="4" t="n">
        <v>0</v>
      </c>
      <c r="B733" s="4" t="n">
        <v>4927</v>
      </c>
      <c r="C733" s="4" t="n">
        <v>147.001</v>
      </c>
      <c r="D733" s="5" t="n">
        <v>0</v>
      </c>
      <c r="E733" s="5" t="n">
        <v>395.784</v>
      </c>
      <c r="F733" s="5" t="n">
        <v>427.011</v>
      </c>
      <c r="G733" s="5" t="n">
        <v>16.76</v>
      </c>
      <c r="H733" s="5" t="n">
        <v>0</v>
      </c>
      <c r="I733" s="5" t="n">
        <v>0</v>
      </c>
      <c r="J733" s="5" t="n">
        <v>-47.983</v>
      </c>
      <c r="K733" s="5" t="n">
        <v>0</v>
      </c>
      <c r="L733" s="5" t="n">
        <v>0</v>
      </c>
      <c r="M733" s="3" t="n">
        <v>0</v>
      </c>
      <c r="N733" s="5" t="n">
        <v>300.793</v>
      </c>
      <c r="O733" s="5" t="n">
        <v>300.451</v>
      </c>
      <c r="P733" s="5" t="n">
        <v>49.101</v>
      </c>
      <c r="Q733" s="5" t="n">
        <v>0.92</v>
      </c>
      <c r="R733" s="5" t="n">
        <v>0</v>
      </c>
      <c r="S733" s="5" t="n">
        <v>0.033</v>
      </c>
      <c r="T733" s="3" t="n">
        <f aca="false">A733*(TreeCalcs!$N$2)*(N733-O733)</f>
        <v>0</v>
      </c>
    </row>
    <row r="734" customFormat="false" ht="12.8" hidden="true" customHeight="false" outlineLevel="0" collapsed="false">
      <c r="A734" s="4" t="n">
        <v>0</v>
      </c>
      <c r="B734" s="4" t="n">
        <v>4928</v>
      </c>
      <c r="C734" s="4" t="n">
        <v>147.001</v>
      </c>
      <c r="D734" s="5" t="n">
        <v>0</v>
      </c>
      <c r="E734" s="5" t="n">
        <v>403.092</v>
      </c>
      <c r="F734" s="5" t="n">
        <v>427.432</v>
      </c>
      <c r="G734" s="5" t="n">
        <v>20.412</v>
      </c>
      <c r="H734" s="5" t="n">
        <v>0</v>
      </c>
      <c r="I734" s="5" t="n">
        <v>0</v>
      </c>
      <c r="J734" s="5" t="n">
        <v>-44.756</v>
      </c>
      <c r="K734" s="5" t="n">
        <v>0</v>
      </c>
      <c r="L734" s="5" t="n">
        <v>0</v>
      </c>
      <c r="M734" s="3" t="n">
        <v>0</v>
      </c>
      <c r="N734" s="5" t="n">
        <v>300.867</v>
      </c>
      <c r="O734" s="5" t="n">
        <v>300.451</v>
      </c>
      <c r="P734" s="5" t="n">
        <v>49.127</v>
      </c>
      <c r="Q734" s="5" t="n">
        <v>0.92</v>
      </c>
      <c r="R734" s="5" t="n">
        <v>0</v>
      </c>
      <c r="S734" s="5" t="n">
        <v>0.033</v>
      </c>
      <c r="T734" s="3" t="n">
        <f aca="false">A734*(TreeCalcs!$N$2)*(N734-O734)</f>
        <v>0</v>
      </c>
    </row>
    <row r="735" customFormat="false" ht="12.8" hidden="true" customHeight="false" outlineLevel="0" collapsed="false">
      <c r="A735" s="4" t="n">
        <v>0</v>
      </c>
      <c r="B735" s="4" t="n">
        <v>4931</v>
      </c>
      <c r="C735" s="4" t="n">
        <v>147.001</v>
      </c>
      <c r="D735" s="5" t="n">
        <v>0</v>
      </c>
      <c r="E735" s="5" t="n">
        <v>404.677</v>
      </c>
      <c r="F735" s="5" t="n">
        <v>427.987</v>
      </c>
      <c r="G735" s="5" t="n">
        <v>25.224</v>
      </c>
      <c r="H735" s="5" t="n">
        <v>0</v>
      </c>
      <c r="I735" s="5" t="n">
        <v>0</v>
      </c>
      <c r="J735" s="5" t="n">
        <v>-48.533</v>
      </c>
      <c r="K735" s="5" t="n">
        <v>0</v>
      </c>
      <c r="L735" s="5" t="n">
        <v>0</v>
      </c>
      <c r="M735" s="3" t="n">
        <v>0</v>
      </c>
      <c r="N735" s="5" t="n">
        <v>300.964</v>
      </c>
      <c r="O735" s="5" t="n">
        <v>300.451</v>
      </c>
      <c r="P735" s="5" t="n">
        <v>49.163</v>
      </c>
      <c r="Q735" s="5" t="n">
        <v>0.92</v>
      </c>
      <c r="R735" s="5" t="n">
        <v>0</v>
      </c>
      <c r="S735" s="5" t="n">
        <v>0.033</v>
      </c>
      <c r="T735" s="3" t="n">
        <f aca="false">A735*(TreeCalcs!$N$2)*(N735-O735)</f>
        <v>0</v>
      </c>
    </row>
    <row r="736" customFormat="false" ht="12.8" hidden="false" customHeight="false" outlineLevel="0" collapsed="false">
      <c r="A736" s="4" t="n">
        <v>1</v>
      </c>
      <c r="B736" s="4" t="n">
        <v>4995</v>
      </c>
      <c r="C736" s="4" t="n">
        <v>147.001</v>
      </c>
      <c r="D736" s="5" t="n">
        <v>-22.324</v>
      </c>
      <c r="E736" s="5" t="n">
        <v>400.423</v>
      </c>
      <c r="F736" s="5" t="n">
        <v>431.672</v>
      </c>
      <c r="G736" s="5" t="n">
        <v>57.195</v>
      </c>
      <c r="H736" s="5" t="n">
        <v>-16.226</v>
      </c>
      <c r="I736" s="5" t="n">
        <v>1.301</v>
      </c>
      <c r="J736" s="5" t="n">
        <v>108.171</v>
      </c>
      <c r="K736" s="5" t="n">
        <v>-7.399</v>
      </c>
      <c r="L736" s="5" t="n">
        <v>75.72</v>
      </c>
      <c r="M736" s="3" t="n">
        <v>0.002</v>
      </c>
      <c r="N736" s="5" t="n">
        <v>301.61</v>
      </c>
      <c r="O736" s="5" t="n">
        <v>300.451</v>
      </c>
      <c r="P736" s="5" t="n">
        <v>49.357</v>
      </c>
      <c r="Q736" s="5" t="n">
        <v>0.92</v>
      </c>
      <c r="R736" s="5" t="n">
        <v>-83.209</v>
      </c>
      <c r="S736" s="5" t="n">
        <v>0.001</v>
      </c>
      <c r="T736" s="3" t="n">
        <f aca="false">A736*(TreeCalcs!$N$2)*(N736-O736)</f>
        <v>0.00151902727894788</v>
      </c>
    </row>
    <row r="737" customFormat="false" ht="12.8" hidden="false" customHeight="false" outlineLevel="0" collapsed="false">
      <c r="A737" s="4" t="n">
        <v>1</v>
      </c>
      <c r="B737" s="4" t="n">
        <v>4924</v>
      </c>
      <c r="C737" s="4" t="n">
        <v>148.003</v>
      </c>
      <c r="D737" s="5" t="n">
        <v>-27.88</v>
      </c>
      <c r="E737" s="5" t="n">
        <v>379.296</v>
      </c>
      <c r="F737" s="5" t="n">
        <v>422.191</v>
      </c>
      <c r="G737" s="5" t="n">
        <v>1.487</v>
      </c>
      <c r="H737" s="5" t="n">
        <v>-33.105</v>
      </c>
      <c r="I737" s="5" t="n">
        <v>5.368</v>
      </c>
      <c r="J737" s="5" t="n">
        <v>-64.185</v>
      </c>
      <c r="K737" s="5" t="n">
        <v>-0.143</v>
      </c>
      <c r="L737" s="5" t="n">
        <v>1116.33</v>
      </c>
      <c r="M737" s="3" t="n">
        <v>0.001</v>
      </c>
      <c r="N737" s="5" t="n">
        <v>299.94</v>
      </c>
      <c r="O737" s="5" t="n">
        <v>299.91</v>
      </c>
      <c r="P737" s="5" t="n">
        <v>49.377</v>
      </c>
      <c r="Q737" s="5" t="n">
        <v>0.92</v>
      </c>
      <c r="R737" s="5" t="n">
        <v>-81.581</v>
      </c>
      <c r="S737" s="5" t="n">
        <v>0.033</v>
      </c>
      <c r="T737" s="3" t="n">
        <f aca="false">A737*(TreeCalcs!$N$2)*(N737-O737)</f>
        <v>3.93190840106947E-005</v>
      </c>
    </row>
    <row r="738" customFormat="false" ht="12.8" hidden="true" customHeight="false" outlineLevel="0" collapsed="false">
      <c r="A738" s="4" t="n">
        <v>0</v>
      </c>
      <c r="B738" s="4" t="n">
        <v>4927</v>
      </c>
      <c r="C738" s="4" t="n">
        <v>148.003</v>
      </c>
      <c r="D738" s="5" t="n">
        <v>0</v>
      </c>
      <c r="E738" s="5" t="n">
        <v>381.394</v>
      </c>
      <c r="F738" s="5" t="n">
        <v>422.461</v>
      </c>
      <c r="G738" s="5" t="n">
        <v>3.844</v>
      </c>
      <c r="H738" s="5" t="n">
        <v>0</v>
      </c>
      <c r="I738" s="5" t="n">
        <v>0</v>
      </c>
      <c r="J738" s="5" t="n">
        <v>-44.91</v>
      </c>
      <c r="K738" s="5" t="n">
        <v>0</v>
      </c>
      <c r="L738" s="5" t="n">
        <v>0</v>
      </c>
      <c r="M738" s="3" t="n">
        <v>0</v>
      </c>
      <c r="N738" s="5" t="n">
        <v>299.988</v>
      </c>
      <c r="O738" s="5" t="n">
        <v>299.91</v>
      </c>
      <c r="P738" s="5" t="n">
        <v>49.184</v>
      </c>
      <c r="Q738" s="5" t="n">
        <v>0.92</v>
      </c>
      <c r="R738" s="5" t="n">
        <v>0</v>
      </c>
      <c r="S738" s="5" t="n">
        <v>0.033</v>
      </c>
      <c r="T738" s="3" t="n">
        <f aca="false">A738*(TreeCalcs!$N$2)*(N738-O738)</f>
        <v>0</v>
      </c>
    </row>
    <row r="739" customFormat="false" ht="12.8" hidden="true" customHeight="false" outlineLevel="0" collapsed="false">
      <c r="A739" s="4" t="n">
        <v>0</v>
      </c>
      <c r="B739" s="4" t="n">
        <v>4928</v>
      </c>
      <c r="C739" s="4" t="n">
        <v>148.003</v>
      </c>
      <c r="D739" s="5" t="n">
        <v>0</v>
      </c>
      <c r="E739" s="5" t="n">
        <v>390.828</v>
      </c>
      <c r="F739" s="5" t="n">
        <v>423.073</v>
      </c>
      <c r="G739" s="5" t="n">
        <v>9.194</v>
      </c>
      <c r="H739" s="5" t="n">
        <v>0</v>
      </c>
      <c r="I739" s="5" t="n">
        <v>0</v>
      </c>
      <c r="J739" s="5" t="n">
        <v>-41.443</v>
      </c>
      <c r="K739" s="5" t="n">
        <v>0</v>
      </c>
      <c r="L739" s="5" t="n">
        <v>0</v>
      </c>
      <c r="M739" s="3" t="n">
        <v>0</v>
      </c>
      <c r="N739" s="5" t="n">
        <v>300.097</v>
      </c>
      <c r="O739" s="5" t="n">
        <v>299.91</v>
      </c>
      <c r="P739" s="5" t="n">
        <v>49.233</v>
      </c>
      <c r="Q739" s="5" t="n">
        <v>0.92</v>
      </c>
      <c r="R739" s="5" t="n">
        <v>0</v>
      </c>
      <c r="S739" s="5" t="n">
        <v>0.033</v>
      </c>
      <c r="T739" s="3" t="n">
        <f aca="false">A739*(TreeCalcs!$N$2)*(N739-O739)</f>
        <v>0</v>
      </c>
    </row>
    <row r="740" customFormat="false" ht="12.8" hidden="true" customHeight="false" outlineLevel="0" collapsed="false">
      <c r="A740" s="4" t="n">
        <v>0</v>
      </c>
      <c r="B740" s="4" t="n">
        <v>4931</v>
      </c>
      <c r="C740" s="4" t="n">
        <v>148.003</v>
      </c>
      <c r="D740" s="5" t="n">
        <v>0</v>
      </c>
      <c r="E740" s="5" t="n">
        <v>393.593</v>
      </c>
      <c r="F740" s="5" t="n">
        <v>423.583</v>
      </c>
      <c r="G740" s="5" t="n">
        <v>13.659</v>
      </c>
      <c r="H740" s="5" t="n">
        <v>0</v>
      </c>
      <c r="I740" s="5" t="n">
        <v>0</v>
      </c>
      <c r="J740" s="5" t="n">
        <v>-43.645</v>
      </c>
      <c r="K740" s="5" t="n">
        <v>0</v>
      </c>
      <c r="L740" s="5" t="n">
        <v>0</v>
      </c>
      <c r="M740" s="3" t="n">
        <v>0</v>
      </c>
      <c r="N740" s="5" t="n">
        <v>300.187</v>
      </c>
      <c r="O740" s="5" t="n">
        <v>299.91</v>
      </c>
      <c r="P740" s="5" t="n">
        <v>49.269</v>
      </c>
      <c r="Q740" s="5" t="n">
        <v>0.92</v>
      </c>
      <c r="R740" s="5" t="n">
        <v>0</v>
      </c>
      <c r="S740" s="5" t="n">
        <v>0.033</v>
      </c>
      <c r="T740" s="3" t="n">
        <f aca="false">A740*(TreeCalcs!$N$2)*(N740-O740)</f>
        <v>0</v>
      </c>
    </row>
    <row r="741" customFormat="false" ht="12.8" hidden="false" customHeight="false" outlineLevel="0" collapsed="false">
      <c r="A741" s="4" t="n">
        <v>1</v>
      </c>
      <c r="B741" s="4" t="n">
        <v>4995</v>
      </c>
      <c r="C741" s="4" t="n">
        <v>148.003</v>
      </c>
      <c r="D741" s="5" t="n">
        <v>-19.062</v>
      </c>
      <c r="E741" s="5" t="n">
        <v>388.057</v>
      </c>
      <c r="F741" s="5" t="n">
        <v>422.191</v>
      </c>
      <c r="G741" s="5" t="n">
        <v>1.487</v>
      </c>
      <c r="H741" s="5" t="n">
        <v>-31.206</v>
      </c>
      <c r="I741" s="5" t="n">
        <v>11.939</v>
      </c>
      <c r="J741" s="5" t="n">
        <v>-64.404</v>
      </c>
      <c r="K741" s="5" t="n">
        <v>0.204</v>
      </c>
      <c r="L741" s="5" t="n">
        <v>102.35</v>
      </c>
      <c r="M741" s="3" t="n">
        <v>0</v>
      </c>
      <c r="N741" s="5" t="n">
        <v>299.94</v>
      </c>
      <c r="O741" s="5" t="n">
        <v>299.91</v>
      </c>
      <c r="P741" s="5" t="n">
        <v>49.377</v>
      </c>
      <c r="Q741" s="5" t="n">
        <v>0.92</v>
      </c>
      <c r="R741" s="5" t="n">
        <v>-79.077</v>
      </c>
      <c r="S741" s="5" t="n">
        <v>0.001</v>
      </c>
      <c r="T741" s="3" t="n">
        <f aca="false">A741*(TreeCalcs!$N$2)*(N741-O741)</f>
        <v>3.93190840106947E-005</v>
      </c>
    </row>
    <row r="742" customFormat="false" ht="12.8" hidden="false" customHeight="false" outlineLevel="0" collapsed="false">
      <c r="A742" s="4" t="n">
        <v>1</v>
      </c>
      <c r="B742" s="4" t="n">
        <v>4924</v>
      </c>
      <c r="C742" s="4" t="n">
        <v>149.003</v>
      </c>
      <c r="D742" s="5" t="n">
        <v>-28.498</v>
      </c>
      <c r="E742" s="5" t="n">
        <v>381.744</v>
      </c>
      <c r="F742" s="5" t="n">
        <v>422.866</v>
      </c>
      <c r="G742" s="5" t="n">
        <v>-22.526</v>
      </c>
      <c r="H742" s="5" t="n">
        <v>-25.766</v>
      </c>
      <c r="I742" s="5" t="n">
        <v>0</v>
      </c>
      <c r="J742" s="5" t="n">
        <v>-8.333</v>
      </c>
      <c r="K742" s="5" t="n">
        <v>-2.731</v>
      </c>
      <c r="L742" s="5" t="n">
        <v>1075.83</v>
      </c>
      <c r="M742" s="3" t="n">
        <v>-0.017</v>
      </c>
      <c r="N742" s="5" t="n">
        <v>300.06</v>
      </c>
      <c r="O742" s="5" t="n">
        <v>300.57</v>
      </c>
      <c r="P742" s="5" t="n">
        <v>44.189</v>
      </c>
      <c r="Q742" s="5" t="n">
        <v>0.92</v>
      </c>
      <c r="R742" s="5" t="n">
        <v>-82.085</v>
      </c>
      <c r="S742" s="5" t="n">
        <v>0.033</v>
      </c>
      <c r="T742" s="3" t="n">
        <f aca="false">A742*(TreeCalcs!$N$2)*(N742-O742)</f>
        <v>-0.000668424428182406</v>
      </c>
    </row>
    <row r="743" customFormat="false" ht="12.8" hidden="true" customHeight="false" outlineLevel="0" collapsed="false">
      <c r="A743" s="4" t="n">
        <v>0</v>
      </c>
      <c r="B743" s="4" t="n">
        <v>4927</v>
      </c>
      <c r="C743" s="4" t="n">
        <v>149.003</v>
      </c>
      <c r="D743" s="5" t="n">
        <v>0</v>
      </c>
      <c r="E743" s="5" t="n">
        <v>383.548</v>
      </c>
      <c r="F743" s="5" t="n">
        <v>423.36</v>
      </c>
      <c r="G743" s="5" t="n">
        <v>-18.717</v>
      </c>
      <c r="H743" s="5" t="n">
        <v>0</v>
      </c>
      <c r="I743" s="5" t="n">
        <v>0</v>
      </c>
      <c r="J743" s="5" t="n">
        <v>-21.094</v>
      </c>
      <c r="K743" s="5" t="n">
        <v>0</v>
      </c>
      <c r="L743" s="5" t="n">
        <v>0</v>
      </c>
      <c r="M743" s="3" t="n">
        <v>0</v>
      </c>
      <c r="N743" s="5" t="n">
        <v>300.148</v>
      </c>
      <c r="O743" s="5" t="n">
        <v>300.57</v>
      </c>
      <c r="P743" s="5" t="n">
        <v>44.332</v>
      </c>
      <c r="Q743" s="5" t="n">
        <v>0.92</v>
      </c>
      <c r="R743" s="5" t="n">
        <v>0</v>
      </c>
      <c r="S743" s="5" t="n">
        <v>0.033</v>
      </c>
      <c r="T743" s="3" t="n">
        <f aca="false">A743*(TreeCalcs!$N$2)*(N743-O743)</f>
        <v>-0</v>
      </c>
    </row>
    <row r="744" customFormat="false" ht="12.8" hidden="true" customHeight="false" outlineLevel="0" collapsed="false">
      <c r="A744" s="4" t="n">
        <v>0</v>
      </c>
      <c r="B744" s="4" t="n">
        <v>4928</v>
      </c>
      <c r="C744" s="4" t="n">
        <v>149.003</v>
      </c>
      <c r="D744" s="5" t="n">
        <v>0</v>
      </c>
      <c r="E744" s="5" t="n">
        <v>392.478</v>
      </c>
      <c r="F744" s="5" t="n">
        <v>424.071</v>
      </c>
      <c r="G744" s="5" t="n">
        <v>-13.167</v>
      </c>
      <c r="H744" s="5" t="n">
        <v>0</v>
      </c>
      <c r="I744" s="5" t="n">
        <v>0</v>
      </c>
      <c r="J744" s="5" t="n">
        <v>-18.425</v>
      </c>
      <c r="K744" s="5" t="n">
        <v>0</v>
      </c>
      <c r="L744" s="5" t="n">
        <v>0</v>
      </c>
      <c r="M744" s="3" t="n">
        <v>0</v>
      </c>
      <c r="N744" s="5" t="n">
        <v>300.273</v>
      </c>
      <c r="O744" s="5" t="n">
        <v>300.57</v>
      </c>
      <c r="P744" s="5" t="n">
        <v>44.42</v>
      </c>
      <c r="Q744" s="5" t="n">
        <v>0.92</v>
      </c>
      <c r="R744" s="5" t="n">
        <v>0</v>
      </c>
      <c r="S744" s="5" t="n">
        <v>0.033</v>
      </c>
      <c r="T744" s="3" t="n">
        <f aca="false">A744*(TreeCalcs!$N$2)*(N744-O744)</f>
        <v>-0</v>
      </c>
    </row>
    <row r="745" customFormat="false" ht="12.8" hidden="true" customHeight="false" outlineLevel="0" collapsed="false">
      <c r="A745" s="4" t="n">
        <v>0</v>
      </c>
      <c r="B745" s="4" t="n">
        <v>4931</v>
      </c>
      <c r="C745" s="4" t="n">
        <v>149.003</v>
      </c>
      <c r="D745" s="5" t="n">
        <v>0</v>
      </c>
      <c r="E745" s="5" t="n">
        <v>396.166</v>
      </c>
      <c r="F745" s="5" t="n">
        <v>424.665</v>
      </c>
      <c r="G745" s="5" t="n">
        <v>-8.507</v>
      </c>
      <c r="H745" s="5" t="n">
        <v>0</v>
      </c>
      <c r="I745" s="5" t="n">
        <v>0</v>
      </c>
      <c r="J745" s="5" t="n">
        <v>-19.985</v>
      </c>
      <c r="K745" s="5" t="n">
        <v>0</v>
      </c>
      <c r="L745" s="5" t="n">
        <v>0</v>
      </c>
      <c r="M745" s="3" t="n">
        <v>0</v>
      </c>
      <c r="N745" s="5" t="n">
        <v>300.379</v>
      </c>
      <c r="O745" s="5" t="n">
        <v>300.57</v>
      </c>
      <c r="P745" s="5" t="n">
        <v>44.493</v>
      </c>
      <c r="Q745" s="5" t="n">
        <v>0.92</v>
      </c>
      <c r="R745" s="5" t="n">
        <v>0</v>
      </c>
      <c r="S745" s="5" t="n">
        <v>0.033</v>
      </c>
      <c r="T745" s="3" t="n">
        <f aca="false">A745*(TreeCalcs!$N$2)*(N745-O745)</f>
        <v>-0</v>
      </c>
    </row>
    <row r="746" customFormat="false" ht="12.8" hidden="false" customHeight="false" outlineLevel="0" collapsed="false">
      <c r="A746" s="4" t="n">
        <v>1</v>
      </c>
      <c r="B746" s="4" t="n">
        <v>4995</v>
      </c>
      <c r="C746" s="4" t="n">
        <v>149.003</v>
      </c>
      <c r="D746" s="5" t="n">
        <v>-19.68</v>
      </c>
      <c r="E746" s="5" t="n">
        <v>390.678</v>
      </c>
      <c r="F746" s="5" t="n">
        <v>422.866</v>
      </c>
      <c r="G746" s="5" t="n">
        <v>-22.526</v>
      </c>
      <c r="H746" s="5" t="n">
        <v>-17.31</v>
      </c>
      <c r="I746" s="5" t="n">
        <v>0.033</v>
      </c>
      <c r="J746" s="5" t="n">
        <v>-8.523</v>
      </c>
      <c r="K746" s="5" t="n">
        <v>-2.402</v>
      </c>
      <c r="L746" s="5" t="n">
        <v>93.9</v>
      </c>
      <c r="M746" s="3" t="n">
        <v>-0.001</v>
      </c>
      <c r="N746" s="5" t="n">
        <v>300.06</v>
      </c>
      <c r="O746" s="5" t="n">
        <v>300.57</v>
      </c>
      <c r="P746" s="5" t="n">
        <v>44.189</v>
      </c>
      <c r="Q746" s="5" t="n">
        <v>0.92</v>
      </c>
      <c r="R746" s="5" t="n">
        <v>-79.661</v>
      </c>
      <c r="S746" s="5" t="n">
        <v>0.001</v>
      </c>
      <c r="T746" s="3" t="n">
        <f aca="false">A746*(TreeCalcs!$N$2)*(N746-O746)</f>
        <v>-0.000668424428182406</v>
      </c>
    </row>
    <row r="747" customFormat="false" ht="12.8" hidden="false" customHeight="false" outlineLevel="0" collapsed="false">
      <c r="A747" s="4" t="n">
        <v>1</v>
      </c>
      <c r="B747" s="4" t="n">
        <v>4924</v>
      </c>
      <c r="C747" s="4" t="n">
        <v>150.001</v>
      </c>
      <c r="D747" s="5" t="n">
        <v>-29.251</v>
      </c>
      <c r="E747" s="5" t="n">
        <v>364.75</v>
      </c>
      <c r="F747" s="5" t="n">
        <v>429.329</v>
      </c>
      <c r="G747" s="5" t="n">
        <v>-35.821</v>
      </c>
      <c r="H747" s="5" t="n">
        <v>-20.97</v>
      </c>
      <c r="I747" s="5" t="n">
        <v>0</v>
      </c>
      <c r="J747" s="5" t="n">
        <v>36.87</v>
      </c>
      <c r="K747" s="5" t="n">
        <v>-8.281</v>
      </c>
      <c r="L747" s="5" t="n">
        <v>1068.5</v>
      </c>
      <c r="M747" s="3" t="n">
        <v>-0.023</v>
      </c>
      <c r="N747" s="5" t="n">
        <v>301.2</v>
      </c>
      <c r="O747" s="5" t="n">
        <v>301.91</v>
      </c>
      <c r="P747" s="5" t="n">
        <v>50.455</v>
      </c>
      <c r="Q747" s="5" t="n">
        <v>0.92</v>
      </c>
      <c r="R747" s="5" t="n">
        <v>-83.29</v>
      </c>
      <c r="S747" s="5" t="n">
        <v>0.033</v>
      </c>
      <c r="T747" s="3" t="n">
        <f aca="false">A747*(TreeCalcs!$N$2)*(N747-O747)</f>
        <v>-0.000930551654920668</v>
      </c>
    </row>
    <row r="748" customFormat="false" ht="12.8" hidden="true" customHeight="false" outlineLevel="0" collapsed="false">
      <c r="A748" s="4" t="n">
        <v>0</v>
      </c>
      <c r="B748" s="4" t="n">
        <v>4927</v>
      </c>
      <c r="C748" s="4" t="n">
        <v>150.001</v>
      </c>
      <c r="D748" s="5" t="n">
        <v>0</v>
      </c>
      <c r="E748" s="5" t="n">
        <v>367.35</v>
      </c>
      <c r="F748" s="5" t="n">
        <v>427.112</v>
      </c>
      <c r="G748" s="5" t="n">
        <v>-55.522</v>
      </c>
      <c r="H748" s="5" t="n">
        <v>0</v>
      </c>
      <c r="I748" s="5" t="n">
        <v>0</v>
      </c>
      <c r="J748" s="5" t="n">
        <v>-4.236</v>
      </c>
      <c r="K748" s="5" t="n">
        <v>0</v>
      </c>
      <c r="L748" s="5" t="n">
        <v>0</v>
      </c>
      <c r="M748" s="3" t="n">
        <v>0</v>
      </c>
      <c r="N748" s="5" t="n">
        <v>300.81</v>
      </c>
      <c r="O748" s="5" t="n">
        <v>301.91</v>
      </c>
      <c r="P748" s="5" t="n">
        <v>50.489</v>
      </c>
      <c r="Q748" s="5" t="n">
        <v>0.92</v>
      </c>
      <c r="R748" s="5" t="n">
        <v>0</v>
      </c>
      <c r="S748" s="5" t="n">
        <v>0.033</v>
      </c>
      <c r="T748" s="3" t="n">
        <f aca="false">A748*(TreeCalcs!$N$2)*(N748-O748)</f>
        <v>-0</v>
      </c>
    </row>
    <row r="749" customFormat="false" ht="12.8" hidden="true" customHeight="false" outlineLevel="0" collapsed="false">
      <c r="A749" s="4" t="n">
        <v>0</v>
      </c>
      <c r="B749" s="4" t="n">
        <v>4928</v>
      </c>
      <c r="C749" s="4" t="n">
        <v>150.001</v>
      </c>
      <c r="D749" s="5" t="n">
        <v>0</v>
      </c>
      <c r="E749" s="5" t="n">
        <v>380.841</v>
      </c>
      <c r="F749" s="5" t="n">
        <v>428.109</v>
      </c>
      <c r="G749" s="5" t="n">
        <v>-46.759</v>
      </c>
      <c r="H749" s="5" t="n">
        <v>0</v>
      </c>
      <c r="I749" s="5" t="n">
        <v>0</v>
      </c>
      <c r="J749" s="5" t="n">
        <v>-0.51</v>
      </c>
      <c r="K749" s="5" t="n">
        <v>0</v>
      </c>
      <c r="L749" s="5" t="n">
        <v>0</v>
      </c>
      <c r="M749" s="3" t="n">
        <v>0</v>
      </c>
      <c r="N749" s="5" t="n">
        <v>300.986</v>
      </c>
      <c r="O749" s="5" t="n">
        <v>301.91</v>
      </c>
      <c r="P749" s="5" t="n">
        <v>50.593</v>
      </c>
      <c r="Q749" s="5" t="n">
        <v>0.92</v>
      </c>
      <c r="R749" s="5" t="n">
        <v>0</v>
      </c>
      <c r="S749" s="5" t="n">
        <v>0.033</v>
      </c>
      <c r="T749" s="3" t="n">
        <f aca="false">A749*(TreeCalcs!$N$2)*(N749-O749)</f>
        <v>-0</v>
      </c>
    </row>
    <row r="750" customFormat="false" ht="12.8" hidden="true" customHeight="false" outlineLevel="0" collapsed="false">
      <c r="A750" s="4" t="n">
        <v>0</v>
      </c>
      <c r="B750" s="4" t="n">
        <v>4931</v>
      </c>
      <c r="C750" s="4" t="n">
        <v>150.001</v>
      </c>
      <c r="D750" s="5" t="n">
        <v>0</v>
      </c>
      <c r="E750" s="5" t="n">
        <v>386.936</v>
      </c>
      <c r="F750" s="5" t="n">
        <v>428.799</v>
      </c>
      <c r="G750" s="5" t="n">
        <v>-40.686</v>
      </c>
      <c r="H750" s="5" t="n">
        <v>0</v>
      </c>
      <c r="I750" s="5" t="n">
        <v>0</v>
      </c>
      <c r="J750" s="5" t="n">
        <v>-1.177</v>
      </c>
      <c r="K750" s="5" t="n">
        <v>0</v>
      </c>
      <c r="L750" s="5" t="n">
        <v>0</v>
      </c>
      <c r="M750" s="3" t="n">
        <v>0</v>
      </c>
      <c r="N750" s="5" t="n">
        <v>301.107</v>
      </c>
      <c r="O750" s="5" t="n">
        <v>301.91</v>
      </c>
      <c r="P750" s="5" t="n">
        <v>50.665</v>
      </c>
      <c r="Q750" s="5" t="n">
        <v>0.92</v>
      </c>
      <c r="R750" s="5" t="n">
        <v>0</v>
      </c>
      <c r="S750" s="5" t="n">
        <v>0.033</v>
      </c>
      <c r="T750" s="3" t="n">
        <f aca="false">A750*(TreeCalcs!$N$2)*(N750-O750)</f>
        <v>-0</v>
      </c>
    </row>
    <row r="751" customFormat="false" ht="12.8" hidden="false" customHeight="false" outlineLevel="0" collapsed="false">
      <c r="A751" s="4" t="n">
        <v>1</v>
      </c>
      <c r="B751" s="4" t="n">
        <v>4995</v>
      </c>
      <c r="C751" s="4" t="n">
        <v>150.001</v>
      </c>
      <c r="D751" s="5" t="n">
        <v>-20.433</v>
      </c>
      <c r="E751" s="5" t="n">
        <v>378.935</v>
      </c>
      <c r="F751" s="5" t="n">
        <v>429.329</v>
      </c>
      <c r="G751" s="5" t="n">
        <v>-35.821</v>
      </c>
      <c r="H751" s="5" t="n">
        <v>-12.486</v>
      </c>
      <c r="I751" s="5" t="n">
        <v>0</v>
      </c>
      <c r="J751" s="5" t="n">
        <v>36.719</v>
      </c>
      <c r="K751" s="5" t="n">
        <v>-7.946</v>
      </c>
      <c r="L751" s="5" t="n">
        <v>90.15</v>
      </c>
      <c r="M751" s="3" t="n">
        <v>-0.001</v>
      </c>
      <c r="N751" s="5" t="n">
        <v>301.2</v>
      </c>
      <c r="O751" s="5" t="n">
        <v>301.91</v>
      </c>
      <c r="P751" s="5" t="n">
        <v>50.455</v>
      </c>
      <c r="Q751" s="5" t="n">
        <v>0.92</v>
      </c>
      <c r="R751" s="5" t="n">
        <v>-81.161</v>
      </c>
      <c r="S751" s="5" t="n">
        <v>0.001</v>
      </c>
      <c r="T751" s="3" t="n">
        <f aca="false">A751*(TreeCalcs!$N$2)*(N751-O751)</f>
        <v>-0.000930551654920668</v>
      </c>
    </row>
    <row r="752" customFormat="false" ht="12.8" hidden="false" customHeight="false" outlineLevel="0" collapsed="false">
      <c r="A752" s="4" t="n">
        <v>1</v>
      </c>
      <c r="B752" s="4" t="n">
        <v>4924</v>
      </c>
      <c r="C752" s="4" t="n">
        <v>151.002</v>
      </c>
      <c r="D752" s="5" t="n">
        <v>38.999</v>
      </c>
      <c r="E752" s="5" t="n">
        <v>482.09</v>
      </c>
      <c r="F752" s="5" t="n">
        <v>425.862</v>
      </c>
      <c r="G752" s="5" t="n">
        <v>-96.276</v>
      </c>
      <c r="H752" s="5" t="n">
        <v>-720.271</v>
      </c>
      <c r="I752" s="5" t="n">
        <v>771.135</v>
      </c>
      <c r="J752" s="5" t="n">
        <v>-105.942</v>
      </c>
      <c r="K752" s="5" t="n">
        <v>-11.865</v>
      </c>
      <c r="L752" s="5" t="n">
        <v>1097.09</v>
      </c>
      <c r="M752" s="3" t="n">
        <v>-0.073</v>
      </c>
      <c r="N752" s="5" t="n">
        <v>300.59</v>
      </c>
      <c r="O752" s="5" t="n">
        <v>302.829</v>
      </c>
      <c r="P752" s="5" t="n">
        <v>43.002</v>
      </c>
      <c r="Q752" s="5" t="n">
        <v>0.92</v>
      </c>
      <c r="R752" s="5" t="n">
        <v>-444.233</v>
      </c>
      <c r="S752" s="5" t="n">
        <v>0.033</v>
      </c>
      <c r="T752" s="3" t="n">
        <f aca="false">A752*(TreeCalcs!$N$2)*(N752-O752)</f>
        <v>-0.00293451430333423</v>
      </c>
    </row>
    <row r="753" customFormat="false" ht="12.8" hidden="true" customHeight="false" outlineLevel="0" collapsed="false">
      <c r="A753" s="4" t="n">
        <v>0</v>
      </c>
      <c r="B753" s="4" t="n">
        <v>4927</v>
      </c>
      <c r="C753" s="4" t="n">
        <v>151.002</v>
      </c>
      <c r="D753" s="5" t="n">
        <v>0</v>
      </c>
      <c r="E753" s="5" t="n">
        <v>481.537</v>
      </c>
      <c r="F753" s="5" t="n">
        <v>438.338</v>
      </c>
      <c r="G753" s="5" t="n">
        <v>-2.718</v>
      </c>
      <c r="H753" s="5" t="n">
        <v>0</v>
      </c>
      <c r="I753" s="5" t="n">
        <v>0</v>
      </c>
      <c r="J753" s="5" t="n">
        <v>45.916</v>
      </c>
      <c r="K753" s="5" t="n">
        <v>0</v>
      </c>
      <c r="L753" s="5" t="n">
        <v>0</v>
      </c>
      <c r="M753" s="3" t="n">
        <v>0</v>
      </c>
      <c r="N753" s="5" t="n">
        <v>302.768</v>
      </c>
      <c r="O753" s="5" t="n">
        <v>302.829</v>
      </c>
      <c r="P753" s="5" t="n">
        <v>44.472</v>
      </c>
      <c r="Q753" s="5" t="n">
        <v>0.92</v>
      </c>
      <c r="R753" s="5" t="n">
        <v>0</v>
      </c>
      <c r="S753" s="5" t="n">
        <v>0.033</v>
      </c>
      <c r="T753" s="3" t="n">
        <f aca="false">A753*(TreeCalcs!$N$2)*(N753-O753)</f>
        <v>-0</v>
      </c>
    </row>
    <row r="754" customFormat="false" ht="12.8" hidden="true" customHeight="false" outlineLevel="0" collapsed="false">
      <c r="A754" s="4" t="n">
        <v>0</v>
      </c>
      <c r="B754" s="4" t="n">
        <v>4928</v>
      </c>
      <c r="C754" s="4" t="n">
        <v>151.002</v>
      </c>
      <c r="D754" s="5" t="n">
        <v>0</v>
      </c>
      <c r="E754" s="5" t="n">
        <v>481.898</v>
      </c>
      <c r="F754" s="5" t="n">
        <v>438.582</v>
      </c>
      <c r="G754" s="5" t="n">
        <v>-0.847</v>
      </c>
      <c r="H754" s="5" t="n">
        <v>0</v>
      </c>
      <c r="I754" s="5" t="n">
        <v>0</v>
      </c>
      <c r="J754" s="5" t="n">
        <v>44.163</v>
      </c>
      <c r="K754" s="5" t="n">
        <v>0</v>
      </c>
      <c r="L754" s="5" t="n">
        <v>0</v>
      </c>
      <c r="M754" s="3" t="n">
        <v>0</v>
      </c>
      <c r="N754" s="5" t="n">
        <v>302.81</v>
      </c>
      <c r="O754" s="5" t="n">
        <v>302.829</v>
      </c>
      <c r="P754" s="5" t="n">
        <v>44.503</v>
      </c>
      <c r="Q754" s="5" t="n">
        <v>0.92</v>
      </c>
      <c r="R754" s="5" t="n">
        <v>0</v>
      </c>
      <c r="S754" s="5" t="n">
        <v>0.033</v>
      </c>
      <c r="T754" s="3" t="n">
        <f aca="false">A754*(TreeCalcs!$N$2)*(N754-O754)</f>
        <v>-0</v>
      </c>
    </row>
    <row r="755" customFormat="false" ht="12.8" hidden="true" customHeight="false" outlineLevel="0" collapsed="false">
      <c r="A755" s="4" t="n">
        <v>0</v>
      </c>
      <c r="B755" s="4" t="n">
        <v>4931</v>
      </c>
      <c r="C755" s="4" t="n">
        <v>151.002</v>
      </c>
      <c r="D755" s="5" t="n">
        <v>0</v>
      </c>
      <c r="E755" s="5" t="n">
        <v>441.641</v>
      </c>
      <c r="F755" s="5" t="n">
        <v>436.083</v>
      </c>
      <c r="G755" s="5" t="n">
        <v>-19.95</v>
      </c>
      <c r="H755" s="5" t="n">
        <v>0</v>
      </c>
      <c r="I755" s="5" t="n">
        <v>0</v>
      </c>
      <c r="J755" s="5" t="n">
        <v>25.505</v>
      </c>
      <c r="K755" s="5" t="n">
        <v>0</v>
      </c>
      <c r="L755" s="5" t="n">
        <v>0</v>
      </c>
      <c r="M755" s="3" t="n">
        <v>0</v>
      </c>
      <c r="N755" s="5" t="n">
        <v>302.378</v>
      </c>
      <c r="O755" s="5" t="n">
        <v>302.829</v>
      </c>
      <c r="P755" s="5" t="n">
        <v>44.202</v>
      </c>
      <c r="Q755" s="5" t="n">
        <v>0.92</v>
      </c>
      <c r="R755" s="5" t="n">
        <v>0</v>
      </c>
      <c r="S755" s="5" t="n">
        <v>0.033</v>
      </c>
      <c r="T755" s="3" t="n">
        <f aca="false">A755*(TreeCalcs!$N$2)*(N755-O755)</f>
        <v>-0</v>
      </c>
    </row>
    <row r="756" customFormat="false" ht="12.8" hidden="false" customHeight="false" outlineLevel="0" collapsed="false">
      <c r="A756" s="4" t="n">
        <v>1</v>
      </c>
      <c r="B756" s="4" t="n">
        <v>4995</v>
      </c>
      <c r="C756" s="4" t="n">
        <v>151.002</v>
      </c>
      <c r="D756" s="5" t="n">
        <v>41.007</v>
      </c>
      <c r="E756" s="5" t="n">
        <v>484.56</v>
      </c>
      <c r="F756" s="5" t="n">
        <v>426.259</v>
      </c>
      <c r="G756" s="5" t="n">
        <v>-93.365</v>
      </c>
      <c r="H756" s="5" t="n">
        <v>-64.092</v>
      </c>
      <c r="I756" s="5" t="n">
        <v>116.727</v>
      </c>
      <c r="J756" s="5" t="n">
        <v>-100.498</v>
      </c>
      <c r="K756" s="5" t="n">
        <v>-11.628</v>
      </c>
      <c r="L756" s="5" t="n">
        <v>93.56</v>
      </c>
      <c r="M756" s="3" t="n">
        <v>-0.003</v>
      </c>
      <c r="N756" s="5" t="n">
        <v>300.66</v>
      </c>
      <c r="O756" s="5" t="n">
        <v>302.829</v>
      </c>
      <c r="P756" s="5" t="n">
        <v>43.048</v>
      </c>
      <c r="Q756" s="5" t="n">
        <v>0.92</v>
      </c>
      <c r="R756" s="5" t="n">
        <v>-101.812</v>
      </c>
      <c r="S756" s="5" t="n">
        <v>0.001</v>
      </c>
      <c r="T756" s="3" t="n">
        <f aca="false">A756*(TreeCalcs!$N$2)*(N756-O756)</f>
        <v>-0.00284276977397579</v>
      </c>
    </row>
    <row r="757" customFormat="false" ht="12.8" hidden="false" customHeight="false" outlineLevel="0" collapsed="false">
      <c r="A757" s="4" t="n">
        <v>1</v>
      </c>
      <c r="B757" s="4" t="n">
        <v>4924</v>
      </c>
      <c r="C757" s="4" t="n">
        <v>152.005</v>
      </c>
      <c r="D757" s="5" t="n">
        <v>131.583</v>
      </c>
      <c r="E757" s="5" t="n">
        <v>533.661</v>
      </c>
      <c r="F757" s="5" t="n">
        <v>430.928</v>
      </c>
      <c r="G757" s="5" t="n">
        <v>-56.272</v>
      </c>
      <c r="H757" s="5" t="n">
        <v>-917.2</v>
      </c>
      <c r="I757" s="5" t="n">
        <v>1063.472</v>
      </c>
      <c r="J757" s="5" t="n">
        <v>38.083</v>
      </c>
      <c r="K757" s="5" t="n">
        <v>-14.689</v>
      </c>
      <c r="L757" s="5" t="n">
        <v>1072.97</v>
      </c>
      <c r="M757" s="3" t="n">
        <v>-0.05</v>
      </c>
      <c r="N757" s="5" t="n">
        <v>301.48</v>
      </c>
      <c r="O757" s="5" t="n">
        <v>303.02</v>
      </c>
      <c r="P757" s="5" t="n">
        <v>36.541</v>
      </c>
      <c r="Q757" s="5" t="n">
        <v>0.92</v>
      </c>
      <c r="R757" s="5" t="n">
        <v>-1844.857</v>
      </c>
      <c r="S757" s="5" t="n">
        <v>0.033</v>
      </c>
      <c r="T757" s="3" t="n">
        <f aca="false">A757*(TreeCalcs!$N$2)*(N757-O757)</f>
        <v>-0.00201837964588412</v>
      </c>
    </row>
    <row r="758" customFormat="false" ht="12.8" hidden="true" customHeight="false" outlineLevel="0" collapsed="false">
      <c r="A758" s="4" t="n">
        <v>0</v>
      </c>
      <c r="B758" s="4" t="n">
        <v>4927</v>
      </c>
      <c r="C758" s="4" t="n">
        <v>152.005</v>
      </c>
      <c r="D758" s="5" t="n">
        <v>0</v>
      </c>
      <c r="E758" s="5" t="n">
        <v>532.442</v>
      </c>
      <c r="F758" s="5" t="n">
        <v>447.108</v>
      </c>
      <c r="G758" s="5" t="n">
        <v>47.849</v>
      </c>
      <c r="H758" s="5" t="n">
        <v>0</v>
      </c>
      <c r="I758" s="5" t="n">
        <v>0</v>
      </c>
      <c r="J758" s="5" t="n">
        <v>37.483</v>
      </c>
      <c r="K758" s="5" t="n">
        <v>0</v>
      </c>
      <c r="L758" s="5" t="n">
        <v>0</v>
      </c>
      <c r="M758" s="3" t="n">
        <v>0</v>
      </c>
      <c r="N758" s="5" t="n">
        <v>304.271</v>
      </c>
      <c r="O758" s="5" t="n">
        <v>303.02</v>
      </c>
      <c r="P758" s="5" t="n">
        <v>38.251</v>
      </c>
      <c r="Q758" s="5" t="n">
        <v>0.92</v>
      </c>
      <c r="R758" s="5" t="n">
        <v>0</v>
      </c>
      <c r="S758" s="5" t="n">
        <v>0.033</v>
      </c>
      <c r="T758" s="3" t="n">
        <f aca="false">A758*(TreeCalcs!$N$2)*(N758-O758)</f>
        <v>0</v>
      </c>
    </row>
    <row r="759" customFormat="false" ht="12.8" hidden="true" customHeight="false" outlineLevel="0" collapsed="false">
      <c r="A759" s="4" t="n">
        <v>0</v>
      </c>
      <c r="B759" s="4" t="n">
        <v>4928</v>
      </c>
      <c r="C759" s="4" t="n">
        <v>152.005</v>
      </c>
      <c r="D759" s="5" t="n">
        <v>0</v>
      </c>
      <c r="E759" s="5" t="n">
        <v>529.31</v>
      </c>
      <c r="F759" s="5" t="n">
        <v>446.827</v>
      </c>
      <c r="G759" s="5" t="n">
        <v>46.004</v>
      </c>
      <c r="H759" s="5" t="n">
        <v>0</v>
      </c>
      <c r="I759" s="5" t="n">
        <v>0</v>
      </c>
      <c r="J759" s="5" t="n">
        <v>36.477</v>
      </c>
      <c r="K759" s="5" t="n">
        <v>0</v>
      </c>
      <c r="L759" s="5" t="n">
        <v>0</v>
      </c>
      <c r="M759" s="3" t="n">
        <v>0</v>
      </c>
      <c r="N759" s="5" t="n">
        <v>304.223</v>
      </c>
      <c r="O759" s="5" t="n">
        <v>303.02</v>
      </c>
      <c r="P759" s="5" t="n">
        <v>38.237</v>
      </c>
      <c r="Q759" s="5" t="n">
        <v>0.92</v>
      </c>
      <c r="R759" s="5" t="n">
        <v>0</v>
      </c>
      <c r="S759" s="5" t="n">
        <v>0.033</v>
      </c>
      <c r="T759" s="3" t="n">
        <f aca="false">A759*(TreeCalcs!$N$2)*(N759-O759)</f>
        <v>0</v>
      </c>
    </row>
    <row r="760" customFormat="false" ht="12.8" hidden="true" customHeight="false" outlineLevel="0" collapsed="false">
      <c r="A760" s="4" t="n">
        <v>0</v>
      </c>
      <c r="B760" s="4" t="n">
        <v>4931</v>
      </c>
      <c r="C760" s="4" t="n">
        <v>152.005</v>
      </c>
      <c r="D760" s="5" t="n">
        <v>0</v>
      </c>
      <c r="E760" s="5" t="n">
        <v>495.854</v>
      </c>
      <c r="F760" s="5" t="n">
        <v>443.226</v>
      </c>
      <c r="G760" s="5" t="n">
        <v>22.384</v>
      </c>
      <c r="H760" s="5" t="n">
        <v>0</v>
      </c>
      <c r="I760" s="5" t="n">
        <v>0</v>
      </c>
      <c r="J760" s="5" t="n">
        <v>30.247</v>
      </c>
      <c r="K760" s="5" t="n">
        <v>0</v>
      </c>
      <c r="L760" s="5" t="n">
        <v>0</v>
      </c>
      <c r="M760" s="3" t="n">
        <v>0</v>
      </c>
      <c r="N760" s="5" t="n">
        <v>303.608</v>
      </c>
      <c r="O760" s="5" t="n">
        <v>303.02</v>
      </c>
      <c r="P760" s="5" t="n">
        <v>38.041</v>
      </c>
      <c r="Q760" s="5" t="n">
        <v>0.92</v>
      </c>
      <c r="R760" s="5" t="n">
        <v>0</v>
      </c>
      <c r="S760" s="5" t="n">
        <v>0.033</v>
      </c>
      <c r="T760" s="3" t="n">
        <f aca="false">A760*(TreeCalcs!$N$2)*(N760-O760)</f>
        <v>0</v>
      </c>
    </row>
    <row r="761" customFormat="false" ht="12.8" hidden="false" customHeight="false" outlineLevel="0" collapsed="false">
      <c r="A761" s="4" t="n">
        <v>1</v>
      </c>
      <c r="B761" s="4" t="n">
        <v>4995</v>
      </c>
      <c r="C761" s="4" t="n">
        <v>152.005</v>
      </c>
      <c r="D761" s="5" t="n">
        <v>140.45</v>
      </c>
      <c r="E761" s="5" t="n">
        <v>532.41</v>
      </c>
      <c r="F761" s="5" t="n">
        <v>431.443</v>
      </c>
      <c r="G761" s="5" t="n">
        <v>-53.084</v>
      </c>
      <c r="H761" s="5" t="n">
        <v>-11.146</v>
      </c>
      <c r="I761" s="5" t="n">
        <v>166.485</v>
      </c>
      <c r="J761" s="5" t="n">
        <v>40.278</v>
      </c>
      <c r="K761" s="5" t="n">
        <v>-14.889</v>
      </c>
      <c r="L761" s="5" t="n">
        <v>86.65</v>
      </c>
      <c r="M761" s="3" t="n">
        <v>-0.002</v>
      </c>
      <c r="N761" s="5" t="n">
        <v>301.57</v>
      </c>
      <c r="O761" s="5" t="n">
        <v>303.02</v>
      </c>
      <c r="P761" s="5" t="n">
        <v>36.612</v>
      </c>
      <c r="Q761" s="5" t="n">
        <v>0.92</v>
      </c>
      <c r="R761" s="5" t="n">
        <v>-272.436</v>
      </c>
      <c r="S761" s="5" t="n">
        <v>0.001</v>
      </c>
      <c r="T761" s="3" t="n">
        <f aca="false">A761*(TreeCalcs!$N$2)*(N761-O761)</f>
        <v>-0.00190042239385196</v>
      </c>
    </row>
    <row r="762" customFormat="false" ht="12.8" hidden="false" customHeight="false" outlineLevel="0" collapsed="false">
      <c r="A762" s="4" t="n">
        <v>1</v>
      </c>
      <c r="B762" s="4" t="n">
        <v>4924</v>
      </c>
      <c r="C762" s="4" t="n">
        <v>153.001</v>
      </c>
      <c r="D762" s="5" t="n">
        <v>273.321</v>
      </c>
      <c r="E762" s="5" t="n">
        <v>840.564</v>
      </c>
      <c r="F762" s="5" t="n">
        <v>421.009</v>
      </c>
      <c r="G762" s="5" t="n">
        <v>-96.457</v>
      </c>
      <c r="H762" s="5" t="n">
        <v>-981.669</v>
      </c>
      <c r="I762" s="5" t="n">
        <v>1257.382</v>
      </c>
      <c r="J762" s="5" t="n">
        <v>-98.696</v>
      </c>
      <c r="K762" s="5" t="n">
        <v>-2.393</v>
      </c>
      <c r="L762" s="5" t="n">
        <v>1059.07</v>
      </c>
      <c r="M762" s="3" t="n">
        <v>-0.074</v>
      </c>
      <c r="N762" s="5" t="n">
        <v>299.73</v>
      </c>
      <c r="O762" s="5" t="n">
        <v>301.988</v>
      </c>
      <c r="P762" s="5" t="n">
        <v>42.717</v>
      </c>
      <c r="Q762" s="5" t="n">
        <v>0.92</v>
      </c>
      <c r="R762" s="5" t="n">
        <v>-4029.401</v>
      </c>
      <c r="S762" s="5" t="n">
        <v>0.033</v>
      </c>
      <c r="T762" s="3" t="n">
        <f aca="false">A762*(TreeCalcs!$N$2)*(N762-O762)</f>
        <v>-0.00295941638987429</v>
      </c>
    </row>
    <row r="763" customFormat="false" ht="12.8" hidden="true" customHeight="false" outlineLevel="0" collapsed="false">
      <c r="A763" s="4" t="n">
        <v>0</v>
      </c>
      <c r="B763" s="4" t="n">
        <v>4927</v>
      </c>
      <c r="C763" s="4" t="n">
        <v>153.001</v>
      </c>
      <c r="D763" s="5" t="n">
        <v>0</v>
      </c>
      <c r="E763" s="5" t="n">
        <v>685.689</v>
      </c>
      <c r="F763" s="5" t="n">
        <v>456.011</v>
      </c>
      <c r="G763" s="5" t="n">
        <v>168.355</v>
      </c>
      <c r="H763" s="5" t="n">
        <v>0</v>
      </c>
      <c r="I763" s="5" t="n">
        <v>0</v>
      </c>
      <c r="J763" s="5" t="n">
        <v>61.323</v>
      </c>
      <c r="K763" s="5" t="n">
        <v>0</v>
      </c>
      <c r="L763" s="5" t="n">
        <v>0</v>
      </c>
      <c r="M763" s="3" t="n">
        <v>0</v>
      </c>
      <c r="N763" s="5" t="n">
        <v>305.774</v>
      </c>
      <c r="O763" s="5" t="n">
        <v>301.988</v>
      </c>
      <c r="P763" s="5" t="n">
        <v>44.464</v>
      </c>
      <c r="Q763" s="5" t="n">
        <v>0.92</v>
      </c>
      <c r="R763" s="5" t="n">
        <v>0</v>
      </c>
      <c r="S763" s="5" t="n">
        <v>0.033</v>
      </c>
      <c r="T763" s="3" t="n">
        <f aca="false">A763*(TreeCalcs!$N$2)*(N763-O763)</f>
        <v>0</v>
      </c>
    </row>
    <row r="764" customFormat="false" ht="12.8" hidden="true" customHeight="false" outlineLevel="0" collapsed="false">
      <c r="A764" s="4" t="n">
        <v>0</v>
      </c>
      <c r="B764" s="4" t="n">
        <v>4928</v>
      </c>
      <c r="C764" s="4" t="n">
        <v>153.001</v>
      </c>
      <c r="D764" s="5" t="n">
        <v>0</v>
      </c>
      <c r="E764" s="5" t="n">
        <v>669.36</v>
      </c>
      <c r="F764" s="5" t="n">
        <v>454.496</v>
      </c>
      <c r="G764" s="5" t="n">
        <v>156.881</v>
      </c>
      <c r="H764" s="5" t="n">
        <v>0</v>
      </c>
      <c r="I764" s="5" t="n">
        <v>0</v>
      </c>
      <c r="J764" s="5" t="n">
        <v>57.981</v>
      </c>
      <c r="K764" s="5" t="n">
        <v>0</v>
      </c>
      <c r="L764" s="5" t="n">
        <v>0</v>
      </c>
      <c r="M764" s="3" t="n">
        <v>0</v>
      </c>
      <c r="N764" s="5" t="n">
        <v>305.52</v>
      </c>
      <c r="O764" s="5" t="n">
        <v>301.988</v>
      </c>
      <c r="P764" s="5" t="n">
        <v>44.417</v>
      </c>
      <c r="Q764" s="5" t="n">
        <v>0.92</v>
      </c>
      <c r="R764" s="5" t="n">
        <v>0</v>
      </c>
      <c r="S764" s="5" t="n">
        <v>0.033</v>
      </c>
      <c r="T764" s="3" t="n">
        <f aca="false">A764*(TreeCalcs!$N$2)*(N764-O764)</f>
        <v>0</v>
      </c>
    </row>
    <row r="765" customFormat="false" ht="12.8" hidden="true" customHeight="false" outlineLevel="0" collapsed="false">
      <c r="A765" s="4" t="n">
        <v>0</v>
      </c>
      <c r="B765" s="4" t="n">
        <v>4931</v>
      </c>
      <c r="C765" s="4" t="n">
        <v>153.001</v>
      </c>
      <c r="D765" s="5" t="n">
        <v>0</v>
      </c>
      <c r="E765" s="5" t="n">
        <v>819.438</v>
      </c>
      <c r="F765" s="5" t="n">
        <v>465.748</v>
      </c>
      <c r="G765" s="5" t="n">
        <v>241.822</v>
      </c>
      <c r="H765" s="5" t="n">
        <v>0</v>
      </c>
      <c r="I765" s="5" t="n">
        <v>0</v>
      </c>
      <c r="J765" s="5" t="n">
        <v>111.87</v>
      </c>
      <c r="K765" s="5" t="n">
        <v>0</v>
      </c>
      <c r="L765" s="5" t="n">
        <v>0</v>
      </c>
      <c r="M765" s="3" t="n">
        <v>0</v>
      </c>
      <c r="N765" s="5" t="n">
        <v>307.394</v>
      </c>
      <c r="O765" s="5" t="n">
        <v>301.988</v>
      </c>
      <c r="P765" s="5" t="n">
        <v>44.734</v>
      </c>
      <c r="Q765" s="5" t="n">
        <v>0.92</v>
      </c>
      <c r="R765" s="5" t="n">
        <v>0</v>
      </c>
      <c r="S765" s="5" t="n">
        <v>0.033</v>
      </c>
      <c r="T765" s="3" t="n">
        <f aca="false">A765*(TreeCalcs!$N$2)*(N765-O765)</f>
        <v>0</v>
      </c>
    </row>
    <row r="766" customFormat="false" ht="12.8" hidden="false" customHeight="false" outlineLevel="0" collapsed="false">
      <c r="A766" s="4" t="n">
        <v>1</v>
      </c>
      <c r="B766" s="4" t="n">
        <v>4995</v>
      </c>
      <c r="C766" s="4" t="n">
        <v>153.001</v>
      </c>
      <c r="D766" s="5" t="n">
        <v>293.991</v>
      </c>
      <c r="E766" s="5" t="n">
        <v>832.286</v>
      </c>
      <c r="F766" s="5" t="n">
        <v>421.571</v>
      </c>
      <c r="G766" s="5" t="n">
        <v>-92.352</v>
      </c>
      <c r="H766" s="5" t="n">
        <v>102.844</v>
      </c>
      <c r="I766" s="5" t="n">
        <v>194.187</v>
      </c>
      <c r="J766" s="5" t="n">
        <v>-98.518</v>
      </c>
      <c r="K766" s="5" t="n">
        <v>-3.04</v>
      </c>
      <c r="L766" s="5" t="n">
        <v>71.91</v>
      </c>
      <c r="M766" s="3" t="n">
        <v>-0.003</v>
      </c>
      <c r="N766" s="5" t="n">
        <v>299.83</v>
      </c>
      <c r="O766" s="5" t="n">
        <v>301.988</v>
      </c>
      <c r="P766" s="5" t="n">
        <v>42.795</v>
      </c>
      <c r="Q766" s="5" t="n">
        <v>0.92</v>
      </c>
      <c r="R766" s="5" t="n">
        <v>-532.911</v>
      </c>
      <c r="S766" s="5" t="n">
        <v>0.001</v>
      </c>
      <c r="T766" s="3" t="n">
        <f aca="false">A766*(TreeCalcs!$N$2)*(N766-O766)</f>
        <v>-0.00282835277650523</v>
      </c>
    </row>
  </sheetData>
  <autoFilter ref="A1:S766">
    <filterColumn colId="0">
      <customFilters and="true">
        <customFilter operator="equal" val="1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3.0918367346939"/>
    <col collapsed="false" hidden="false" max="5" min="2" style="5" width="10.6632653061225"/>
    <col collapsed="false" hidden="false" max="1025" min="6" style="0" width="8.36734693877551"/>
  </cols>
  <sheetData>
    <row r="1" customFormat="false" ht="12.8" hidden="false" customHeight="false" outlineLevel="0" collapsed="false">
      <c r="A1" s="7" t="s">
        <v>21</v>
      </c>
      <c r="B1" s="5" t="s">
        <v>4</v>
      </c>
      <c r="C1" s="5" t="s">
        <v>22</v>
      </c>
      <c r="D1" s="5" t="s">
        <v>23</v>
      </c>
      <c r="E1" s="5" t="s">
        <v>24</v>
      </c>
    </row>
    <row r="2" customFormat="false" ht="12.8" hidden="false" customHeight="false" outlineLevel="0" collapsed="false">
      <c r="A2" s="7" t="n">
        <f aca="false">TUF2!D2</f>
        <v>38027.0000416667</v>
      </c>
      <c r="B2" s="2" t="n">
        <f aca="false">(4*TUFOnlyScheme!B2+1*MaespaCalc!E2)/5</f>
        <v>-46.655</v>
      </c>
      <c r="C2" s="2" t="n">
        <f aca="false">(4*TUFOnlyScheme!C2+1*MaespaCalc!F2)/5</f>
        <v>88.8042</v>
      </c>
      <c r="D2" s="2" t="n">
        <f aca="false">(4*TUFOnlyScheme!D2+1*MaespaCalc!G2)/5</f>
        <v>0</v>
      </c>
      <c r="E2" s="2" t="n">
        <f aca="false">(4*TUFOnlyScheme!E2+1*MaespaCalc!H2)/5</f>
        <v>-227.969533333333</v>
      </c>
    </row>
    <row r="3" customFormat="false" ht="12.8" hidden="false" customHeight="false" outlineLevel="0" collapsed="false">
      <c r="A3" s="7" t="n">
        <f aca="false">TUF2!D3</f>
        <v>38027.04175</v>
      </c>
      <c r="B3" s="2" t="n">
        <f aca="false">(4*TUFOnlyScheme!B3+1*MaespaCalc!E3)/5</f>
        <v>-39.0022</v>
      </c>
      <c r="C3" s="2" t="n">
        <f aca="false">(4*TUFOnlyScheme!C3+1*MaespaCalc!F3)/5</f>
        <v>27.0289333333333</v>
      </c>
      <c r="D3" s="2" t="n">
        <f aca="false">(4*TUFOnlyScheme!D3+1*MaespaCalc!G3)/5</f>
        <v>0</v>
      </c>
      <c r="E3" s="2" t="n">
        <f aca="false">(4*TUFOnlyScheme!E3+1*MaespaCalc!H3)/5</f>
        <v>-74.2737333333334</v>
      </c>
    </row>
    <row r="4" customFormat="false" ht="12.8" hidden="false" customHeight="false" outlineLevel="0" collapsed="false">
      <c r="A4" s="7" t="n">
        <f aca="false">TUF2!D4</f>
        <v>38027.083375</v>
      </c>
      <c r="B4" s="2" t="n">
        <f aca="false">(4*TUFOnlyScheme!B4+1*MaespaCalc!E4)/5</f>
        <v>-29.9687666666667</v>
      </c>
      <c r="C4" s="2" t="n">
        <f aca="false">(4*TUFOnlyScheme!C4+1*MaespaCalc!F4)/5</f>
        <v>17.1607333333333</v>
      </c>
      <c r="D4" s="2" t="n">
        <f aca="false">(4*TUFOnlyScheme!D4+1*MaespaCalc!G4)/5</f>
        <v>0</v>
      </c>
      <c r="E4" s="2" t="n">
        <f aca="false">(4*TUFOnlyScheme!E4+1*MaespaCalc!H4)/5</f>
        <v>-50.7757333333333</v>
      </c>
    </row>
    <row r="5" customFormat="false" ht="12.8" hidden="false" customHeight="false" outlineLevel="0" collapsed="false">
      <c r="A5" s="7" t="n">
        <f aca="false">TUF2!D5</f>
        <v>38027.1250416667</v>
      </c>
      <c r="B5" s="2" t="n">
        <f aca="false">(4*TUFOnlyScheme!B5+1*MaespaCalc!E5)/5</f>
        <v>-25.7694666666667</v>
      </c>
      <c r="C5" s="2" t="n">
        <f aca="false">(4*TUFOnlyScheme!C5+1*MaespaCalc!F5)/5</f>
        <v>15.9315333333333</v>
      </c>
      <c r="D5" s="2" t="n">
        <f aca="false">(4*TUFOnlyScheme!D5+1*MaespaCalc!G5)/5</f>
        <v>0</v>
      </c>
      <c r="E5" s="2" t="n">
        <f aca="false">(4*TUFOnlyScheme!E5+1*MaespaCalc!H5)/5</f>
        <v>-44.1738666666667</v>
      </c>
    </row>
    <row r="6" customFormat="false" ht="12.8" hidden="false" customHeight="false" outlineLevel="0" collapsed="false">
      <c r="A6" s="7" t="n">
        <f aca="false">TUF2!D6</f>
        <v>38027.1668333333</v>
      </c>
      <c r="B6" s="2" t="n">
        <f aca="false">(4*TUFOnlyScheme!B6+1*MaespaCalc!E6)/5</f>
        <v>-19.4397</v>
      </c>
      <c r="C6" s="2" t="n">
        <f aca="false">(4*TUFOnlyScheme!C6+1*MaespaCalc!F6)/5</f>
        <v>14.8738</v>
      </c>
      <c r="D6" s="2" t="n">
        <f aca="false">(4*TUFOnlyScheme!D6+1*MaespaCalc!G6)/5</f>
        <v>0</v>
      </c>
      <c r="E6" s="2" t="n">
        <f aca="false">(4*TUFOnlyScheme!E6+1*MaespaCalc!H6)/5</f>
        <v>-38.5575333333333</v>
      </c>
    </row>
    <row r="7" customFormat="false" ht="12.8" hidden="false" customHeight="false" outlineLevel="0" collapsed="false">
      <c r="A7" s="7" t="n">
        <f aca="false">TUF2!D7</f>
        <v>38027.2085833333</v>
      </c>
      <c r="B7" s="2" t="n">
        <f aca="false">(4*TUFOnlyScheme!B7+1*MaespaCalc!E7)/5</f>
        <v>-18.6064666666666</v>
      </c>
      <c r="C7" s="2" t="n">
        <f aca="false">(4*TUFOnlyScheme!C7+1*MaespaCalc!F7)/5</f>
        <v>6.83686666666667</v>
      </c>
      <c r="D7" s="2" t="n">
        <f aca="false">(4*TUFOnlyScheme!D7+1*MaespaCalc!G7)/5</f>
        <v>0</v>
      </c>
      <c r="E7" s="2" t="n">
        <f aca="false">(4*TUFOnlyScheme!E7+1*MaespaCalc!H7)/5</f>
        <v>-28.2684666666667</v>
      </c>
    </row>
    <row r="8" customFormat="false" ht="12.8" hidden="false" customHeight="false" outlineLevel="0" collapsed="false">
      <c r="A8" s="7" t="n">
        <f aca="false">TUF2!D8</f>
        <v>38027.250125</v>
      </c>
      <c r="B8" s="2" t="n">
        <f aca="false">(4*TUFOnlyScheme!B8+1*MaespaCalc!E8)/5</f>
        <v>-17.8930666666666</v>
      </c>
      <c r="C8" s="2" t="n">
        <f aca="false">(4*TUFOnlyScheme!C8+1*MaespaCalc!F8)/5</f>
        <v>9.07713333333333</v>
      </c>
      <c r="D8" s="2" t="n">
        <f aca="false">(4*TUFOnlyScheme!D8+1*MaespaCalc!G8)/5</f>
        <v>0</v>
      </c>
      <c r="E8" s="2" t="n">
        <f aca="false">(4*TUFOnlyScheme!E8+1*MaespaCalc!H8)/5</f>
        <v>-26.8648666666667</v>
      </c>
    </row>
    <row r="9" customFormat="false" ht="12.8" hidden="false" customHeight="false" outlineLevel="0" collapsed="false">
      <c r="A9" s="7" t="n">
        <f aca="false">TUF2!D9</f>
        <v>38027.2918333333</v>
      </c>
      <c r="B9" s="2" t="n">
        <f aca="false">(4*TUFOnlyScheme!B9+1*MaespaCalc!E9)/5</f>
        <v>-9.17336666666668</v>
      </c>
      <c r="C9" s="2" t="n">
        <f aca="false">(4*TUFOnlyScheme!C9+1*MaespaCalc!F9)/5</f>
        <v>3.75046666666667</v>
      </c>
      <c r="D9" s="2" t="n">
        <f aca="false">(4*TUFOnlyScheme!D9+1*MaespaCalc!G9)/5</f>
        <v>33.8469</v>
      </c>
      <c r="E9" s="2" t="n">
        <f aca="false">(4*TUFOnlyScheme!E9+1*MaespaCalc!H9)/5</f>
        <v>-32.2257</v>
      </c>
    </row>
    <row r="10" customFormat="false" ht="12.8" hidden="false" customHeight="false" outlineLevel="0" collapsed="false">
      <c r="A10" s="7" t="n">
        <f aca="false">TUF2!D10</f>
        <v>38027.333375</v>
      </c>
      <c r="B10" s="2" t="n">
        <f aca="false">(4*TUFOnlyScheme!B10+1*MaespaCalc!E10)/5</f>
        <v>5.2149</v>
      </c>
      <c r="C10" s="2" t="n">
        <f aca="false">(4*TUFOnlyScheme!C10+1*MaespaCalc!F10)/5</f>
        <v>9.20703333333333</v>
      </c>
      <c r="D10" s="2" t="n">
        <f aca="false">(4*TUFOnlyScheme!D10+1*MaespaCalc!G10)/5</f>
        <v>39.2798</v>
      </c>
      <c r="E10" s="2" t="n">
        <f aca="false">(4*TUFOnlyScheme!E10+1*MaespaCalc!H10)/5</f>
        <v>-17.8204666666667</v>
      </c>
    </row>
    <row r="11" customFormat="false" ht="12.8" hidden="false" customHeight="false" outlineLevel="0" collapsed="false">
      <c r="A11" s="7" t="n">
        <f aca="false">TUF2!D11</f>
        <v>38027.3750416667</v>
      </c>
      <c r="B11" s="2" t="n">
        <f aca="false">(4*TUFOnlyScheme!B11+1*MaespaCalc!E11)/5</f>
        <v>45.0249333333333</v>
      </c>
      <c r="C11" s="2" t="n">
        <f aca="false">(4*TUFOnlyScheme!C11+1*MaespaCalc!F11)/5</f>
        <v>18.7553333333333</v>
      </c>
      <c r="D11" s="2" t="n">
        <f aca="false">(4*TUFOnlyScheme!D11+1*MaespaCalc!G11)/5</f>
        <v>50.0903</v>
      </c>
      <c r="E11" s="2" t="n">
        <f aca="false">(4*TUFOnlyScheme!E11+1*MaespaCalc!H11)/5</f>
        <v>6.51873333333333</v>
      </c>
    </row>
    <row r="12" customFormat="false" ht="12.8" hidden="false" customHeight="false" outlineLevel="0" collapsed="false">
      <c r="A12" s="7" t="n">
        <f aca="false">TUF2!D12</f>
        <v>38027.416875</v>
      </c>
      <c r="B12" s="2" t="n">
        <f aca="false">(4*TUFOnlyScheme!B12+1*MaespaCalc!E12)/5</f>
        <v>310.064933333333</v>
      </c>
      <c r="C12" s="2" t="n">
        <f aca="false">(4*TUFOnlyScheme!C12+1*MaespaCalc!F12)/5</f>
        <v>104.9955</v>
      </c>
      <c r="D12" s="2" t="n">
        <f aca="false">(4*TUFOnlyScheme!D12+1*MaespaCalc!G12)/5</f>
        <v>76.0985</v>
      </c>
      <c r="E12" s="2" t="n">
        <f aca="false">(4*TUFOnlyScheme!E12+1*MaespaCalc!H12)/5</f>
        <v>112.510433333333</v>
      </c>
    </row>
    <row r="13" customFormat="false" ht="12.8" hidden="false" customHeight="false" outlineLevel="0" collapsed="false">
      <c r="A13" s="7" t="n">
        <f aca="false">TUF2!D13</f>
        <v>38027.458625</v>
      </c>
      <c r="B13" s="2" t="n">
        <f aca="false">(4*TUFOnlyScheme!B13+1*MaespaCalc!E13)/5</f>
        <v>324.7322</v>
      </c>
      <c r="C13" s="2" t="n">
        <f aca="false">(4*TUFOnlyScheme!C13+1*MaespaCalc!F13)/5</f>
        <v>142.144966666667</v>
      </c>
      <c r="D13" s="2" t="n">
        <f aca="false">(4*TUFOnlyScheme!D13+1*MaespaCalc!G13)/5</f>
        <v>127.5584</v>
      </c>
      <c r="E13" s="2" t="n">
        <f aca="false">(4*TUFOnlyScheme!E13+1*MaespaCalc!H13)/5</f>
        <v>102.145366666667</v>
      </c>
    </row>
    <row r="14" customFormat="false" ht="12.8" hidden="false" customHeight="false" outlineLevel="0" collapsed="false">
      <c r="A14" s="7" t="n">
        <f aca="false">TUF2!D14</f>
        <v>38027.5000833333</v>
      </c>
      <c r="B14" s="2" t="n">
        <f aca="false">(4*TUFOnlyScheme!B14+1*MaespaCalc!E14)/5</f>
        <v>591.403166666667</v>
      </c>
      <c r="C14" s="2" t="n">
        <f aca="false">(4*TUFOnlyScheme!C14+1*MaespaCalc!F14)/5</f>
        <v>277.645566666667</v>
      </c>
      <c r="D14" s="2" t="n">
        <f aca="false">(4*TUFOnlyScheme!D14+1*MaespaCalc!G14)/5</f>
        <v>152.7696</v>
      </c>
      <c r="E14" s="2" t="n">
        <f aca="false">(4*TUFOnlyScheme!E14+1*MaespaCalc!H14)/5</f>
        <v>154.214933333333</v>
      </c>
    </row>
    <row r="15" customFormat="false" ht="12.8" hidden="false" customHeight="false" outlineLevel="0" collapsed="false">
      <c r="A15" s="7" t="n">
        <f aca="false">TUF2!D15</f>
        <v>38027.5417083333</v>
      </c>
      <c r="B15" s="2" t="n">
        <f aca="false">(4*TUFOnlyScheme!B15+1*MaespaCalc!E15)/5</f>
        <v>648.607166666667</v>
      </c>
      <c r="C15" s="2" t="n">
        <f aca="false">(4*TUFOnlyScheme!C15+1*MaespaCalc!F15)/5</f>
        <v>352.994833333333</v>
      </c>
      <c r="D15" s="2" t="n">
        <f aca="false">(4*TUFOnlyScheme!D15+1*MaespaCalc!G15)/5</f>
        <v>168.5413</v>
      </c>
      <c r="E15" s="2" t="n">
        <f aca="false">(4*TUFOnlyScheme!E15+1*MaespaCalc!H15)/5</f>
        <v>116.0041</v>
      </c>
    </row>
    <row r="16" customFormat="false" ht="12.8" hidden="false" customHeight="false" outlineLevel="0" collapsed="false">
      <c r="A16" s="7" t="n">
        <f aca="false">TUF2!D16</f>
        <v>38027.5834583333</v>
      </c>
      <c r="B16" s="2" t="n">
        <f aca="false">(4*TUFOnlyScheme!B16+1*MaespaCalc!E16)/5</f>
        <v>588.580766666667</v>
      </c>
      <c r="C16" s="2" t="n">
        <f aca="false">(4*TUFOnlyScheme!C16+1*MaespaCalc!F16)/5</f>
        <v>381.309166666667</v>
      </c>
      <c r="D16" s="2" t="n">
        <f aca="false">(4*TUFOnlyScheme!D16+1*MaespaCalc!G16)/5</f>
        <v>183.3615</v>
      </c>
      <c r="E16" s="2" t="n">
        <f aca="false">(4*TUFOnlyScheme!E16+1*MaespaCalc!H16)/5</f>
        <v>71.2696666666667</v>
      </c>
    </row>
    <row r="17" customFormat="false" ht="12.8" hidden="false" customHeight="false" outlineLevel="0" collapsed="false">
      <c r="A17" s="7" t="n">
        <f aca="false">TUF2!D17</f>
        <v>38027.6250833333</v>
      </c>
      <c r="B17" s="2" t="n">
        <f aca="false">(4*TUFOnlyScheme!B17+1*MaespaCalc!E17)/5</f>
        <v>530.445033333333</v>
      </c>
      <c r="C17" s="2" t="n">
        <f aca="false">(4*TUFOnlyScheme!C17+1*MaespaCalc!F17)/5</f>
        <v>385.030033333333</v>
      </c>
      <c r="D17" s="2" t="n">
        <f aca="false">(4*TUFOnlyScheme!D17+1*MaespaCalc!G17)/5</f>
        <v>166.926</v>
      </c>
      <c r="E17" s="2" t="n">
        <f aca="false">(4*TUFOnlyScheme!E17+1*MaespaCalc!H17)/5</f>
        <v>50.8545333333333</v>
      </c>
    </row>
    <row r="18" customFormat="false" ht="12.8" hidden="false" customHeight="false" outlineLevel="0" collapsed="false">
      <c r="A18" s="7" t="n">
        <f aca="false">TUF2!D18</f>
        <v>38027.6668333333</v>
      </c>
      <c r="B18" s="2" t="n">
        <f aca="false">(4*TUFOnlyScheme!B18+1*MaespaCalc!E18)/5</f>
        <v>460.368633333333</v>
      </c>
      <c r="C18" s="2" t="n">
        <f aca="false">(4*TUFOnlyScheme!C18+1*MaespaCalc!F18)/5</f>
        <v>377.624966666667</v>
      </c>
      <c r="D18" s="2" t="n">
        <f aca="false">(4*TUFOnlyScheme!D18+1*MaespaCalc!G18)/5</f>
        <v>179.3112</v>
      </c>
      <c r="E18" s="2" t="n">
        <f aca="false">(4*TUFOnlyScheme!E18+1*MaespaCalc!H18)/5</f>
        <v>29.6609</v>
      </c>
    </row>
    <row r="19" customFormat="false" ht="12.8" hidden="false" customHeight="false" outlineLevel="0" collapsed="false">
      <c r="A19" s="7" t="n">
        <f aca="false">TUF2!D19</f>
        <v>38027.7085</v>
      </c>
      <c r="B19" s="2" t="n">
        <f aca="false">(4*TUFOnlyScheme!B19+1*MaespaCalc!E19)/5</f>
        <v>295.046566666667</v>
      </c>
      <c r="C19" s="2" t="n">
        <f aca="false">(4*TUFOnlyScheme!C19+1*MaespaCalc!F19)/5</f>
        <v>300.009433333333</v>
      </c>
      <c r="D19" s="2" t="n">
        <f aca="false">(4*TUFOnlyScheme!D19+1*MaespaCalc!G19)/5</f>
        <v>170.9177</v>
      </c>
      <c r="E19" s="2" t="n">
        <f aca="false">(4*TUFOnlyScheme!E19+1*MaespaCalc!H19)/5</f>
        <v>-27.5752666666667</v>
      </c>
    </row>
    <row r="20" customFormat="false" ht="12.8" hidden="false" customHeight="false" outlineLevel="0" collapsed="false">
      <c r="A20" s="7" t="n">
        <f aca="false">TUF2!D20</f>
        <v>38027.7500416667</v>
      </c>
      <c r="B20" s="2" t="n">
        <f aca="false">(4*TUFOnlyScheme!B20+1*MaespaCalc!E20)/5</f>
        <v>100.006766666667</v>
      </c>
      <c r="C20" s="2" t="n">
        <f aca="false">(4*TUFOnlyScheme!C20+1*MaespaCalc!F20)/5</f>
        <v>139.421766666667</v>
      </c>
      <c r="D20" s="2" t="n">
        <f aca="false">(4*TUFOnlyScheme!D20+1*MaespaCalc!G20)/5</f>
        <v>151.9464</v>
      </c>
      <c r="E20" s="2" t="n">
        <f aca="false">(4*TUFOnlyScheme!E20+1*MaespaCalc!H20)/5</f>
        <v>-79.8014</v>
      </c>
    </row>
    <row r="21" customFormat="false" ht="12.8" hidden="false" customHeight="false" outlineLevel="0" collapsed="false">
      <c r="A21" s="7" t="n">
        <f aca="false">TUF2!D21</f>
        <v>38027.791875</v>
      </c>
      <c r="B21" s="2" t="n">
        <f aca="false">(4*TUFOnlyScheme!B21+1*MaespaCalc!E21)/5</f>
        <v>-35.8238666666667</v>
      </c>
      <c r="C21" s="2" t="n">
        <f aca="false">(4*TUFOnlyScheme!C21+1*MaespaCalc!F21)/5</f>
        <v>55.1764666666667</v>
      </c>
      <c r="D21" s="2" t="n">
        <f aca="false">(4*TUFOnlyScheme!D21+1*MaespaCalc!G21)/5</f>
        <v>85.393</v>
      </c>
      <c r="E21" s="2" t="n">
        <f aca="false">(4*TUFOnlyScheme!E21+1*MaespaCalc!H21)/5</f>
        <v>-98.6032666666667</v>
      </c>
    </row>
    <row r="22" customFormat="false" ht="12.8" hidden="false" customHeight="false" outlineLevel="0" collapsed="false">
      <c r="A22" s="7" t="n">
        <f aca="false">TUF2!D22</f>
        <v>38027.833375</v>
      </c>
      <c r="B22" s="2" t="n">
        <f aca="false">(4*TUFOnlyScheme!B22+1*MaespaCalc!E22)/5</f>
        <v>-76.3702</v>
      </c>
      <c r="C22" s="2" t="n">
        <f aca="false">(4*TUFOnlyScheme!C22+1*MaespaCalc!F22)/5</f>
        <v>15.2784</v>
      </c>
      <c r="D22" s="2" t="n">
        <f aca="false">(4*TUFOnlyScheme!D22+1*MaespaCalc!G22)/5</f>
        <v>0</v>
      </c>
      <c r="E22" s="2" t="n">
        <f aca="false">(4*TUFOnlyScheme!E22+1*MaespaCalc!H22)/5</f>
        <v>-78.1040333333333</v>
      </c>
    </row>
    <row r="23" customFormat="false" ht="12.8" hidden="false" customHeight="false" outlineLevel="0" collapsed="false">
      <c r="A23" s="7" t="n">
        <f aca="false">TUF2!D23</f>
        <v>38027.8752083333</v>
      </c>
      <c r="B23" s="2" t="n">
        <f aca="false">(4*TUFOnlyScheme!B23+1*MaespaCalc!E23)/5</f>
        <v>-76.5048333333333</v>
      </c>
      <c r="C23" s="2" t="n">
        <f aca="false">(4*TUFOnlyScheme!C23+1*MaespaCalc!F23)/5</f>
        <v>14.2474666666667</v>
      </c>
      <c r="D23" s="2" t="n">
        <f aca="false">(4*TUFOnlyScheme!D23+1*MaespaCalc!G23)/5</f>
        <v>0</v>
      </c>
      <c r="E23" s="2" t="n">
        <f aca="false">(4*TUFOnlyScheme!E23+1*MaespaCalc!H23)/5</f>
        <v>-81.4383666666667</v>
      </c>
    </row>
    <row r="24" customFormat="false" ht="12.8" hidden="false" customHeight="false" outlineLevel="0" collapsed="false">
      <c r="A24" s="7" t="n">
        <f aca="false">TUF2!D24</f>
        <v>38027.9169166667</v>
      </c>
      <c r="B24" s="2" t="n">
        <f aca="false">(4*TUFOnlyScheme!B24+1*MaespaCalc!E24)/5</f>
        <v>-72.9696</v>
      </c>
      <c r="C24" s="2" t="n">
        <f aca="false">(4*TUFOnlyScheme!C24+1*MaespaCalc!F24)/5</f>
        <v>10.6477333333333</v>
      </c>
      <c r="D24" s="2" t="n">
        <f aca="false">(4*TUFOnlyScheme!D24+1*MaespaCalc!G24)/5</f>
        <v>0</v>
      </c>
      <c r="E24" s="2" t="n">
        <f aca="false">(4*TUFOnlyScheme!E24+1*MaespaCalc!H24)/5</f>
        <v>-78.6531</v>
      </c>
    </row>
    <row r="25" customFormat="false" ht="12.8" hidden="false" customHeight="false" outlineLevel="0" collapsed="false">
      <c r="A25" s="7" t="n">
        <f aca="false">TUF2!D25</f>
        <v>38027.9585416667</v>
      </c>
      <c r="B25" s="2" t="n">
        <f aca="false">(4*TUFOnlyScheme!B25+1*MaespaCalc!E25)/5</f>
        <v>-72.5005666666667</v>
      </c>
      <c r="C25" s="2" t="n">
        <f aca="false">(4*TUFOnlyScheme!C25+1*MaespaCalc!F25)/5</f>
        <v>3.1776</v>
      </c>
      <c r="D25" s="2" t="n">
        <f aca="false">(4*TUFOnlyScheme!D25+1*MaespaCalc!G25)/5</f>
        <v>0</v>
      </c>
      <c r="E25" s="2" t="n">
        <f aca="false">(4*TUFOnlyScheme!E25+1*MaespaCalc!H25)/5</f>
        <v>-68.5369666666667</v>
      </c>
    </row>
    <row r="26" customFormat="false" ht="12.8" hidden="false" customHeight="false" outlineLevel="0" collapsed="false">
      <c r="A26" s="7" t="n">
        <f aca="false">TUF2!D26</f>
        <v>38028.0003333333</v>
      </c>
      <c r="B26" s="2" t="n">
        <f aca="false">(4*TUFOnlyScheme!B26+1*MaespaCalc!E26)/5</f>
        <v>-71.9579</v>
      </c>
      <c r="C26" s="2" t="n">
        <f aca="false">(4*TUFOnlyScheme!C26+1*MaespaCalc!F26)/5</f>
        <v>0.716333333333333</v>
      </c>
      <c r="D26" s="2" t="n">
        <f aca="false">(4*TUFOnlyScheme!D26+1*MaespaCalc!G26)/5</f>
        <v>0</v>
      </c>
      <c r="E26" s="2" t="n">
        <f aca="false">(4*TUFOnlyScheme!E26+1*MaespaCalc!H26)/5</f>
        <v>-64.9223333333333</v>
      </c>
    </row>
    <row r="27" customFormat="false" ht="12.8" hidden="false" customHeight="false" outlineLevel="0" collapsed="false">
      <c r="A27" s="7" t="n">
        <f aca="false">TUF2!D27</f>
        <v>38028.0418333333</v>
      </c>
      <c r="B27" s="2" t="n">
        <f aca="false">(4*TUFOnlyScheme!B27+1*MaespaCalc!E27)/5</f>
        <v>-65.6073666666667</v>
      </c>
      <c r="C27" s="2" t="n">
        <f aca="false">(4*TUFOnlyScheme!C27+1*MaespaCalc!F27)/5</f>
        <v>-1.0702</v>
      </c>
      <c r="D27" s="2" t="n">
        <f aca="false">(4*TUFOnlyScheme!D27+1*MaespaCalc!G27)/5</f>
        <v>0</v>
      </c>
      <c r="E27" s="2" t="n">
        <f aca="false">(4*TUFOnlyScheme!E27+1*MaespaCalc!H27)/5</f>
        <v>-59.0122666666667</v>
      </c>
    </row>
    <row r="28" customFormat="false" ht="12.8" hidden="false" customHeight="false" outlineLevel="0" collapsed="false">
      <c r="A28" s="7" t="n">
        <f aca="false">TUF2!D28</f>
        <v>38028.0835416667</v>
      </c>
      <c r="B28" s="2" t="n">
        <f aca="false">(4*TUFOnlyScheme!B28+1*MaespaCalc!E28)/5</f>
        <v>-58.0478666666667</v>
      </c>
      <c r="C28" s="2" t="n">
        <f aca="false">(4*TUFOnlyScheme!C28+1*MaespaCalc!F28)/5</f>
        <v>-1.07126666666667</v>
      </c>
      <c r="D28" s="2" t="n">
        <f aca="false">(4*TUFOnlyScheme!D28+1*MaespaCalc!G28)/5</f>
        <v>0</v>
      </c>
      <c r="E28" s="2" t="n">
        <f aca="false">(4*TUFOnlyScheme!E28+1*MaespaCalc!H28)/5</f>
        <v>-50.5198666666667</v>
      </c>
    </row>
    <row r="29" customFormat="false" ht="12.8" hidden="false" customHeight="false" outlineLevel="0" collapsed="false">
      <c r="A29" s="7" t="n">
        <f aca="false">TUF2!D29</f>
        <v>38028.1251666667</v>
      </c>
      <c r="B29" s="2" t="n">
        <f aca="false">(4*TUFOnlyScheme!B29+1*MaespaCalc!E29)/5</f>
        <v>-39.2718333333333</v>
      </c>
      <c r="C29" s="2" t="n">
        <f aca="false">(4*TUFOnlyScheme!C29+1*MaespaCalc!F29)/5</f>
        <v>0.114066666666667</v>
      </c>
      <c r="D29" s="2" t="n">
        <f aca="false">(4*TUFOnlyScheme!D29+1*MaespaCalc!G29)/5</f>
        <v>0</v>
      </c>
      <c r="E29" s="2" t="n">
        <f aca="false">(4*TUFOnlyScheme!E29+1*MaespaCalc!H29)/5</f>
        <v>-37.7093333333333</v>
      </c>
    </row>
    <row r="30" customFormat="false" ht="12.8" hidden="false" customHeight="false" outlineLevel="0" collapsed="false">
      <c r="A30" s="7" t="n">
        <f aca="false">TUF2!D30</f>
        <v>38028.1669166667</v>
      </c>
      <c r="B30" s="2" t="n">
        <f aca="false">(4*TUFOnlyScheme!B30+1*MaespaCalc!E30)/5</f>
        <v>-48.2234</v>
      </c>
      <c r="C30" s="2" t="n">
        <f aca="false">(4*TUFOnlyScheme!C30+1*MaespaCalc!F30)/5</f>
        <v>0.712133333333333</v>
      </c>
      <c r="D30" s="2" t="n">
        <f aca="false">(4*TUFOnlyScheme!D30+1*MaespaCalc!G30)/5</f>
        <v>0</v>
      </c>
      <c r="E30" s="2" t="n">
        <f aca="false">(4*TUFOnlyScheme!E30+1*MaespaCalc!H30)/5</f>
        <v>-43.1154666666667</v>
      </c>
    </row>
    <row r="31" customFormat="false" ht="12.8" hidden="false" customHeight="false" outlineLevel="0" collapsed="false">
      <c r="A31" s="7" t="n">
        <f aca="false">TUF2!D31</f>
        <v>38028.2084583333</v>
      </c>
      <c r="B31" s="2" t="n">
        <f aca="false">(4*TUFOnlyScheme!B31+1*MaespaCalc!E31)/5</f>
        <v>-30.1459333333333</v>
      </c>
      <c r="C31" s="2" t="n">
        <f aca="false">(4*TUFOnlyScheme!C31+1*MaespaCalc!F31)/5</f>
        <v>-0.1644</v>
      </c>
      <c r="D31" s="2" t="n">
        <f aca="false">(4*TUFOnlyScheme!D31+1*MaespaCalc!G31)/5</f>
        <v>0</v>
      </c>
      <c r="E31" s="2" t="n">
        <f aca="false">(4*TUFOnlyScheme!E31+1*MaespaCalc!H31)/5</f>
        <v>-30.3881666666667</v>
      </c>
    </row>
    <row r="32" customFormat="false" ht="12.8" hidden="false" customHeight="false" outlineLevel="0" collapsed="false">
      <c r="A32" s="7" t="n">
        <f aca="false">TUF2!D32</f>
        <v>38028.25</v>
      </c>
      <c r="B32" s="2" t="n">
        <f aca="false">(4*TUFOnlyScheme!B32+1*MaespaCalc!E32)/5</f>
        <v>-19.0396</v>
      </c>
      <c r="C32" s="2" t="n">
        <f aca="false">(4*TUFOnlyScheme!C32+1*MaespaCalc!F32)/5</f>
        <v>6.26946666666667</v>
      </c>
      <c r="D32" s="2" t="n">
        <f aca="false">(4*TUFOnlyScheme!D32+1*MaespaCalc!G32)/5</f>
        <v>0</v>
      </c>
      <c r="E32" s="2" t="n">
        <f aca="false">(4*TUFOnlyScheme!E32+1*MaespaCalc!H32)/5</f>
        <v>-24.4864666666667</v>
      </c>
    </row>
    <row r="33" customFormat="false" ht="12.8" hidden="false" customHeight="false" outlineLevel="0" collapsed="false">
      <c r="A33" s="7" t="n">
        <f aca="false">TUF2!D33</f>
        <v>38028.291875</v>
      </c>
      <c r="B33" s="2" t="n">
        <f aca="false">(4*TUFOnlyScheme!B33+1*MaespaCalc!E33)/5</f>
        <v>-1.69346666666668</v>
      </c>
      <c r="C33" s="2" t="n">
        <f aca="false">(4*TUFOnlyScheme!C33+1*MaespaCalc!F33)/5</f>
        <v>0.3831</v>
      </c>
      <c r="D33" s="2" t="n">
        <f aca="false">(4*TUFOnlyScheme!D33+1*MaespaCalc!G33)/5</f>
        <v>40.5469</v>
      </c>
      <c r="E33" s="2" t="n">
        <f aca="false">(4*TUFOnlyScheme!E33+1*MaespaCalc!H33)/5</f>
        <v>-4.54576666666667</v>
      </c>
    </row>
    <row r="34" customFormat="false" ht="12.8" hidden="false" customHeight="false" outlineLevel="0" collapsed="false">
      <c r="A34" s="7" t="n">
        <f aca="false">TUF2!D34</f>
        <v>38028.333375</v>
      </c>
      <c r="B34" s="2" t="n">
        <f aca="false">(4*TUFOnlyScheme!B34+1*MaespaCalc!E34)/5</f>
        <v>74.3187</v>
      </c>
      <c r="C34" s="2" t="n">
        <f aca="false">(4*TUFOnlyScheme!C34+1*MaespaCalc!F34)/5</f>
        <v>12.6216666666667</v>
      </c>
      <c r="D34" s="2" t="n">
        <f aca="false">(4*TUFOnlyScheme!D34+1*MaespaCalc!G34)/5</f>
        <v>42.5151</v>
      </c>
      <c r="E34" s="2" t="n">
        <f aca="false">(4*TUFOnlyScheme!E34+1*MaespaCalc!H34)/5</f>
        <v>36.4537</v>
      </c>
    </row>
    <row r="35" customFormat="false" ht="12.8" hidden="false" customHeight="false" outlineLevel="0" collapsed="false">
      <c r="A35" s="7" t="n">
        <f aca="false">TUF2!D35</f>
        <v>38028.37525</v>
      </c>
      <c r="B35" s="2" t="n">
        <f aca="false">(4*TUFOnlyScheme!B35+1*MaespaCalc!E35)/5</f>
        <v>102.1736</v>
      </c>
      <c r="C35" s="2" t="n">
        <f aca="false">(4*TUFOnlyScheme!C35+1*MaespaCalc!F35)/5</f>
        <v>26.753</v>
      </c>
      <c r="D35" s="2" t="n">
        <f aca="false">(4*TUFOnlyScheme!D35+1*MaespaCalc!G35)/5</f>
        <v>80.2041</v>
      </c>
      <c r="E35" s="2" t="n">
        <f aca="false">(4*TUFOnlyScheme!E35+1*MaespaCalc!H35)/5</f>
        <v>53.9402</v>
      </c>
    </row>
    <row r="36" customFormat="false" ht="12.8" hidden="false" customHeight="false" outlineLevel="0" collapsed="false">
      <c r="A36" s="7" t="n">
        <f aca="false">TUF2!D36</f>
        <v>38028.417</v>
      </c>
      <c r="B36" s="2" t="n">
        <f aca="false">(4*TUFOnlyScheme!B36+1*MaespaCalc!E36)/5</f>
        <v>165.9713</v>
      </c>
      <c r="C36" s="2" t="n">
        <f aca="false">(4*TUFOnlyScheme!C36+1*MaespaCalc!F36)/5</f>
        <v>38.2946</v>
      </c>
      <c r="D36" s="2" t="n">
        <f aca="false">(4*TUFOnlyScheme!D36+1*MaespaCalc!G36)/5</f>
        <v>79.7015</v>
      </c>
      <c r="E36" s="2" t="n">
        <f aca="false">(4*TUFOnlyScheme!E36+1*MaespaCalc!H36)/5</f>
        <v>95.5025333333333</v>
      </c>
    </row>
    <row r="37" customFormat="false" ht="12.8" hidden="false" customHeight="false" outlineLevel="0" collapsed="false">
      <c r="A37" s="7" t="n">
        <f aca="false">TUF2!D37</f>
        <v>38028.4585833333</v>
      </c>
      <c r="B37" s="2" t="n">
        <f aca="false">(4*TUFOnlyScheme!B37+1*MaespaCalc!E37)/5</f>
        <v>81.1081</v>
      </c>
      <c r="C37" s="2" t="n">
        <f aca="false">(4*TUFOnlyScheme!C37+1*MaespaCalc!F37)/5</f>
        <v>45.7320333333333</v>
      </c>
      <c r="D37" s="2" t="n">
        <f aca="false">(4*TUFOnlyScheme!D37+1*MaespaCalc!G37)/5</f>
        <v>100.7369</v>
      </c>
      <c r="E37" s="2" t="n">
        <f aca="false">(4*TUFOnlyScheme!E37+1*MaespaCalc!H37)/5</f>
        <v>19.1093</v>
      </c>
    </row>
    <row r="38" customFormat="false" ht="12.8" hidden="false" customHeight="false" outlineLevel="0" collapsed="false">
      <c r="A38" s="7" t="n">
        <f aca="false">TUF2!D38</f>
        <v>38028.50025</v>
      </c>
      <c r="B38" s="2" t="n">
        <f aca="false">(4*TUFOnlyScheme!B38+1*MaespaCalc!E38)/5</f>
        <v>175.870066666667</v>
      </c>
      <c r="C38" s="2" t="n">
        <f aca="false">(4*TUFOnlyScheme!C38+1*MaespaCalc!F38)/5</f>
        <v>68.7475</v>
      </c>
      <c r="D38" s="2" t="n">
        <f aca="false">(4*TUFOnlyScheme!D38+1*MaespaCalc!G38)/5</f>
        <v>93.4172</v>
      </c>
      <c r="E38" s="2" t="n">
        <f aca="false">(4*TUFOnlyScheme!E38+1*MaespaCalc!H38)/5</f>
        <v>59.1515333333333</v>
      </c>
    </row>
    <row r="39" customFormat="false" ht="12.8" hidden="false" customHeight="false" outlineLevel="0" collapsed="false">
      <c r="A39" s="7" t="n">
        <f aca="false">TUF2!D39</f>
        <v>38028.54175</v>
      </c>
      <c r="B39" s="2" t="n">
        <f aca="false">(4*TUFOnlyScheme!B39+1*MaespaCalc!E39)/5</f>
        <v>80.4460666666667</v>
      </c>
      <c r="C39" s="2" t="n">
        <f aca="false">(4*TUFOnlyScheme!C39+1*MaespaCalc!F39)/5</f>
        <v>34.0847333333333</v>
      </c>
      <c r="D39" s="2" t="n">
        <f aca="false">(4*TUFOnlyScheme!D39+1*MaespaCalc!G39)/5</f>
        <v>95.1561</v>
      </c>
      <c r="E39" s="2" t="n">
        <f aca="false">(4*TUFOnlyScheme!E39+1*MaespaCalc!H39)/5</f>
        <v>30.3260666666667</v>
      </c>
    </row>
    <row r="40" customFormat="false" ht="12.8" hidden="false" customHeight="false" outlineLevel="0" collapsed="false">
      <c r="A40" s="7" t="n">
        <f aca="false">TUF2!D40</f>
        <v>38028.583375</v>
      </c>
      <c r="B40" s="2" t="n">
        <f aca="false">(4*TUFOnlyScheme!B40+1*MaespaCalc!E40)/5</f>
        <v>73.3751333333333</v>
      </c>
      <c r="C40" s="2" t="n">
        <f aca="false">(4*TUFOnlyScheme!C40+1*MaespaCalc!F40)/5</f>
        <v>59.8021333333333</v>
      </c>
      <c r="D40" s="2" t="n">
        <f aca="false">(4*TUFOnlyScheme!D40+1*MaespaCalc!G40)/5</f>
        <v>64.1786</v>
      </c>
      <c r="E40" s="2" t="n">
        <f aca="false">(4*TUFOnlyScheme!E40+1*MaespaCalc!H40)/5</f>
        <v>-15.7563333333333</v>
      </c>
    </row>
    <row r="41" customFormat="false" ht="12.8" hidden="false" customHeight="false" outlineLevel="0" collapsed="false">
      <c r="A41" s="7" t="n">
        <f aca="false">TUF2!D41</f>
        <v>38028.6253333333</v>
      </c>
      <c r="B41" s="2" t="n">
        <f aca="false">(4*TUFOnlyScheme!B41+1*MaespaCalc!E41)/5</f>
        <v>121.695233333333</v>
      </c>
      <c r="C41" s="2" t="n">
        <f aca="false">(4*TUFOnlyScheme!C41+1*MaespaCalc!F41)/5</f>
        <v>79.1602</v>
      </c>
      <c r="D41" s="2" t="n">
        <f aca="false">(4*TUFOnlyScheme!D41+1*MaespaCalc!G41)/5</f>
        <v>78.013</v>
      </c>
      <c r="E41" s="2" t="n">
        <f aca="false">(4*TUFOnlyScheme!E41+1*MaespaCalc!H41)/5</f>
        <v>11.8003666666667</v>
      </c>
    </row>
    <row r="42" customFormat="false" ht="12.8" hidden="false" customHeight="false" outlineLevel="0" collapsed="false">
      <c r="A42" s="7" t="n">
        <f aca="false">TUF2!D42</f>
        <v>38028.6667083333</v>
      </c>
      <c r="B42" s="2" t="n">
        <f aca="false">(4*TUFOnlyScheme!B42+1*MaespaCalc!E42)/5</f>
        <v>45.4871333333334</v>
      </c>
      <c r="C42" s="2" t="n">
        <f aca="false">(4*TUFOnlyScheme!C42+1*MaespaCalc!F42)/5</f>
        <v>34.1921333333333</v>
      </c>
      <c r="D42" s="2" t="n">
        <f aca="false">(4*TUFOnlyScheme!D42+1*MaespaCalc!G42)/5</f>
        <v>66.1956</v>
      </c>
      <c r="E42" s="2" t="n">
        <f aca="false">(4*TUFOnlyScheme!E42+1*MaespaCalc!H42)/5</f>
        <v>7.86226666666667</v>
      </c>
    </row>
    <row r="43" customFormat="false" ht="12.8" hidden="false" customHeight="false" outlineLevel="0" collapsed="false">
      <c r="A43" s="7" t="n">
        <f aca="false">TUF2!D43</f>
        <v>38028.7087083333</v>
      </c>
      <c r="B43" s="2" t="n">
        <f aca="false">(4*TUFOnlyScheme!B43+1*MaespaCalc!E43)/5</f>
        <v>46.7453333333333</v>
      </c>
      <c r="C43" s="2" t="n">
        <f aca="false">(4*TUFOnlyScheme!C43+1*MaespaCalc!F43)/5</f>
        <v>32.281</v>
      </c>
      <c r="D43" s="2" t="n">
        <f aca="false">(4*TUFOnlyScheme!D43+1*MaespaCalc!G43)/5</f>
        <v>51.7527</v>
      </c>
      <c r="E43" s="2" t="n">
        <f aca="false">(4*TUFOnlyScheme!E43+1*MaespaCalc!H43)/5</f>
        <v>7.5176</v>
      </c>
    </row>
    <row r="44" customFormat="false" ht="12.8" hidden="false" customHeight="false" outlineLevel="0" collapsed="false">
      <c r="A44" s="7" t="n">
        <f aca="false">TUF2!D44</f>
        <v>38028.7502916667</v>
      </c>
      <c r="B44" s="2" t="n">
        <f aca="false">(4*TUFOnlyScheme!B44+1*MaespaCalc!E44)/5</f>
        <v>18.9630333333333</v>
      </c>
      <c r="C44" s="2" t="n">
        <f aca="false">(4*TUFOnlyScheme!C44+1*MaespaCalc!F44)/5</f>
        <v>26.7577</v>
      </c>
      <c r="D44" s="2" t="n">
        <f aca="false">(4*TUFOnlyScheme!D44+1*MaespaCalc!G44)/5</f>
        <v>47.9579</v>
      </c>
      <c r="E44" s="2" t="n">
        <f aca="false">(4*TUFOnlyScheme!E44+1*MaespaCalc!H44)/5</f>
        <v>-10.0877</v>
      </c>
    </row>
    <row r="45" customFormat="false" ht="12.8" hidden="false" customHeight="false" outlineLevel="0" collapsed="false">
      <c r="A45" s="7" t="n">
        <f aca="false">TUF2!D45</f>
        <v>38028.7918333333</v>
      </c>
      <c r="B45" s="2" t="n">
        <f aca="false">(4*TUFOnlyScheme!B45+1*MaespaCalc!E45)/5</f>
        <v>-14.9627666666666</v>
      </c>
      <c r="C45" s="2" t="n">
        <f aca="false">(4*TUFOnlyScheme!C45+1*MaespaCalc!F45)/5</f>
        <v>14.7015</v>
      </c>
      <c r="D45" s="2" t="n">
        <f aca="false">(4*TUFOnlyScheme!D45+1*MaespaCalc!G45)/5</f>
        <v>38.3624</v>
      </c>
      <c r="E45" s="2" t="n">
        <f aca="false">(4*TUFOnlyScheme!E45+1*MaespaCalc!H45)/5</f>
        <v>-30.4812666666667</v>
      </c>
    </row>
    <row r="46" customFormat="false" ht="12.8" hidden="false" customHeight="false" outlineLevel="0" collapsed="false">
      <c r="A46" s="7" t="n">
        <f aca="false">TUF2!D46</f>
        <v>38028.8335416667</v>
      </c>
      <c r="B46" s="2" t="n">
        <f aca="false">(4*TUFOnlyScheme!B46+1*MaespaCalc!E46)/5</f>
        <v>-29.1680666666667</v>
      </c>
      <c r="C46" s="2" t="n">
        <f aca="false">(4*TUFOnlyScheme!C46+1*MaespaCalc!F46)/5</f>
        <v>6.90293333333333</v>
      </c>
      <c r="D46" s="2" t="n">
        <f aca="false">(4*TUFOnlyScheme!D46+1*MaespaCalc!G46)/5</f>
        <v>0.0081</v>
      </c>
      <c r="E46" s="2" t="n">
        <f aca="false">(4*TUFOnlyScheme!E46+1*MaespaCalc!H46)/5</f>
        <v>-29.1842</v>
      </c>
    </row>
    <row r="47" customFormat="false" ht="12.8" hidden="false" customHeight="false" outlineLevel="0" collapsed="false">
      <c r="A47" s="7" t="n">
        <f aca="false">TUF2!D47</f>
        <v>38028.8750833333</v>
      </c>
      <c r="B47" s="2" t="n">
        <f aca="false">(4*TUFOnlyScheme!B47+1*MaespaCalc!E47)/5</f>
        <v>-24.8602333333333</v>
      </c>
      <c r="C47" s="2" t="n">
        <f aca="false">(4*TUFOnlyScheme!C47+1*MaespaCalc!F47)/5</f>
        <v>12.0360666666667</v>
      </c>
      <c r="D47" s="2" t="n">
        <f aca="false">(4*TUFOnlyScheme!D47+1*MaespaCalc!G47)/5</f>
        <v>0</v>
      </c>
      <c r="E47" s="2" t="n">
        <f aca="false">(4*TUFOnlyScheme!E47+1*MaespaCalc!H47)/5</f>
        <v>-37.7106</v>
      </c>
    </row>
    <row r="48" customFormat="false" ht="12.8" hidden="false" customHeight="false" outlineLevel="0" collapsed="false">
      <c r="A48" s="7" t="n">
        <f aca="false">TUF2!D48</f>
        <v>38028.9167083333</v>
      </c>
      <c r="B48" s="2" t="n">
        <f aca="false">(4*TUFOnlyScheme!B48+1*MaespaCalc!E48)/5</f>
        <v>-23.7966</v>
      </c>
      <c r="C48" s="2" t="n">
        <f aca="false">(4*TUFOnlyScheme!C48+1*MaespaCalc!F48)/5</f>
        <v>10.0936</v>
      </c>
      <c r="D48" s="2" t="n">
        <f aca="false">(4*TUFOnlyScheme!D48+1*MaespaCalc!G48)/5</f>
        <v>0</v>
      </c>
      <c r="E48" s="2" t="n">
        <f aca="false">(4*TUFOnlyScheme!E48+1*MaespaCalc!H48)/5</f>
        <v>-36.2736666666667</v>
      </c>
    </row>
    <row r="49" customFormat="false" ht="12.8" hidden="false" customHeight="false" outlineLevel="0" collapsed="false">
      <c r="A49" s="7" t="n">
        <f aca="false">TUF2!D49</f>
        <v>38028.9584583333</v>
      </c>
      <c r="B49" s="2" t="n">
        <f aca="false">(4*TUFOnlyScheme!B49+1*MaespaCalc!E49)/5</f>
        <v>-17.5789333333333</v>
      </c>
      <c r="C49" s="2" t="n">
        <f aca="false">(4*TUFOnlyScheme!C49+1*MaespaCalc!F49)/5</f>
        <v>13.1171333333333</v>
      </c>
      <c r="D49" s="2" t="n">
        <f aca="false">(4*TUFOnlyScheme!D49+1*MaespaCalc!G49)/5</f>
        <v>0</v>
      </c>
      <c r="E49" s="2" t="n">
        <f aca="false">(4*TUFOnlyScheme!E49+1*MaespaCalc!H49)/5</f>
        <v>-33.9802333333333</v>
      </c>
    </row>
    <row r="50" customFormat="false" ht="12.8" hidden="false" customHeight="false" outlineLevel="0" collapsed="false">
      <c r="A50" s="7" t="n">
        <f aca="false">TUF2!D50</f>
        <v>38029.0000833333</v>
      </c>
      <c r="B50" s="2" t="n">
        <f aca="false">(4*TUFOnlyScheme!B50+1*MaespaCalc!E50)/5</f>
        <v>-14.0950333333334</v>
      </c>
      <c r="C50" s="2" t="n">
        <f aca="false">(4*TUFOnlyScheme!C50+1*MaespaCalc!F50)/5</f>
        <v>12.7082</v>
      </c>
      <c r="D50" s="2" t="n">
        <f aca="false">(4*TUFOnlyScheme!D50+1*MaespaCalc!G50)/5</f>
        <v>0</v>
      </c>
      <c r="E50" s="2" t="n">
        <f aca="false">(4*TUFOnlyScheme!E50+1*MaespaCalc!H50)/5</f>
        <v>-31.6584</v>
      </c>
    </row>
    <row r="51" customFormat="false" ht="12.8" hidden="false" customHeight="false" outlineLevel="0" collapsed="false">
      <c r="A51" s="7" t="n">
        <f aca="false">TUF2!D51</f>
        <v>38029.0417083333</v>
      </c>
      <c r="B51" s="2" t="n">
        <f aca="false">(4*TUFOnlyScheme!B51+1*MaespaCalc!E51)/5</f>
        <v>-12.0454666666667</v>
      </c>
      <c r="C51" s="2" t="n">
        <f aca="false">(4*TUFOnlyScheme!C51+1*MaespaCalc!F51)/5</f>
        <v>14.868</v>
      </c>
      <c r="D51" s="2" t="n">
        <f aca="false">(4*TUFOnlyScheme!D51+1*MaespaCalc!G51)/5</f>
        <v>2.6026</v>
      </c>
      <c r="E51" s="2" t="n">
        <f aca="false">(4*TUFOnlyScheme!E51+1*MaespaCalc!H51)/5</f>
        <v>-31.7252666666667</v>
      </c>
    </row>
    <row r="52" customFormat="false" ht="12.8" hidden="false" customHeight="false" outlineLevel="0" collapsed="false">
      <c r="A52" s="7" t="n">
        <f aca="false">TUF2!D52</f>
        <v>38029.0835</v>
      </c>
      <c r="B52" s="2" t="n">
        <f aca="false">(4*TUFOnlyScheme!B52+1*MaespaCalc!E52)/5</f>
        <v>-10.3887333333333</v>
      </c>
      <c r="C52" s="2" t="n">
        <f aca="false">(4*TUFOnlyScheme!C52+1*MaespaCalc!F52)/5</f>
        <v>14.3792666666667</v>
      </c>
      <c r="D52" s="2" t="n">
        <f aca="false">(4*TUFOnlyScheme!D52+1*MaespaCalc!G52)/5</f>
        <v>3.0515</v>
      </c>
      <c r="E52" s="2" t="n">
        <f aca="false">(4*TUFOnlyScheme!E52+1*MaespaCalc!H52)/5</f>
        <v>-28.3833333333333</v>
      </c>
    </row>
    <row r="53" customFormat="false" ht="12.8" hidden="false" customHeight="false" outlineLevel="0" collapsed="false">
      <c r="A53" s="7" t="n">
        <f aca="false">TUF2!D53</f>
        <v>38029.1251666667</v>
      </c>
      <c r="B53" s="2" t="n">
        <f aca="false">(4*TUFOnlyScheme!B53+1*MaespaCalc!E53)/5</f>
        <v>-11.4839333333333</v>
      </c>
      <c r="C53" s="2" t="n">
        <f aca="false">(4*TUFOnlyScheme!C53+1*MaespaCalc!F53)/5</f>
        <v>19.8626</v>
      </c>
      <c r="D53" s="2" t="n">
        <f aca="false">(4*TUFOnlyScheme!D53+1*MaespaCalc!G53)/5</f>
        <v>1.0443</v>
      </c>
      <c r="E53" s="2" t="n">
        <f aca="false">(4*TUFOnlyScheme!E53+1*MaespaCalc!H53)/5</f>
        <v>-34.1234</v>
      </c>
    </row>
    <row r="54" customFormat="false" ht="12.8" hidden="false" customHeight="false" outlineLevel="0" collapsed="false">
      <c r="A54" s="7" t="n">
        <f aca="false">TUF2!D54</f>
        <v>38029.1669166667</v>
      </c>
      <c r="B54" s="2" t="n">
        <f aca="false">(4*TUFOnlyScheme!B54+1*MaespaCalc!E54)/5</f>
        <v>-9.80853333333334</v>
      </c>
      <c r="C54" s="2" t="n">
        <f aca="false">(4*TUFOnlyScheme!C54+1*MaespaCalc!F54)/5</f>
        <v>8.40573333333333</v>
      </c>
      <c r="D54" s="2" t="n">
        <f aca="false">(4*TUFOnlyScheme!D54+1*MaespaCalc!G54)/5</f>
        <v>2.422</v>
      </c>
      <c r="E54" s="2" t="n">
        <f aca="false">(4*TUFOnlyScheme!E54+1*MaespaCalc!H54)/5</f>
        <v>-23.2845333333333</v>
      </c>
    </row>
    <row r="55" customFormat="false" ht="12.8" hidden="false" customHeight="false" outlineLevel="0" collapsed="false">
      <c r="A55" s="7" t="n">
        <f aca="false">TUF2!D55</f>
        <v>38029.2085833333</v>
      </c>
      <c r="B55" s="2" t="n">
        <f aca="false">(4*TUFOnlyScheme!B55+1*MaespaCalc!E55)/5</f>
        <v>-10.5141333333333</v>
      </c>
      <c r="C55" s="2" t="n">
        <f aca="false">(4*TUFOnlyScheme!C55+1*MaespaCalc!F55)/5</f>
        <v>10.9106666666667</v>
      </c>
      <c r="D55" s="2" t="n">
        <f aca="false">(4*TUFOnlyScheme!D55+1*MaespaCalc!G55)/5</f>
        <v>0.8085</v>
      </c>
      <c r="E55" s="2" t="n">
        <f aca="false">(4*TUFOnlyScheme!E55+1*MaespaCalc!H55)/5</f>
        <v>-22.2282666666667</v>
      </c>
    </row>
    <row r="56" customFormat="false" ht="12.8" hidden="false" customHeight="false" outlineLevel="0" collapsed="false">
      <c r="A56" s="7" t="n">
        <f aca="false">TUF2!D56</f>
        <v>38029.2500833333</v>
      </c>
      <c r="B56" s="2" t="n">
        <f aca="false">(4*TUFOnlyScheme!B56+1*MaespaCalc!E56)/5</f>
        <v>-8.79576666666667</v>
      </c>
      <c r="C56" s="2" t="n">
        <f aca="false">(4*TUFOnlyScheme!C56+1*MaespaCalc!F56)/5</f>
        <v>7.62473333333333</v>
      </c>
      <c r="D56" s="2" t="n">
        <f aca="false">(4*TUFOnlyScheme!D56+1*MaespaCalc!G56)/5</f>
        <v>3.0239</v>
      </c>
      <c r="E56" s="2" t="n">
        <f aca="false">(4*TUFOnlyScheme!E56+1*MaespaCalc!H56)/5</f>
        <v>-20.1718666666667</v>
      </c>
    </row>
    <row r="57" customFormat="false" ht="12.8" hidden="false" customHeight="false" outlineLevel="0" collapsed="false">
      <c r="A57" s="7" t="n">
        <f aca="false">TUF2!D57</f>
        <v>38029.2918333333</v>
      </c>
      <c r="B57" s="2" t="n">
        <f aca="false">(4*TUFOnlyScheme!B57+1*MaespaCalc!E57)/5</f>
        <v>-0.490500000000007</v>
      </c>
      <c r="C57" s="2" t="n">
        <f aca="false">(4*TUFOnlyScheme!C57+1*MaespaCalc!F57)/5</f>
        <v>7.40046666666667</v>
      </c>
      <c r="D57" s="2" t="n">
        <f aca="false">(4*TUFOnlyScheme!D57+1*MaespaCalc!G57)/5</f>
        <v>34.6536</v>
      </c>
      <c r="E57" s="2" t="n">
        <f aca="false">(4*TUFOnlyScheme!E57+1*MaespaCalc!H57)/5</f>
        <v>-11.3323333333333</v>
      </c>
    </row>
    <row r="58" customFormat="false" ht="12.8" hidden="false" customHeight="false" outlineLevel="0" collapsed="false">
      <c r="A58" s="7" t="n">
        <f aca="false">TUF2!D58</f>
        <v>38029.333375</v>
      </c>
      <c r="B58" s="2" t="n">
        <f aca="false">(4*TUFOnlyScheme!B58+1*MaespaCalc!E58)/5</f>
        <v>13.2143666666667</v>
      </c>
      <c r="C58" s="2" t="n">
        <f aca="false">(4*TUFOnlyScheme!C58+1*MaespaCalc!F58)/5</f>
        <v>16.3528</v>
      </c>
      <c r="D58" s="2" t="n">
        <f aca="false">(4*TUFOnlyScheme!D58+1*MaespaCalc!G58)/5</f>
        <v>23.9635</v>
      </c>
      <c r="E58" s="2" t="n">
        <f aca="false">(4*TUFOnlyScheme!E58+1*MaespaCalc!H58)/5</f>
        <v>-9.4879</v>
      </c>
    </row>
    <row r="59" customFormat="false" ht="12.8" hidden="false" customHeight="false" outlineLevel="0" collapsed="false">
      <c r="A59" s="7" t="n">
        <f aca="false">TUF2!D59</f>
        <v>38029.3751666667</v>
      </c>
      <c r="B59" s="2" t="n">
        <f aca="false">(4*TUFOnlyScheme!B59+1*MaespaCalc!E59)/5</f>
        <v>61.0742</v>
      </c>
      <c r="C59" s="2" t="n">
        <f aca="false">(4*TUFOnlyScheme!C59+1*MaespaCalc!F59)/5</f>
        <v>27.4126</v>
      </c>
      <c r="D59" s="2" t="n">
        <f aca="false">(4*TUFOnlyScheme!D59+1*MaespaCalc!G59)/5</f>
        <v>33.7525</v>
      </c>
      <c r="E59" s="2" t="n">
        <f aca="false">(4*TUFOnlyScheme!E59+1*MaespaCalc!H59)/5</f>
        <v>10.5604</v>
      </c>
    </row>
    <row r="60" customFormat="false" ht="12.8" hidden="false" customHeight="false" outlineLevel="0" collapsed="false">
      <c r="A60" s="7" t="n">
        <f aca="false">TUF2!D60</f>
        <v>38029.4168333333</v>
      </c>
      <c r="B60" s="2" t="n">
        <f aca="false">(4*TUFOnlyScheme!B60+1*MaespaCalc!E60)/5</f>
        <v>45.7192333333333</v>
      </c>
      <c r="C60" s="2" t="n">
        <f aca="false">(4*TUFOnlyScheme!C60+1*MaespaCalc!F60)/5</f>
        <v>26.1891</v>
      </c>
      <c r="D60" s="2" t="n">
        <f aca="false">(4*TUFOnlyScheme!D60+1*MaespaCalc!G60)/5</f>
        <v>32.4024</v>
      </c>
      <c r="E60" s="2" t="n">
        <f aca="false">(4*TUFOnlyScheme!E60+1*MaespaCalc!H60)/5</f>
        <v>8.6862</v>
      </c>
    </row>
    <row r="61" customFormat="false" ht="12.8" hidden="false" customHeight="false" outlineLevel="0" collapsed="false">
      <c r="A61" s="7" t="n">
        <f aca="false">TUF2!D61</f>
        <v>38029.4584583333</v>
      </c>
      <c r="B61" s="2" t="n">
        <f aca="false">(4*TUFOnlyScheme!B61+1*MaespaCalc!E61)/5</f>
        <v>62.6980666666667</v>
      </c>
      <c r="C61" s="2" t="n">
        <f aca="false">(4*TUFOnlyScheme!C61+1*MaespaCalc!F61)/5</f>
        <v>44.2892</v>
      </c>
      <c r="D61" s="2" t="n">
        <f aca="false">(4*TUFOnlyScheme!D61+1*MaespaCalc!G61)/5</f>
        <v>35.6703</v>
      </c>
      <c r="E61" s="2" t="n">
        <f aca="false">(4*TUFOnlyScheme!E61+1*MaespaCalc!H61)/5</f>
        <v>-0.3323</v>
      </c>
    </row>
    <row r="62" customFormat="false" ht="12.8" hidden="false" customHeight="false" outlineLevel="0" collapsed="false">
      <c r="A62" s="7" t="n">
        <f aca="false">TUF2!D62</f>
        <v>38029.5002916667</v>
      </c>
      <c r="B62" s="2" t="n">
        <f aca="false">(4*TUFOnlyScheme!B62+1*MaespaCalc!E62)/5</f>
        <v>20.7501333333334</v>
      </c>
      <c r="C62" s="2" t="n">
        <f aca="false">(4*TUFOnlyScheme!C62+1*MaespaCalc!F62)/5</f>
        <v>32.7813666666667</v>
      </c>
      <c r="D62" s="2" t="n">
        <f aca="false">(4*TUFOnlyScheme!D62+1*MaespaCalc!G62)/5</f>
        <v>62.9456</v>
      </c>
      <c r="E62" s="2" t="n">
        <f aca="false">(4*TUFOnlyScheme!E62+1*MaespaCalc!H62)/5</f>
        <v>-20.1164333333333</v>
      </c>
    </row>
    <row r="63" customFormat="false" ht="12.8" hidden="false" customHeight="false" outlineLevel="0" collapsed="false">
      <c r="A63" s="7" t="n">
        <f aca="false">TUF2!D63</f>
        <v>38029.542</v>
      </c>
      <c r="B63" s="2" t="n">
        <f aca="false">(4*TUFOnlyScheme!B63+1*MaespaCalc!E63)/5</f>
        <v>47.2971333333333</v>
      </c>
      <c r="C63" s="2" t="n">
        <f aca="false">(4*TUFOnlyScheme!C63+1*MaespaCalc!F63)/5</f>
        <v>24.8254666666667</v>
      </c>
      <c r="D63" s="2" t="n">
        <f aca="false">(4*TUFOnlyScheme!D63+1*MaespaCalc!G63)/5</f>
        <v>35.249</v>
      </c>
      <c r="E63" s="2" t="n">
        <f aca="false">(4*TUFOnlyScheme!E63+1*MaespaCalc!H63)/5</f>
        <v>10.3527333333333</v>
      </c>
    </row>
    <row r="64" customFormat="false" ht="12.8" hidden="false" customHeight="false" outlineLevel="0" collapsed="false">
      <c r="A64" s="7" t="n">
        <f aca="false">TUF2!D64</f>
        <v>38029.583625</v>
      </c>
      <c r="B64" s="2" t="n">
        <f aca="false">(4*TUFOnlyScheme!B64+1*MaespaCalc!E64)/5</f>
        <v>222.605533333333</v>
      </c>
      <c r="C64" s="2" t="n">
        <f aca="false">(4*TUFOnlyScheme!C64+1*MaespaCalc!F64)/5</f>
        <v>65.1099333333333</v>
      </c>
      <c r="D64" s="2" t="n">
        <f aca="false">(4*TUFOnlyScheme!D64+1*MaespaCalc!G64)/5</f>
        <v>44.4833</v>
      </c>
      <c r="E64" s="2" t="n">
        <f aca="false">(4*TUFOnlyScheme!E64+1*MaespaCalc!H64)/5</f>
        <v>107.3226</v>
      </c>
    </row>
    <row r="65" customFormat="false" ht="12.8" hidden="false" customHeight="false" outlineLevel="0" collapsed="false">
      <c r="A65" s="7" t="n">
        <f aca="false">TUF2!D65</f>
        <v>38029.625375</v>
      </c>
      <c r="B65" s="2" t="n">
        <f aca="false">(4*TUFOnlyScheme!B65+1*MaespaCalc!E65)/5</f>
        <v>44.4285666666667</v>
      </c>
      <c r="C65" s="2" t="n">
        <f aca="false">(4*TUFOnlyScheme!C65+1*MaespaCalc!F65)/5</f>
        <v>58.2841666666667</v>
      </c>
      <c r="D65" s="2" t="n">
        <f aca="false">(4*TUFOnlyScheme!D65+1*MaespaCalc!G65)/5</f>
        <v>72.6468</v>
      </c>
      <c r="E65" s="2" t="n">
        <f aca="false">(4*TUFOnlyScheme!E65+1*MaespaCalc!H65)/5</f>
        <v>-19.149</v>
      </c>
    </row>
    <row r="66" customFormat="false" ht="12.8" hidden="false" customHeight="false" outlineLevel="0" collapsed="false">
      <c r="A66" s="7" t="n">
        <f aca="false">TUF2!D66</f>
        <v>38029.66675</v>
      </c>
      <c r="B66" s="2" t="n">
        <f aca="false">(4*TUFOnlyScheme!B66+1*MaespaCalc!E66)/5</f>
        <v>48.5656666666667</v>
      </c>
      <c r="C66" s="2" t="n">
        <f aca="false">(4*TUFOnlyScheme!C66+1*MaespaCalc!F66)/5</f>
        <v>35.1310333333333</v>
      </c>
      <c r="D66" s="2" t="n">
        <f aca="false">(4*TUFOnlyScheme!D66+1*MaespaCalc!G66)/5</f>
        <v>37.4986</v>
      </c>
      <c r="E66" s="2" t="n">
        <f aca="false">(4*TUFOnlyScheme!E66+1*MaespaCalc!H66)/5</f>
        <v>3.73393333333333</v>
      </c>
    </row>
    <row r="67" customFormat="false" ht="12.8" hidden="false" customHeight="false" outlineLevel="0" collapsed="false">
      <c r="A67" s="7" t="n">
        <f aca="false">TUF2!D67</f>
        <v>38029.7085</v>
      </c>
      <c r="B67" s="2" t="n">
        <f aca="false">(4*TUFOnlyScheme!B67+1*MaespaCalc!E67)/5</f>
        <v>22.6079333333333</v>
      </c>
      <c r="C67" s="2" t="n">
        <f aca="false">(4*TUFOnlyScheme!C67+1*MaespaCalc!F67)/5</f>
        <v>15.1764</v>
      </c>
      <c r="D67" s="2" t="n">
        <f aca="false">(4*TUFOnlyScheme!D67+1*MaespaCalc!G67)/5</f>
        <v>31.9908</v>
      </c>
      <c r="E67" s="2" t="n">
        <f aca="false">(4*TUFOnlyScheme!E67+1*MaespaCalc!H67)/5</f>
        <v>5.23586666666667</v>
      </c>
    </row>
    <row r="68" customFormat="false" ht="12.8" hidden="false" customHeight="false" outlineLevel="0" collapsed="false">
      <c r="A68" s="7" t="n">
        <f aca="false">TUF2!D68</f>
        <v>38029.7502916667</v>
      </c>
      <c r="B68" s="2" t="n">
        <f aca="false">(4*TUFOnlyScheme!B68+1*MaespaCalc!E68)/5</f>
        <v>3.98930000000001</v>
      </c>
      <c r="C68" s="2" t="n">
        <f aca="false">(4*TUFOnlyScheme!C68+1*MaespaCalc!F68)/5</f>
        <v>14.7602666666667</v>
      </c>
      <c r="D68" s="2" t="n">
        <f aca="false">(4*TUFOnlyScheme!D68+1*MaespaCalc!G68)/5</f>
        <v>30.7026</v>
      </c>
      <c r="E68" s="2" t="n">
        <f aca="false">(4*TUFOnlyScheme!E68+1*MaespaCalc!H68)/5</f>
        <v>-11.6317</v>
      </c>
    </row>
    <row r="69" customFormat="false" ht="12.8" hidden="false" customHeight="false" outlineLevel="0" collapsed="false">
      <c r="A69" s="7" t="n">
        <f aca="false">TUF2!D69</f>
        <v>38029.7919166667</v>
      </c>
      <c r="B69" s="2" t="n">
        <f aca="false">(4*TUFOnlyScheme!B69+1*MaespaCalc!E69)/5</f>
        <v>-5.82036666666665</v>
      </c>
      <c r="C69" s="2" t="n">
        <f aca="false">(4*TUFOnlyScheme!C69+1*MaespaCalc!F69)/5</f>
        <v>5.3692</v>
      </c>
      <c r="D69" s="2" t="n">
        <f aca="false">(4*TUFOnlyScheme!D69+1*MaespaCalc!G69)/5</f>
        <v>24.5426</v>
      </c>
      <c r="E69" s="2" t="n">
        <f aca="false">(4*TUFOnlyScheme!E69+1*MaespaCalc!H69)/5</f>
        <v>-8.7951</v>
      </c>
    </row>
    <row r="70" customFormat="false" ht="12.8" hidden="false" customHeight="false" outlineLevel="0" collapsed="false">
      <c r="A70" s="7" t="n">
        <f aca="false">TUF2!D70</f>
        <v>38029.8335416667</v>
      </c>
      <c r="B70" s="2" t="n">
        <f aca="false">(4*TUFOnlyScheme!B70+1*MaespaCalc!E70)/5</f>
        <v>-10.5381666666667</v>
      </c>
      <c r="C70" s="2" t="n">
        <f aca="false">(4*TUFOnlyScheme!C70+1*MaespaCalc!F70)/5</f>
        <v>1.91733333333333</v>
      </c>
      <c r="D70" s="2" t="n">
        <f aca="false">(4*TUFOnlyScheme!D70+1*MaespaCalc!G70)/5</f>
        <v>0.0049</v>
      </c>
      <c r="E70" s="2" t="n">
        <f aca="false">(4*TUFOnlyScheme!E70+1*MaespaCalc!H70)/5</f>
        <v>-9.1432</v>
      </c>
    </row>
    <row r="71" customFormat="false" ht="12.8" hidden="false" customHeight="false" outlineLevel="0" collapsed="false">
      <c r="A71" s="7" t="n">
        <f aca="false">TUF2!D71</f>
        <v>38029.8751666667</v>
      </c>
      <c r="B71" s="2" t="n">
        <f aca="false">(4*TUFOnlyScheme!B71+1*MaespaCalc!E71)/5</f>
        <v>-12.6013333333333</v>
      </c>
      <c r="C71" s="2" t="n">
        <f aca="false">(4*TUFOnlyScheme!C71+1*MaespaCalc!F71)/5</f>
        <v>1.6988</v>
      </c>
      <c r="D71" s="2" t="n">
        <f aca="false">(4*TUFOnlyScheme!D71+1*MaespaCalc!G71)/5</f>
        <v>0.0016</v>
      </c>
      <c r="E71" s="2" t="n">
        <f aca="false">(4*TUFOnlyScheme!E71+1*MaespaCalc!H71)/5</f>
        <v>-9.75516666666667</v>
      </c>
    </row>
    <row r="72" customFormat="false" ht="12.8" hidden="false" customHeight="false" outlineLevel="0" collapsed="false">
      <c r="A72" s="7" t="n">
        <f aca="false">TUF2!D72</f>
        <v>38029.9167916667</v>
      </c>
      <c r="B72" s="2" t="n">
        <f aca="false">(4*TUFOnlyScheme!B72+1*MaespaCalc!E72)/5</f>
        <v>-12.5569666666667</v>
      </c>
      <c r="C72" s="2" t="n">
        <f aca="false">(4*TUFOnlyScheme!C72+1*MaespaCalc!F72)/5</f>
        <v>1.84406666666667</v>
      </c>
      <c r="D72" s="2" t="n">
        <f aca="false">(4*TUFOnlyScheme!D72+1*MaespaCalc!G72)/5</f>
        <v>0.0016</v>
      </c>
      <c r="E72" s="2" t="n">
        <f aca="false">(4*TUFOnlyScheme!E72+1*MaespaCalc!H72)/5</f>
        <v>-14.1657333333333</v>
      </c>
    </row>
    <row r="73" customFormat="false" ht="12.8" hidden="false" customHeight="false" outlineLevel="0" collapsed="false">
      <c r="A73" s="7" t="n">
        <f aca="false">TUF2!D73</f>
        <v>38029.9584166667</v>
      </c>
      <c r="B73" s="2" t="n">
        <f aca="false">(4*TUFOnlyScheme!B73+1*MaespaCalc!E73)/5</f>
        <v>-12.2880333333333</v>
      </c>
      <c r="C73" s="2" t="n">
        <f aca="false">(4*TUFOnlyScheme!C73+1*MaespaCalc!F73)/5</f>
        <v>1.53606666666667</v>
      </c>
      <c r="D73" s="2" t="n">
        <f aca="false">(4*TUFOnlyScheme!D73+1*MaespaCalc!G73)/5</f>
        <v>0</v>
      </c>
      <c r="E73" s="2" t="n">
        <f aca="false">(4*TUFOnlyScheme!E73+1*MaespaCalc!H73)/5</f>
        <v>-12.6145</v>
      </c>
    </row>
    <row r="74" customFormat="false" ht="12.8" hidden="false" customHeight="false" outlineLevel="0" collapsed="false">
      <c r="A74" s="7" t="n">
        <f aca="false">TUF2!D74</f>
        <v>38030.0000416667</v>
      </c>
      <c r="B74" s="2" t="n">
        <f aca="false">(4*TUFOnlyScheme!B74+1*MaespaCalc!E74)/5</f>
        <v>-13.0978666666667</v>
      </c>
      <c r="C74" s="2" t="n">
        <f aca="false">(4*TUFOnlyScheme!C74+1*MaespaCalc!F74)/5</f>
        <v>0.0108</v>
      </c>
      <c r="D74" s="2" t="n">
        <f aca="false">(4*TUFOnlyScheme!D74+1*MaespaCalc!G74)/5</f>
        <v>0</v>
      </c>
      <c r="E74" s="2" t="n">
        <f aca="false">(4*TUFOnlyScheme!E74+1*MaespaCalc!H74)/5</f>
        <v>-10.0789</v>
      </c>
    </row>
    <row r="75" customFormat="false" ht="12.8" hidden="false" customHeight="false" outlineLevel="0" collapsed="false">
      <c r="A75" s="7" t="n">
        <f aca="false">TUF2!D75</f>
        <v>38030.125375</v>
      </c>
      <c r="B75" s="2" t="n">
        <f aca="false">(4*TUFOnlyScheme!B75+1*MaespaCalc!E75)/5</f>
        <v>-11.5624666666667</v>
      </c>
      <c r="C75" s="2" t="n">
        <f aca="false">(4*TUFOnlyScheme!C75+1*MaespaCalc!F75)/5</f>
        <v>-0.937066666666667</v>
      </c>
      <c r="D75" s="2" t="n">
        <f aca="false">(4*TUFOnlyScheme!D75+1*MaespaCalc!G75)/5</f>
        <v>0</v>
      </c>
      <c r="E75" s="2" t="n">
        <f aca="false">(4*TUFOnlyScheme!E75+1*MaespaCalc!H75)/5</f>
        <v>-8.08443333333333</v>
      </c>
    </row>
    <row r="76" customFormat="false" ht="12.8" hidden="false" customHeight="false" outlineLevel="0" collapsed="false">
      <c r="A76" s="7" t="n">
        <f aca="false">TUF2!D76</f>
        <v>38030.167</v>
      </c>
      <c r="B76" s="2" t="n">
        <f aca="false">(4*TUFOnlyScheme!B76+1*MaespaCalc!E76)/5</f>
        <v>-11.2658333333333</v>
      </c>
      <c r="C76" s="2" t="n">
        <f aca="false">(4*TUFOnlyScheme!C76+1*MaespaCalc!F76)/5</f>
        <v>-0.847866666666667</v>
      </c>
      <c r="D76" s="2" t="n">
        <f aca="false">(4*TUFOnlyScheme!D76+1*MaespaCalc!G76)/5</f>
        <v>0</v>
      </c>
      <c r="E76" s="2" t="n">
        <f aca="false">(4*TUFOnlyScheme!E76+1*MaespaCalc!H76)/5</f>
        <v>-8.68753333333333</v>
      </c>
    </row>
    <row r="77" customFormat="false" ht="12.8" hidden="false" customHeight="false" outlineLevel="0" collapsed="false">
      <c r="A77" s="7" t="n">
        <f aca="false">TUF2!D77</f>
        <v>38030.208625</v>
      </c>
      <c r="B77" s="2" t="n">
        <f aca="false">(4*TUFOnlyScheme!B77+1*MaespaCalc!E77)/5</f>
        <v>-11.4756666666667</v>
      </c>
      <c r="C77" s="2" t="n">
        <f aca="false">(4*TUFOnlyScheme!C77+1*MaespaCalc!F77)/5</f>
        <v>-2.0032</v>
      </c>
      <c r="D77" s="2" t="n">
        <f aca="false">(4*TUFOnlyScheme!D77+1*MaespaCalc!G77)/5</f>
        <v>0</v>
      </c>
      <c r="E77" s="2" t="n">
        <f aca="false">(4*TUFOnlyScheme!E77+1*MaespaCalc!H77)/5</f>
        <v>-6.9828</v>
      </c>
    </row>
    <row r="78" customFormat="false" ht="12.8" hidden="false" customHeight="false" outlineLevel="0" collapsed="false">
      <c r="A78" s="7" t="n">
        <f aca="false">TUF2!D78</f>
        <v>38030.25025</v>
      </c>
      <c r="B78" s="2" t="n">
        <f aca="false">(4*TUFOnlyScheme!B78+1*MaespaCalc!E78)/5</f>
        <v>-10.7512666666667</v>
      </c>
      <c r="C78" s="2" t="n">
        <f aca="false">(4*TUFOnlyScheme!C78+1*MaespaCalc!F78)/5</f>
        <v>-1.56313333333333</v>
      </c>
      <c r="D78" s="2" t="n">
        <f aca="false">(4*TUFOnlyScheme!D78+1*MaespaCalc!G78)/5</f>
        <v>0</v>
      </c>
      <c r="E78" s="2" t="n">
        <f aca="false">(4*TUFOnlyScheme!E78+1*MaespaCalc!H78)/5</f>
        <v>-5.99206666666667</v>
      </c>
    </row>
    <row r="79" customFormat="false" ht="12.8" hidden="false" customHeight="false" outlineLevel="0" collapsed="false">
      <c r="A79" s="7" t="n">
        <f aca="false">TUF2!D79</f>
        <v>38030.291875</v>
      </c>
      <c r="B79" s="2" t="n">
        <f aca="false">(4*TUFOnlyScheme!B79+1*MaespaCalc!E79)/5</f>
        <v>6.46043333333333</v>
      </c>
      <c r="C79" s="2" t="n">
        <f aca="false">(4*TUFOnlyScheme!C79+1*MaespaCalc!F79)/5</f>
        <v>1.1652</v>
      </c>
      <c r="D79" s="2" t="n">
        <f aca="false">(4*TUFOnlyScheme!D79+1*MaespaCalc!G79)/5</f>
        <v>16.9397</v>
      </c>
      <c r="E79" s="2" t="n">
        <f aca="false">(4*TUFOnlyScheme!E79+1*MaespaCalc!H79)/5</f>
        <v>-0.281333333333334</v>
      </c>
    </row>
    <row r="80" customFormat="false" ht="12.8" hidden="false" customHeight="false" outlineLevel="0" collapsed="false">
      <c r="A80" s="7" t="n">
        <f aca="false">TUF2!D80</f>
        <v>38030.3335416667</v>
      </c>
      <c r="B80" s="2" t="n">
        <f aca="false">(4*TUFOnlyScheme!B80+1*MaespaCalc!E80)/5</f>
        <v>65.2191333333333</v>
      </c>
      <c r="C80" s="2" t="n">
        <f aca="false">(4*TUFOnlyScheme!C80+1*MaespaCalc!F80)/5</f>
        <v>20.9307666666667</v>
      </c>
      <c r="D80" s="2" t="n">
        <f aca="false">(4*TUFOnlyScheme!D80+1*MaespaCalc!G80)/5</f>
        <v>23.8593</v>
      </c>
      <c r="E80" s="2" t="n">
        <f aca="false">(4*TUFOnlyScheme!E80+1*MaespaCalc!H80)/5</f>
        <v>25.7918666666667</v>
      </c>
    </row>
    <row r="81" customFormat="false" ht="12.8" hidden="false" customHeight="false" outlineLevel="0" collapsed="false">
      <c r="A81" s="7" t="n">
        <f aca="false">TUF2!D81</f>
        <v>38030.375125</v>
      </c>
      <c r="B81" s="2" t="n">
        <f aca="false">(4*TUFOnlyScheme!B81+1*MaespaCalc!E81)/5</f>
        <v>297.765033333333</v>
      </c>
      <c r="C81" s="2" t="n">
        <f aca="false">(4*TUFOnlyScheme!C81+1*MaespaCalc!F81)/5</f>
        <v>65.2810666666667</v>
      </c>
      <c r="D81" s="2" t="n">
        <f aca="false">(4*TUFOnlyScheme!D81+1*MaespaCalc!G81)/5</f>
        <v>58.0462</v>
      </c>
      <c r="E81" s="2" t="n">
        <f aca="false">(4*TUFOnlyScheme!E81+1*MaespaCalc!H81)/5</f>
        <v>149.529766666667</v>
      </c>
    </row>
    <row r="82" customFormat="false" ht="12.8" hidden="false" customHeight="false" outlineLevel="0" collapsed="false">
      <c r="A82" s="7" t="n">
        <f aca="false">TUF2!D82</f>
        <v>38030.4168333333</v>
      </c>
      <c r="B82" s="2" t="n">
        <f aca="false">(4*TUFOnlyScheme!B82+1*MaespaCalc!E82)/5</f>
        <v>447.789966666667</v>
      </c>
      <c r="C82" s="2" t="n">
        <f aca="false">(4*TUFOnlyScheme!C82+1*MaespaCalc!F82)/5</f>
        <v>140.9284</v>
      </c>
      <c r="D82" s="2" t="n">
        <f aca="false">(4*TUFOnlyScheme!D82+1*MaespaCalc!G82)/5</f>
        <v>121.8083</v>
      </c>
      <c r="E82" s="2" t="n">
        <f aca="false">(4*TUFOnlyScheme!E82+1*MaespaCalc!H82)/5</f>
        <v>206.132733333333</v>
      </c>
    </row>
    <row r="83" customFormat="false" ht="12.8" hidden="false" customHeight="false" outlineLevel="0" collapsed="false">
      <c r="A83" s="7" t="n">
        <f aca="false">TUF2!D83</f>
        <v>38030.4585</v>
      </c>
      <c r="B83" s="2" t="n">
        <f aca="false">(4*TUFOnlyScheme!B83+1*MaespaCalc!E83)/5</f>
        <v>572.476366666667</v>
      </c>
      <c r="C83" s="2" t="n">
        <f aca="false">(4*TUFOnlyScheme!C83+1*MaespaCalc!F83)/5</f>
        <v>144.6911</v>
      </c>
      <c r="D83" s="2" t="n">
        <f aca="false">(4*TUFOnlyScheme!D83+1*MaespaCalc!G83)/5</f>
        <v>156.3432</v>
      </c>
      <c r="E83" s="2" t="n">
        <f aca="false">(4*TUFOnlyScheme!E83+1*MaespaCalc!H83)/5</f>
        <v>309.1802</v>
      </c>
    </row>
    <row r="84" customFormat="false" ht="12.8" hidden="false" customHeight="false" outlineLevel="0" collapsed="false">
      <c r="A84" s="7" t="n">
        <f aca="false">TUF2!D84</f>
        <v>38030.500125</v>
      </c>
      <c r="B84" s="2" t="n">
        <f aca="false">(4*TUFOnlyScheme!B84+1*MaespaCalc!E84)/5</f>
        <v>640.6214</v>
      </c>
      <c r="C84" s="2" t="n">
        <f aca="false">(4*TUFOnlyScheme!C84+1*MaespaCalc!F84)/5</f>
        <v>307.193333333333</v>
      </c>
      <c r="D84" s="2" t="n">
        <f aca="false">(4*TUFOnlyScheme!D84+1*MaespaCalc!G84)/5</f>
        <v>189.1213</v>
      </c>
      <c r="E84" s="2" t="n">
        <f aca="false">(4*TUFOnlyScheme!E84+1*MaespaCalc!H84)/5</f>
        <v>187.764566666667</v>
      </c>
    </row>
    <row r="85" customFormat="false" ht="12.8" hidden="false" customHeight="false" outlineLevel="0" collapsed="false">
      <c r="A85" s="7" t="n">
        <f aca="false">TUF2!D85</f>
        <v>38030.5417916667</v>
      </c>
      <c r="B85" s="2" t="n">
        <f aca="false">(4*TUFOnlyScheme!B85+1*MaespaCalc!E85)/5</f>
        <v>581.008166666667</v>
      </c>
      <c r="C85" s="2" t="n">
        <f aca="false">(4*TUFOnlyScheme!C85+1*MaespaCalc!F85)/5</f>
        <v>371.7908</v>
      </c>
      <c r="D85" s="2" t="n">
        <f aca="false">(4*TUFOnlyScheme!D85+1*MaespaCalc!G85)/5</f>
        <v>206.8483</v>
      </c>
      <c r="E85" s="2" t="n">
        <f aca="false">(4*TUFOnlyScheme!E85+1*MaespaCalc!H85)/5</f>
        <v>74.2760333333333</v>
      </c>
    </row>
    <row r="86" customFormat="false" ht="12.8" hidden="false" customHeight="false" outlineLevel="0" collapsed="false">
      <c r="A86" s="7" t="n">
        <f aca="false">TUF2!D86</f>
        <v>38030.5834166667</v>
      </c>
      <c r="B86" s="2" t="n">
        <f aca="false">(4*TUFOnlyScheme!B86+1*MaespaCalc!E86)/5</f>
        <v>604.088666666667</v>
      </c>
      <c r="C86" s="2" t="n">
        <f aca="false">(4*TUFOnlyScheme!C86+1*MaespaCalc!F86)/5</f>
        <v>382.073166666667</v>
      </c>
      <c r="D86" s="2" t="n">
        <f aca="false">(4*TUFOnlyScheme!D86+1*MaespaCalc!G86)/5</f>
        <v>206.9281</v>
      </c>
      <c r="E86" s="2" t="n">
        <f aca="false">(4*TUFOnlyScheme!E86+1*MaespaCalc!H86)/5</f>
        <v>86.0857666666667</v>
      </c>
    </row>
    <row r="87" customFormat="false" ht="12.8" hidden="false" customHeight="false" outlineLevel="0" collapsed="false">
      <c r="A87" s="7" t="n">
        <f aca="false">TUF2!D87</f>
        <v>38030.6251666667</v>
      </c>
      <c r="B87" s="2" t="n">
        <f aca="false">(4*TUFOnlyScheme!B87+1*MaespaCalc!E87)/5</f>
        <v>495.438433333333</v>
      </c>
      <c r="C87" s="2" t="n">
        <f aca="false">(4*TUFOnlyScheme!C87+1*MaespaCalc!F87)/5</f>
        <v>335.688633333333</v>
      </c>
      <c r="D87" s="2" t="n">
        <f aca="false">(4*TUFOnlyScheme!D87+1*MaespaCalc!G87)/5</f>
        <v>205.025</v>
      </c>
      <c r="E87" s="2" t="n">
        <f aca="false">(4*TUFOnlyScheme!E87+1*MaespaCalc!H87)/5</f>
        <v>74.3580333333333</v>
      </c>
    </row>
    <row r="88" customFormat="false" ht="12.8" hidden="false" customHeight="false" outlineLevel="0" collapsed="false">
      <c r="A88" s="7" t="n">
        <f aca="false">TUF2!D88</f>
        <v>38030.6668333333</v>
      </c>
      <c r="B88" s="2" t="n">
        <f aca="false">(4*TUFOnlyScheme!B88+1*MaespaCalc!E88)/5</f>
        <v>426.770333333333</v>
      </c>
      <c r="C88" s="2" t="n">
        <f aca="false">(4*TUFOnlyScheme!C88+1*MaespaCalc!F88)/5</f>
        <v>341.679133333333</v>
      </c>
      <c r="D88" s="2" t="n">
        <f aca="false">(4*TUFOnlyScheme!D88+1*MaespaCalc!G88)/5</f>
        <v>198.1931</v>
      </c>
      <c r="E88" s="2" t="n">
        <f aca="false">(4*TUFOnlyScheme!E88+1*MaespaCalc!H88)/5</f>
        <v>38.9185</v>
      </c>
    </row>
    <row r="89" customFormat="false" ht="12.8" hidden="false" customHeight="false" outlineLevel="0" collapsed="false">
      <c r="A89" s="7" t="n">
        <f aca="false">TUF2!D89</f>
        <v>38030.7085416667</v>
      </c>
      <c r="B89" s="2" t="n">
        <f aca="false">(4*TUFOnlyScheme!B89+1*MaespaCalc!E89)/5</f>
        <v>269.182966666667</v>
      </c>
      <c r="C89" s="2" t="n">
        <f aca="false">(4*TUFOnlyScheme!C89+1*MaespaCalc!F89)/5</f>
        <v>277.414333333333</v>
      </c>
      <c r="D89" s="2" t="n">
        <f aca="false">(4*TUFOnlyScheme!D89+1*MaespaCalc!G89)/5</f>
        <v>187.2149</v>
      </c>
      <c r="E89" s="2" t="n">
        <f aca="false">(4*TUFOnlyScheme!E89+1*MaespaCalc!H89)/5</f>
        <v>-22.0349</v>
      </c>
    </row>
    <row r="90" customFormat="false" ht="12.8" hidden="false" customHeight="false" outlineLevel="0" collapsed="false">
      <c r="A90" s="7" t="n">
        <f aca="false">TUF2!D90</f>
        <v>38030.7500833333</v>
      </c>
      <c r="B90" s="2" t="n">
        <f aca="false">(4*TUFOnlyScheme!B90+1*MaespaCalc!E90)/5</f>
        <v>89.0237666666667</v>
      </c>
      <c r="C90" s="2" t="n">
        <f aca="false">(4*TUFOnlyScheme!C90+1*MaespaCalc!F90)/5</f>
        <v>155.4119</v>
      </c>
      <c r="D90" s="2" t="n">
        <f aca="false">(4*TUFOnlyScheme!D90+1*MaespaCalc!G90)/5</f>
        <v>158.8905</v>
      </c>
      <c r="E90" s="2" t="n">
        <f aca="false">(4*TUFOnlyScheme!E90+1*MaespaCalc!H90)/5</f>
        <v>-96.5625333333333</v>
      </c>
    </row>
    <row r="91" customFormat="false" ht="12.8" hidden="false" customHeight="false" outlineLevel="0" collapsed="false">
      <c r="A91" s="7" t="n">
        <f aca="false">TUF2!D91</f>
        <v>38030.7917083333</v>
      </c>
      <c r="B91" s="2" t="n">
        <f aca="false">(4*TUFOnlyScheme!B91+1*MaespaCalc!E91)/5</f>
        <v>-23.9544333333333</v>
      </c>
      <c r="C91" s="2" t="n">
        <f aca="false">(4*TUFOnlyScheme!C91+1*MaespaCalc!F91)/5</f>
        <v>107.168266666667</v>
      </c>
      <c r="D91" s="2" t="n">
        <f aca="false">(4*TUFOnlyScheme!D91+1*MaespaCalc!G91)/5</f>
        <v>73.3608</v>
      </c>
      <c r="E91" s="2" t="n">
        <f aca="false">(4*TUFOnlyScheme!E91+1*MaespaCalc!H91)/5</f>
        <v>-150.399233333333</v>
      </c>
    </row>
    <row r="92" customFormat="false" ht="12.8" hidden="false" customHeight="false" outlineLevel="0" collapsed="false">
      <c r="A92" s="7" t="n">
        <f aca="false">TUF2!D92</f>
        <v>38030.8334583333</v>
      </c>
      <c r="B92" s="2" t="n">
        <f aca="false">(4*TUFOnlyScheme!B92+1*MaespaCalc!E92)/5</f>
        <v>-57.8685333333333</v>
      </c>
      <c r="C92" s="2" t="n">
        <f aca="false">(4*TUFOnlyScheme!C92+1*MaespaCalc!F92)/5</f>
        <v>51.7073333333333</v>
      </c>
      <c r="D92" s="2" t="n">
        <f aca="false">(4*TUFOnlyScheme!D92+1*MaespaCalc!G92)/5</f>
        <v>0</v>
      </c>
      <c r="E92" s="2" t="n">
        <f aca="false">(4*TUFOnlyScheme!E92+1*MaespaCalc!H92)/5</f>
        <v>-108.809733333333</v>
      </c>
    </row>
    <row r="93" customFormat="false" ht="12.8" hidden="false" customHeight="false" outlineLevel="0" collapsed="false">
      <c r="A93" s="7" t="n">
        <f aca="false">TUF2!D93</f>
        <v>38030.87525</v>
      </c>
      <c r="B93" s="2" t="n">
        <f aca="false">(4*TUFOnlyScheme!B93+1*MaespaCalc!E93)/5</f>
        <v>-59.0167</v>
      </c>
      <c r="C93" s="2" t="n">
        <f aca="false">(4*TUFOnlyScheme!C93+1*MaespaCalc!F93)/5</f>
        <v>25.6382666666667</v>
      </c>
      <c r="D93" s="2" t="n">
        <f aca="false">(4*TUFOnlyScheme!D93+1*MaespaCalc!G93)/5</f>
        <v>0</v>
      </c>
      <c r="E93" s="2" t="n">
        <f aca="false">(4*TUFOnlyScheme!E93+1*MaespaCalc!H93)/5</f>
        <v>-74.2713333333333</v>
      </c>
    </row>
    <row r="94" customFormat="false" ht="12.8" hidden="false" customHeight="false" outlineLevel="0" collapsed="false">
      <c r="A94" s="7" t="n">
        <f aca="false">TUF2!D94</f>
        <v>38030.9167916667</v>
      </c>
      <c r="B94" s="2" t="n">
        <f aca="false">(4*TUFOnlyScheme!B94+1*MaespaCalc!E94)/5</f>
        <v>-58.6139333333333</v>
      </c>
      <c r="C94" s="2" t="n">
        <f aca="false">(4*TUFOnlyScheme!C94+1*MaespaCalc!F94)/5</f>
        <v>19.5070666666667</v>
      </c>
      <c r="D94" s="2" t="n">
        <f aca="false">(4*TUFOnlyScheme!D94+1*MaespaCalc!G94)/5</f>
        <v>0</v>
      </c>
      <c r="E94" s="2" t="n">
        <f aca="false">(4*TUFOnlyScheme!E94+1*MaespaCalc!H94)/5</f>
        <v>-73.9432</v>
      </c>
    </row>
    <row r="95" customFormat="false" ht="12.8" hidden="false" customHeight="false" outlineLevel="0" collapsed="false">
      <c r="A95" s="7" t="n">
        <f aca="false">TUF2!D95</f>
        <v>38030.958375</v>
      </c>
      <c r="B95" s="2" t="n">
        <f aca="false">(4*TUFOnlyScheme!B95+1*MaespaCalc!E95)/5</f>
        <v>-58.0346333333333</v>
      </c>
      <c r="C95" s="2" t="n">
        <f aca="false">(4*TUFOnlyScheme!C95+1*MaespaCalc!F95)/5</f>
        <v>22.1184666666667</v>
      </c>
      <c r="D95" s="2" t="n">
        <f aca="false">(4*TUFOnlyScheme!D95+1*MaespaCalc!G95)/5</f>
        <v>0</v>
      </c>
      <c r="E95" s="2" t="n">
        <f aca="false">(4*TUFOnlyScheme!E95+1*MaespaCalc!H95)/5</f>
        <v>-73.4491</v>
      </c>
    </row>
    <row r="96" customFormat="false" ht="12.8" hidden="false" customHeight="false" outlineLevel="0" collapsed="false">
      <c r="A96" s="7" t="n">
        <f aca="false">TUF2!D96</f>
        <v>38031.000125</v>
      </c>
      <c r="B96" s="2" t="n">
        <f aca="false">(4*TUFOnlyScheme!B96+1*MaespaCalc!E96)/5</f>
        <v>-54.2511333333333</v>
      </c>
      <c r="C96" s="2" t="n">
        <f aca="false">(4*TUFOnlyScheme!C96+1*MaespaCalc!F96)/5</f>
        <v>15.2004666666667</v>
      </c>
      <c r="D96" s="2" t="n">
        <f aca="false">(4*TUFOnlyScheme!D96+1*MaespaCalc!G96)/5</f>
        <v>0</v>
      </c>
      <c r="E96" s="2" t="n">
        <f aca="false">(4*TUFOnlyScheme!E96+1*MaespaCalc!H96)/5</f>
        <v>-66.0045</v>
      </c>
    </row>
    <row r="97" customFormat="false" ht="12.8" hidden="false" customHeight="false" outlineLevel="0" collapsed="false">
      <c r="A97" s="7" t="n">
        <f aca="false">TUF2!D97</f>
        <v>38031.041875</v>
      </c>
      <c r="B97" s="2" t="n">
        <f aca="false">(4*TUFOnlyScheme!B97+1*MaespaCalc!E97)/5</f>
        <v>-15.0736</v>
      </c>
      <c r="C97" s="2" t="n">
        <f aca="false">(4*TUFOnlyScheme!C97+1*MaespaCalc!F97)/5</f>
        <v>23.846</v>
      </c>
      <c r="D97" s="2" t="n">
        <f aca="false">(4*TUFOnlyScheme!D97+1*MaespaCalc!G97)/5</f>
        <v>0</v>
      </c>
      <c r="E97" s="2" t="n">
        <f aca="false">(4*TUFOnlyScheme!E97+1*MaespaCalc!H97)/5</f>
        <v>-43.9614333333333</v>
      </c>
    </row>
    <row r="98" customFormat="false" ht="12.8" hidden="false" customHeight="false" outlineLevel="0" collapsed="false">
      <c r="A98" s="7" t="n">
        <f aca="false">TUF2!D98</f>
        <v>38031.083375</v>
      </c>
      <c r="B98" s="2" t="n">
        <f aca="false">(4*TUFOnlyScheme!B98+1*MaespaCalc!E98)/5</f>
        <v>-15.7252</v>
      </c>
      <c r="C98" s="2" t="n">
        <f aca="false">(4*TUFOnlyScheme!C98+1*MaespaCalc!F98)/5</f>
        <v>15.4404</v>
      </c>
      <c r="D98" s="2" t="n">
        <f aca="false">(4*TUFOnlyScheme!D98+1*MaespaCalc!G98)/5</f>
        <v>0</v>
      </c>
      <c r="E98" s="2" t="n">
        <f aca="false">(4*TUFOnlyScheme!E98+1*MaespaCalc!H98)/5</f>
        <v>-32.9063</v>
      </c>
    </row>
    <row r="99" customFormat="false" ht="12.8" hidden="false" customHeight="false" outlineLevel="0" collapsed="false">
      <c r="A99" s="7" t="n">
        <f aca="false">TUF2!D99</f>
        <v>38031.1252083333</v>
      </c>
      <c r="B99" s="2" t="n">
        <f aca="false">(4*TUFOnlyScheme!B99+1*MaespaCalc!E99)/5</f>
        <v>-14.6565666666667</v>
      </c>
      <c r="C99" s="2" t="n">
        <f aca="false">(4*TUFOnlyScheme!C99+1*MaespaCalc!F99)/5</f>
        <v>16.6768666666667</v>
      </c>
      <c r="D99" s="2" t="n">
        <f aca="false">(4*TUFOnlyScheme!D99+1*MaespaCalc!G99)/5</f>
        <v>0</v>
      </c>
      <c r="E99" s="2" t="n">
        <f aca="false">(4*TUFOnlyScheme!E99+1*MaespaCalc!H99)/5</f>
        <v>-34.5278</v>
      </c>
    </row>
    <row r="100" customFormat="false" ht="12.8" hidden="false" customHeight="false" outlineLevel="0" collapsed="false">
      <c r="A100" s="7" t="n">
        <f aca="false">TUF2!D100</f>
        <v>38031.1667916667</v>
      </c>
      <c r="B100" s="2" t="n">
        <f aca="false">(4*TUFOnlyScheme!B100+1*MaespaCalc!E100)/5</f>
        <v>-15.7224</v>
      </c>
      <c r="C100" s="2" t="n">
        <f aca="false">(4*TUFOnlyScheme!C100+1*MaespaCalc!F100)/5</f>
        <v>10.8628</v>
      </c>
      <c r="D100" s="2" t="n">
        <f aca="false">(4*TUFOnlyScheme!D100+1*MaespaCalc!G100)/5</f>
        <v>0</v>
      </c>
      <c r="E100" s="2" t="n">
        <f aca="false">(4*TUFOnlyScheme!E100+1*MaespaCalc!H100)/5</f>
        <v>-25.4134666666667</v>
      </c>
    </row>
    <row r="101" customFormat="false" ht="12.8" hidden="false" customHeight="false" outlineLevel="0" collapsed="false">
      <c r="A101" s="7" t="n">
        <f aca="false">TUF2!D101</f>
        <v>38031.2085</v>
      </c>
      <c r="B101" s="2" t="n">
        <f aca="false">(4*TUFOnlyScheme!B101+1*MaespaCalc!E101)/5</f>
        <v>-16.2385</v>
      </c>
      <c r="C101" s="2" t="n">
        <f aca="false">(4*TUFOnlyScheme!C101+1*MaespaCalc!F101)/5</f>
        <v>6.46373333333333</v>
      </c>
      <c r="D101" s="2" t="n">
        <f aca="false">(4*TUFOnlyScheme!D101+1*MaespaCalc!G101)/5</f>
        <v>0</v>
      </c>
      <c r="E101" s="2" t="n">
        <f aca="false">(4*TUFOnlyScheme!E101+1*MaespaCalc!H101)/5</f>
        <v>-20.6408333333333</v>
      </c>
    </row>
    <row r="102" customFormat="false" ht="12.8" hidden="false" customHeight="false" outlineLevel="0" collapsed="false">
      <c r="A102" s="7" t="n">
        <f aca="false">TUF2!D102</f>
        <v>38031.2501666667</v>
      </c>
      <c r="B102" s="2" t="n">
        <f aca="false">(4*TUFOnlyScheme!B102+1*MaespaCalc!E102)/5</f>
        <v>-15.2490333333333</v>
      </c>
      <c r="C102" s="2" t="n">
        <f aca="false">(4*TUFOnlyScheme!C102+1*MaespaCalc!F102)/5</f>
        <v>6.2712</v>
      </c>
      <c r="D102" s="2" t="n">
        <f aca="false">(4*TUFOnlyScheme!D102+1*MaespaCalc!G102)/5</f>
        <v>0</v>
      </c>
      <c r="E102" s="2" t="n">
        <f aca="false">(4*TUFOnlyScheme!E102+1*MaespaCalc!H102)/5</f>
        <v>-20.4131666666667</v>
      </c>
    </row>
    <row r="103" customFormat="false" ht="12.8" hidden="false" customHeight="false" outlineLevel="0" collapsed="false">
      <c r="A103" s="7" t="n">
        <f aca="false">TUF2!D103</f>
        <v>38031.29175</v>
      </c>
      <c r="B103" s="2" t="n">
        <f aca="false">(4*TUFOnlyScheme!B103+1*MaespaCalc!E103)/5</f>
        <v>0.722200000000004</v>
      </c>
      <c r="C103" s="2" t="n">
        <f aca="false">(4*TUFOnlyScheme!C103+1*MaespaCalc!F103)/5</f>
        <v>6.60723333333333</v>
      </c>
      <c r="D103" s="2" t="n">
        <f aca="false">(4*TUFOnlyScheme!D103+1*MaespaCalc!G103)/5</f>
        <v>30.2113</v>
      </c>
      <c r="E103" s="2" t="n">
        <f aca="false">(4*TUFOnlyScheme!E103+1*MaespaCalc!H103)/5</f>
        <v>-17.7089</v>
      </c>
    </row>
    <row r="104" customFormat="false" ht="12.8" hidden="false" customHeight="false" outlineLevel="0" collapsed="false">
      <c r="A104" s="7" t="n">
        <f aca="false">TUF2!D104</f>
        <v>38031.3334583333</v>
      </c>
      <c r="B104" s="2" t="n">
        <f aca="false">(4*TUFOnlyScheme!B104+1*MaespaCalc!E104)/5</f>
        <v>13.5983</v>
      </c>
      <c r="C104" s="2" t="n">
        <f aca="false">(4*TUFOnlyScheme!C104+1*MaespaCalc!F104)/5</f>
        <v>16.3379333333333</v>
      </c>
      <c r="D104" s="2" t="n">
        <f aca="false">(4*TUFOnlyScheme!D104+1*MaespaCalc!G104)/5</f>
        <v>35.4035</v>
      </c>
      <c r="E104" s="2" t="n">
        <f aca="false">(4*TUFOnlyScheme!E104+1*MaespaCalc!H104)/5</f>
        <v>-13.6725333333333</v>
      </c>
    </row>
    <row r="105" customFormat="false" ht="12.8" hidden="false" customHeight="false" outlineLevel="0" collapsed="false">
      <c r="A105" s="7" t="n">
        <f aca="false">TUF2!D105</f>
        <v>38031.3750416667</v>
      </c>
      <c r="B105" s="2" t="n">
        <f aca="false">(4*TUFOnlyScheme!B105+1*MaespaCalc!E105)/5</f>
        <v>28.0464</v>
      </c>
      <c r="C105" s="2" t="n">
        <f aca="false">(4*TUFOnlyScheme!C105+1*MaespaCalc!F105)/5</f>
        <v>22.0509666666667</v>
      </c>
      <c r="D105" s="2" t="n">
        <f aca="false">(4*TUFOnlyScheme!D105+1*MaespaCalc!G105)/5</f>
        <v>36.2526</v>
      </c>
      <c r="E105" s="2" t="n">
        <f aca="false">(4*TUFOnlyScheme!E105+1*MaespaCalc!H105)/5</f>
        <v>-10.6548</v>
      </c>
    </row>
    <row r="106" customFormat="false" ht="12.8" hidden="false" customHeight="false" outlineLevel="0" collapsed="false">
      <c r="A106" s="7" t="n">
        <f aca="false">TUF2!D106</f>
        <v>38031.3753333333</v>
      </c>
      <c r="B106" s="2" t="n">
        <f aca="false">(4*TUFOnlyScheme!B106+1*MaespaCalc!E106)/5</f>
        <v>28.4781</v>
      </c>
      <c r="C106" s="2" t="n">
        <f aca="false">(4*TUFOnlyScheme!C106+1*MaespaCalc!F106)/5</f>
        <v>22.3519</v>
      </c>
      <c r="D106" s="2" t="n">
        <f aca="false">(4*TUFOnlyScheme!D106+1*MaespaCalc!G106)/5</f>
        <v>36.2526</v>
      </c>
      <c r="E106" s="2" t="n">
        <f aca="false">(4*TUFOnlyScheme!E106+1*MaespaCalc!H106)/5</f>
        <v>-10.3644333333333</v>
      </c>
    </row>
    <row r="107" customFormat="false" ht="12.8" hidden="false" customHeight="false" outlineLevel="0" collapsed="false">
      <c r="A107" s="7" t="n">
        <f aca="false">TUF2!D107</f>
        <v>38031.4167083333</v>
      </c>
      <c r="B107" s="2" t="n">
        <f aca="false">(4*TUFOnlyScheme!B107+1*MaespaCalc!E107)/5</f>
        <v>54.8804333333333</v>
      </c>
      <c r="C107" s="2" t="n">
        <f aca="false">(4*TUFOnlyScheme!C107+1*MaespaCalc!F107)/5</f>
        <v>25.5657</v>
      </c>
      <c r="D107" s="2" t="n">
        <f aca="false">(4*TUFOnlyScheme!D107+1*MaespaCalc!G107)/5</f>
        <v>46.4727</v>
      </c>
      <c r="E107" s="2" t="n">
        <f aca="false">(4*TUFOnlyScheme!E107+1*MaespaCalc!H107)/5</f>
        <v>10.8204</v>
      </c>
    </row>
    <row r="108" customFormat="false" ht="12.8" hidden="false" customHeight="false" outlineLevel="0" collapsed="false">
      <c r="A108" s="7" t="n">
        <f aca="false">TUF2!D108</f>
        <v>38031.458625</v>
      </c>
      <c r="B108" s="2" t="n">
        <f aca="false">(4*TUFOnlyScheme!B108+1*MaespaCalc!E108)/5</f>
        <v>135.158166666667</v>
      </c>
      <c r="C108" s="2" t="n">
        <f aca="false">(4*TUFOnlyScheme!C108+1*MaespaCalc!F108)/5</f>
        <v>49.1899</v>
      </c>
      <c r="D108" s="2" t="n">
        <f aca="false">(4*TUFOnlyScheme!D108+1*MaespaCalc!G108)/5</f>
        <v>53.7421</v>
      </c>
      <c r="E108" s="2" t="n">
        <f aca="false">(4*TUFOnlyScheme!E108+1*MaespaCalc!H108)/5</f>
        <v>48.2066333333333</v>
      </c>
    </row>
    <row r="109" customFormat="false" ht="12.8" hidden="false" customHeight="false" outlineLevel="0" collapsed="false">
      <c r="A109" s="7" t="n">
        <f aca="false">TUF2!D109</f>
        <v>38031.5002083333</v>
      </c>
      <c r="B109" s="2" t="n">
        <f aca="false">(4*TUFOnlyScheme!B109+1*MaespaCalc!E109)/5</f>
        <v>144.803633333333</v>
      </c>
      <c r="C109" s="2" t="n">
        <f aca="false">(4*TUFOnlyScheme!C109+1*MaespaCalc!F109)/5</f>
        <v>74.0976</v>
      </c>
      <c r="D109" s="2" t="n">
        <f aca="false">(4*TUFOnlyScheme!D109+1*MaespaCalc!G109)/5</f>
        <v>71.6187</v>
      </c>
      <c r="E109" s="2" t="n">
        <f aca="false">(4*TUFOnlyScheme!E109+1*MaespaCalc!H109)/5</f>
        <v>33.9989</v>
      </c>
    </row>
    <row r="110" customFormat="false" ht="12.8" hidden="false" customHeight="false" outlineLevel="0" collapsed="false">
      <c r="A110" s="7" t="n">
        <f aca="false">TUF2!D110</f>
        <v>38031.54175</v>
      </c>
      <c r="B110" s="2" t="n">
        <f aca="false">(4*TUFOnlyScheme!B110+1*MaespaCalc!E110)/5</f>
        <v>166.253166666667</v>
      </c>
      <c r="C110" s="2" t="n">
        <f aca="false">(4*TUFOnlyScheme!C110+1*MaespaCalc!F110)/5</f>
        <v>77.4453333333333</v>
      </c>
      <c r="D110" s="2" t="n">
        <f aca="false">(4*TUFOnlyScheme!D110+1*MaespaCalc!G110)/5</f>
        <v>69.1235</v>
      </c>
      <c r="E110" s="2" t="n">
        <f aca="false">(4*TUFOnlyScheme!E110+1*MaespaCalc!H110)/5</f>
        <v>43.9403333333333</v>
      </c>
    </row>
    <row r="111" customFormat="false" ht="12.8" hidden="false" customHeight="false" outlineLevel="0" collapsed="false">
      <c r="A111" s="7" t="n">
        <f aca="false">TUF2!D111</f>
        <v>38031.5835416667</v>
      </c>
      <c r="B111" s="2" t="n">
        <f aca="false">(4*TUFOnlyScheme!B111+1*MaespaCalc!E111)/5</f>
        <v>570.020566666667</v>
      </c>
      <c r="C111" s="2" t="n">
        <f aca="false">(4*TUFOnlyScheme!C111+1*MaespaCalc!F111)/5</f>
        <v>228.7589</v>
      </c>
      <c r="D111" s="2" t="n">
        <f aca="false">(4*TUFOnlyScheme!D111+1*MaespaCalc!G111)/5</f>
        <v>108.465</v>
      </c>
      <c r="E111" s="2" t="n">
        <f aca="false">(4*TUFOnlyScheme!E111+1*MaespaCalc!H111)/5</f>
        <v>222.490733333333</v>
      </c>
    </row>
    <row r="112" customFormat="false" ht="12.8" hidden="false" customHeight="false" outlineLevel="0" collapsed="false">
      <c r="A112" s="7" t="n">
        <f aca="false">TUF2!D112</f>
        <v>38031.625125</v>
      </c>
      <c r="B112" s="2" t="n">
        <f aca="false">(4*TUFOnlyScheme!B112+1*MaespaCalc!E112)/5</f>
        <v>509.7894</v>
      </c>
      <c r="C112" s="2" t="n">
        <f aca="false">(4*TUFOnlyScheme!C112+1*MaespaCalc!F112)/5</f>
        <v>334.765133333333</v>
      </c>
      <c r="D112" s="2" t="n">
        <f aca="false">(4*TUFOnlyScheme!D112+1*MaespaCalc!G112)/5</f>
        <v>177.6227</v>
      </c>
      <c r="E112" s="2" t="n">
        <f aca="false">(4*TUFOnlyScheme!E112+1*MaespaCalc!H112)/5</f>
        <v>100.5023</v>
      </c>
    </row>
    <row r="113" customFormat="false" ht="12.8" hidden="false" customHeight="false" outlineLevel="0" collapsed="false">
      <c r="A113" s="7" t="n">
        <f aca="false">TUF2!D113</f>
        <v>38031.6667916667</v>
      </c>
      <c r="B113" s="2" t="n">
        <f aca="false">(4*TUFOnlyScheme!B113+1*MaespaCalc!E113)/5</f>
        <v>449.632033333333</v>
      </c>
      <c r="C113" s="2" t="n">
        <f aca="false">(4*TUFOnlyScheme!C113+1*MaespaCalc!F113)/5</f>
        <v>370.941766666667</v>
      </c>
      <c r="D113" s="2" t="n">
        <f aca="false">(4*TUFOnlyScheme!D113+1*MaespaCalc!G113)/5</f>
        <v>171.0121</v>
      </c>
      <c r="E113" s="2" t="n">
        <f aca="false">(4*TUFOnlyScheme!E113+1*MaespaCalc!H113)/5</f>
        <v>30.9833</v>
      </c>
    </row>
    <row r="114" customFormat="false" ht="12.8" hidden="false" customHeight="false" outlineLevel="0" collapsed="false">
      <c r="A114" s="7" t="n">
        <f aca="false">TUF2!D114</f>
        <v>38031.7083333333</v>
      </c>
      <c r="B114" s="2" t="n">
        <f aca="false">(4*TUFOnlyScheme!B114+1*MaespaCalc!E114)/5</f>
        <v>288.9412</v>
      </c>
      <c r="C114" s="2" t="n">
        <f aca="false">(4*TUFOnlyScheme!C114+1*MaespaCalc!F114)/5</f>
        <v>293.3025</v>
      </c>
      <c r="D114" s="2" t="n">
        <f aca="false">(4*TUFOnlyScheme!D114+1*MaespaCalc!G114)/5</f>
        <v>161.5842</v>
      </c>
      <c r="E114" s="2" t="n">
        <f aca="false">(4*TUFOnlyScheme!E114+1*MaespaCalc!H114)/5</f>
        <v>-15.3416666666667</v>
      </c>
    </row>
    <row r="115" customFormat="false" ht="12.8" hidden="false" customHeight="false" outlineLevel="0" collapsed="false">
      <c r="A115" s="7" t="n">
        <f aca="false">TUF2!D115</f>
        <v>38031.7500833333</v>
      </c>
      <c r="B115" s="2" t="n">
        <f aca="false">(4*TUFOnlyScheme!B115+1*MaespaCalc!E115)/5</f>
        <v>99.4689666666667</v>
      </c>
      <c r="C115" s="2" t="n">
        <f aca="false">(4*TUFOnlyScheme!C115+1*MaespaCalc!F115)/5</f>
        <v>122.666233333333</v>
      </c>
      <c r="D115" s="2" t="n">
        <f aca="false">(4*TUFOnlyScheme!D115+1*MaespaCalc!G115)/5</f>
        <v>144.303</v>
      </c>
      <c r="E115" s="2" t="n">
        <f aca="false">(4*TUFOnlyScheme!E115+1*MaespaCalc!H115)/5</f>
        <v>-58.8997333333333</v>
      </c>
    </row>
    <row r="116" customFormat="false" ht="12.8" hidden="false" customHeight="false" outlineLevel="0" collapsed="false">
      <c r="A116" s="7" t="n">
        <f aca="false">TUF2!D116</f>
        <v>38031.7917916667</v>
      </c>
      <c r="B116" s="2" t="n">
        <f aca="false">(4*TUFOnlyScheme!B116+1*MaespaCalc!E116)/5</f>
        <v>-34.4238333333333</v>
      </c>
      <c r="C116" s="2" t="n">
        <f aca="false">(4*TUFOnlyScheme!C116+1*MaespaCalc!F116)/5</f>
        <v>43.7265</v>
      </c>
      <c r="D116" s="2" t="n">
        <f aca="false">(4*TUFOnlyScheme!D116+1*MaespaCalc!G116)/5</f>
        <v>78.9646</v>
      </c>
      <c r="E116" s="2" t="n">
        <f aca="false">(4*TUFOnlyScheme!E116+1*MaespaCalc!H116)/5</f>
        <v>-80.8962333333333</v>
      </c>
    </row>
    <row r="117" customFormat="false" ht="12.8" hidden="false" customHeight="false" outlineLevel="0" collapsed="false">
      <c r="A117" s="7" t="n">
        <f aca="false">TUF2!D117</f>
        <v>38031.8334166667</v>
      </c>
      <c r="B117" s="2" t="n">
        <f aca="false">(4*TUFOnlyScheme!B117+1*MaespaCalc!E117)/5</f>
        <v>-75.4140333333333</v>
      </c>
      <c r="C117" s="2" t="n">
        <f aca="false">(4*TUFOnlyScheme!C117+1*MaespaCalc!F117)/5</f>
        <v>16.0851333333333</v>
      </c>
      <c r="D117" s="2" t="n">
        <f aca="false">(4*TUFOnlyScheme!D117+1*MaespaCalc!G117)/5</f>
        <v>0</v>
      </c>
      <c r="E117" s="2" t="n">
        <f aca="false">(4*TUFOnlyScheme!E117+1*MaespaCalc!H117)/5</f>
        <v>-82.9140333333333</v>
      </c>
    </row>
    <row r="118" customFormat="false" ht="12.8" hidden="false" customHeight="false" outlineLevel="0" collapsed="false">
      <c r="A118" s="7" t="n">
        <f aca="false">TUF2!D118</f>
        <v>38031.8751666667</v>
      </c>
      <c r="B118" s="2" t="n">
        <f aca="false">(4*TUFOnlyScheme!B118+1*MaespaCalc!E118)/5</f>
        <v>-72.2356</v>
      </c>
      <c r="C118" s="2" t="n">
        <f aca="false">(4*TUFOnlyScheme!C118+1*MaespaCalc!F118)/5</f>
        <v>5.7902</v>
      </c>
      <c r="D118" s="2" t="n">
        <f aca="false">(4*TUFOnlyScheme!D118+1*MaespaCalc!G118)/5</f>
        <v>0</v>
      </c>
      <c r="E118" s="2" t="n">
        <f aca="false">(4*TUFOnlyScheme!E118+1*MaespaCalc!H118)/5</f>
        <v>-66.8318666666667</v>
      </c>
    </row>
    <row r="119" customFormat="false" ht="12.8" hidden="false" customHeight="false" outlineLevel="0" collapsed="false">
      <c r="A119" s="7" t="n">
        <f aca="false">TUF2!D119</f>
        <v>38031.916875</v>
      </c>
      <c r="B119" s="2" t="n">
        <f aca="false">(4*TUFOnlyScheme!B119+1*MaespaCalc!E119)/5</f>
        <v>-70.1789</v>
      </c>
      <c r="C119" s="2" t="n">
        <f aca="false">(4*TUFOnlyScheme!C119+1*MaespaCalc!F119)/5</f>
        <v>5.01466666666667</v>
      </c>
      <c r="D119" s="2" t="n">
        <f aca="false">(4*TUFOnlyScheme!D119+1*MaespaCalc!G119)/5</f>
        <v>0</v>
      </c>
      <c r="E119" s="2" t="n">
        <f aca="false">(4*TUFOnlyScheme!E119+1*MaespaCalc!H119)/5</f>
        <v>-69.3432333333333</v>
      </c>
    </row>
    <row r="120" customFormat="false" ht="12.8" hidden="false" customHeight="false" outlineLevel="0" collapsed="false">
      <c r="A120" s="7" t="n">
        <f aca="false">TUF2!D120</f>
        <v>38031.9585416667</v>
      </c>
      <c r="B120" s="2" t="n">
        <f aca="false">(4*TUFOnlyScheme!B120+1*MaespaCalc!E120)/5</f>
        <v>-67.929</v>
      </c>
      <c r="C120" s="2" t="n">
        <f aca="false">(4*TUFOnlyScheme!C120+1*MaespaCalc!F120)/5</f>
        <v>-3.79206666666667</v>
      </c>
      <c r="D120" s="2" t="n">
        <f aca="false">(4*TUFOnlyScheme!D120+1*MaespaCalc!G120)/5</f>
        <v>0</v>
      </c>
      <c r="E120" s="2" t="n">
        <f aca="false">(4*TUFOnlyScheme!E120+1*MaespaCalc!H120)/5</f>
        <v>-53.1550666666667</v>
      </c>
    </row>
    <row r="121" customFormat="false" ht="12.8" hidden="false" customHeight="false" outlineLevel="0" collapsed="false">
      <c r="A121" s="7" t="n">
        <f aca="false">TUF2!D121</f>
        <v>38032.0002083333</v>
      </c>
      <c r="B121" s="2" t="n">
        <f aca="false">(4*TUFOnlyScheme!B121+1*MaespaCalc!E121)/5</f>
        <v>-69.7306666666667</v>
      </c>
      <c r="C121" s="2" t="n">
        <f aca="false">(4*TUFOnlyScheme!C121+1*MaespaCalc!F121)/5</f>
        <v>-4.84653333333333</v>
      </c>
      <c r="D121" s="2" t="n">
        <f aca="false">(4*TUFOnlyScheme!D121+1*MaespaCalc!G121)/5</f>
        <v>0</v>
      </c>
      <c r="E121" s="2" t="n">
        <f aca="false">(4*TUFOnlyScheme!E121+1*MaespaCalc!H121)/5</f>
        <v>-51.9084333333333</v>
      </c>
    </row>
    <row r="122" customFormat="false" ht="12.8" hidden="false" customHeight="false" outlineLevel="0" collapsed="false">
      <c r="A122" s="7" t="n">
        <f aca="false">TUF2!D122</f>
        <v>38032.042</v>
      </c>
      <c r="B122" s="2" t="n">
        <f aca="false">(4*TUFOnlyScheme!B122+1*MaespaCalc!E122)/5</f>
        <v>-68.1965</v>
      </c>
      <c r="C122" s="2" t="n">
        <f aca="false">(4*TUFOnlyScheme!C122+1*MaespaCalc!F122)/5</f>
        <v>-6.29406666666667</v>
      </c>
      <c r="D122" s="2" t="n">
        <f aca="false">(4*TUFOnlyScheme!D122+1*MaespaCalc!G122)/5</f>
        <v>0</v>
      </c>
      <c r="E122" s="2" t="n">
        <f aca="false">(4*TUFOnlyScheme!E122+1*MaespaCalc!H122)/5</f>
        <v>-55.8605333333333</v>
      </c>
    </row>
    <row r="123" customFormat="false" ht="12.8" hidden="false" customHeight="false" outlineLevel="0" collapsed="false">
      <c r="A123" s="7" t="n">
        <f aca="false">TUF2!D123</f>
        <v>38032.0835833333</v>
      </c>
      <c r="B123" s="2" t="n">
        <f aca="false">(4*TUFOnlyScheme!B123+1*MaespaCalc!E123)/5</f>
        <v>-18.1166666666667</v>
      </c>
      <c r="C123" s="2" t="n">
        <f aca="false">(4*TUFOnlyScheme!C123+1*MaespaCalc!F123)/5</f>
        <v>5.4454</v>
      </c>
      <c r="D123" s="2" t="n">
        <f aca="false">(4*TUFOnlyScheme!D123+1*MaespaCalc!G123)/5</f>
        <v>0</v>
      </c>
      <c r="E123" s="2" t="n">
        <f aca="false">(4*TUFOnlyScheme!E123+1*MaespaCalc!H123)/5</f>
        <v>-27.8795333333333</v>
      </c>
    </row>
    <row r="124" customFormat="false" ht="12.8" hidden="false" customHeight="false" outlineLevel="0" collapsed="false">
      <c r="A124" s="7" t="n">
        <f aca="false">TUF2!D124</f>
        <v>38032.1254166667</v>
      </c>
      <c r="B124" s="2" t="n">
        <f aca="false">(4*TUFOnlyScheme!B124+1*MaespaCalc!E124)/5</f>
        <v>-12.6020333333333</v>
      </c>
      <c r="C124" s="2" t="n">
        <f aca="false">(4*TUFOnlyScheme!C124+1*MaespaCalc!F124)/5</f>
        <v>2.70673333333333</v>
      </c>
      <c r="D124" s="2" t="n">
        <f aca="false">(4*TUFOnlyScheme!D124+1*MaespaCalc!G124)/5</f>
        <v>0</v>
      </c>
      <c r="E124" s="2" t="n">
        <f aca="false">(4*TUFOnlyScheme!E124+1*MaespaCalc!H124)/5</f>
        <v>-14.4052666666667</v>
      </c>
    </row>
    <row r="125" customFormat="false" ht="12.8" hidden="false" customHeight="false" outlineLevel="0" collapsed="false">
      <c r="A125" s="7" t="n">
        <f aca="false">TUF2!D125</f>
        <v>38032.166875</v>
      </c>
      <c r="B125" s="2" t="n">
        <f aca="false">(4*TUFOnlyScheme!B125+1*MaespaCalc!E125)/5</f>
        <v>-11.3607</v>
      </c>
      <c r="C125" s="2" t="n">
        <f aca="false">(4*TUFOnlyScheme!C125+1*MaespaCalc!F125)/5</f>
        <v>7.92846666666667</v>
      </c>
      <c r="D125" s="2" t="n">
        <f aca="false">(4*TUFOnlyScheme!D125+1*MaespaCalc!G125)/5</f>
        <v>0</v>
      </c>
      <c r="E125" s="2" t="n">
        <f aca="false">(4*TUFOnlyScheme!E125+1*MaespaCalc!H125)/5</f>
        <v>-18.1857333333333</v>
      </c>
    </row>
    <row r="126" customFormat="false" ht="12.8" hidden="false" customHeight="false" outlineLevel="0" collapsed="false">
      <c r="A126" s="7" t="n">
        <f aca="false">TUF2!D126</f>
        <v>38032.2085833333</v>
      </c>
      <c r="B126" s="2" t="n">
        <f aca="false">(4*TUFOnlyScheme!B126+1*MaespaCalc!E126)/5</f>
        <v>-12.3580333333333</v>
      </c>
      <c r="C126" s="2" t="n">
        <f aca="false">(4*TUFOnlyScheme!C126+1*MaespaCalc!F126)/5</f>
        <v>6.8518</v>
      </c>
      <c r="D126" s="2" t="n">
        <f aca="false">(4*TUFOnlyScheme!D126+1*MaespaCalc!G126)/5</f>
        <v>0</v>
      </c>
      <c r="E126" s="2" t="n">
        <f aca="false">(4*TUFOnlyScheme!E126+1*MaespaCalc!H126)/5</f>
        <v>-24.2847666666667</v>
      </c>
    </row>
    <row r="127" customFormat="false" ht="12.8" hidden="false" customHeight="false" outlineLevel="0" collapsed="false">
      <c r="A127" s="7" t="n">
        <f aca="false">TUF2!D127</f>
        <v>38032.250375</v>
      </c>
      <c r="B127" s="2" t="n">
        <f aca="false">(4*TUFOnlyScheme!B127+1*MaespaCalc!E127)/5</f>
        <v>-15.1242</v>
      </c>
      <c r="C127" s="2" t="n">
        <f aca="false">(4*TUFOnlyScheme!C127+1*MaespaCalc!F127)/5</f>
        <v>4.88673333333333</v>
      </c>
      <c r="D127" s="2" t="n">
        <f aca="false">(4*TUFOnlyScheme!D127+1*MaespaCalc!G127)/5</f>
        <v>0</v>
      </c>
      <c r="E127" s="2" t="n">
        <f aca="false">(4*TUFOnlyScheme!E127+1*MaespaCalc!H127)/5</f>
        <v>-23.154</v>
      </c>
    </row>
    <row r="128" customFormat="false" ht="12.8" hidden="false" customHeight="false" outlineLevel="0" collapsed="false">
      <c r="A128" s="7" t="n">
        <f aca="false">TUF2!D128</f>
        <v>38032.2917083333</v>
      </c>
      <c r="B128" s="2" t="n">
        <f aca="false">(4*TUFOnlyScheme!B128+1*MaespaCalc!E128)/5</f>
        <v>22.7979333333333</v>
      </c>
      <c r="C128" s="2" t="n">
        <f aca="false">(4*TUFOnlyScheme!C128+1*MaespaCalc!F128)/5</f>
        <v>10.6726666666667</v>
      </c>
      <c r="D128" s="2" t="n">
        <f aca="false">(4*TUFOnlyScheme!D128+1*MaespaCalc!G128)/5</f>
        <v>15.7083</v>
      </c>
      <c r="E128" s="2" t="n">
        <f aca="false">(4*TUFOnlyScheme!E128+1*MaespaCalc!H128)/5</f>
        <v>1.93756666666667</v>
      </c>
    </row>
    <row r="129" customFormat="false" ht="12.8" hidden="false" customHeight="false" outlineLevel="0" collapsed="false">
      <c r="A129" s="7" t="n">
        <f aca="false">TUF2!D129</f>
        <v>38032.3334583333</v>
      </c>
      <c r="B129" s="2" t="n">
        <f aca="false">(4*TUFOnlyScheme!B129+1*MaespaCalc!E129)/5</f>
        <v>163.9986</v>
      </c>
      <c r="C129" s="2" t="n">
        <f aca="false">(4*TUFOnlyScheme!C129+1*MaespaCalc!F129)/5</f>
        <v>37.2131333333333</v>
      </c>
      <c r="D129" s="2" t="n">
        <f aca="false">(4*TUFOnlyScheme!D129+1*MaespaCalc!G129)/5</f>
        <v>48.0391</v>
      </c>
      <c r="E129" s="2" t="n">
        <f aca="false">(4*TUFOnlyScheme!E129+1*MaespaCalc!H129)/5</f>
        <v>86.7794</v>
      </c>
    </row>
    <row r="130" customFormat="false" ht="12.8" hidden="false" customHeight="false" outlineLevel="0" collapsed="false">
      <c r="A130" s="7" t="n">
        <f aca="false">TUF2!D130</f>
        <v>38032.37525</v>
      </c>
      <c r="B130" s="2" t="n">
        <f aca="false">(4*TUFOnlyScheme!B130+1*MaespaCalc!E130)/5</f>
        <v>297.039833333333</v>
      </c>
      <c r="C130" s="2" t="n">
        <f aca="false">(4*TUFOnlyScheme!C130+1*MaespaCalc!F130)/5</f>
        <v>60.9256</v>
      </c>
      <c r="D130" s="2" t="n">
        <f aca="false">(4*TUFOnlyScheme!D130+1*MaespaCalc!G130)/5</f>
        <v>96.6102</v>
      </c>
      <c r="E130" s="2" t="n">
        <f aca="false">(4*TUFOnlyScheme!E130+1*MaespaCalc!H130)/5</f>
        <v>179.860333333333</v>
      </c>
    </row>
    <row r="131" customFormat="false" ht="12.8" hidden="false" customHeight="false" outlineLevel="0" collapsed="false">
      <c r="A131" s="7" t="n">
        <f aca="false">TUF2!D131</f>
        <v>38032.4169583333</v>
      </c>
      <c r="B131" s="2" t="n">
        <f aca="false">(4*TUFOnlyScheme!B131+1*MaespaCalc!E131)/5</f>
        <v>439.8667</v>
      </c>
      <c r="C131" s="2" t="n">
        <f aca="false">(4*TUFOnlyScheme!C131+1*MaespaCalc!F131)/5</f>
        <v>109.9059</v>
      </c>
      <c r="D131" s="2" t="n">
        <f aca="false">(4*TUFOnlyScheme!D131+1*MaespaCalc!G131)/5</f>
        <v>141.6385</v>
      </c>
      <c r="E131" s="2" t="n">
        <f aca="false">(4*TUFOnlyScheme!E131+1*MaespaCalc!H131)/5</f>
        <v>240.4153</v>
      </c>
    </row>
    <row r="132" customFormat="false" ht="12.8" hidden="false" customHeight="false" outlineLevel="0" collapsed="false">
      <c r="A132" s="7" t="n">
        <f aca="false">TUF2!D132</f>
        <v>38032.4584583333</v>
      </c>
      <c r="B132" s="2" t="n">
        <f aca="false">(4*TUFOnlyScheme!B132+1*MaespaCalc!E132)/5</f>
        <v>518.577133333333</v>
      </c>
      <c r="C132" s="2" t="n">
        <f aca="false">(4*TUFOnlyScheme!C132+1*MaespaCalc!F132)/5</f>
        <v>150.983066666667</v>
      </c>
      <c r="D132" s="2" t="n">
        <f aca="false">(4*TUFOnlyScheme!D132+1*MaespaCalc!G132)/5</f>
        <v>182.013</v>
      </c>
      <c r="E132" s="2" t="n">
        <f aca="false">(4*TUFOnlyScheme!E132+1*MaespaCalc!H132)/5</f>
        <v>256.327266666667</v>
      </c>
    </row>
    <row r="133" customFormat="false" ht="12.8" hidden="false" customHeight="false" outlineLevel="0" collapsed="false">
      <c r="A133" s="7" t="n">
        <f aca="false">TUF2!D133</f>
        <v>38032.5000833333</v>
      </c>
      <c r="B133" s="2" t="n">
        <f aca="false">(4*TUFOnlyScheme!B133+1*MaespaCalc!E133)/5</f>
        <v>553.566866666667</v>
      </c>
      <c r="C133" s="2" t="n">
        <f aca="false">(4*TUFOnlyScheme!C133+1*MaespaCalc!F133)/5</f>
        <v>192.184833333333</v>
      </c>
      <c r="D133" s="2" t="n">
        <f aca="false">(4*TUFOnlyScheme!D133+1*MaespaCalc!G133)/5</f>
        <v>218.4721</v>
      </c>
      <c r="E133" s="2" t="n">
        <f aca="false">(4*TUFOnlyScheme!E133+1*MaespaCalc!H133)/5</f>
        <v>265.6258</v>
      </c>
    </row>
    <row r="134" customFormat="false" ht="12.8" hidden="false" customHeight="false" outlineLevel="0" collapsed="false">
      <c r="A134" s="7" t="n">
        <f aca="false">TUF2!D134</f>
        <v>38032.5417083333</v>
      </c>
      <c r="B134" s="2" t="n">
        <f aca="false">(4*TUFOnlyScheme!B134+1*MaespaCalc!E134)/5</f>
        <v>410.6645</v>
      </c>
      <c r="C134" s="2" t="n">
        <f aca="false">(4*TUFOnlyScheme!C134+1*MaespaCalc!F134)/5</f>
        <v>197.8517</v>
      </c>
      <c r="D134" s="2" t="n">
        <f aca="false">(4*TUFOnlyScheme!D134+1*MaespaCalc!G134)/5</f>
        <v>241.9688</v>
      </c>
      <c r="E134" s="2" t="n">
        <f aca="false">(4*TUFOnlyScheme!E134+1*MaespaCalc!H134)/5</f>
        <v>149.020633333333</v>
      </c>
    </row>
    <row r="135" customFormat="false" ht="12.8" hidden="false" customHeight="false" outlineLevel="0" collapsed="false">
      <c r="A135" s="7" t="n">
        <f aca="false">TUF2!D135</f>
        <v>38032.5834583333</v>
      </c>
      <c r="B135" s="2" t="n">
        <f aca="false">(4*TUFOnlyScheme!B135+1*MaespaCalc!E135)/5</f>
        <v>563.710966666667</v>
      </c>
      <c r="C135" s="2" t="n">
        <f aca="false">(4*TUFOnlyScheme!C135+1*MaespaCalc!F135)/5</f>
        <v>188.378466666667</v>
      </c>
      <c r="D135" s="2" t="n">
        <f aca="false">(4*TUFOnlyScheme!D135+1*MaespaCalc!G135)/5</f>
        <v>218.0867</v>
      </c>
      <c r="E135" s="2" t="n">
        <f aca="false">(4*TUFOnlyScheme!E135+1*MaespaCalc!H135)/5</f>
        <v>276.2765</v>
      </c>
    </row>
    <row r="136" customFormat="false" ht="12.8" hidden="false" customHeight="false" outlineLevel="0" collapsed="false">
      <c r="A136" s="7" t="n">
        <f aca="false">TUF2!D136</f>
        <v>38032.62525</v>
      </c>
      <c r="B136" s="2" t="n">
        <f aca="false">(4*TUFOnlyScheme!B136+1*MaespaCalc!E136)/5</f>
        <v>415.886033333333</v>
      </c>
      <c r="C136" s="2" t="n">
        <f aca="false">(4*TUFOnlyScheme!C136+1*MaespaCalc!F136)/5</f>
        <v>250.182666666667</v>
      </c>
      <c r="D136" s="2" t="n">
        <f aca="false">(4*TUFOnlyScheme!D136+1*MaespaCalc!G136)/5</f>
        <v>263.8843</v>
      </c>
      <c r="E136" s="2" t="n">
        <f aca="false">(4*TUFOnlyScheme!E136+1*MaespaCalc!H136)/5</f>
        <v>107.348133333333</v>
      </c>
    </row>
    <row r="137" customFormat="false" ht="12.8" hidden="false" customHeight="false" outlineLevel="0" collapsed="false">
      <c r="A137" s="7" t="n">
        <f aca="false">TUF2!D137</f>
        <v>38032.6669166667</v>
      </c>
      <c r="B137" s="2" t="n">
        <f aca="false">(4*TUFOnlyScheme!B137+1*MaespaCalc!E137)/5</f>
        <v>435.0029</v>
      </c>
      <c r="C137" s="2" t="n">
        <f aca="false">(4*TUFOnlyScheme!C137+1*MaespaCalc!F137)/5</f>
        <v>249.530766666667</v>
      </c>
      <c r="D137" s="2" t="n">
        <f aca="false">(4*TUFOnlyScheme!D137+1*MaespaCalc!G137)/5</f>
        <v>228.4646</v>
      </c>
      <c r="E137" s="2" t="n">
        <f aca="false">(4*TUFOnlyScheme!E137+1*MaespaCalc!H137)/5</f>
        <v>136.828633333333</v>
      </c>
    </row>
    <row r="138" customFormat="false" ht="12.8" hidden="false" customHeight="false" outlineLevel="0" collapsed="false">
      <c r="A138" s="7" t="n">
        <f aca="false">TUF2!D138</f>
        <v>38032.7086666667</v>
      </c>
      <c r="B138" s="2" t="n">
        <f aca="false">(4*TUFOnlyScheme!B138+1*MaespaCalc!E138)/5</f>
        <v>250.4652</v>
      </c>
      <c r="C138" s="2" t="n">
        <f aca="false">(4*TUFOnlyScheme!C138+1*MaespaCalc!F138)/5</f>
        <v>180.535333333333</v>
      </c>
      <c r="D138" s="2" t="n">
        <f aca="false">(4*TUFOnlyScheme!D138+1*MaespaCalc!G138)/5</f>
        <v>249.0089</v>
      </c>
      <c r="E138" s="2" t="n">
        <f aca="false">(4*TUFOnlyScheme!E138+1*MaespaCalc!H138)/5</f>
        <v>59.9551333333333</v>
      </c>
    </row>
    <row r="139" customFormat="false" ht="12.8" hidden="false" customHeight="false" outlineLevel="0" collapsed="false">
      <c r="A139" s="7" t="n">
        <f aca="false">TUF2!D139</f>
        <v>38032.7500833333</v>
      </c>
      <c r="B139" s="2" t="n">
        <f aca="false">(4*TUFOnlyScheme!B139+1*MaespaCalc!E139)/5</f>
        <v>82.4183666666667</v>
      </c>
      <c r="C139" s="2" t="n">
        <f aca="false">(4*TUFOnlyScheme!C139+1*MaespaCalc!F139)/5</f>
        <v>75.4579666666667</v>
      </c>
      <c r="D139" s="2" t="n">
        <f aca="false">(4*TUFOnlyScheme!D139+1*MaespaCalc!G139)/5</f>
        <v>226.9876</v>
      </c>
      <c r="E139" s="2" t="n">
        <f aca="false">(4*TUFOnlyScheme!E139+1*MaespaCalc!H139)/5</f>
        <v>-28.6535666666667</v>
      </c>
    </row>
    <row r="140" customFormat="false" ht="12.8" hidden="false" customHeight="false" outlineLevel="0" collapsed="false">
      <c r="A140" s="7" t="n">
        <f aca="false">TUF2!D140</f>
        <v>38032.7917916667</v>
      </c>
      <c r="B140" s="2" t="n">
        <f aca="false">(4*TUFOnlyScheme!B140+1*MaespaCalc!E140)/5</f>
        <v>-53.0054</v>
      </c>
      <c r="C140" s="2" t="n">
        <f aca="false">(4*TUFOnlyScheme!C140+1*MaespaCalc!F140)/5</f>
        <v>8.80366666666667</v>
      </c>
      <c r="D140" s="2" t="n">
        <f aca="false">(4*TUFOnlyScheme!D140+1*MaespaCalc!G140)/5</f>
        <v>174.08</v>
      </c>
      <c r="E140" s="2" t="n">
        <f aca="false">(4*TUFOnlyScheme!E140+1*MaespaCalc!H140)/5</f>
        <v>-59.1187</v>
      </c>
    </row>
    <row r="141" customFormat="false" ht="12.8" hidden="false" customHeight="false" outlineLevel="0" collapsed="false">
      <c r="A141" s="7" t="n">
        <f aca="false">TUF2!D141</f>
        <v>38032.8334166667</v>
      </c>
      <c r="B141" s="2" t="n">
        <f aca="false">(4*TUFOnlyScheme!B141+1*MaespaCalc!E141)/5</f>
        <v>-61.3613333333333</v>
      </c>
      <c r="C141" s="2" t="n">
        <f aca="false">(4*TUFOnlyScheme!C141+1*MaespaCalc!F141)/5</f>
        <v>11.9008</v>
      </c>
      <c r="D141" s="2" t="n">
        <f aca="false">(4*TUFOnlyScheme!D141+1*MaespaCalc!G141)/5</f>
        <v>0</v>
      </c>
      <c r="E141" s="2" t="n">
        <f aca="false">(4*TUFOnlyScheme!E141+1*MaespaCalc!H141)/5</f>
        <v>-51.3180666666667</v>
      </c>
    </row>
    <row r="142" customFormat="false" ht="12.8" hidden="false" customHeight="false" outlineLevel="0" collapsed="false">
      <c r="A142" s="7" t="n">
        <f aca="false">TUF2!D142</f>
        <v>38032.8752083333</v>
      </c>
      <c r="B142" s="2" t="n">
        <f aca="false">(4*TUFOnlyScheme!B142+1*MaespaCalc!E142)/5</f>
        <v>-42.2653666666667</v>
      </c>
      <c r="C142" s="2" t="n">
        <f aca="false">(4*TUFOnlyScheme!C142+1*MaespaCalc!F142)/5</f>
        <v>4.48933333333333</v>
      </c>
      <c r="D142" s="2" t="n">
        <f aca="false">(4*TUFOnlyScheme!D142+1*MaespaCalc!G142)/5</f>
        <v>0</v>
      </c>
      <c r="E142" s="2" t="n">
        <f aca="false">(4*TUFOnlyScheme!E142+1*MaespaCalc!H142)/5</f>
        <v>-36.9616666666667</v>
      </c>
    </row>
    <row r="143" customFormat="false" ht="12.8" hidden="false" customHeight="false" outlineLevel="0" collapsed="false">
      <c r="A143" s="7" t="n">
        <f aca="false">TUF2!D143</f>
        <v>38032.9168333333</v>
      </c>
      <c r="B143" s="2" t="n">
        <f aca="false">(4*TUFOnlyScheme!B143+1*MaespaCalc!E143)/5</f>
        <v>-42.44</v>
      </c>
      <c r="C143" s="2" t="n">
        <f aca="false">(4*TUFOnlyScheme!C143+1*MaespaCalc!F143)/5</f>
        <v>9.59893333333333</v>
      </c>
      <c r="D143" s="2" t="n">
        <f aca="false">(4*TUFOnlyScheme!D143+1*MaespaCalc!G143)/5</f>
        <v>0</v>
      </c>
      <c r="E143" s="2" t="n">
        <f aca="false">(4*TUFOnlyScheme!E143+1*MaespaCalc!H143)/5</f>
        <v>-42.7121666666667</v>
      </c>
    </row>
    <row r="144" customFormat="false" ht="12.8" hidden="false" customHeight="false" outlineLevel="0" collapsed="false">
      <c r="A144" s="7" t="n">
        <f aca="false">TUF2!D144</f>
        <v>38032.9584166667</v>
      </c>
      <c r="B144" s="2" t="n">
        <f aca="false">(4*TUFOnlyScheme!B144+1*MaespaCalc!E144)/5</f>
        <v>-52.0583666666667</v>
      </c>
      <c r="C144" s="2" t="n">
        <f aca="false">(4*TUFOnlyScheme!C144+1*MaespaCalc!F144)/5</f>
        <v>12.3718</v>
      </c>
      <c r="D144" s="2" t="n">
        <f aca="false">(4*TUFOnlyScheme!D144+1*MaespaCalc!G144)/5</f>
        <v>0</v>
      </c>
      <c r="E144" s="2" t="n">
        <f aca="false">(4*TUFOnlyScheme!E144+1*MaespaCalc!H144)/5</f>
        <v>-86.3996</v>
      </c>
    </row>
    <row r="145" customFormat="false" ht="12.8" hidden="false" customHeight="false" outlineLevel="0" collapsed="false">
      <c r="A145" s="7" t="n">
        <f aca="false">TUF2!D145</f>
        <v>38033.0000416667</v>
      </c>
      <c r="B145" s="2" t="n">
        <f aca="false">(4*TUFOnlyScheme!B145+1*MaespaCalc!E145)/5</f>
        <v>-32.5702</v>
      </c>
      <c r="C145" s="2" t="n">
        <f aca="false">(4*TUFOnlyScheme!C145+1*MaespaCalc!F145)/5</f>
        <v>12.353</v>
      </c>
      <c r="D145" s="2" t="n">
        <f aca="false">(4*TUFOnlyScheme!D145+1*MaespaCalc!G145)/5</f>
        <v>0</v>
      </c>
      <c r="E145" s="2" t="n">
        <f aca="false">(4*TUFOnlyScheme!E145+1*MaespaCalc!H145)/5</f>
        <v>-34.4672666666667</v>
      </c>
    </row>
    <row r="146" customFormat="false" ht="12.8" hidden="false" customHeight="false" outlineLevel="0" collapsed="false">
      <c r="A146" s="7" t="n">
        <f aca="false">TUF2!D146</f>
        <v>38033.0417083333</v>
      </c>
      <c r="B146" s="2" t="n">
        <f aca="false">(4*TUFOnlyScheme!B146+1*MaespaCalc!E146)/5</f>
        <v>-47.1016333333334</v>
      </c>
      <c r="C146" s="2" t="n">
        <f aca="false">(4*TUFOnlyScheme!C146+1*MaespaCalc!F146)/5</f>
        <v>52.0428</v>
      </c>
      <c r="D146" s="2" t="n">
        <f aca="false">(4*TUFOnlyScheme!D146+1*MaespaCalc!G146)/5</f>
        <v>0</v>
      </c>
      <c r="E146" s="2" t="n">
        <f aca="false">(4*TUFOnlyScheme!E146+1*MaespaCalc!H146)/5</f>
        <v>-124.292233333333</v>
      </c>
    </row>
    <row r="147" customFormat="false" ht="12.8" hidden="false" customHeight="false" outlineLevel="0" collapsed="false">
      <c r="A147" s="7" t="n">
        <f aca="false">TUF2!D147</f>
        <v>38033.083375</v>
      </c>
      <c r="B147" s="2" t="n">
        <f aca="false">(4*TUFOnlyScheme!B147+1*MaespaCalc!E147)/5</f>
        <v>-26.3745333333333</v>
      </c>
      <c r="C147" s="2" t="n">
        <f aca="false">(4*TUFOnlyScheme!C147+1*MaespaCalc!F147)/5</f>
        <v>30.423</v>
      </c>
      <c r="D147" s="2" t="n">
        <f aca="false">(4*TUFOnlyScheme!D147+1*MaespaCalc!G147)/5</f>
        <v>2.6026</v>
      </c>
      <c r="E147" s="2" t="n">
        <f aca="false">(4*TUFOnlyScheme!E147+1*MaespaCalc!H147)/5</f>
        <v>-25.781</v>
      </c>
    </row>
    <row r="148" customFormat="false" ht="12.8" hidden="false" customHeight="false" outlineLevel="0" collapsed="false">
      <c r="A148" s="7" t="n">
        <f aca="false">TUF2!D148</f>
        <v>38033.1250416667</v>
      </c>
      <c r="B148" s="2" t="n">
        <f aca="false">(4*TUFOnlyScheme!B148+1*MaespaCalc!E148)/5</f>
        <v>-27.9219666666667</v>
      </c>
      <c r="C148" s="2" t="n">
        <f aca="false">(4*TUFOnlyScheme!C148+1*MaespaCalc!F148)/5</f>
        <v>28.0779333333333</v>
      </c>
      <c r="D148" s="2" t="n">
        <f aca="false">(4*TUFOnlyScheme!D148+1*MaespaCalc!G148)/5</f>
        <v>0.1399</v>
      </c>
      <c r="E148" s="2" t="n">
        <f aca="false">(4*TUFOnlyScheme!E148+1*MaespaCalc!H148)/5</f>
        <v>-16.0104333333333</v>
      </c>
    </row>
    <row r="149" customFormat="false" ht="12.8" hidden="false" customHeight="false" outlineLevel="0" collapsed="false">
      <c r="A149" s="7" t="n">
        <f aca="false">TUF2!D149</f>
        <v>38033.1667916667</v>
      </c>
      <c r="B149" s="2" t="n">
        <f aca="false">(4*TUFOnlyScheme!B149+1*MaespaCalc!E149)/5</f>
        <v>-35.2501</v>
      </c>
      <c r="C149" s="2" t="n">
        <f aca="false">(4*TUFOnlyScheme!C149+1*MaespaCalc!F149)/5</f>
        <v>7.4166</v>
      </c>
      <c r="D149" s="2" t="n">
        <f aca="false">(4*TUFOnlyScheme!D149+1*MaespaCalc!G149)/5</f>
        <v>1.7307</v>
      </c>
      <c r="E149" s="2" t="n">
        <f aca="false">(4*TUFOnlyScheme!E149+1*MaespaCalc!H149)/5</f>
        <v>-47.5250333333333</v>
      </c>
    </row>
    <row r="150" customFormat="false" ht="12.8" hidden="false" customHeight="false" outlineLevel="0" collapsed="false">
      <c r="A150" s="7" t="n">
        <f aca="false">TUF2!D150</f>
        <v>38033.2084583333</v>
      </c>
      <c r="B150" s="2" t="n">
        <f aca="false">(4*TUFOnlyScheme!B150+1*MaespaCalc!E150)/5</f>
        <v>-33.9720666666667</v>
      </c>
      <c r="C150" s="2" t="n">
        <f aca="false">(4*TUFOnlyScheme!C150+1*MaespaCalc!F150)/5</f>
        <v>-15.2761333333333</v>
      </c>
      <c r="D150" s="2" t="n">
        <f aca="false">(4*TUFOnlyScheme!D150+1*MaespaCalc!G150)/5</f>
        <v>0.0033</v>
      </c>
      <c r="E150" s="2" t="n">
        <f aca="false">(4*TUFOnlyScheme!E150+1*MaespaCalc!H150)/5</f>
        <v>-17.5533333333333</v>
      </c>
    </row>
    <row r="151" customFormat="false" ht="12.8" hidden="false" customHeight="false" outlineLevel="0" collapsed="false">
      <c r="A151" s="7" t="n">
        <f aca="false">TUF2!D151</f>
        <v>38033.2500416667</v>
      </c>
      <c r="B151" s="2" t="n">
        <f aca="false">(4*TUFOnlyScheme!B151+1*MaespaCalc!E151)/5</f>
        <v>-51.2021</v>
      </c>
      <c r="C151" s="2" t="n">
        <f aca="false">(4*TUFOnlyScheme!C151+1*MaespaCalc!F151)/5</f>
        <v>-45.2887333333333</v>
      </c>
      <c r="D151" s="2" t="n">
        <f aca="false">(4*TUFOnlyScheme!D151+1*MaespaCalc!G151)/5</f>
        <v>0</v>
      </c>
      <c r="E151" s="2" t="n">
        <f aca="false">(4*TUFOnlyScheme!E151+1*MaespaCalc!H151)/5</f>
        <v>5.77943333333333</v>
      </c>
    </row>
    <row r="152" customFormat="false" ht="12.8" hidden="false" customHeight="false" outlineLevel="0" collapsed="false">
      <c r="A152" s="7" t="n">
        <f aca="false">TUF2!D152</f>
        <v>38033.29175</v>
      </c>
      <c r="B152" s="2" t="n">
        <f aca="false">(4*TUFOnlyScheme!B152+1*MaespaCalc!E152)/5</f>
        <v>36.0057</v>
      </c>
      <c r="C152" s="2" t="n">
        <f aca="false">(4*TUFOnlyScheme!C152+1*MaespaCalc!F152)/5</f>
        <v>-25.2347666666667</v>
      </c>
      <c r="D152" s="2" t="n">
        <f aca="false">(4*TUFOnlyScheme!D152+1*MaespaCalc!G152)/5</f>
        <v>88.7862</v>
      </c>
      <c r="E152" s="2" t="n">
        <f aca="false">(4*TUFOnlyScheme!E152+1*MaespaCalc!H152)/5</f>
        <v>10.1784</v>
      </c>
    </row>
    <row r="153" customFormat="false" ht="12.8" hidden="false" customHeight="false" outlineLevel="0" collapsed="false">
      <c r="A153" s="7" t="n">
        <f aca="false">TUF2!D153</f>
        <v>38033.3335416667</v>
      </c>
      <c r="B153" s="2" t="n">
        <f aca="false">(4*TUFOnlyScheme!B153+1*MaespaCalc!E153)/5</f>
        <v>79.1553333333333</v>
      </c>
      <c r="C153" s="2" t="n">
        <f aca="false">(4*TUFOnlyScheme!C153+1*MaespaCalc!F153)/5</f>
        <v>20.0609333333333</v>
      </c>
      <c r="D153" s="2" t="n">
        <f aca="false">(4*TUFOnlyScheme!D153+1*MaespaCalc!G153)/5</f>
        <v>122.9957</v>
      </c>
      <c r="E153" s="2" t="n">
        <f aca="false">(4*TUFOnlyScheme!E153+1*MaespaCalc!H153)/5</f>
        <v>35.6246333333333</v>
      </c>
    </row>
    <row r="154" customFormat="false" ht="12.8" hidden="false" customHeight="false" outlineLevel="0" collapsed="false">
      <c r="A154" s="7" t="n">
        <f aca="false">TUF2!D154</f>
        <v>38033.3750416667</v>
      </c>
      <c r="B154" s="2" t="n">
        <f aca="false">(4*TUFOnlyScheme!B154+1*MaespaCalc!E154)/5</f>
        <v>295.888866666667</v>
      </c>
      <c r="C154" s="2" t="n">
        <f aca="false">(4*TUFOnlyScheme!C154+1*MaespaCalc!F154)/5</f>
        <v>132.334566666667</v>
      </c>
      <c r="D154" s="2" t="n">
        <f aca="false">(4*TUFOnlyScheme!D154+1*MaespaCalc!G154)/5</f>
        <v>145.1569</v>
      </c>
      <c r="E154" s="2" t="n">
        <f aca="false">(4*TUFOnlyScheme!E154+1*MaespaCalc!H154)/5</f>
        <v>41.925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4"/>
  <sheetViews>
    <sheetView windowProtection="false" showFormulas="false" showGridLines="true" showRowColHeaders="true" showZeros="true" rightToLeft="false" tabSelected="true" showOutlineSymbols="true" defaultGridColor="true" view="normal" topLeftCell="E1" colorId="64" zoomScale="120" zoomScaleNormal="120" zoomScalePageLayoutView="100" workbookViewId="0">
      <pane xSplit="0" ySplit="495" topLeftCell="A7" activePane="bottomLeft" state="split"/>
      <selection pane="topLeft" activeCell="E1" activeCellId="0" sqref="E1"/>
      <selection pane="bottomLeft" activeCell="U3" activeCellId="0" sqref="U3"/>
    </sheetView>
  </sheetViews>
  <sheetFormatPr defaultRowHeight="12.8"/>
  <cols>
    <col collapsed="false" hidden="false" max="1" min="1" style="0" width="13.0918367346939"/>
    <col collapsed="false" hidden="false" max="5" min="2" style="5" width="10.6632653061225"/>
    <col collapsed="false" hidden="false" max="1025" min="6" style="0" width="8.36734693877551"/>
  </cols>
  <sheetData>
    <row r="1" customFormat="false" ht="12.8" hidden="false" customHeight="false" outlineLevel="0" collapsed="false">
      <c r="A1" s="0" t="s">
        <v>21</v>
      </c>
      <c r="B1" s="5" t="s">
        <v>4</v>
      </c>
      <c r="C1" s="5" t="s">
        <v>22</v>
      </c>
      <c r="D1" s="5" t="s">
        <v>23</v>
      </c>
      <c r="E1" s="5" t="s">
        <v>24</v>
      </c>
    </row>
    <row r="2" customFormat="false" ht="12.8" hidden="false" customHeight="false" outlineLevel="0" collapsed="false">
      <c r="A2" s="6" t="n">
        <f aca="false">TUF2!D2</f>
        <v>38027.0000416667</v>
      </c>
      <c r="B2" s="2" t="n">
        <f aca="false">(4*TUFOnlyScheme!B2+1*MaespaCalc!I2)/5</f>
        <v>25.6885</v>
      </c>
      <c r="C2" s="2" t="n">
        <f aca="false">(4*TUFOnlyScheme!C2+1*MaespaCalc!J2)/5</f>
        <v>104.0017</v>
      </c>
      <c r="D2" s="2" t="n">
        <f aca="false">(4*TUFOnlyScheme!D2+1*MaespaCalc!K2)/5</f>
        <v>0</v>
      </c>
      <c r="E2" s="2" t="n">
        <f aca="false">(4*TUFOnlyScheme!E2+1*MaespaCalc!L2)/5</f>
        <v>-54.2431333333333</v>
      </c>
    </row>
    <row r="3" customFormat="false" ht="12.8" hidden="false" customHeight="false" outlineLevel="0" collapsed="false">
      <c r="A3" s="6" t="n">
        <f aca="false">TUF2!D3</f>
        <v>38027.04175</v>
      </c>
      <c r="B3" s="2" t="n">
        <f aca="false">(4*TUFOnlyScheme!B3+1*MaespaCalc!I3)/5</f>
        <v>33.2649</v>
      </c>
      <c r="C3" s="2" t="n">
        <f aca="false">(4*TUFOnlyScheme!C3+1*MaespaCalc!J3)/5</f>
        <v>35.9232333333333</v>
      </c>
      <c r="D3" s="2" t="n">
        <f aca="false">(4*TUFOnlyScheme!D3+1*MaespaCalc!K3)/5</f>
        <v>0</v>
      </c>
      <c r="E3" s="2" t="n">
        <f aca="false">(4*TUFOnlyScheme!E3+1*MaespaCalc!L3)/5</f>
        <v>35.4393666666666</v>
      </c>
    </row>
    <row r="4" customFormat="false" ht="12.8" hidden="false" customHeight="false" outlineLevel="0" collapsed="false">
      <c r="A4" s="6" t="n">
        <f aca="false">TUF2!D4</f>
        <v>38027.083375</v>
      </c>
      <c r="B4" s="2" t="n">
        <f aca="false">(4*TUFOnlyScheme!B4+1*MaespaCalc!I4)/5</f>
        <v>42.1579333333333</v>
      </c>
      <c r="C4" s="2" t="n">
        <f aca="false">(4*TUFOnlyScheme!C4+1*MaespaCalc!J4)/5</f>
        <v>23.4157333333333</v>
      </c>
      <c r="D4" s="2" t="n">
        <f aca="false">(4*TUFOnlyScheme!D4+1*MaespaCalc!K4)/5</f>
        <v>0</v>
      </c>
      <c r="E4" s="2" t="n">
        <f aca="false">(4*TUFOnlyScheme!E4+1*MaespaCalc!L4)/5</f>
        <v>54.2797666666667</v>
      </c>
    </row>
    <row r="5" customFormat="false" ht="12.8" hidden="false" customHeight="false" outlineLevel="0" collapsed="false">
      <c r="A5" s="6" t="n">
        <f aca="false">TUF2!D5</f>
        <v>38027.1250416667</v>
      </c>
      <c r="B5" s="2" t="n">
        <f aca="false">(4*TUFOnlyScheme!B5+1*MaespaCalc!I5)/5</f>
        <v>46.2226333333333</v>
      </c>
      <c r="C5" s="2" t="n">
        <f aca="false">(4*TUFOnlyScheme!C5+1*MaespaCalc!J5)/5</f>
        <v>19.7515333333333</v>
      </c>
      <c r="D5" s="2" t="n">
        <f aca="false">(4*TUFOnlyScheme!D5+1*MaespaCalc!K5)/5</f>
        <v>0</v>
      </c>
      <c r="E5" s="2" t="n">
        <f aca="false">(4*TUFOnlyScheme!E5+1*MaespaCalc!L5)/5</f>
        <v>61.3726333333333</v>
      </c>
    </row>
    <row r="6" customFormat="false" ht="12.8" hidden="false" customHeight="false" outlineLevel="0" collapsed="false">
      <c r="A6" s="6" t="n">
        <f aca="false">TUF2!D6</f>
        <v>38027.1668333333</v>
      </c>
      <c r="B6" s="2" t="n">
        <f aca="false">(4*TUFOnlyScheme!B6+1*MaespaCalc!I6)/5</f>
        <v>52.2023</v>
      </c>
      <c r="C6" s="2" t="n">
        <f aca="false">(4*TUFOnlyScheme!C6+1*MaespaCalc!J6)/5</f>
        <v>17.9513</v>
      </c>
      <c r="D6" s="2" t="n">
        <f aca="false">(4*TUFOnlyScheme!D6+1*MaespaCalc!K6)/5</f>
        <v>0</v>
      </c>
      <c r="E6" s="2" t="n">
        <f aca="false">(4*TUFOnlyScheme!E6+1*MaespaCalc!L6)/5</f>
        <v>67.7841666666667</v>
      </c>
    </row>
    <row r="7" customFormat="false" ht="12.8" hidden="false" customHeight="false" outlineLevel="0" collapsed="false">
      <c r="A7" s="6" t="n">
        <f aca="false">TUF2!D7</f>
        <v>38027.2085833333</v>
      </c>
      <c r="B7" s="2" t="n">
        <f aca="false">(4*TUFOnlyScheme!B7+1*MaespaCalc!I7)/5</f>
        <v>52.9458333333333</v>
      </c>
      <c r="C7" s="2" t="n">
        <f aca="false">(4*TUFOnlyScheme!C7+1*MaespaCalc!J7)/5</f>
        <v>9.99186666666667</v>
      </c>
      <c r="D7" s="2" t="n">
        <f aca="false">(4*TUFOnlyScheme!D7+1*MaespaCalc!K7)/5</f>
        <v>0</v>
      </c>
      <c r="E7" s="2" t="n">
        <f aca="false">(4*TUFOnlyScheme!E7+1*MaespaCalc!L7)/5</f>
        <v>75.6656333333333</v>
      </c>
    </row>
    <row r="8" customFormat="false" ht="12.8" hidden="false" customHeight="false" outlineLevel="0" collapsed="false">
      <c r="A8" s="6" t="n">
        <f aca="false">TUF2!D8</f>
        <v>38027.250125</v>
      </c>
      <c r="B8" s="2" t="n">
        <f aca="false">(4*TUFOnlyScheme!B8+1*MaespaCalc!I8)/5</f>
        <v>53.7880333333333</v>
      </c>
      <c r="C8" s="2" t="n">
        <f aca="false">(4*TUFOnlyScheme!C8+1*MaespaCalc!J8)/5</f>
        <v>12.0830333333333</v>
      </c>
      <c r="D8" s="2" t="n">
        <f aca="false">(4*TUFOnlyScheme!D8+1*MaespaCalc!K8)/5</f>
        <v>0</v>
      </c>
      <c r="E8" s="2" t="n">
        <f aca="false">(4*TUFOnlyScheme!E8+1*MaespaCalc!L8)/5</f>
        <v>73.4592333333333</v>
      </c>
    </row>
    <row r="9" customFormat="false" ht="12.8" hidden="false" customHeight="false" outlineLevel="0" collapsed="false">
      <c r="A9" s="6" t="n">
        <f aca="false">TUF2!D9</f>
        <v>38027.2918333333</v>
      </c>
      <c r="B9" s="2" t="n">
        <f aca="false">(4*TUFOnlyScheme!B9+1*MaespaCalc!I9)/5</f>
        <v>60.8760333333333</v>
      </c>
      <c r="C9" s="2" t="n">
        <f aca="false">(4*TUFOnlyScheme!C9+1*MaespaCalc!J9)/5</f>
        <v>-23.3439333333333</v>
      </c>
      <c r="D9" s="2" t="n">
        <f aca="false">(4*TUFOnlyScheme!D9+1*MaespaCalc!K9)/5</f>
        <v>33.8469</v>
      </c>
      <c r="E9" s="2" t="n">
        <f aca="false">(4*TUFOnlyScheme!E9+1*MaespaCalc!L9)/5</f>
        <v>82.9272</v>
      </c>
    </row>
    <row r="10" customFormat="false" ht="12.8" hidden="false" customHeight="false" outlineLevel="0" collapsed="false">
      <c r="A10" s="6" t="n">
        <f aca="false">TUF2!D10</f>
        <v>38027.333375</v>
      </c>
      <c r="B10" s="2" t="n">
        <f aca="false">(4*TUFOnlyScheme!B10+1*MaespaCalc!I10)/5</f>
        <v>70.6189</v>
      </c>
      <c r="C10" s="2" t="n">
        <f aca="false">(4*TUFOnlyScheme!C10+1*MaespaCalc!J10)/5</f>
        <v>-17.0951666666667</v>
      </c>
      <c r="D10" s="2" t="n">
        <f aca="false">(4*TUFOnlyScheme!D10+1*MaespaCalc!K10)/5</f>
        <v>39.2798</v>
      </c>
      <c r="E10" s="2" t="n">
        <f aca="false">(4*TUFOnlyScheme!E10+1*MaespaCalc!L10)/5</f>
        <v>86.3656333333333</v>
      </c>
    </row>
    <row r="11" customFormat="false" ht="12.8" hidden="false" customHeight="false" outlineLevel="0" collapsed="false">
      <c r="A11" s="6" t="n">
        <f aca="false">TUF2!D11</f>
        <v>38027.3750416667</v>
      </c>
      <c r="B11" s="2" t="n">
        <f aca="false">(4*TUFOnlyScheme!B11+1*MaespaCalc!I11)/5</f>
        <v>102.957133333333</v>
      </c>
      <c r="C11" s="2" t="n">
        <f aca="false">(4*TUFOnlyScheme!C11+1*MaespaCalc!J11)/5</f>
        <v>-8.89266666666667</v>
      </c>
      <c r="D11" s="2" t="n">
        <f aca="false">(4*TUFOnlyScheme!D11+1*MaespaCalc!K11)/5</f>
        <v>50.0903</v>
      </c>
      <c r="E11" s="2" t="n">
        <f aca="false">(4*TUFOnlyScheme!E11+1*MaespaCalc!L11)/5</f>
        <v>102.644033333333</v>
      </c>
    </row>
    <row r="12" customFormat="false" ht="12.8" hidden="false" customHeight="false" outlineLevel="0" collapsed="false">
      <c r="A12" s="6" t="n">
        <f aca="false">TUF2!D12</f>
        <v>38027.416875</v>
      </c>
      <c r="B12" s="2" t="n">
        <f aca="false">(4*TUFOnlyScheme!B12+1*MaespaCalc!I12)/5</f>
        <v>347.079733333333</v>
      </c>
      <c r="C12" s="2" t="n">
        <f aca="false">(4*TUFOnlyScheme!C12+1*MaespaCalc!J12)/5</f>
        <v>76.4667</v>
      </c>
      <c r="D12" s="2" t="n">
        <f aca="false">(4*TUFOnlyScheme!D12+1*MaespaCalc!K12)/5</f>
        <v>76.0985</v>
      </c>
      <c r="E12" s="2" t="n">
        <f aca="false">(4*TUFOnlyScheme!E12+1*MaespaCalc!L12)/5</f>
        <v>212.168533333333</v>
      </c>
    </row>
    <row r="13" customFormat="false" ht="12.8" hidden="false" customHeight="false" outlineLevel="0" collapsed="false">
      <c r="A13" s="6" t="n">
        <f aca="false">TUF2!D13</f>
        <v>38027.458625</v>
      </c>
      <c r="B13" s="2" t="n">
        <f aca="false">(4*TUFOnlyScheme!B13+1*MaespaCalc!I13)/5</f>
        <v>317.1438</v>
      </c>
      <c r="C13" s="2" t="n">
        <f aca="false">(4*TUFOnlyScheme!C13+1*MaespaCalc!J13)/5</f>
        <v>111.178166666667</v>
      </c>
      <c r="D13" s="2" t="n">
        <f aca="false">(4*TUFOnlyScheme!D13+1*MaespaCalc!K13)/5</f>
        <v>127.5584</v>
      </c>
      <c r="E13" s="2" t="n">
        <f aca="false">(4*TUFOnlyScheme!E13+1*MaespaCalc!L13)/5</f>
        <v>158.995666666667</v>
      </c>
    </row>
    <row r="14" customFormat="false" ht="12.8" hidden="false" customHeight="false" outlineLevel="0" collapsed="false">
      <c r="A14" s="6" t="n">
        <f aca="false">TUF2!D14</f>
        <v>38027.5000833333</v>
      </c>
      <c r="B14" s="2" t="n">
        <f aca="false">(4*TUFOnlyScheme!B14+1*MaespaCalc!I14)/5</f>
        <v>564.072766666667</v>
      </c>
      <c r="C14" s="2" t="n">
        <f aca="false">(4*TUFOnlyScheme!C14+1*MaespaCalc!J14)/5</f>
        <v>248.053866666667</v>
      </c>
      <c r="D14" s="2" t="n">
        <f aca="false">(4*TUFOnlyScheme!D14+1*MaespaCalc!K14)/5</f>
        <v>152.7696</v>
      </c>
      <c r="E14" s="2" t="n">
        <f aca="false">(4*TUFOnlyScheme!E14+1*MaespaCalc!L14)/5</f>
        <v>208.761033333333</v>
      </c>
    </row>
    <row r="15" customFormat="false" ht="12.8" hidden="false" customHeight="false" outlineLevel="0" collapsed="false">
      <c r="A15" s="6" t="n">
        <f aca="false">TUF2!D15</f>
        <v>38027.5417083333</v>
      </c>
      <c r="B15" s="2" t="n">
        <f aca="false">(4*TUFOnlyScheme!B15+1*MaespaCalc!I15)/5</f>
        <v>613.583566666667</v>
      </c>
      <c r="C15" s="2" t="n">
        <f aca="false">(4*TUFOnlyScheme!C15+1*MaespaCalc!J15)/5</f>
        <v>321.630433333333</v>
      </c>
      <c r="D15" s="2" t="n">
        <f aca="false">(4*TUFOnlyScheme!D15+1*MaespaCalc!K15)/5</f>
        <v>168.5413</v>
      </c>
      <c r="E15" s="2" t="n">
        <f aca="false">(4*TUFOnlyScheme!E15+1*MaespaCalc!L15)/5</f>
        <v>165.5311</v>
      </c>
    </row>
    <row r="16" customFormat="false" ht="12.8" hidden="false" customHeight="false" outlineLevel="0" collapsed="false">
      <c r="A16" s="6" t="n">
        <f aca="false">TUF2!D16</f>
        <v>38027.5834583333</v>
      </c>
      <c r="B16" s="2" t="n">
        <f aca="false">(4*TUFOnlyScheme!B16+1*MaespaCalc!I16)/5</f>
        <v>528.555766666667</v>
      </c>
      <c r="C16" s="2" t="n">
        <f aca="false">(4*TUFOnlyScheme!C16+1*MaespaCalc!J16)/5</f>
        <v>359.465666666667</v>
      </c>
      <c r="D16" s="2" t="n">
        <f aca="false">(4*TUFOnlyScheme!D16+1*MaespaCalc!K16)/5</f>
        <v>183.3615</v>
      </c>
      <c r="E16" s="2" t="n">
        <f aca="false">(4*TUFOnlyScheme!E16+1*MaespaCalc!L16)/5</f>
        <v>103.897466666667</v>
      </c>
    </row>
    <row r="17" customFormat="false" ht="12.8" hidden="false" customHeight="false" outlineLevel="0" collapsed="false">
      <c r="A17" s="6" t="n">
        <f aca="false">TUF2!D17</f>
        <v>38027.6250833333</v>
      </c>
      <c r="B17" s="2" t="n">
        <f aca="false">(4*TUFOnlyScheme!B17+1*MaespaCalc!I17)/5</f>
        <v>485.516833333333</v>
      </c>
      <c r="C17" s="2" t="n">
        <f aca="false">(4*TUFOnlyScheme!C17+1*MaespaCalc!J17)/5</f>
        <v>363.537533333333</v>
      </c>
      <c r="D17" s="2" t="n">
        <f aca="false">(4*TUFOnlyScheme!D17+1*MaespaCalc!K17)/5</f>
        <v>166.926</v>
      </c>
      <c r="E17" s="2" t="n">
        <f aca="false">(4*TUFOnlyScheme!E17+1*MaespaCalc!L17)/5</f>
        <v>86.7407333333333</v>
      </c>
    </row>
    <row r="18" customFormat="false" ht="12.8" hidden="false" customHeight="false" outlineLevel="0" collapsed="false">
      <c r="A18" s="6" t="n">
        <f aca="false">TUF2!D18</f>
        <v>38027.6668333333</v>
      </c>
      <c r="B18" s="2" t="n">
        <f aca="false">(4*TUFOnlyScheme!B18+1*MaespaCalc!I18)/5</f>
        <v>418.684333333333</v>
      </c>
      <c r="C18" s="2" t="n">
        <f aca="false">(4*TUFOnlyScheme!C18+1*MaespaCalc!J18)/5</f>
        <v>339.145866666667</v>
      </c>
      <c r="D18" s="2" t="n">
        <f aca="false">(4*TUFOnlyScheme!D18+1*MaespaCalc!K18)/5</f>
        <v>179.3112</v>
      </c>
      <c r="E18" s="2" t="n">
        <f aca="false">(4*TUFOnlyScheme!E18+1*MaespaCalc!L18)/5</f>
        <v>66.5772</v>
      </c>
    </row>
    <row r="19" customFormat="false" ht="12.8" hidden="false" customHeight="false" outlineLevel="0" collapsed="false">
      <c r="A19" s="6" t="n">
        <f aca="false">TUF2!D19</f>
        <v>38027.7085</v>
      </c>
      <c r="B19" s="2" t="n">
        <f aca="false">(4*TUFOnlyScheme!B19+1*MaespaCalc!I19)/5</f>
        <v>281.275766666667</v>
      </c>
      <c r="C19" s="2" t="n">
        <f aca="false">(4*TUFOnlyScheme!C19+1*MaespaCalc!J19)/5</f>
        <v>237.252133333333</v>
      </c>
      <c r="D19" s="2" t="n">
        <f aca="false">(4*TUFOnlyScheme!D19+1*MaespaCalc!K19)/5</f>
        <v>170.9177</v>
      </c>
      <c r="E19" s="2" t="n">
        <f aca="false">(4*TUFOnlyScheme!E19+1*MaespaCalc!L19)/5</f>
        <v>21.5892333333333</v>
      </c>
    </row>
    <row r="20" customFormat="false" ht="12.8" hidden="false" customHeight="false" outlineLevel="0" collapsed="false">
      <c r="A20" s="6" t="n">
        <f aca="false">TUF2!D20</f>
        <v>38027.7500416667</v>
      </c>
      <c r="B20" s="2" t="n">
        <f aca="false">(4*TUFOnlyScheme!B20+1*MaespaCalc!I20)/5</f>
        <v>117.365466666667</v>
      </c>
      <c r="C20" s="2" t="n">
        <f aca="false">(4*TUFOnlyScheme!C20+1*MaespaCalc!J20)/5</f>
        <v>59.2114666666667</v>
      </c>
      <c r="D20" s="2" t="n">
        <f aca="false">(4*TUFOnlyScheme!D20+1*MaespaCalc!K20)/5</f>
        <v>151.9464</v>
      </c>
      <c r="E20" s="2" t="n">
        <f aca="false">(4*TUFOnlyScheme!E20+1*MaespaCalc!L20)/5</f>
        <v>-12.2293</v>
      </c>
    </row>
    <row r="21" customFormat="false" ht="12.8" hidden="false" customHeight="false" outlineLevel="0" collapsed="false">
      <c r="A21" s="6" t="n">
        <f aca="false">TUF2!D21</f>
        <v>38027.791875</v>
      </c>
      <c r="B21" s="2" t="n">
        <f aca="false">(4*TUFOnlyScheme!B21+1*MaespaCalc!I21)/5</f>
        <v>9.90203333333334</v>
      </c>
      <c r="C21" s="2" t="n">
        <f aca="false">(4*TUFOnlyScheme!C21+1*MaespaCalc!J21)/5</f>
        <v>6.04796666666666</v>
      </c>
      <c r="D21" s="2" t="n">
        <f aca="false">(4*TUFOnlyScheme!D21+1*MaespaCalc!K21)/5</f>
        <v>85.393</v>
      </c>
      <c r="E21" s="2" t="n">
        <f aca="false">(4*TUFOnlyScheme!E21+1*MaespaCalc!L21)/5</f>
        <v>8.62393333333334</v>
      </c>
    </row>
    <row r="22" customFormat="false" ht="12.8" hidden="false" customHeight="false" outlineLevel="0" collapsed="false">
      <c r="A22" s="6" t="n">
        <f aca="false">TUF2!D22</f>
        <v>38027.833375</v>
      </c>
      <c r="B22" s="2" t="n">
        <f aca="false">(4*TUFOnlyScheme!B22+1*MaespaCalc!I22)/5</f>
        <v>1.79089999999999</v>
      </c>
      <c r="C22" s="2" t="n">
        <f aca="false">(4*TUFOnlyScheme!C22+1*MaespaCalc!J22)/5</f>
        <v>8.0208</v>
      </c>
      <c r="D22" s="2" t="n">
        <f aca="false">(4*TUFOnlyScheme!D22+1*MaespaCalc!K22)/5</f>
        <v>0</v>
      </c>
      <c r="E22" s="2" t="n">
        <f aca="false">(4*TUFOnlyScheme!E22+1*MaespaCalc!L22)/5</f>
        <v>29.7624666666667</v>
      </c>
    </row>
    <row r="23" customFormat="false" ht="12.8" hidden="false" customHeight="false" outlineLevel="0" collapsed="false">
      <c r="A23" s="6" t="n">
        <f aca="false">TUF2!D23</f>
        <v>38027.8752083333</v>
      </c>
      <c r="B23" s="2" t="n">
        <f aca="false">(4*TUFOnlyScheme!B23+1*MaespaCalc!I23)/5</f>
        <v>4.58936666666667</v>
      </c>
      <c r="C23" s="2" t="n">
        <f aca="false">(4*TUFOnlyScheme!C23+1*MaespaCalc!J23)/5</f>
        <v>-1.79203333333333</v>
      </c>
      <c r="D23" s="2" t="n">
        <f aca="false">(4*TUFOnlyScheme!D23+1*MaespaCalc!K23)/5</f>
        <v>0</v>
      </c>
      <c r="E23" s="2" t="n">
        <f aca="false">(4*TUFOnlyScheme!E23+1*MaespaCalc!L23)/5</f>
        <v>36.5502333333333</v>
      </c>
    </row>
    <row r="24" customFormat="false" ht="12.8" hidden="false" customHeight="false" outlineLevel="0" collapsed="false">
      <c r="A24" s="6" t="n">
        <f aca="false">TUF2!D24</f>
        <v>38027.9169166667</v>
      </c>
      <c r="B24" s="2" t="n">
        <f aca="false">(4*TUFOnlyScheme!B24+1*MaespaCalc!I24)/5</f>
        <v>7.03920000000001</v>
      </c>
      <c r="C24" s="2" t="n">
        <f aca="false">(4*TUFOnlyScheme!C24+1*MaespaCalc!J24)/5</f>
        <v>-6.93166666666667</v>
      </c>
      <c r="D24" s="2" t="n">
        <f aca="false">(4*TUFOnlyScheme!D24+1*MaespaCalc!K24)/5</f>
        <v>0</v>
      </c>
      <c r="E24" s="2" t="n">
        <f aca="false">(4*TUFOnlyScheme!E24+1*MaespaCalc!L24)/5</f>
        <v>41.863</v>
      </c>
    </row>
    <row r="25" customFormat="false" ht="12.8" hidden="false" customHeight="false" outlineLevel="0" collapsed="false">
      <c r="A25" s="6" t="n">
        <f aca="false">TUF2!D25</f>
        <v>38027.9585416667</v>
      </c>
      <c r="B25" s="2" t="n">
        <f aca="false">(4*TUFOnlyScheme!B25+1*MaespaCalc!I25)/5</f>
        <v>6.85183333333334</v>
      </c>
      <c r="C25" s="2" t="n">
        <f aca="false">(4*TUFOnlyScheme!C25+1*MaespaCalc!J25)/5</f>
        <v>-13.4006</v>
      </c>
      <c r="D25" s="2" t="n">
        <f aca="false">(4*TUFOnlyScheme!D25+1*MaespaCalc!K25)/5</f>
        <v>0</v>
      </c>
      <c r="E25" s="2" t="n">
        <f aca="false">(4*TUFOnlyScheme!E25+1*MaespaCalc!L25)/5</f>
        <v>45.6846333333333</v>
      </c>
    </row>
    <row r="26" customFormat="false" ht="12.8" hidden="false" customHeight="false" outlineLevel="0" collapsed="false">
      <c r="A26" s="6" t="n">
        <f aca="false">TUF2!D26</f>
        <v>38028.0003333333</v>
      </c>
      <c r="B26" s="2" t="n">
        <f aca="false">(4*TUFOnlyScheme!B26+1*MaespaCalc!I26)/5</f>
        <v>6.92909999999998</v>
      </c>
      <c r="C26" s="2" t="n">
        <f aca="false">(4*TUFOnlyScheme!C26+1*MaespaCalc!J26)/5</f>
        <v>-15.8611666666667</v>
      </c>
      <c r="D26" s="2" t="n">
        <f aca="false">(4*TUFOnlyScheme!D26+1*MaespaCalc!K26)/5</f>
        <v>0</v>
      </c>
      <c r="E26" s="2" t="n">
        <f aca="false">(4*TUFOnlyScheme!E26+1*MaespaCalc!L26)/5</f>
        <v>47.8473666666667</v>
      </c>
    </row>
    <row r="27" customFormat="false" ht="12.8" hidden="false" customHeight="false" outlineLevel="0" collapsed="false">
      <c r="A27" s="6" t="n">
        <f aca="false">TUF2!D27</f>
        <v>38028.0418333333</v>
      </c>
      <c r="B27" s="2" t="n">
        <f aca="false">(4*TUFOnlyScheme!B27+1*MaespaCalc!I27)/5</f>
        <v>12.7955333333334</v>
      </c>
      <c r="C27" s="2" t="n">
        <f aca="false">(4*TUFOnlyScheme!C27+1*MaespaCalc!J27)/5</f>
        <v>-17.0665</v>
      </c>
      <c r="D27" s="2" t="n">
        <f aca="false">(4*TUFOnlyScheme!D27+1*MaespaCalc!K27)/5</f>
        <v>0</v>
      </c>
      <c r="E27" s="2" t="n">
        <f aca="false">(4*TUFOnlyScheme!E27+1*MaespaCalc!L27)/5</f>
        <v>52.8607333333333</v>
      </c>
    </row>
    <row r="28" customFormat="false" ht="12.8" hidden="false" customHeight="false" outlineLevel="0" collapsed="false">
      <c r="A28" s="6" t="n">
        <f aca="false">TUF2!D28</f>
        <v>38028.0835416667</v>
      </c>
      <c r="B28" s="2" t="n">
        <f aca="false">(4*TUFOnlyScheme!B28+1*MaespaCalc!I28)/5</f>
        <v>20.1044333333334</v>
      </c>
      <c r="C28" s="2" t="n">
        <f aca="false">(4*TUFOnlyScheme!C28+1*MaespaCalc!J28)/5</f>
        <v>-16.8612666666667</v>
      </c>
      <c r="D28" s="2" t="n">
        <f aca="false">(4*TUFOnlyScheme!D28+1*MaespaCalc!K28)/5</f>
        <v>0</v>
      </c>
      <c r="E28" s="2" t="n">
        <f aca="false">(4*TUFOnlyScheme!E28+1*MaespaCalc!L28)/5</f>
        <v>57.1803333333333</v>
      </c>
    </row>
    <row r="29" customFormat="false" ht="12.8" hidden="false" customHeight="false" outlineLevel="0" collapsed="false">
      <c r="A29" s="6" t="n">
        <f aca="false">TUF2!D29</f>
        <v>38028.1251666667</v>
      </c>
      <c r="B29" s="2" t="n">
        <f aca="false">(4*TUFOnlyScheme!B29+1*MaespaCalc!I29)/5</f>
        <v>38.5184666666666</v>
      </c>
      <c r="C29" s="2" t="n">
        <f aca="false">(4*TUFOnlyScheme!C29+1*MaespaCalc!J29)/5</f>
        <v>-14.5924333333333</v>
      </c>
      <c r="D29" s="2" t="n">
        <f aca="false">(4*TUFOnlyScheme!D29+1*MaespaCalc!K29)/5</f>
        <v>0</v>
      </c>
      <c r="E29" s="2" t="n">
        <f aca="false">(4*TUFOnlyScheme!E29+1*MaespaCalc!L29)/5</f>
        <v>68.7782666666667</v>
      </c>
    </row>
    <row r="30" customFormat="false" ht="12.8" hidden="false" customHeight="false" outlineLevel="0" collapsed="false">
      <c r="A30" s="6" t="n">
        <f aca="false">TUF2!D30</f>
        <v>38028.1669166667</v>
      </c>
      <c r="B30" s="2" t="n">
        <f aca="false">(4*TUFOnlyScheme!B30+1*MaespaCalc!I30)/5</f>
        <v>29.3204</v>
      </c>
      <c r="C30" s="2" t="n">
        <f aca="false">(4*TUFOnlyScheme!C30+1*MaespaCalc!J30)/5</f>
        <v>-13.7450666666667</v>
      </c>
      <c r="D30" s="2" t="n">
        <f aca="false">(4*TUFOnlyScheme!D30+1*MaespaCalc!K30)/5</f>
        <v>0</v>
      </c>
      <c r="E30" s="2" t="n">
        <f aca="false">(4*TUFOnlyScheme!E30+1*MaespaCalc!L30)/5</f>
        <v>60.8136333333333</v>
      </c>
    </row>
    <row r="31" customFormat="false" ht="12.8" hidden="false" customHeight="false" outlineLevel="0" collapsed="false">
      <c r="A31" s="6" t="n">
        <f aca="false">TUF2!D31</f>
        <v>38028.2084583333</v>
      </c>
      <c r="B31" s="2" t="n">
        <f aca="false">(4*TUFOnlyScheme!B31+1*MaespaCalc!I31)/5</f>
        <v>47.0816666666667</v>
      </c>
      <c r="C31" s="2" t="n">
        <f aca="false">(4*TUFOnlyScheme!C31+1*MaespaCalc!J31)/5</f>
        <v>-14.7171</v>
      </c>
      <c r="D31" s="2" t="n">
        <f aca="false">(4*TUFOnlyScheme!D31+1*MaespaCalc!K31)/5</f>
        <v>0</v>
      </c>
      <c r="E31" s="2" t="n">
        <f aca="false">(4*TUFOnlyScheme!E31+1*MaespaCalc!L31)/5</f>
        <v>75.3412333333333</v>
      </c>
    </row>
    <row r="32" customFormat="false" ht="12.8" hidden="false" customHeight="false" outlineLevel="0" collapsed="false">
      <c r="A32" s="6" t="n">
        <f aca="false">TUF2!D32</f>
        <v>38028.25</v>
      </c>
      <c r="B32" s="2" t="n">
        <f aca="false">(4*TUFOnlyScheme!B32+1*MaespaCalc!I32)/5</f>
        <v>57.9649</v>
      </c>
      <c r="C32" s="2" t="n">
        <f aca="false">(4*TUFOnlyScheme!C32+1*MaespaCalc!J32)/5</f>
        <v>-7.66073333333333</v>
      </c>
      <c r="D32" s="2" t="n">
        <f aca="false">(4*TUFOnlyScheme!D32+1*MaespaCalc!K32)/5</f>
        <v>0</v>
      </c>
      <c r="E32" s="2" t="n">
        <f aca="false">(4*TUFOnlyScheme!E32+1*MaespaCalc!L32)/5</f>
        <v>76.3472333333334</v>
      </c>
    </row>
    <row r="33" customFormat="false" ht="12.8" hidden="false" customHeight="false" outlineLevel="0" collapsed="false">
      <c r="A33" s="6" t="n">
        <f aca="false">TUF2!D33</f>
        <v>38028.291875</v>
      </c>
      <c r="B33" s="2" t="n">
        <f aca="false">(4*TUFOnlyScheme!B33+1*MaespaCalc!I33)/5</f>
        <v>63.9147333333333</v>
      </c>
      <c r="C33" s="2" t="n">
        <f aca="false">(4*TUFOnlyScheme!C33+1*MaespaCalc!J33)/5</f>
        <v>-38.6199</v>
      </c>
      <c r="D33" s="2" t="n">
        <f aca="false">(4*TUFOnlyScheme!D33+1*MaespaCalc!K33)/5</f>
        <v>40.5469</v>
      </c>
      <c r="E33" s="2" t="n">
        <f aca="false">(4*TUFOnlyScheme!E33+1*MaespaCalc!L33)/5</f>
        <v>86.9291333333333</v>
      </c>
    </row>
    <row r="34" customFormat="false" ht="12.8" hidden="false" customHeight="false" outlineLevel="0" collapsed="false">
      <c r="A34" s="6" t="n">
        <f aca="false">TUF2!D34</f>
        <v>38028.333375</v>
      </c>
      <c r="B34" s="2" t="n">
        <f aca="false">(4*TUFOnlyScheme!B34+1*MaespaCalc!I34)/5</f>
        <v>137.5263</v>
      </c>
      <c r="C34" s="2" t="n">
        <f aca="false">(4*TUFOnlyScheme!C34+1*MaespaCalc!J34)/5</f>
        <v>-25.0814333333333</v>
      </c>
      <c r="D34" s="2" t="n">
        <f aca="false">(4*TUFOnlyScheme!D34+1*MaespaCalc!K34)/5</f>
        <v>42.5151</v>
      </c>
      <c r="E34" s="2" t="n">
        <f aca="false">(4*TUFOnlyScheme!E34+1*MaespaCalc!L34)/5</f>
        <v>135.0995</v>
      </c>
    </row>
    <row r="35" customFormat="false" ht="12.8" hidden="false" customHeight="false" outlineLevel="0" collapsed="false">
      <c r="A35" s="6" t="n">
        <f aca="false">TUF2!D35</f>
        <v>38028.37525</v>
      </c>
      <c r="B35" s="2" t="n">
        <f aca="false">(4*TUFOnlyScheme!B35+1*MaespaCalc!I35)/5</f>
        <v>132.8035</v>
      </c>
      <c r="C35" s="2" t="n">
        <f aca="false">(4*TUFOnlyScheme!C35+1*MaespaCalc!J35)/5</f>
        <v>-12.8105</v>
      </c>
      <c r="D35" s="2" t="n">
        <f aca="false">(4*TUFOnlyScheme!D35+1*MaespaCalc!K35)/5</f>
        <v>80.2041</v>
      </c>
      <c r="E35" s="2" t="n">
        <f aca="false">(4*TUFOnlyScheme!E35+1*MaespaCalc!L35)/5</f>
        <v>129.2672</v>
      </c>
    </row>
    <row r="36" customFormat="false" ht="12.8" hidden="false" customHeight="false" outlineLevel="0" collapsed="false">
      <c r="A36" s="6" t="n">
        <f aca="false">TUF2!D36</f>
        <v>38028.417</v>
      </c>
      <c r="B36" s="2" t="n">
        <f aca="false">(4*TUFOnlyScheme!B36+1*MaespaCalc!I36)/5</f>
        <v>198.9929</v>
      </c>
      <c r="C36" s="2" t="n">
        <f aca="false">(4*TUFOnlyScheme!C36+1*MaespaCalc!J36)/5</f>
        <v>-0.112299999999999</v>
      </c>
      <c r="D36" s="2" t="n">
        <f aca="false">(4*TUFOnlyScheme!D36+1*MaespaCalc!K36)/5</f>
        <v>79.7015</v>
      </c>
      <c r="E36" s="2" t="n">
        <f aca="false">(4*TUFOnlyScheme!E36+1*MaespaCalc!L36)/5</f>
        <v>164.511033333333</v>
      </c>
    </row>
    <row r="37" customFormat="false" ht="12.8" hidden="false" customHeight="false" outlineLevel="0" collapsed="false">
      <c r="A37" s="6" t="n">
        <f aca="false">TUF2!D37</f>
        <v>38028.4585833333</v>
      </c>
      <c r="B37" s="2" t="n">
        <f aca="false">(4*TUFOnlyScheme!B37+1*MaespaCalc!I37)/5</f>
        <v>101.504</v>
      </c>
      <c r="C37" s="2" t="n">
        <f aca="false">(4*TUFOnlyScheme!C37+1*MaespaCalc!J37)/5</f>
        <v>4.70643333333333</v>
      </c>
      <c r="D37" s="2" t="n">
        <f aca="false">(4*TUFOnlyScheme!D37+1*MaespaCalc!K37)/5</f>
        <v>100.7369</v>
      </c>
      <c r="E37" s="2" t="n">
        <f aca="false">(4*TUFOnlyScheme!E37+1*MaespaCalc!L37)/5</f>
        <v>87.7693</v>
      </c>
    </row>
    <row r="38" customFormat="false" ht="12.8" hidden="false" customHeight="false" outlineLevel="0" collapsed="false">
      <c r="A38" s="6" t="n">
        <f aca="false">TUF2!D38</f>
        <v>38028.50025</v>
      </c>
      <c r="B38" s="2" t="n">
        <f aca="false">(4*TUFOnlyScheme!B38+1*MaespaCalc!I38)/5</f>
        <v>210.415666666667</v>
      </c>
      <c r="C38" s="2" t="n">
        <f aca="false">(4*TUFOnlyScheme!C38+1*MaespaCalc!J38)/5</f>
        <v>23.8131</v>
      </c>
      <c r="D38" s="2" t="n">
        <f aca="false">(4*TUFOnlyScheme!D38+1*MaespaCalc!K38)/5</f>
        <v>93.4172</v>
      </c>
      <c r="E38" s="2" t="n">
        <f aca="false">(4*TUFOnlyScheme!E38+1*MaespaCalc!L38)/5</f>
        <v>145.001733333333</v>
      </c>
    </row>
    <row r="39" customFormat="false" ht="12.8" hidden="false" customHeight="false" outlineLevel="0" collapsed="false">
      <c r="A39" s="6" t="n">
        <f aca="false">TUF2!D39</f>
        <v>38028.54175</v>
      </c>
      <c r="B39" s="2" t="n">
        <f aca="false">(4*TUFOnlyScheme!B39+1*MaespaCalc!I39)/5</f>
        <v>111.998666666667</v>
      </c>
      <c r="C39" s="2" t="n">
        <f aca="false">(4*TUFOnlyScheme!C39+1*MaespaCalc!J39)/5</f>
        <v>-13.8685666666667</v>
      </c>
      <c r="D39" s="2" t="n">
        <f aca="false">(4*TUFOnlyScheme!D39+1*MaespaCalc!K39)/5</f>
        <v>95.1561</v>
      </c>
      <c r="E39" s="2" t="n">
        <f aca="false">(4*TUFOnlyScheme!E39+1*MaespaCalc!L39)/5</f>
        <v>110.894166666667</v>
      </c>
    </row>
    <row r="40" customFormat="false" ht="12.8" hidden="false" customHeight="false" outlineLevel="0" collapsed="false">
      <c r="A40" s="6" t="n">
        <f aca="false">TUF2!D40</f>
        <v>38028.583375</v>
      </c>
      <c r="B40" s="2" t="n">
        <f aca="false">(4*TUFOnlyScheme!B40+1*MaespaCalc!I40)/5</f>
        <v>128.445733333333</v>
      </c>
      <c r="C40" s="2" t="n">
        <f aca="false">(4*TUFOnlyScheme!C40+1*MaespaCalc!J40)/5</f>
        <v>20.4510333333333</v>
      </c>
      <c r="D40" s="2" t="n">
        <f aca="false">(4*TUFOnlyScheme!D40+1*MaespaCalc!K40)/5</f>
        <v>64.1786</v>
      </c>
      <c r="E40" s="2" t="n">
        <f aca="false">(4*TUFOnlyScheme!E40+1*MaespaCalc!L40)/5</f>
        <v>85.5824666666667</v>
      </c>
    </row>
    <row r="41" customFormat="false" ht="12.8" hidden="false" customHeight="false" outlineLevel="0" collapsed="false">
      <c r="A41" s="6" t="n">
        <f aca="false">TUF2!D41</f>
        <v>38028.6253333333</v>
      </c>
      <c r="B41" s="2" t="n">
        <f aca="false">(4*TUFOnlyScheme!B41+1*MaespaCalc!I41)/5</f>
        <v>172.631133333333</v>
      </c>
      <c r="C41" s="2" t="n">
        <f aca="false">(4*TUFOnlyScheme!C41+1*MaespaCalc!J41)/5</f>
        <v>32.5983</v>
      </c>
      <c r="D41" s="2" t="n">
        <f aca="false">(4*TUFOnlyScheme!D41+1*MaespaCalc!K41)/5</f>
        <v>78.013</v>
      </c>
      <c r="E41" s="2" t="n">
        <f aca="false">(4*TUFOnlyScheme!E41+1*MaespaCalc!L41)/5</f>
        <v>104.235466666667</v>
      </c>
    </row>
    <row r="42" customFormat="false" ht="12.8" hidden="false" customHeight="false" outlineLevel="0" collapsed="false">
      <c r="A42" s="6" t="n">
        <f aca="false">TUF2!D42</f>
        <v>38028.6667083333</v>
      </c>
      <c r="B42" s="2" t="n">
        <f aca="false">(4*TUFOnlyScheme!B42+1*MaespaCalc!I42)/5</f>
        <v>94.9370333333334</v>
      </c>
      <c r="C42" s="2" t="n">
        <f aca="false">(4*TUFOnlyScheme!C42+1*MaespaCalc!J42)/5</f>
        <v>-2.15196666666667</v>
      </c>
      <c r="D42" s="2" t="n">
        <f aca="false">(4*TUFOnlyScheme!D42+1*MaespaCalc!K42)/5</f>
        <v>66.1956</v>
      </c>
      <c r="E42" s="2" t="n">
        <f aca="false">(4*TUFOnlyScheme!E42+1*MaespaCalc!L42)/5</f>
        <v>91.4392666666667</v>
      </c>
    </row>
    <row r="43" customFormat="false" ht="12.8" hidden="false" customHeight="false" outlineLevel="0" collapsed="false">
      <c r="A43" s="6" t="n">
        <f aca="false">TUF2!D43</f>
        <v>38028.7087083333</v>
      </c>
      <c r="B43" s="2" t="n">
        <f aca="false">(4*TUFOnlyScheme!B43+1*MaespaCalc!I43)/5</f>
        <v>102.888033333333</v>
      </c>
      <c r="C43" s="2" t="n">
        <f aca="false">(4*TUFOnlyScheme!C43+1*MaespaCalc!J43)/5</f>
        <v>3.69520000000001</v>
      </c>
      <c r="D43" s="2" t="n">
        <f aca="false">(4*TUFOnlyScheme!D43+1*MaespaCalc!K43)/5</f>
        <v>51.7527</v>
      </c>
      <c r="E43" s="2" t="n">
        <f aca="false">(4*TUFOnlyScheme!E43+1*MaespaCalc!L43)/5</f>
        <v>100.1217</v>
      </c>
    </row>
    <row r="44" customFormat="false" ht="12.8" hidden="false" customHeight="false" outlineLevel="0" collapsed="false">
      <c r="A44" s="6" t="n">
        <f aca="false">TUF2!D44</f>
        <v>38028.7502916667</v>
      </c>
      <c r="B44" s="2" t="n">
        <f aca="false">(4*TUFOnlyScheme!B44+1*MaespaCalc!I44)/5</f>
        <v>77.1302333333333</v>
      </c>
      <c r="C44" s="2" t="n">
        <f aca="false">(4*TUFOnlyScheme!C44+1*MaespaCalc!J44)/5</f>
        <v>4.94</v>
      </c>
      <c r="D44" s="2" t="n">
        <f aca="false">(4*TUFOnlyScheme!D44+1*MaespaCalc!K44)/5</f>
        <v>47.9579</v>
      </c>
      <c r="E44" s="2" t="n">
        <f aca="false">(4*TUFOnlyScheme!E44+1*MaespaCalc!L44)/5</f>
        <v>74.2828</v>
      </c>
    </row>
    <row r="45" customFormat="false" ht="12.8" hidden="false" customHeight="false" outlineLevel="0" collapsed="false">
      <c r="A45" s="6" t="n">
        <f aca="false">TUF2!D45</f>
        <v>38028.7918333333</v>
      </c>
      <c r="B45" s="2" t="n">
        <f aca="false">(4*TUFOnlyScheme!B45+1*MaespaCalc!I45)/5</f>
        <v>49.7890333333333</v>
      </c>
      <c r="C45" s="2" t="n">
        <f aca="false">(4*TUFOnlyScheme!C45+1*MaespaCalc!J45)/5</f>
        <v>-9.9846</v>
      </c>
      <c r="D45" s="2" t="n">
        <f aca="false">(4*TUFOnlyScheme!D45+1*MaespaCalc!K45)/5</f>
        <v>38.3624</v>
      </c>
      <c r="E45" s="2" t="n">
        <f aca="false">(4*TUFOnlyScheme!E45+1*MaespaCalc!L45)/5</f>
        <v>72.2375333333333</v>
      </c>
    </row>
    <row r="46" customFormat="false" ht="12.8" hidden="false" customHeight="false" outlineLevel="0" collapsed="false">
      <c r="A46" s="6" t="n">
        <f aca="false">TUF2!D46</f>
        <v>38028.8335416667</v>
      </c>
      <c r="B46" s="2" t="n">
        <f aca="false">(4*TUFOnlyScheme!B46+1*MaespaCalc!I46)/5</f>
        <v>43.9257333333333</v>
      </c>
      <c r="C46" s="2" t="n">
        <f aca="false">(4*TUFOnlyScheme!C46+1*MaespaCalc!J46)/5</f>
        <v>7.68253333333333</v>
      </c>
      <c r="D46" s="2" t="n">
        <f aca="false">(4*TUFOnlyScheme!D46+1*MaespaCalc!K46)/5</f>
        <v>0.0081</v>
      </c>
      <c r="E46" s="2" t="n">
        <f aca="false">(4*TUFOnlyScheme!E46+1*MaespaCalc!L46)/5</f>
        <v>71.5351</v>
      </c>
    </row>
    <row r="47" customFormat="false" ht="12.8" hidden="false" customHeight="false" outlineLevel="0" collapsed="false">
      <c r="A47" s="6" t="n">
        <f aca="false">TUF2!D47</f>
        <v>38028.8750833333</v>
      </c>
      <c r="B47" s="2" t="n">
        <f aca="false">(4*TUFOnlyScheme!B47+1*MaespaCalc!I47)/5</f>
        <v>49.1171666666667</v>
      </c>
      <c r="C47" s="2" t="n">
        <f aca="false">(4*TUFOnlyScheme!C47+1*MaespaCalc!J47)/5</f>
        <v>7.82306666666667</v>
      </c>
      <c r="D47" s="2" t="n">
        <f aca="false">(4*TUFOnlyScheme!D47+1*MaespaCalc!K47)/5</f>
        <v>0</v>
      </c>
      <c r="E47" s="2" t="n">
        <f aca="false">(4*TUFOnlyScheme!E47+1*MaespaCalc!L47)/5</f>
        <v>74.5608</v>
      </c>
    </row>
    <row r="48" customFormat="false" ht="12.8" hidden="false" customHeight="false" outlineLevel="0" collapsed="false">
      <c r="A48" s="6" t="n">
        <f aca="false">TUF2!D48</f>
        <v>38028.9167083333</v>
      </c>
      <c r="B48" s="2" t="n">
        <f aca="false">(4*TUFOnlyScheme!B48+1*MaespaCalc!I48)/5</f>
        <v>49.2936</v>
      </c>
      <c r="C48" s="2" t="n">
        <f aca="false">(4*TUFOnlyScheme!C48+1*MaespaCalc!J48)/5</f>
        <v>5.7308</v>
      </c>
      <c r="D48" s="2" t="n">
        <f aca="false">(4*TUFOnlyScheme!D48+1*MaespaCalc!K48)/5</f>
        <v>0</v>
      </c>
      <c r="E48" s="2" t="n">
        <f aca="false">(4*TUFOnlyScheme!E48+1*MaespaCalc!L48)/5</f>
        <v>74.3066333333333</v>
      </c>
    </row>
    <row r="49" customFormat="false" ht="12.8" hidden="false" customHeight="false" outlineLevel="0" collapsed="false">
      <c r="A49" s="6" t="n">
        <f aca="false">TUF2!D49</f>
        <v>38028.9584583333</v>
      </c>
      <c r="B49" s="2" t="n">
        <f aca="false">(4*TUFOnlyScheme!B49+1*MaespaCalc!I49)/5</f>
        <v>55.2222666666667</v>
      </c>
      <c r="C49" s="2" t="n">
        <f aca="false">(4*TUFOnlyScheme!C49+1*MaespaCalc!J49)/5</f>
        <v>8.22403333333333</v>
      </c>
      <c r="D49" s="2" t="n">
        <f aca="false">(4*TUFOnlyScheme!D49+1*MaespaCalc!K49)/5</f>
        <v>0</v>
      </c>
      <c r="E49" s="2" t="n">
        <f aca="false">(4*TUFOnlyScheme!E49+1*MaespaCalc!L49)/5</f>
        <v>75.3444666666667</v>
      </c>
    </row>
    <row r="50" customFormat="false" ht="12.8" hidden="false" customHeight="false" outlineLevel="0" collapsed="false">
      <c r="A50" s="6" t="n">
        <f aca="false">TUF2!D50</f>
        <v>38029.0000833333</v>
      </c>
      <c r="B50" s="2" t="n">
        <f aca="false">(4*TUFOnlyScheme!B50+1*MaespaCalc!I50)/5</f>
        <v>58.3177666666667</v>
      </c>
      <c r="C50" s="2" t="n">
        <f aca="false">(4*TUFOnlyScheme!C50+1*MaespaCalc!J50)/5</f>
        <v>7.8454</v>
      </c>
      <c r="D50" s="2" t="n">
        <f aca="false">(4*TUFOnlyScheme!D50+1*MaespaCalc!K50)/5</f>
        <v>0</v>
      </c>
      <c r="E50" s="2" t="n">
        <f aca="false">(4*TUFOnlyScheme!E50+1*MaespaCalc!L50)/5</f>
        <v>77.375</v>
      </c>
    </row>
    <row r="51" customFormat="false" ht="12.8" hidden="false" customHeight="false" outlineLevel="0" collapsed="false">
      <c r="A51" s="6" t="n">
        <f aca="false">TUF2!D51</f>
        <v>38029.0417083333</v>
      </c>
      <c r="B51" s="2" t="n">
        <f aca="false">(4*TUFOnlyScheme!B51+1*MaespaCalc!I51)/5</f>
        <v>59.9369333333333</v>
      </c>
      <c r="C51" s="2" t="n">
        <f aca="false">(4*TUFOnlyScheme!C51+1*MaespaCalc!J51)/5</f>
        <v>7.1306</v>
      </c>
      <c r="D51" s="2" t="n">
        <f aca="false">(4*TUFOnlyScheme!D51+1*MaespaCalc!K51)/5</f>
        <v>2.6026</v>
      </c>
      <c r="E51" s="2" t="n">
        <f aca="false">(4*TUFOnlyScheme!E51+1*MaespaCalc!L51)/5</f>
        <v>76.0567333333333</v>
      </c>
    </row>
    <row r="52" customFormat="false" ht="12.8" hidden="false" customHeight="false" outlineLevel="0" collapsed="false">
      <c r="A52" s="6" t="n">
        <f aca="false">TUF2!D52</f>
        <v>38029.0835</v>
      </c>
      <c r="B52" s="2" t="n">
        <f aca="false">(4*TUFOnlyScheme!B52+1*MaespaCalc!I52)/5</f>
        <v>61.2437666666667</v>
      </c>
      <c r="C52" s="2" t="n">
        <f aca="false">(4*TUFOnlyScheme!C52+1*MaespaCalc!J52)/5</f>
        <v>6.45626666666667</v>
      </c>
      <c r="D52" s="2" t="n">
        <f aca="false">(4*TUFOnlyScheme!D52+1*MaespaCalc!K52)/5</f>
        <v>3.0515</v>
      </c>
      <c r="E52" s="2" t="n">
        <f aca="false">(4*TUFOnlyScheme!E52+1*MaespaCalc!L52)/5</f>
        <v>76.3539666666667</v>
      </c>
    </row>
    <row r="53" customFormat="false" ht="12.8" hidden="false" customHeight="false" outlineLevel="0" collapsed="false">
      <c r="A53" s="6" t="n">
        <f aca="false">TUF2!D53</f>
        <v>38029.1251666667</v>
      </c>
      <c r="B53" s="2" t="n">
        <f aca="false">(4*TUFOnlyScheme!B53+1*MaespaCalc!I53)/5</f>
        <v>59.8268666666667</v>
      </c>
      <c r="C53" s="2" t="n">
        <f aca="false">(4*TUFOnlyScheme!C53+1*MaespaCalc!J53)/5</f>
        <v>13.4207</v>
      </c>
      <c r="D53" s="2" t="n">
        <f aca="false">(4*TUFOnlyScheme!D53+1*MaespaCalc!K53)/5</f>
        <v>1.0443</v>
      </c>
      <c r="E53" s="2" t="n">
        <f aca="false">(4*TUFOnlyScheme!E53+1*MaespaCalc!L53)/5</f>
        <v>70.4723</v>
      </c>
    </row>
    <row r="54" customFormat="false" ht="12.8" hidden="false" customHeight="false" outlineLevel="0" collapsed="false">
      <c r="A54" s="6" t="n">
        <f aca="false">TUF2!D54</f>
        <v>38029.1669166667</v>
      </c>
      <c r="B54" s="2" t="n">
        <f aca="false">(4*TUFOnlyScheme!B54+1*MaespaCalc!I54)/5</f>
        <v>61.1498666666667</v>
      </c>
      <c r="C54" s="2" t="n">
        <f aca="false">(4*TUFOnlyScheme!C54+1*MaespaCalc!J54)/5</f>
        <v>2.41313333333333</v>
      </c>
      <c r="D54" s="2" t="n">
        <f aca="false">(4*TUFOnlyScheme!D54+1*MaespaCalc!K54)/5</f>
        <v>2.422</v>
      </c>
      <c r="E54" s="2" t="n">
        <f aca="false">(4*TUFOnlyScheme!E54+1*MaespaCalc!L54)/5</f>
        <v>81.0812666666667</v>
      </c>
    </row>
    <row r="55" customFormat="false" ht="12.8" hidden="false" customHeight="false" outlineLevel="0" collapsed="false">
      <c r="A55" s="6" t="n">
        <f aca="false">TUF2!D55</f>
        <v>38029.2085833333</v>
      </c>
      <c r="B55" s="2" t="n">
        <f aca="false">(4*TUFOnlyScheme!B55+1*MaespaCalc!I55)/5</f>
        <v>60.5336666666667</v>
      </c>
      <c r="C55" s="2" t="n">
        <f aca="false">(4*TUFOnlyScheme!C55+1*MaespaCalc!J55)/5</f>
        <v>6.22506666666667</v>
      </c>
      <c r="D55" s="2" t="n">
        <f aca="false">(4*TUFOnlyScheme!D55+1*MaespaCalc!K55)/5</f>
        <v>0.8085</v>
      </c>
      <c r="E55" s="2" t="n">
        <f aca="false">(4*TUFOnlyScheme!E55+1*MaespaCalc!L55)/5</f>
        <v>78.2529333333333</v>
      </c>
    </row>
    <row r="56" customFormat="false" ht="12.8" hidden="false" customHeight="false" outlineLevel="0" collapsed="false">
      <c r="A56" s="6" t="n">
        <f aca="false">TUF2!D56</f>
        <v>38029.2500833333</v>
      </c>
      <c r="B56" s="2" t="n">
        <f aca="false">(4*TUFOnlyScheme!B56+1*MaespaCalc!I56)/5</f>
        <v>62.0126333333333</v>
      </c>
      <c r="C56" s="2" t="n">
        <f aca="false">(4*TUFOnlyScheme!C56+1*MaespaCalc!J56)/5</f>
        <v>1.70113333333333</v>
      </c>
      <c r="D56" s="2" t="n">
        <f aca="false">(4*TUFOnlyScheme!D56+1*MaespaCalc!K56)/5</f>
        <v>3.0239</v>
      </c>
      <c r="E56" s="2" t="n">
        <f aca="false">(4*TUFOnlyScheme!E56+1*MaespaCalc!L56)/5</f>
        <v>82.0476333333333</v>
      </c>
    </row>
    <row r="57" customFormat="false" ht="12.8" hidden="false" customHeight="false" outlineLevel="0" collapsed="false">
      <c r="A57" s="6" t="n">
        <f aca="false">TUF2!D57</f>
        <v>38029.2918333333</v>
      </c>
      <c r="B57" s="2" t="n">
        <f aca="false">(4*TUFOnlyScheme!B57+1*MaespaCalc!I57)/5</f>
        <v>67.3394</v>
      </c>
      <c r="C57" s="2" t="n">
        <f aca="false">(4*TUFOnlyScheme!C57+1*MaespaCalc!J57)/5</f>
        <v>-25.9020333333333</v>
      </c>
      <c r="D57" s="2" t="n">
        <f aca="false">(4*TUFOnlyScheme!D57+1*MaespaCalc!K57)/5</f>
        <v>34.6536</v>
      </c>
      <c r="E57" s="2" t="n">
        <f aca="false">(4*TUFOnlyScheme!E57+1*MaespaCalc!L57)/5</f>
        <v>86.7269666666667</v>
      </c>
    </row>
    <row r="58" customFormat="false" ht="12.8" hidden="false" customHeight="false" outlineLevel="0" collapsed="false">
      <c r="A58" s="6" t="n">
        <f aca="false">TUF2!D58</f>
        <v>38029.333375</v>
      </c>
      <c r="B58" s="2" t="n">
        <f aca="false">(4*TUFOnlyScheme!B58+1*MaespaCalc!I58)/5</f>
        <v>77.8438666666667</v>
      </c>
      <c r="C58" s="2" t="n">
        <f aca="false">(4*TUFOnlyScheme!C58+1*MaespaCalc!J58)/5</f>
        <v>-3.502</v>
      </c>
      <c r="D58" s="2" t="n">
        <f aca="false">(4*TUFOnlyScheme!D58+1*MaespaCalc!K58)/5</f>
        <v>23.9635</v>
      </c>
      <c r="E58" s="2" t="n">
        <f aca="false">(4*TUFOnlyScheme!E58+1*MaespaCalc!L58)/5</f>
        <v>89.9227</v>
      </c>
    </row>
    <row r="59" customFormat="false" ht="12.8" hidden="false" customHeight="false" outlineLevel="0" collapsed="false">
      <c r="A59" s="6" t="n">
        <f aca="false">TUF2!D59</f>
        <v>38029.3751666667</v>
      </c>
      <c r="B59" s="2" t="n">
        <f aca="false">(4*TUFOnlyScheme!B59+1*MaespaCalc!I59)/5</f>
        <v>115.7771</v>
      </c>
      <c r="C59" s="2" t="n">
        <f aca="false">(4*TUFOnlyScheme!C59+1*MaespaCalc!J59)/5</f>
        <v>10.8258</v>
      </c>
      <c r="D59" s="2" t="n">
        <f aca="false">(4*TUFOnlyScheme!D59+1*MaespaCalc!K59)/5</f>
        <v>33.7525</v>
      </c>
      <c r="E59" s="2" t="n">
        <f aca="false">(4*TUFOnlyScheme!E59+1*MaespaCalc!L59)/5</f>
        <v>109.7771</v>
      </c>
    </row>
    <row r="60" customFormat="false" ht="12.8" hidden="false" customHeight="false" outlineLevel="0" collapsed="false">
      <c r="A60" s="6" t="n">
        <f aca="false">TUF2!D60</f>
        <v>38029.4168333333</v>
      </c>
      <c r="B60" s="2" t="n">
        <f aca="false">(4*TUFOnlyScheme!B60+1*MaespaCalc!I60)/5</f>
        <v>102.459733333333</v>
      </c>
      <c r="C60" s="2" t="n">
        <f aca="false">(4*TUFOnlyScheme!C60+1*MaespaCalc!J60)/5</f>
        <v>8.867</v>
      </c>
      <c r="D60" s="2" t="n">
        <f aca="false">(4*TUFOnlyScheme!D60+1*MaespaCalc!K60)/5</f>
        <v>32.4024</v>
      </c>
      <c r="E60" s="2" t="n">
        <f aca="false">(4*TUFOnlyScheme!E60+1*MaespaCalc!L60)/5</f>
        <v>99.6025</v>
      </c>
    </row>
    <row r="61" customFormat="false" ht="12.8" hidden="false" customHeight="false" outlineLevel="0" collapsed="false">
      <c r="A61" s="6" t="n">
        <f aca="false">TUF2!D61</f>
        <v>38029.4584583333</v>
      </c>
      <c r="B61" s="2" t="n">
        <f aca="false">(4*TUFOnlyScheme!B61+1*MaespaCalc!I61)/5</f>
        <v>114.662366666667</v>
      </c>
      <c r="C61" s="2" t="n">
        <f aca="false">(4*TUFOnlyScheme!C61+1*MaespaCalc!J61)/5</f>
        <v>28.4079</v>
      </c>
      <c r="D61" s="2" t="n">
        <f aca="false">(4*TUFOnlyScheme!D61+1*MaespaCalc!K61)/5</f>
        <v>35.6703</v>
      </c>
      <c r="E61" s="2" t="n">
        <f aca="false">(4*TUFOnlyScheme!E61+1*MaespaCalc!L61)/5</f>
        <v>96.5435</v>
      </c>
    </row>
    <row r="62" customFormat="false" ht="12.8" hidden="false" customHeight="false" outlineLevel="0" collapsed="false">
      <c r="A62" s="6" t="n">
        <f aca="false">TUF2!D62</f>
        <v>38029.5002916667</v>
      </c>
      <c r="B62" s="2" t="n">
        <f aca="false">(4*TUFOnlyScheme!B62+1*MaespaCalc!I62)/5</f>
        <v>62.4290333333334</v>
      </c>
      <c r="C62" s="2" t="n">
        <f aca="false">(4*TUFOnlyScheme!C62+1*MaespaCalc!J62)/5</f>
        <v>0.872766666666661</v>
      </c>
      <c r="D62" s="2" t="n">
        <f aca="false">(4*TUFOnlyScheme!D62+1*MaespaCalc!K62)/5</f>
        <v>62.9456</v>
      </c>
      <c r="E62" s="2" t="n">
        <f aca="false">(4*TUFOnlyScheme!E62+1*MaespaCalc!L62)/5</f>
        <v>74.7824666666667</v>
      </c>
    </row>
    <row r="63" customFormat="false" ht="12.8" hidden="false" customHeight="false" outlineLevel="0" collapsed="false">
      <c r="A63" s="6" t="n">
        <f aca="false">TUF2!D63</f>
        <v>38029.542</v>
      </c>
      <c r="B63" s="2" t="n">
        <f aca="false">(4*TUFOnlyScheme!B63+1*MaespaCalc!I63)/5</f>
        <v>108.266233333333</v>
      </c>
      <c r="C63" s="2" t="n">
        <f aca="false">(4*TUFOnlyScheme!C63+1*MaespaCalc!J63)/5</f>
        <v>0.973166666666668</v>
      </c>
      <c r="D63" s="2" t="n">
        <f aca="false">(4*TUFOnlyScheme!D63+1*MaespaCalc!K63)/5</f>
        <v>35.249</v>
      </c>
      <c r="E63" s="2" t="n">
        <f aca="false">(4*TUFOnlyScheme!E63+1*MaespaCalc!L63)/5</f>
        <v>105.157833333333</v>
      </c>
    </row>
    <row r="64" customFormat="false" ht="12.8" hidden="false" customHeight="false" outlineLevel="0" collapsed="false">
      <c r="A64" s="6" t="n">
        <f aca="false">TUF2!D64</f>
        <v>38029.583625</v>
      </c>
      <c r="B64" s="2" t="n">
        <f aca="false">(4*TUFOnlyScheme!B64+1*MaespaCalc!I64)/5</f>
        <v>274.907133333333</v>
      </c>
      <c r="C64" s="2" t="n">
        <f aca="false">(4*TUFOnlyScheme!C64+1*MaespaCalc!J64)/5</f>
        <v>42.0644333333333</v>
      </c>
      <c r="D64" s="2" t="n">
        <f aca="false">(4*TUFOnlyScheme!D64+1*MaespaCalc!K64)/5</f>
        <v>44.4833</v>
      </c>
      <c r="E64" s="2" t="n">
        <f aca="false">(4*TUFOnlyScheme!E64+1*MaespaCalc!L64)/5</f>
        <v>200.1328</v>
      </c>
    </row>
    <row r="65" customFormat="false" ht="12.8" hidden="false" customHeight="false" outlineLevel="0" collapsed="false">
      <c r="A65" s="6" t="n">
        <f aca="false">TUF2!D65</f>
        <v>38029.625375</v>
      </c>
      <c r="B65" s="2" t="n">
        <f aca="false">(4*TUFOnlyScheme!B65+1*MaespaCalc!I65)/5</f>
        <v>71.2557666666667</v>
      </c>
      <c r="C65" s="2" t="n">
        <f aca="false">(4*TUFOnlyScheme!C65+1*MaespaCalc!J65)/5</f>
        <v>34.1355666666667</v>
      </c>
      <c r="D65" s="2" t="n">
        <f aca="false">(4*TUFOnlyScheme!D65+1*MaespaCalc!K65)/5</f>
        <v>72.6468</v>
      </c>
      <c r="E65" s="2" t="n">
        <f aca="false">(4*TUFOnlyScheme!E65+1*MaespaCalc!L65)/5</f>
        <v>62.2757</v>
      </c>
    </row>
    <row r="66" customFormat="false" ht="12.8" hidden="false" customHeight="false" outlineLevel="0" collapsed="false">
      <c r="A66" s="6" t="n">
        <f aca="false">TUF2!D66</f>
        <v>38029.66675</v>
      </c>
      <c r="B66" s="2" t="n">
        <f aca="false">(4*TUFOnlyScheme!B66+1*MaespaCalc!I66)/5</f>
        <v>103.802266666667</v>
      </c>
      <c r="C66" s="2" t="n">
        <f aca="false">(4*TUFOnlyScheme!C66+1*MaespaCalc!J66)/5</f>
        <v>18.3428333333333</v>
      </c>
      <c r="D66" s="2" t="n">
        <f aca="false">(4*TUFOnlyScheme!D66+1*MaespaCalc!K66)/5</f>
        <v>37.4986</v>
      </c>
      <c r="E66" s="2" t="n">
        <f aca="false">(4*TUFOnlyScheme!E66+1*MaespaCalc!L66)/5</f>
        <v>96.8661333333333</v>
      </c>
    </row>
    <row r="67" customFormat="false" ht="12.8" hidden="false" customHeight="false" outlineLevel="0" collapsed="false">
      <c r="A67" s="6" t="n">
        <f aca="false">TUF2!D67</f>
        <v>38029.7085</v>
      </c>
      <c r="B67" s="2" t="n">
        <f aca="false">(4*TUFOnlyScheme!B67+1*MaespaCalc!I67)/5</f>
        <v>82.6202333333333</v>
      </c>
      <c r="C67" s="2" t="n">
        <f aca="false">(4*TUFOnlyScheme!C67+1*MaespaCalc!J67)/5</f>
        <v>-1.5556</v>
      </c>
      <c r="D67" s="2" t="n">
        <f aca="false">(4*TUFOnlyScheme!D67+1*MaespaCalc!K67)/5</f>
        <v>31.9908</v>
      </c>
      <c r="E67" s="2" t="n">
        <f aca="false">(4*TUFOnlyScheme!E67+1*MaespaCalc!L67)/5</f>
        <v>96.6943666666667</v>
      </c>
    </row>
    <row r="68" customFormat="false" ht="12.8" hidden="false" customHeight="false" outlineLevel="0" collapsed="false">
      <c r="A68" s="6" t="n">
        <f aca="false">TUF2!D68</f>
        <v>38029.7502916667</v>
      </c>
      <c r="B68" s="2" t="n">
        <f aca="false">(4*TUFOnlyScheme!B68+1*MaespaCalc!I68)/5</f>
        <v>65.9344</v>
      </c>
      <c r="C68" s="2" t="n">
        <f aca="false">(4*TUFOnlyScheme!C68+1*MaespaCalc!J68)/5</f>
        <v>-2.06233333333333</v>
      </c>
      <c r="D68" s="2" t="n">
        <f aca="false">(4*TUFOnlyScheme!D68+1*MaespaCalc!K68)/5</f>
        <v>30.7026</v>
      </c>
      <c r="E68" s="2" t="n">
        <f aca="false">(4*TUFOnlyScheme!E68+1*MaespaCalc!L68)/5</f>
        <v>80.9892</v>
      </c>
    </row>
    <row r="69" customFormat="false" ht="12.8" hidden="false" customHeight="false" outlineLevel="0" collapsed="false">
      <c r="A69" s="6" t="n">
        <f aca="false">TUF2!D69</f>
        <v>38029.7919166667</v>
      </c>
      <c r="B69" s="2" t="n">
        <f aca="false">(4*TUFOnlyScheme!B69+1*MaespaCalc!I69)/5</f>
        <v>61.7296333333334</v>
      </c>
      <c r="C69" s="2" t="n">
        <f aca="false">(4*TUFOnlyScheme!C69+1*MaespaCalc!J69)/5</f>
        <v>-11.5853</v>
      </c>
      <c r="D69" s="2" t="n">
        <f aca="false">(4*TUFOnlyScheme!D69+1*MaespaCalc!K69)/5</f>
        <v>24.5426</v>
      </c>
      <c r="E69" s="2" t="n">
        <f aca="false">(4*TUFOnlyScheme!E69+1*MaespaCalc!L69)/5</f>
        <v>84.1009</v>
      </c>
    </row>
    <row r="70" customFormat="false" ht="12.8" hidden="false" customHeight="false" outlineLevel="0" collapsed="false">
      <c r="A70" s="6" t="n">
        <f aca="false">TUF2!D70</f>
        <v>38029.8335416667</v>
      </c>
      <c r="B70" s="2" t="n">
        <f aca="false">(4*TUFOnlyScheme!B70+1*MaespaCalc!I70)/5</f>
        <v>60.8958333333333</v>
      </c>
      <c r="C70" s="2" t="n">
        <f aca="false">(4*TUFOnlyScheme!C70+1*MaespaCalc!J70)/5</f>
        <v>4.97773333333333</v>
      </c>
      <c r="D70" s="2" t="n">
        <f aca="false">(4*TUFOnlyScheme!D70+1*MaespaCalc!K70)/5</f>
        <v>0.0049</v>
      </c>
      <c r="E70" s="2" t="n">
        <f aca="false">(4*TUFOnlyScheme!E70+1*MaespaCalc!L70)/5</f>
        <v>86.3047</v>
      </c>
    </row>
    <row r="71" customFormat="false" ht="12.8" hidden="false" customHeight="false" outlineLevel="0" collapsed="false">
      <c r="A71" s="6" t="n">
        <f aca="false">TUF2!D71</f>
        <v>38029.8751666667</v>
      </c>
      <c r="B71" s="2" t="n">
        <f aca="false">(4*TUFOnlyScheme!B71+1*MaespaCalc!I71)/5</f>
        <v>59.5005666666667</v>
      </c>
      <c r="C71" s="2" t="n">
        <f aca="false">(4*TUFOnlyScheme!C71+1*MaespaCalc!J71)/5</f>
        <v>3.7243</v>
      </c>
      <c r="D71" s="2" t="n">
        <f aca="false">(4*TUFOnlyScheme!D71+1*MaespaCalc!K71)/5</f>
        <v>0.0016</v>
      </c>
      <c r="E71" s="2" t="n">
        <f aca="false">(4*TUFOnlyScheme!E71+1*MaespaCalc!L71)/5</f>
        <v>85.6679333333333</v>
      </c>
    </row>
    <row r="72" customFormat="false" ht="12.8" hidden="false" customHeight="false" outlineLevel="0" collapsed="false">
      <c r="A72" s="6" t="n">
        <f aca="false">TUF2!D72</f>
        <v>38029.9167916667</v>
      </c>
      <c r="B72" s="2" t="n">
        <f aca="false">(4*TUFOnlyScheme!B72+1*MaespaCalc!I72)/5</f>
        <v>59.2329333333334</v>
      </c>
      <c r="C72" s="2" t="n">
        <f aca="false">(4*TUFOnlyScheme!C72+1*MaespaCalc!J72)/5</f>
        <v>2.66096666666667</v>
      </c>
      <c r="D72" s="2" t="n">
        <f aca="false">(4*TUFOnlyScheme!D72+1*MaespaCalc!K72)/5</f>
        <v>0.0016</v>
      </c>
      <c r="E72" s="2" t="n">
        <f aca="false">(4*TUFOnlyScheme!E72+1*MaespaCalc!L72)/5</f>
        <v>87.5756666666667</v>
      </c>
    </row>
    <row r="73" customFormat="false" ht="12.8" hidden="false" customHeight="false" outlineLevel="0" collapsed="false">
      <c r="A73" s="6" t="n">
        <f aca="false">TUF2!D73</f>
        <v>38029.9584166667</v>
      </c>
      <c r="B73" s="2" t="n">
        <f aca="false">(4*TUFOnlyScheme!B73+1*MaespaCalc!I73)/5</f>
        <v>59.2111666666667</v>
      </c>
      <c r="C73" s="2" t="n">
        <f aca="false">(4*TUFOnlyScheme!C73+1*MaespaCalc!J73)/5</f>
        <v>2.35956666666667</v>
      </c>
      <c r="D73" s="2" t="n">
        <f aca="false">(4*TUFOnlyScheme!D73+1*MaespaCalc!K73)/5</f>
        <v>0</v>
      </c>
      <c r="E73" s="2" t="n">
        <f aca="false">(4*TUFOnlyScheme!E73+1*MaespaCalc!L73)/5</f>
        <v>87.1679</v>
      </c>
    </row>
    <row r="74" customFormat="false" ht="12.8" hidden="false" customHeight="false" outlineLevel="0" collapsed="false">
      <c r="A74" s="6" t="n">
        <f aca="false">TUF2!D74</f>
        <v>38030.0000416667</v>
      </c>
      <c r="B74" s="2" t="n">
        <f aca="false">(4*TUFOnlyScheme!B74+1*MaespaCalc!I74)/5</f>
        <v>58.4222333333333</v>
      </c>
      <c r="C74" s="2" t="n">
        <f aca="false">(4*TUFOnlyScheme!C74+1*MaespaCalc!J74)/5</f>
        <v>1.1908</v>
      </c>
      <c r="D74" s="2" t="n">
        <f aca="false">(4*TUFOnlyScheme!D74+1*MaespaCalc!K74)/5</f>
        <v>0</v>
      </c>
      <c r="E74" s="2" t="n">
        <f aca="false">(4*TUFOnlyScheme!E74+1*MaespaCalc!L74)/5</f>
        <v>87.4441</v>
      </c>
    </row>
    <row r="75" customFormat="false" ht="12.8" hidden="false" customHeight="false" outlineLevel="0" collapsed="false">
      <c r="A75" s="6" t="n">
        <f aca="false">TUF2!D75</f>
        <v>38030.125375</v>
      </c>
      <c r="B75" s="2" t="n">
        <f aca="false">(4*TUFOnlyScheme!B75+1*MaespaCalc!I75)/5</f>
        <v>60.0452333333333</v>
      </c>
      <c r="C75" s="2" t="n">
        <f aca="false">(4*TUFOnlyScheme!C75+1*MaespaCalc!J75)/5</f>
        <v>0.0276333333333335</v>
      </c>
      <c r="D75" s="2" t="n">
        <f aca="false">(4*TUFOnlyScheme!D75+1*MaespaCalc!K75)/5</f>
        <v>0</v>
      </c>
      <c r="E75" s="2" t="n">
        <f aca="false">(4*TUFOnlyScheme!E75+1*MaespaCalc!L75)/5</f>
        <v>90.6313666666667</v>
      </c>
    </row>
    <row r="76" customFormat="false" ht="12.8" hidden="false" customHeight="false" outlineLevel="0" collapsed="false">
      <c r="A76" s="6" t="n">
        <f aca="false">TUF2!D76</f>
        <v>38030.167</v>
      </c>
      <c r="B76" s="2" t="n">
        <f aca="false">(4*TUFOnlyScheme!B76+1*MaespaCalc!I76)/5</f>
        <v>60.2374666666667</v>
      </c>
      <c r="C76" s="2" t="n">
        <f aca="false">(4*TUFOnlyScheme!C76+1*MaespaCalc!J76)/5</f>
        <v>0.00113333333333348</v>
      </c>
      <c r="D76" s="2" t="n">
        <f aca="false">(4*TUFOnlyScheme!D76+1*MaespaCalc!K76)/5</f>
        <v>0</v>
      </c>
      <c r="E76" s="2" t="n">
        <f aca="false">(4*TUFOnlyScheme!E76+1*MaespaCalc!L76)/5</f>
        <v>90.7545666666667</v>
      </c>
    </row>
    <row r="77" customFormat="false" ht="12.8" hidden="false" customHeight="false" outlineLevel="0" collapsed="false">
      <c r="A77" s="6" t="n">
        <f aca="false">TUF2!D77</f>
        <v>38030.208625</v>
      </c>
      <c r="B77" s="2" t="n">
        <f aca="false">(4*TUFOnlyScheme!B77+1*MaespaCalc!I77)/5</f>
        <v>60.0518333333333</v>
      </c>
      <c r="C77" s="2" t="n">
        <f aca="false">(4*TUFOnlyScheme!C77+1*MaespaCalc!J77)/5</f>
        <v>-1.0074</v>
      </c>
      <c r="D77" s="2" t="n">
        <f aca="false">(4*TUFOnlyScheme!D77+1*MaespaCalc!K77)/5</f>
        <v>0</v>
      </c>
      <c r="E77" s="2" t="n">
        <f aca="false">(4*TUFOnlyScheme!E77+1*MaespaCalc!L77)/5</f>
        <v>91.051</v>
      </c>
    </row>
    <row r="78" customFormat="false" ht="12.8" hidden="false" customHeight="false" outlineLevel="0" collapsed="false">
      <c r="A78" s="6" t="n">
        <f aca="false">TUF2!D78</f>
        <v>38030.25025</v>
      </c>
      <c r="B78" s="2" t="n">
        <f aca="false">(4*TUFOnlyScheme!B78+1*MaespaCalc!I78)/5</f>
        <v>60.8638333333333</v>
      </c>
      <c r="C78" s="2" t="n">
        <f aca="false">(4*TUFOnlyScheme!C78+1*MaespaCalc!J78)/5</f>
        <v>-0.516133333333334</v>
      </c>
      <c r="D78" s="2" t="n">
        <f aca="false">(4*TUFOnlyScheme!D78+1*MaespaCalc!K78)/5</f>
        <v>0</v>
      </c>
      <c r="E78" s="2" t="n">
        <f aca="false">(4*TUFOnlyScheme!E78+1*MaespaCalc!L78)/5</f>
        <v>91.1206333333334</v>
      </c>
    </row>
    <row r="79" customFormat="false" ht="12.8" hidden="false" customHeight="false" outlineLevel="0" collapsed="false">
      <c r="A79" s="6" t="n">
        <f aca="false">TUF2!D79</f>
        <v>38030.291875</v>
      </c>
      <c r="B79" s="2" t="n">
        <f aca="false">(4*TUFOnlyScheme!B79+1*MaespaCalc!I79)/5</f>
        <v>75.2896333333333</v>
      </c>
      <c r="C79" s="2" t="n">
        <f aca="false">(4*TUFOnlyScheme!C79+1*MaespaCalc!J79)/5</f>
        <v>-11.944</v>
      </c>
      <c r="D79" s="2" t="n">
        <f aca="false">(4*TUFOnlyScheme!D79+1*MaespaCalc!K79)/5</f>
        <v>16.9397</v>
      </c>
      <c r="E79" s="2" t="n">
        <f aca="false">(4*TUFOnlyScheme!E79+1*MaespaCalc!L79)/5</f>
        <v>101.477366666667</v>
      </c>
    </row>
    <row r="80" customFormat="false" ht="12.8" hidden="false" customHeight="false" outlineLevel="0" collapsed="false">
      <c r="A80" s="6" t="n">
        <f aca="false">TUF2!D80</f>
        <v>38030.3335416667</v>
      </c>
      <c r="B80" s="2" t="n">
        <f aca="false">(4*TUFOnlyScheme!B80+1*MaespaCalc!I80)/5</f>
        <v>127.530933333333</v>
      </c>
      <c r="C80" s="2" t="n">
        <f aca="false">(4*TUFOnlyScheme!C80+1*MaespaCalc!J80)/5</f>
        <v>8.26946666666667</v>
      </c>
      <c r="D80" s="2" t="n">
        <f aca="false">(4*TUFOnlyScheme!D80+1*MaespaCalc!K80)/5</f>
        <v>23.8593</v>
      </c>
      <c r="E80" s="2" t="n">
        <f aca="false">(4*TUFOnlyScheme!E80+1*MaespaCalc!L80)/5</f>
        <v>124.902966666667</v>
      </c>
    </row>
    <row r="81" customFormat="false" ht="12.8" hidden="false" customHeight="false" outlineLevel="0" collapsed="false">
      <c r="A81" s="6" t="n">
        <f aca="false">TUF2!D81</f>
        <v>38030.375125</v>
      </c>
      <c r="B81" s="2" t="n">
        <f aca="false">(4*TUFOnlyScheme!B81+1*MaespaCalc!I81)/5</f>
        <v>327.616933333333</v>
      </c>
      <c r="C81" s="2" t="n">
        <f aca="false">(4*TUFOnlyScheme!C81+1*MaespaCalc!J81)/5</f>
        <v>53.8946666666667</v>
      </c>
      <c r="D81" s="2" t="n">
        <f aca="false">(4*TUFOnlyScheme!D81+1*MaespaCalc!K81)/5</f>
        <v>58.0462</v>
      </c>
      <c r="E81" s="2" t="n">
        <f aca="false">(4*TUFOnlyScheme!E81+1*MaespaCalc!L81)/5</f>
        <v>236.822566666667</v>
      </c>
    </row>
    <row r="82" customFormat="false" ht="12.8" hidden="false" customHeight="false" outlineLevel="0" collapsed="false">
      <c r="A82" s="6" t="n">
        <f aca="false">TUF2!D82</f>
        <v>38030.4168333333</v>
      </c>
      <c r="B82" s="2" t="n">
        <f aca="false">(4*TUFOnlyScheme!B82+1*MaespaCalc!I82)/5</f>
        <v>427.314066666667</v>
      </c>
      <c r="C82" s="2" t="n">
        <f aca="false">(4*TUFOnlyScheme!C82+1*MaespaCalc!J82)/5</f>
        <v>126.965</v>
      </c>
      <c r="D82" s="2" t="n">
        <f aca="false">(4*TUFOnlyScheme!D82+1*MaespaCalc!K82)/5</f>
        <v>121.8083</v>
      </c>
      <c r="E82" s="2" t="n">
        <f aca="false">(4*TUFOnlyScheme!E82+1*MaespaCalc!L82)/5</f>
        <v>222.607433333333</v>
      </c>
    </row>
    <row r="83" customFormat="false" ht="12.8" hidden="false" customHeight="false" outlineLevel="0" collapsed="false">
      <c r="A83" s="6" t="n">
        <f aca="false">TUF2!D83</f>
        <v>38030.4585</v>
      </c>
      <c r="B83" s="2" t="n">
        <f aca="false">(4*TUFOnlyScheme!B83+1*MaespaCalc!I83)/5</f>
        <v>530.217366666667</v>
      </c>
      <c r="C83" s="2" t="n">
        <f aca="false">(4*TUFOnlyScheme!C83+1*MaespaCalc!J83)/5</f>
        <v>122.9234</v>
      </c>
      <c r="D83" s="2" t="n">
        <f aca="false">(4*TUFOnlyScheme!D83+1*MaespaCalc!K83)/5</f>
        <v>156.3432</v>
      </c>
      <c r="E83" s="2" t="n">
        <f aca="false">(4*TUFOnlyScheme!E83+1*MaespaCalc!L83)/5</f>
        <v>308.39</v>
      </c>
    </row>
    <row r="84" customFormat="false" ht="12.8" hidden="false" customHeight="false" outlineLevel="0" collapsed="false">
      <c r="A84" s="6" t="n">
        <f aca="false">TUF2!D84</f>
        <v>38030.500125</v>
      </c>
      <c r="B84" s="2" t="n">
        <f aca="false">(4*TUFOnlyScheme!B84+1*MaespaCalc!I84)/5</f>
        <v>585.9841</v>
      </c>
      <c r="C84" s="2" t="n">
        <f aca="false">(4*TUFOnlyScheme!C84+1*MaespaCalc!J84)/5</f>
        <v>285.113233333333</v>
      </c>
      <c r="D84" s="2" t="n">
        <f aca="false">(4*TUFOnlyScheme!D84+1*MaespaCalc!K84)/5</f>
        <v>189.1213</v>
      </c>
      <c r="E84" s="2" t="n">
        <f aca="false">(4*TUFOnlyScheme!E84+1*MaespaCalc!L84)/5</f>
        <v>176.605366666667</v>
      </c>
    </row>
    <row r="85" customFormat="false" ht="12.8" hidden="false" customHeight="false" outlineLevel="0" collapsed="false">
      <c r="A85" s="6" t="n">
        <f aca="false">TUF2!D85</f>
        <v>38030.5417916667</v>
      </c>
      <c r="B85" s="2" t="n">
        <f aca="false">(4*TUFOnlyScheme!B85+1*MaespaCalc!I85)/5</f>
        <v>518.691266666667</v>
      </c>
      <c r="C85" s="2" t="n">
        <f aca="false">(4*TUFOnlyScheme!C85+1*MaespaCalc!J85)/5</f>
        <v>342.2253</v>
      </c>
      <c r="D85" s="2" t="n">
        <f aca="false">(4*TUFOnlyScheme!D85+1*MaespaCalc!K85)/5</f>
        <v>206.8483</v>
      </c>
      <c r="E85" s="2" t="n">
        <f aca="false">(4*TUFOnlyScheme!E85+1*MaespaCalc!L85)/5</f>
        <v>100.030533333333</v>
      </c>
    </row>
    <row r="86" customFormat="false" ht="12.8" hidden="false" customHeight="false" outlineLevel="0" collapsed="false">
      <c r="A86" s="6" t="n">
        <f aca="false">TUF2!D86</f>
        <v>38030.5834166667</v>
      </c>
      <c r="B86" s="2" t="n">
        <f aca="false">(4*TUFOnlyScheme!B86+1*MaespaCalc!I86)/5</f>
        <v>542.403566666667</v>
      </c>
      <c r="C86" s="2" t="n">
        <f aca="false">(4*TUFOnlyScheme!C86+1*MaespaCalc!J86)/5</f>
        <v>350.940766666667</v>
      </c>
      <c r="D86" s="2" t="n">
        <f aca="false">(4*TUFOnlyScheme!D86+1*MaespaCalc!K86)/5</f>
        <v>206.9281</v>
      </c>
      <c r="E86" s="2" t="n">
        <f aca="false">(4*TUFOnlyScheme!E86+1*MaespaCalc!L86)/5</f>
        <v>124.214666666667</v>
      </c>
    </row>
    <row r="87" customFormat="false" ht="12.8" hidden="false" customHeight="false" outlineLevel="0" collapsed="false">
      <c r="A87" s="6" t="n">
        <f aca="false">TUF2!D87</f>
        <v>38030.6251666667</v>
      </c>
      <c r="B87" s="2" t="n">
        <f aca="false">(4*TUFOnlyScheme!B87+1*MaespaCalc!I87)/5</f>
        <v>445.660233333333</v>
      </c>
      <c r="C87" s="2" t="n">
        <f aca="false">(4*TUFOnlyScheme!C87+1*MaespaCalc!J87)/5</f>
        <v>289.509433333333</v>
      </c>
      <c r="D87" s="2" t="n">
        <f aca="false">(4*TUFOnlyScheme!D87+1*MaespaCalc!K87)/5</f>
        <v>205.025</v>
      </c>
      <c r="E87" s="2" t="n">
        <f aca="false">(4*TUFOnlyScheme!E87+1*MaespaCalc!L87)/5</f>
        <v>111.732833333333</v>
      </c>
    </row>
    <row r="88" customFormat="false" ht="12.8" hidden="false" customHeight="false" outlineLevel="0" collapsed="false">
      <c r="A88" s="6" t="n">
        <f aca="false">TUF2!D88</f>
        <v>38030.6668333333</v>
      </c>
      <c r="B88" s="2" t="n">
        <f aca="false">(4*TUFOnlyScheme!B88+1*MaespaCalc!I88)/5</f>
        <v>397.957633333333</v>
      </c>
      <c r="C88" s="2" t="n">
        <f aca="false">(4*TUFOnlyScheme!C88+1*MaespaCalc!J88)/5</f>
        <v>275.275233333333</v>
      </c>
      <c r="D88" s="2" t="n">
        <f aca="false">(4*TUFOnlyScheme!D88+1*MaespaCalc!K88)/5</f>
        <v>198.1931</v>
      </c>
      <c r="E88" s="2" t="n">
        <f aca="false">(4*TUFOnlyScheme!E88+1*MaespaCalc!L88)/5</f>
        <v>85.847</v>
      </c>
    </row>
    <row r="89" customFormat="false" ht="12.8" hidden="false" customHeight="false" outlineLevel="0" collapsed="false">
      <c r="A89" s="6" t="n">
        <f aca="false">TUF2!D89</f>
        <v>38030.7085416667</v>
      </c>
      <c r="B89" s="2" t="n">
        <f aca="false">(4*TUFOnlyScheme!B89+1*MaespaCalc!I89)/5</f>
        <v>267.617766666667</v>
      </c>
      <c r="C89" s="2" t="n">
        <f aca="false">(4*TUFOnlyScheme!C89+1*MaespaCalc!J89)/5</f>
        <v>193.508233333333</v>
      </c>
      <c r="D89" s="2" t="n">
        <f aca="false">(4*TUFOnlyScheme!D89+1*MaespaCalc!K89)/5</f>
        <v>187.2149</v>
      </c>
      <c r="E89" s="2" t="n">
        <f aca="false">(4*TUFOnlyScheme!E89+1*MaespaCalc!L89)/5</f>
        <v>27.3315</v>
      </c>
    </row>
    <row r="90" customFormat="false" ht="12.8" hidden="false" customHeight="false" outlineLevel="0" collapsed="false">
      <c r="A90" s="6" t="n">
        <f aca="false">TUF2!D90</f>
        <v>38030.7500833333</v>
      </c>
      <c r="B90" s="2" t="n">
        <f aca="false">(4*TUFOnlyScheme!B90+1*MaespaCalc!I90)/5</f>
        <v>116.657166666667</v>
      </c>
      <c r="C90" s="2" t="n">
        <f aca="false">(4*TUFOnlyScheme!C90+1*MaespaCalc!J90)/5</f>
        <v>55.2104</v>
      </c>
      <c r="D90" s="2" t="n">
        <f aca="false">(4*TUFOnlyScheme!D90+1*MaespaCalc!K90)/5</f>
        <v>158.8905</v>
      </c>
      <c r="E90" s="2" t="n">
        <f aca="false">(4*TUFOnlyScheme!E90+1*MaespaCalc!L90)/5</f>
        <v>-9.27493333333334</v>
      </c>
    </row>
    <row r="91" customFormat="false" ht="12.8" hidden="false" customHeight="false" outlineLevel="0" collapsed="false">
      <c r="A91" s="6" t="n">
        <f aca="false">TUF2!D91</f>
        <v>38030.7917083333</v>
      </c>
      <c r="B91" s="2" t="n">
        <f aca="false">(4*TUFOnlyScheme!B91+1*MaespaCalc!I91)/5</f>
        <v>26.5892666666667</v>
      </c>
      <c r="C91" s="2" t="n">
        <f aca="false">(4*TUFOnlyScheme!C91+1*MaespaCalc!J91)/5</f>
        <v>59.2381666666667</v>
      </c>
      <c r="D91" s="2" t="n">
        <f aca="false">(4*TUFOnlyScheme!D91+1*MaespaCalc!K91)/5</f>
        <v>73.3608</v>
      </c>
      <c r="E91" s="2" t="n">
        <f aca="false">(4*TUFOnlyScheme!E91+1*MaespaCalc!L91)/5</f>
        <v>-5.4189333333333</v>
      </c>
    </row>
    <row r="92" customFormat="false" ht="12.8" hidden="false" customHeight="false" outlineLevel="0" collapsed="false">
      <c r="A92" s="6" t="n">
        <f aca="false">TUF2!D92</f>
        <v>38030.8334583333</v>
      </c>
      <c r="B92" s="2" t="n">
        <f aca="false">(4*TUFOnlyScheme!B92+1*MaespaCalc!I92)/5</f>
        <v>23.0580666666667</v>
      </c>
      <c r="C92" s="2" t="n">
        <f aca="false">(4*TUFOnlyScheme!C92+1*MaespaCalc!J92)/5</f>
        <v>44.4898333333333</v>
      </c>
      <c r="D92" s="2" t="n">
        <f aca="false">(4*TUFOnlyScheme!D92+1*MaespaCalc!K92)/5</f>
        <v>0</v>
      </c>
      <c r="E92" s="2" t="n">
        <f aca="false">(4*TUFOnlyScheme!E92+1*MaespaCalc!L92)/5</f>
        <v>16.3961666666666</v>
      </c>
    </row>
    <row r="93" customFormat="false" ht="12.8" hidden="false" customHeight="false" outlineLevel="0" collapsed="false">
      <c r="A93" s="6" t="n">
        <f aca="false">TUF2!D93</f>
        <v>38030.87525</v>
      </c>
      <c r="B93" s="2" t="n">
        <f aca="false">(4*TUFOnlyScheme!B93+1*MaespaCalc!I93)/5</f>
        <v>24.4661</v>
      </c>
      <c r="C93" s="2" t="n">
        <f aca="false">(4*TUFOnlyScheme!C93+1*MaespaCalc!J93)/5</f>
        <v>17.7336666666667</v>
      </c>
      <c r="D93" s="2" t="n">
        <f aca="false">(4*TUFOnlyScheme!D93+1*MaespaCalc!K93)/5</f>
        <v>0</v>
      </c>
      <c r="E93" s="2" t="n">
        <f aca="false">(4*TUFOnlyScheme!E93+1*MaespaCalc!L93)/5</f>
        <v>34.2286666666667</v>
      </c>
    </row>
    <row r="94" customFormat="false" ht="12.8" hidden="false" customHeight="false" outlineLevel="0" collapsed="false">
      <c r="A94" s="6" t="n">
        <f aca="false">TUF2!D94</f>
        <v>38030.9167916667</v>
      </c>
      <c r="B94" s="2" t="n">
        <f aca="false">(4*TUFOnlyScheme!B94+1*MaespaCalc!I94)/5</f>
        <v>24.3818666666667</v>
      </c>
      <c r="C94" s="2" t="n">
        <f aca="false">(4*TUFOnlyScheme!C94+1*MaespaCalc!J94)/5</f>
        <v>10.5863666666667</v>
      </c>
      <c r="D94" s="2" t="n">
        <f aca="false">(4*TUFOnlyScheme!D94+1*MaespaCalc!K94)/5</f>
        <v>0</v>
      </c>
      <c r="E94" s="2" t="n">
        <f aca="false">(4*TUFOnlyScheme!E94+1*MaespaCalc!L94)/5</f>
        <v>44.5029</v>
      </c>
    </row>
    <row r="95" customFormat="false" ht="12.8" hidden="false" customHeight="false" outlineLevel="0" collapsed="false">
      <c r="A95" s="6" t="n">
        <f aca="false">TUF2!D95</f>
        <v>38030.958375</v>
      </c>
      <c r="B95" s="2" t="n">
        <f aca="false">(4*TUFOnlyScheme!B95+1*MaespaCalc!I95)/5</f>
        <v>24.2813666666667</v>
      </c>
      <c r="C95" s="2" t="n">
        <f aca="false">(4*TUFOnlyScheme!C95+1*MaespaCalc!J95)/5</f>
        <v>11.2770666666667</v>
      </c>
      <c r="D95" s="2" t="n">
        <f aca="false">(4*TUFOnlyScheme!D95+1*MaespaCalc!K95)/5</f>
        <v>0</v>
      </c>
      <c r="E95" s="2" t="n">
        <f aca="false">(4*TUFOnlyScheme!E95+1*MaespaCalc!L95)/5</f>
        <v>42.7748</v>
      </c>
    </row>
    <row r="96" customFormat="false" ht="12.8" hidden="false" customHeight="false" outlineLevel="0" collapsed="false">
      <c r="A96" s="6" t="n">
        <f aca="false">TUF2!D96</f>
        <v>38031.000125</v>
      </c>
      <c r="B96" s="2" t="n">
        <f aca="false">(4*TUFOnlyScheme!B96+1*MaespaCalc!I96)/5</f>
        <v>27.2778666666667</v>
      </c>
      <c r="C96" s="2" t="n">
        <f aca="false">(4*TUFOnlyScheme!C96+1*MaespaCalc!J96)/5</f>
        <v>5.84386666666667</v>
      </c>
      <c r="D96" s="2" t="n">
        <f aca="false">(4*TUFOnlyScheme!D96+1*MaespaCalc!K96)/5</f>
        <v>0</v>
      </c>
      <c r="E96" s="2" t="n">
        <f aca="false">(4*TUFOnlyScheme!E96+1*MaespaCalc!L96)/5</f>
        <v>49.5952</v>
      </c>
    </row>
    <row r="97" customFormat="false" ht="12.8" hidden="false" customHeight="false" outlineLevel="0" collapsed="false">
      <c r="A97" s="6" t="n">
        <f aca="false">TUF2!D97</f>
        <v>38031.041875</v>
      </c>
      <c r="B97" s="2" t="n">
        <f aca="false">(4*TUFOnlyScheme!B97+1*MaespaCalc!I97)/5</f>
        <v>65.9103</v>
      </c>
      <c r="C97" s="2" t="n">
        <f aca="false">(4*TUFOnlyScheme!C97+1*MaespaCalc!J97)/5</f>
        <v>16.0629</v>
      </c>
      <c r="D97" s="2" t="n">
        <f aca="false">(4*TUFOnlyScheme!D97+1*MaespaCalc!K97)/5</f>
        <v>0</v>
      </c>
      <c r="E97" s="2" t="n">
        <f aca="false">(4*TUFOnlyScheme!E97+1*MaespaCalc!L97)/5</f>
        <v>68.2051666666667</v>
      </c>
    </row>
    <row r="98" customFormat="false" ht="12.8" hidden="false" customHeight="false" outlineLevel="0" collapsed="false">
      <c r="A98" s="6" t="n">
        <f aca="false">TUF2!D98</f>
        <v>38031.083375</v>
      </c>
      <c r="B98" s="2" t="n">
        <f aca="false">(4*TUFOnlyScheme!B98+1*MaespaCalc!I98)/5</f>
        <v>64.984</v>
      </c>
      <c r="C98" s="2" t="n">
        <f aca="false">(4*TUFOnlyScheme!C98+1*MaespaCalc!J98)/5</f>
        <v>8.6243</v>
      </c>
      <c r="D98" s="2" t="n">
        <f aca="false">(4*TUFOnlyScheme!D98+1*MaespaCalc!K98)/5</f>
        <v>0</v>
      </c>
      <c r="E98" s="2" t="n">
        <f aca="false">(4*TUFOnlyScheme!E98+1*MaespaCalc!L98)/5</f>
        <v>73.8412</v>
      </c>
    </row>
    <row r="99" customFormat="false" ht="12.8" hidden="false" customHeight="false" outlineLevel="0" collapsed="false">
      <c r="A99" s="6" t="n">
        <f aca="false">TUF2!D99</f>
        <v>38031.1252083333</v>
      </c>
      <c r="B99" s="2" t="n">
        <f aca="false">(4*TUFOnlyScheme!B99+1*MaespaCalc!I99)/5</f>
        <v>65.9612333333333</v>
      </c>
      <c r="C99" s="2" t="n">
        <f aca="false">(4*TUFOnlyScheme!C99+1*MaespaCalc!J99)/5</f>
        <v>10.1147666666667</v>
      </c>
      <c r="D99" s="2" t="n">
        <f aca="false">(4*TUFOnlyScheme!D99+1*MaespaCalc!K99)/5</f>
        <v>0</v>
      </c>
      <c r="E99" s="2" t="n">
        <f aca="false">(4*TUFOnlyScheme!E99+1*MaespaCalc!L99)/5</f>
        <v>73.8295</v>
      </c>
    </row>
    <row r="100" customFormat="false" ht="12.8" hidden="false" customHeight="false" outlineLevel="0" collapsed="false">
      <c r="A100" s="6" t="n">
        <f aca="false">TUF2!D100</f>
        <v>38031.1667916667</v>
      </c>
      <c r="B100" s="2" t="n">
        <f aca="false">(4*TUFOnlyScheme!B100+1*MaespaCalc!I100)/5</f>
        <v>65.039</v>
      </c>
      <c r="C100" s="2" t="n">
        <f aca="false">(4*TUFOnlyScheme!C100+1*MaespaCalc!J100)/5</f>
        <v>4.4441</v>
      </c>
      <c r="D100" s="2" t="n">
        <f aca="false">(4*TUFOnlyScheme!D100+1*MaespaCalc!K100)/5</f>
        <v>0</v>
      </c>
      <c r="E100" s="2" t="n">
        <f aca="false">(4*TUFOnlyScheme!E100+1*MaespaCalc!L100)/5</f>
        <v>77.5386333333334</v>
      </c>
    </row>
    <row r="101" customFormat="false" ht="12.8" hidden="false" customHeight="false" outlineLevel="0" collapsed="false">
      <c r="A101" s="6" t="n">
        <f aca="false">TUF2!D101</f>
        <v>38031.2085</v>
      </c>
      <c r="B101" s="2" t="n">
        <f aca="false">(4*TUFOnlyScheme!B101+1*MaespaCalc!I101)/5</f>
        <v>64.6263</v>
      </c>
      <c r="C101" s="2" t="n">
        <f aca="false">(4*TUFOnlyScheme!C101+1*MaespaCalc!J101)/5</f>
        <v>-0.0248666666666665</v>
      </c>
      <c r="D101" s="2" t="n">
        <f aca="false">(4*TUFOnlyScheme!D101+1*MaespaCalc!K101)/5</f>
        <v>0</v>
      </c>
      <c r="E101" s="2" t="n">
        <f aca="false">(4*TUFOnlyScheme!E101+1*MaespaCalc!L101)/5</f>
        <v>82.1266666666667</v>
      </c>
    </row>
    <row r="102" customFormat="false" ht="12.8" hidden="false" customHeight="false" outlineLevel="0" collapsed="false">
      <c r="A102" s="6" t="n">
        <f aca="false">TUF2!D102</f>
        <v>38031.2501666667</v>
      </c>
      <c r="B102" s="2" t="n">
        <f aca="false">(4*TUFOnlyScheme!B102+1*MaespaCalc!I102)/5</f>
        <v>65.6124666666667</v>
      </c>
      <c r="C102" s="2" t="n">
        <f aca="false">(4*TUFOnlyScheme!C102+1*MaespaCalc!J102)/5</f>
        <v>-0.0234999999999999</v>
      </c>
      <c r="D102" s="2" t="n">
        <f aca="false">(4*TUFOnlyScheme!D102+1*MaespaCalc!K102)/5</f>
        <v>0</v>
      </c>
      <c r="E102" s="2" t="n">
        <f aca="false">(4*TUFOnlyScheme!E102+1*MaespaCalc!L102)/5</f>
        <v>83.3448333333334</v>
      </c>
    </row>
    <row r="103" customFormat="false" ht="12.8" hidden="false" customHeight="false" outlineLevel="0" collapsed="false">
      <c r="A103" s="6" t="n">
        <f aca="false">TUF2!D103</f>
        <v>38031.29175</v>
      </c>
      <c r="B103" s="2" t="n">
        <f aca="false">(4*TUFOnlyScheme!B103+1*MaespaCalc!I103)/5</f>
        <v>71.2534</v>
      </c>
      <c r="C103" s="2" t="n">
        <f aca="false">(4*TUFOnlyScheme!C103+1*MaespaCalc!J103)/5</f>
        <v>-17.4553666666667</v>
      </c>
      <c r="D103" s="2" t="n">
        <f aca="false">(4*TUFOnlyScheme!D103+1*MaespaCalc!K103)/5</f>
        <v>30.2113</v>
      </c>
      <c r="E103" s="2" t="n">
        <f aca="false">(4*TUFOnlyScheme!E103+1*MaespaCalc!L103)/5</f>
        <v>91.7348</v>
      </c>
    </row>
    <row r="104" customFormat="false" ht="12.8" hidden="false" customHeight="false" outlineLevel="0" collapsed="false">
      <c r="A104" s="6" t="n">
        <f aca="false">TUF2!D104</f>
        <v>38031.3334583333</v>
      </c>
      <c r="B104" s="2" t="n">
        <f aca="false">(4*TUFOnlyScheme!B104+1*MaespaCalc!I104)/5</f>
        <v>80.1304</v>
      </c>
      <c r="C104" s="2" t="n">
        <f aca="false">(4*TUFOnlyScheme!C104+1*MaespaCalc!J104)/5</f>
        <v>-9.39506666666667</v>
      </c>
      <c r="D104" s="2" t="n">
        <f aca="false">(4*TUFOnlyScheme!D104+1*MaespaCalc!K104)/5</f>
        <v>35.4035</v>
      </c>
      <c r="E104" s="2" t="n">
        <f aca="false">(4*TUFOnlyScheme!E104+1*MaespaCalc!L104)/5</f>
        <v>93.3045666666667</v>
      </c>
    </row>
    <row r="105" customFormat="false" ht="12.8" hidden="false" customHeight="false" outlineLevel="0" collapsed="false">
      <c r="A105" s="6" t="n">
        <f aca="false">TUF2!D105</f>
        <v>38031.3750416667</v>
      </c>
      <c r="B105" s="2" t="n">
        <f aca="false">(4*TUFOnlyScheme!B105+1*MaespaCalc!I105)/5</f>
        <v>92.1134</v>
      </c>
      <c r="C105" s="2" t="n">
        <f aca="false">(4*TUFOnlyScheme!C105+1*MaespaCalc!J105)/5</f>
        <v>-2.53003333333333</v>
      </c>
      <c r="D105" s="2" t="n">
        <f aca="false">(4*TUFOnlyScheme!D105+1*MaespaCalc!K105)/5</f>
        <v>36.2526</v>
      </c>
      <c r="E105" s="2" t="n">
        <f aca="false">(4*TUFOnlyScheme!E105+1*MaespaCalc!L105)/5</f>
        <v>97.6248</v>
      </c>
    </row>
    <row r="106" customFormat="false" ht="12.8" hidden="false" customHeight="false" outlineLevel="0" collapsed="false">
      <c r="A106" s="6" t="n">
        <f aca="false">TUF2!D106</f>
        <v>38031.3753333333</v>
      </c>
      <c r="B106" s="2" t="n">
        <f aca="false">(4*TUFOnlyScheme!B106+1*MaespaCalc!I106)/5</f>
        <v>92.5451</v>
      </c>
      <c r="C106" s="2" t="n">
        <f aca="false">(4*TUFOnlyScheme!C106+1*MaespaCalc!J106)/5</f>
        <v>-2.3271</v>
      </c>
      <c r="D106" s="2" t="n">
        <f aca="false">(4*TUFOnlyScheme!D106+1*MaespaCalc!K106)/5</f>
        <v>36.2526</v>
      </c>
      <c r="E106" s="2" t="n">
        <f aca="false">(4*TUFOnlyScheme!E106+1*MaespaCalc!L106)/5</f>
        <v>97.7394666666667</v>
      </c>
    </row>
    <row r="107" customFormat="false" ht="12.8" hidden="false" customHeight="false" outlineLevel="0" collapsed="false">
      <c r="A107" s="6" t="n">
        <f aca="false">TUF2!D107</f>
        <v>38031.4167083333</v>
      </c>
      <c r="B107" s="2" t="n">
        <f aca="false">(4*TUFOnlyScheme!B107+1*MaespaCalc!I107)/5</f>
        <v>109.514233333333</v>
      </c>
      <c r="C107" s="2" t="n">
        <f aca="false">(4*TUFOnlyScheme!C107+1*MaespaCalc!J107)/5</f>
        <v>0.663600000000002</v>
      </c>
      <c r="D107" s="2" t="n">
        <f aca="false">(4*TUFOnlyScheme!D107+1*MaespaCalc!K107)/5</f>
        <v>46.4727</v>
      </c>
      <c r="E107" s="2" t="n">
        <f aca="false">(4*TUFOnlyScheme!E107+1*MaespaCalc!L107)/5</f>
        <v>111.2062</v>
      </c>
    </row>
    <row r="108" customFormat="false" ht="12.8" hidden="false" customHeight="false" outlineLevel="0" collapsed="false">
      <c r="A108" s="6" t="n">
        <f aca="false">TUF2!D108</f>
        <v>38031.458625</v>
      </c>
      <c r="B108" s="2" t="n">
        <f aca="false">(4*TUFOnlyScheme!B108+1*MaespaCalc!I108)/5</f>
        <v>184.358466666667</v>
      </c>
      <c r="C108" s="2" t="n">
        <f aca="false">(4*TUFOnlyScheme!C108+1*MaespaCalc!J108)/5</f>
        <v>24.8952</v>
      </c>
      <c r="D108" s="2" t="n">
        <f aca="false">(4*TUFOnlyScheme!D108+1*MaespaCalc!K108)/5</f>
        <v>53.7421</v>
      </c>
      <c r="E108" s="2" t="n">
        <f aca="false">(4*TUFOnlyScheme!E108+1*MaespaCalc!L108)/5</f>
        <v>146.458433333333</v>
      </c>
    </row>
    <row r="109" customFormat="false" ht="12.8" hidden="false" customHeight="false" outlineLevel="0" collapsed="false">
      <c r="A109" s="6" t="n">
        <f aca="false">TUF2!D109</f>
        <v>38031.5002083333</v>
      </c>
      <c r="B109" s="2" t="n">
        <f aca="false">(4*TUFOnlyScheme!B109+1*MaespaCalc!I109)/5</f>
        <v>183.292933333333</v>
      </c>
      <c r="C109" s="2" t="n">
        <f aca="false">(4*TUFOnlyScheme!C109+1*MaespaCalc!J109)/5</f>
        <v>45.3201</v>
      </c>
      <c r="D109" s="2" t="n">
        <f aca="false">(4*TUFOnlyScheme!D109+1*MaespaCalc!K109)/5</f>
        <v>71.6187</v>
      </c>
      <c r="E109" s="2" t="n">
        <f aca="false">(4*TUFOnlyScheme!E109+1*MaespaCalc!L109)/5</f>
        <v>125.7428</v>
      </c>
    </row>
    <row r="110" customFormat="false" ht="12.8" hidden="false" customHeight="false" outlineLevel="0" collapsed="false">
      <c r="A110" s="6" t="n">
        <f aca="false">TUF2!D110</f>
        <v>38031.54175</v>
      </c>
      <c r="B110" s="2" t="n">
        <f aca="false">(4*TUFOnlyScheme!B110+1*MaespaCalc!I110)/5</f>
        <v>204.289966666667</v>
      </c>
      <c r="C110" s="2" t="n">
        <f aca="false">(4*TUFOnlyScheme!C110+1*MaespaCalc!J110)/5</f>
        <v>52.0120333333333</v>
      </c>
      <c r="D110" s="2" t="n">
        <f aca="false">(4*TUFOnlyScheme!D110+1*MaespaCalc!K110)/5</f>
        <v>69.1235</v>
      </c>
      <c r="E110" s="2" t="n">
        <f aca="false">(4*TUFOnlyScheme!E110+1*MaespaCalc!L110)/5</f>
        <v>144.023733333333</v>
      </c>
    </row>
    <row r="111" customFormat="false" ht="12.8" hidden="false" customHeight="false" outlineLevel="0" collapsed="false">
      <c r="A111" s="6" t="n">
        <f aca="false">TUF2!D111</f>
        <v>38031.5835416667</v>
      </c>
      <c r="B111" s="2" t="n">
        <f aca="false">(4*TUFOnlyScheme!B111+1*MaespaCalc!I111)/5</f>
        <v>580.430266666667</v>
      </c>
      <c r="C111" s="2" t="n">
        <f aca="false">(4*TUFOnlyScheme!C111+1*MaespaCalc!J111)/5</f>
        <v>198.5767</v>
      </c>
      <c r="D111" s="2" t="n">
        <f aca="false">(4*TUFOnlyScheme!D111+1*MaespaCalc!K111)/5</f>
        <v>108.465</v>
      </c>
      <c r="E111" s="2" t="n">
        <f aca="false">(4*TUFOnlyScheme!E111+1*MaespaCalc!L111)/5</f>
        <v>302.836733333333</v>
      </c>
    </row>
    <row r="112" customFormat="false" ht="12.8" hidden="false" customHeight="false" outlineLevel="0" collapsed="false">
      <c r="A112" s="6" t="n">
        <f aca="false">TUF2!D112</f>
        <v>38031.625125</v>
      </c>
      <c r="B112" s="2" t="n">
        <f aca="false">(4*TUFOnlyScheme!B112+1*MaespaCalc!I112)/5</f>
        <v>449.808</v>
      </c>
      <c r="C112" s="2" t="n">
        <f aca="false">(4*TUFOnlyScheme!C112+1*MaespaCalc!J112)/5</f>
        <v>311.637933333333</v>
      </c>
      <c r="D112" s="2" t="n">
        <f aca="false">(4*TUFOnlyScheme!D112+1*MaespaCalc!K112)/5</f>
        <v>177.6227</v>
      </c>
      <c r="E112" s="2" t="n">
        <f aca="false">(4*TUFOnlyScheme!E112+1*MaespaCalc!L112)/5</f>
        <v>125.1582</v>
      </c>
    </row>
    <row r="113" customFormat="false" ht="12.8" hidden="false" customHeight="false" outlineLevel="0" collapsed="false">
      <c r="A113" s="6" t="n">
        <f aca="false">TUF2!D113</f>
        <v>38031.6667916667</v>
      </c>
      <c r="B113" s="2" t="n">
        <f aca="false">(4*TUFOnlyScheme!B113+1*MaespaCalc!I113)/5</f>
        <v>411.297833333333</v>
      </c>
      <c r="C113" s="2" t="n">
        <f aca="false">(4*TUFOnlyScheme!C113+1*MaespaCalc!J113)/5</f>
        <v>332.143866666667</v>
      </c>
      <c r="D113" s="2" t="n">
        <f aca="false">(4*TUFOnlyScheme!D113+1*MaespaCalc!K113)/5</f>
        <v>171.0121</v>
      </c>
      <c r="E113" s="2" t="n">
        <f aca="false">(4*TUFOnlyScheme!E113+1*MaespaCalc!L113)/5</f>
        <v>82.1455</v>
      </c>
    </row>
    <row r="114" customFormat="false" ht="12.8" hidden="false" customHeight="false" outlineLevel="0" collapsed="false">
      <c r="A114" s="6" t="n">
        <f aca="false">TUF2!D114</f>
        <v>38031.7083333333</v>
      </c>
      <c r="B114" s="2" t="n">
        <f aca="false">(4*TUFOnlyScheme!B114+1*MaespaCalc!I114)/5</f>
        <v>277.6524</v>
      </c>
      <c r="C114" s="2" t="n">
        <f aca="false">(4*TUFOnlyScheme!C114+1*MaespaCalc!J114)/5</f>
        <v>232.4862</v>
      </c>
      <c r="D114" s="2" t="n">
        <f aca="false">(4*TUFOnlyScheme!D114+1*MaespaCalc!K114)/5</f>
        <v>161.5842</v>
      </c>
      <c r="E114" s="2" t="n">
        <f aca="false">(4*TUFOnlyScheme!E114+1*MaespaCalc!L114)/5</f>
        <v>39.9297333333333</v>
      </c>
    </row>
    <row r="115" customFormat="false" ht="12.8" hidden="false" customHeight="false" outlineLevel="0" collapsed="false">
      <c r="A115" s="6" t="n">
        <f aca="false">TUF2!D115</f>
        <v>38031.7500833333</v>
      </c>
      <c r="B115" s="2" t="n">
        <f aca="false">(4*TUFOnlyScheme!B115+1*MaespaCalc!I115)/5</f>
        <v>119.155166666667</v>
      </c>
      <c r="C115" s="2" t="n">
        <f aca="false">(4*TUFOnlyScheme!C115+1*MaespaCalc!J115)/5</f>
        <v>45.4867333333333</v>
      </c>
      <c r="D115" s="2" t="n">
        <f aca="false">(4*TUFOnlyScheme!D115+1*MaespaCalc!K115)/5</f>
        <v>144.303</v>
      </c>
      <c r="E115" s="2" t="n">
        <f aca="false">(4*TUFOnlyScheme!E115+1*MaespaCalc!L115)/5</f>
        <v>18.9620666666667</v>
      </c>
    </row>
    <row r="116" customFormat="false" ht="12.8" hidden="false" customHeight="false" outlineLevel="0" collapsed="false">
      <c r="A116" s="6" t="n">
        <f aca="false">TUF2!D116</f>
        <v>38031.7917916667</v>
      </c>
      <c r="B116" s="2" t="n">
        <f aca="false">(4*TUFOnlyScheme!B116+1*MaespaCalc!I116)/5</f>
        <v>12.8133666666667</v>
      </c>
      <c r="C116" s="2" t="n">
        <f aca="false">(4*TUFOnlyScheme!C116+1*MaespaCalc!J116)/5</f>
        <v>-2.3721</v>
      </c>
      <c r="D116" s="2" t="n">
        <f aca="false">(4*TUFOnlyScheme!D116+1*MaespaCalc!K116)/5</f>
        <v>78.9646</v>
      </c>
      <c r="E116" s="2" t="n">
        <f aca="false">(4*TUFOnlyScheme!E116+1*MaespaCalc!L116)/5</f>
        <v>30.7937666666667</v>
      </c>
    </row>
    <row r="117" customFormat="false" ht="12.8" hidden="false" customHeight="false" outlineLevel="0" collapsed="false">
      <c r="A117" s="6" t="n">
        <f aca="false">TUF2!D117</f>
        <v>38031.8334166667</v>
      </c>
      <c r="B117" s="2" t="n">
        <f aca="false">(4*TUFOnlyScheme!B117+1*MaespaCalc!I117)/5</f>
        <v>4.40106666666667</v>
      </c>
      <c r="C117" s="2" t="n">
        <f aca="false">(4*TUFOnlyScheme!C117+1*MaespaCalc!J117)/5</f>
        <v>6.90903333333334</v>
      </c>
      <c r="D117" s="2" t="n">
        <f aca="false">(4*TUFOnlyScheme!D117+1*MaespaCalc!K117)/5</f>
        <v>0</v>
      </c>
      <c r="E117" s="2" t="n">
        <f aca="false">(4*TUFOnlyScheme!E117+1*MaespaCalc!L117)/5</f>
        <v>39.1436666666667</v>
      </c>
    </row>
    <row r="118" customFormat="false" ht="12.8" hidden="false" customHeight="false" outlineLevel="0" collapsed="false">
      <c r="A118" s="6" t="n">
        <f aca="false">TUF2!D118</f>
        <v>38031.8751666667</v>
      </c>
      <c r="B118" s="2" t="n">
        <f aca="false">(4*TUFOnlyScheme!B118+1*MaespaCalc!I118)/5</f>
        <v>9.90339999999999</v>
      </c>
      <c r="C118" s="2" t="n">
        <f aca="false">(4*TUFOnlyScheme!C118+1*MaespaCalc!J118)/5</f>
        <v>-5.48</v>
      </c>
      <c r="D118" s="2" t="n">
        <f aca="false">(4*TUFOnlyScheme!D118+1*MaespaCalc!K118)/5</f>
        <v>0</v>
      </c>
      <c r="E118" s="2" t="n">
        <f aca="false">(4*TUFOnlyScheme!E118+1*MaespaCalc!L118)/5</f>
        <v>45.9086333333334</v>
      </c>
    </row>
    <row r="119" customFormat="false" ht="12.8" hidden="false" customHeight="false" outlineLevel="0" collapsed="false">
      <c r="A119" s="6" t="n">
        <f aca="false">TUF2!D119</f>
        <v>38031.916875</v>
      </c>
      <c r="B119" s="2" t="n">
        <f aca="false">(4*TUFOnlyScheme!B119+1*MaespaCalc!I119)/5</f>
        <v>11.0154</v>
      </c>
      <c r="C119" s="2" t="n">
        <f aca="false">(4*TUFOnlyScheme!C119+1*MaespaCalc!J119)/5</f>
        <v>-6.47793333333333</v>
      </c>
      <c r="D119" s="2" t="n">
        <f aca="false">(4*TUFOnlyScheme!D119+1*MaespaCalc!K119)/5</f>
        <v>0</v>
      </c>
      <c r="E119" s="2" t="n">
        <f aca="false">(4*TUFOnlyScheme!E119+1*MaespaCalc!L119)/5</f>
        <v>48.6857666666667</v>
      </c>
    </row>
    <row r="120" customFormat="false" ht="12.8" hidden="false" customHeight="false" outlineLevel="0" collapsed="false">
      <c r="A120" s="6" t="n">
        <f aca="false">TUF2!D120</f>
        <v>38031.9585416667</v>
      </c>
      <c r="B120" s="2" t="n">
        <f aca="false">(4*TUFOnlyScheme!B120+1*MaespaCalc!I120)/5</f>
        <v>12.87</v>
      </c>
      <c r="C120" s="2" t="n">
        <f aca="false">(4*TUFOnlyScheme!C120+1*MaespaCalc!J120)/5</f>
        <v>-13.4817666666667</v>
      </c>
      <c r="D120" s="2" t="n">
        <f aca="false">(4*TUFOnlyScheme!D120+1*MaespaCalc!K120)/5</f>
        <v>0</v>
      </c>
      <c r="E120" s="2" t="n">
        <f aca="false">(4*TUFOnlyScheme!E120+1*MaespaCalc!L120)/5</f>
        <v>53.1160333333333</v>
      </c>
    </row>
    <row r="121" customFormat="false" ht="12.8" hidden="false" customHeight="false" outlineLevel="0" collapsed="false">
      <c r="A121" s="6" t="n">
        <f aca="false">TUF2!D121</f>
        <v>38032.0002083333</v>
      </c>
      <c r="B121" s="2" t="n">
        <f aca="false">(4*TUFOnlyScheme!B121+1*MaespaCalc!I121)/5</f>
        <v>10.9375333333334</v>
      </c>
      <c r="C121" s="2" t="n">
        <f aca="false">(4*TUFOnlyScheme!C121+1*MaespaCalc!J121)/5</f>
        <v>-16.3957333333333</v>
      </c>
      <c r="D121" s="2" t="n">
        <f aca="false">(4*TUFOnlyScheme!D121+1*MaespaCalc!K121)/5</f>
        <v>0</v>
      </c>
      <c r="E121" s="2" t="n">
        <f aca="false">(4*TUFOnlyScheme!E121+1*MaespaCalc!L121)/5</f>
        <v>55.6742666666667</v>
      </c>
    </row>
    <row r="122" customFormat="false" ht="12.8" hidden="false" customHeight="false" outlineLevel="0" collapsed="false">
      <c r="A122" s="6" t="n">
        <f aca="false">TUF2!D122</f>
        <v>38032.042</v>
      </c>
      <c r="B122" s="2" t="n">
        <f aca="false">(4*TUFOnlyScheme!B122+1*MaespaCalc!I122)/5</f>
        <v>11.4692</v>
      </c>
      <c r="C122" s="2" t="n">
        <f aca="false">(4*TUFOnlyScheme!C122+1*MaespaCalc!J122)/5</f>
        <v>-17.1790666666667</v>
      </c>
      <c r="D122" s="2" t="n">
        <f aca="false">(4*TUFOnlyScheme!D122+1*MaespaCalc!K122)/5</f>
        <v>0</v>
      </c>
      <c r="E122" s="2" t="n">
        <f aca="false">(4*TUFOnlyScheme!E122+1*MaespaCalc!L122)/5</f>
        <v>58.4568666666667</v>
      </c>
    </row>
    <row r="123" customFormat="false" ht="12.8" hidden="false" customHeight="false" outlineLevel="0" collapsed="false">
      <c r="A123" s="6" t="n">
        <f aca="false">TUF2!D123</f>
        <v>38032.0835833333</v>
      </c>
      <c r="B123" s="2" t="n">
        <f aca="false">(4*TUFOnlyScheme!B123+1*MaespaCalc!I123)/5</f>
        <v>61.0694333333333</v>
      </c>
      <c r="C123" s="2" t="n">
        <f aca="false">(4*TUFOnlyScheme!C123+1*MaespaCalc!J123)/5</f>
        <v>-4.4443</v>
      </c>
      <c r="D123" s="2" t="n">
        <f aca="false">(4*TUFOnlyScheme!D123+1*MaespaCalc!K123)/5</f>
        <v>0</v>
      </c>
      <c r="E123" s="2" t="n">
        <f aca="false">(4*TUFOnlyScheme!E123+1*MaespaCalc!L123)/5</f>
        <v>82.2758666666667</v>
      </c>
    </row>
    <row r="124" customFormat="false" ht="12.8" hidden="false" customHeight="false" outlineLevel="0" collapsed="false">
      <c r="A124" s="6" t="n">
        <f aca="false">TUF2!D124</f>
        <v>38032.1254166667</v>
      </c>
      <c r="B124" s="2" t="n">
        <f aca="false">(4*TUFOnlyScheme!B124+1*MaespaCalc!I124)/5</f>
        <v>66.3097666666667</v>
      </c>
      <c r="C124" s="2" t="n">
        <f aca="false">(4*TUFOnlyScheme!C124+1*MaespaCalc!J124)/5</f>
        <v>-4.70986666666667</v>
      </c>
      <c r="D124" s="2" t="n">
        <f aca="false">(4*TUFOnlyScheme!D124+1*MaespaCalc!K124)/5</f>
        <v>0</v>
      </c>
      <c r="E124" s="2" t="n">
        <f aca="false">(4*TUFOnlyScheme!E124+1*MaespaCalc!L124)/5</f>
        <v>83.4247333333333</v>
      </c>
    </row>
    <row r="125" customFormat="false" ht="12.8" hidden="false" customHeight="false" outlineLevel="0" collapsed="false">
      <c r="A125" s="6" t="n">
        <f aca="false">TUF2!D125</f>
        <v>38032.166875</v>
      </c>
      <c r="B125" s="2" t="n">
        <f aca="false">(4*TUFOnlyScheme!B125+1*MaespaCalc!I125)/5</f>
        <v>67.7828</v>
      </c>
      <c r="C125" s="2" t="n">
        <f aca="false">(4*TUFOnlyScheme!C125+1*MaespaCalc!J125)/5</f>
        <v>-0.464733333333335</v>
      </c>
      <c r="D125" s="2" t="n">
        <f aca="false">(4*TUFOnlyScheme!D125+1*MaespaCalc!K125)/5</f>
        <v>0</v>
      </c>
      <c r="E125" s="2" t="n">
        <f aca="false">(4*TUFOnlyScheme!E125+1*MaespaCalc!L125)/5</f>
        <v>82.6241666666667</v>
      </c>
    </row>
    <row r="126" customFormat="false" ht="12.8" hidden="false" customHeight="false" outlineLevel="0" collapsed="false">
      <c r="A126" s="6" t="n">
        <f aca="false">TUF2!D126</f>
        <v>38032.2085833333</v>
      </c>
      <c r="B126" s="2" t="n">
        <f aca="false">(4*TUFOnlyScheme!B126+1*MaespaCalc!I126)/5</f>
        <v>66.2563666666667</v>
      </c>
      <c r="C126" s="2" t="n">
        <f aca="false">(4*TUFOnlyScheme!C126+1*MaespaCalc!J126)/5</f>
        <v>-1.1511</v>
      </c>
      <c r="D126" s="2" t="n">
        <f aca="false">(4*TUFOnlyScheme!D126+1*MaespaCalc!K126)/5</f>
        <v>0</v>
      </c>
      <c r="E126" s="2" t="n">
        <f aca="false">(4*TUFOnlyScheme!E126+1*MaespaCalc!L126)/5</f>
        <v>83.2513333333334</v>
      </c>
    </row>
    <row r="127" customFormat="false" ht="12.8" hidden="false" customHeight="false" outlineLevel="0" collapsed="false">
      <c r="A127" s="6" t="n">
        <f aca="false">TUF2!D127</f>
        <v>38032.250375</v>
      </c>
      <c r="B127" s="2" t="n">
        <f aca="false">(4*TUFOnlyScheme!B127+1*MaespaCalc!I127)/5</f>
        <v>63.3006</v>
      </c>
      <c r="C127" s="2" t="n">
        <f aca="false">(4*TUFOnlyScheme!C127+1*MaespaCalc!J127)/5</f>
        <v>-2.97986666666667</v>
      </c>
      <c r="D127" s="2" t="n">
        <f aca="false">(4*TUFOnlyScheme!D127+1*MaespaCalc!K127)/5</f>
        <v>0</v>
      </c>
      <c r="E127" s="2" t="n">
        <f aca="false">(4*TUFOnlyScheme!E127+1*MaespaCalc!L127)/5</f>
        <v>82.0754</v>
      </c>
    </row>
    <row r="128" customFormat="false" ht="12.8" hidden="false" customHeight="false" outlineLevel="0" collapsed="false">
      <c r="A128" s="6" t="n">
        <f aca="false">TUF2!D128</f>
        <v>38032.2917083333</v>
      </c>
      <c r="B128" s="2" t="n">
        <f aca="false">(4*TUFOnlyScheme!B128+1*MaespaCalc!I128)/5</f>
        <v>89.3653333333333</v>
      </c>
      <c r="C128" s="2" t="n">
        <f aca="false">(4*TUFOnlyScheme!C128+1*MaespaCalc!J128)/5</f>
        <v>-0.425833333333335</v>
      </c>
      <c r="D128" s="2" t="n">
        <f aca="false">(4*TUFOnlyScheme!D128+1*MaespaCalc!K128)/5</f>
        <v>15.7083</v>
      </c>
      <c r="E128" s="2" t="n">
        <f aca="false">(4*TUFOnlyScheme!E128+1*MaespaCalc!L128)/5</f>
        <v>102.994966666667</v>
      </c>
    </row>
    <row r="129" customFormat="false" ht="12.8" hidden="false" customHeight="false" outlineLevel="0" collapsed="false">
      <c r="A129" s="6" t="n">
        <f aca="false">TUF2!D129</f>
        <v>38032.3334583333</v>
      </c>
      <c r="B129" s="2" t="n">
        <f aca="false">(4*TUFOnlyScheme!B129+1*MaespaCalc!I129)/5</f>
        <v>203.335</v>
      </c>
      <c r="C129" s="2" t="n">
        <f aca="false">(4*TUFOnlyScheme!C129+1*MaespaCalc!J129)/5</f>
        <v>24.5274333333333</v>
      </c>
      <c r="D129" s="2" t="n">
        <f aca="false">(4*TUFOnlyScheme!D129+1*MaespaCalc!K129)/5</f>
        <v>48.0391</v>
      </c>
      <c r="E129" s="2" t="n">
        <f aca="false">(4*TUFOnlyScheme!E129+1*MaespaCalc!L129)/5</f>
        <v>171.3374</v>
      </c>
    </row>
    <row r="130" customFormat="false" ht="12.8" hidden="false" customHeight="false" outlineLevel="0" collapsed="false">
      <c r="A130" s="6" t="n">
        <f aca="false">TUF2!D130</f>
        <v>38032.37525</v>
      </c>
      <c r="B130" s="2" t="n">
        <f aca="false">(4*TUFOnlyScheme!B130+1*MaespaCalc!I130)/5</f>
        <v>306.929233333333</v>
      </c>
      <c r="C130" s="2" t="n">
        <f aca="false">(4*TUFOnlyScheme!C130+1*MaespaCalc!J130)/5</f>
        <v>34.9602</v>
      </c>
      <c r="D130" s="2" t="n">
        <f aca="false">(4*TUFOnlyScheme!D130+1*MaespaCalc!K130)/5</f>
        <v>96.6102</v>
      </c>
      <c r="E130" s="2" t="n">
        <f aca="false">(4*TUFOnlyScheme!E130+1*MaespaCalc!L130)/5</f>
        <v>204.492633333333</v>
      </c>
    </row>
    <row r="131" customFormat="false" ht="12.8" hidden="false" customHeight="false" outlineLevel="0" collapsed="false">
      <c r="A131" s="6" t="n">
        <f aca="false">TUF2!D131</f>
        <v>38032.4169583333</v>
      </c>
      <c r="B131" s="2" t="n">
        <f aca="false">(4*TUFOnlyScheme!B131+1*MaespaCalc!I131)/5</f>
        <v>423.636</v>
      </c>
      <c r="C131" s="2" t="n">
        <f aca="false">(4*TUFOnlyScheme!C131+1*MaespaCalc!J131)/5</f>
        <v>72.6258</v>
      </c>
      <c r="D131" s="2" t="n">
        <f aca="false">(4*TUFOnlyScheme!D131+1*MaespaCalc!K131)/5</f>
        <v>141.6385</v>
      </c>
      <c r="E131" s="2" t="n">
        <f aca="false">(4*TUFOnlyScheme!E131+1*MaespaCalc!L131)/5</f>
        <v>249.6993</v>
      </c>
    </row>
    <row r="132" customFormat="false" ht="12.8" hidden="false" customHeight="false" outlineLevel="0" collapsed="false">
      <c r="A132" s="6" t="n">
        <f aca="false">TUF2!D132</f>
        <v>38032.4584583333</v>
      </c>
      <c r="B132" s="2" t="n">
        <f aca="false">(4*TUFOnlyScheme!B132+1*MaespaCalc!I132)/5</f>
        <v>481.708133333333</v>
      </c>
      <c r="C132" s="2" t="n">
        <f aca="false">(4*TUFOnlyScheme!C132+1*MaespaCalc!J132)/5</f>
        <v>102.377466666667</v>
      </c>
      <c r="D132" s="2" t="n">
        <f aca="false">(4*TUFOnlyScheme!D132+1*MaespaCalc!K132)/5</f>
        <v>182.013</v>
      </c>
      <c r="E132" s="2" t="n">
        <f aca="false">(4*TUFOnlyScheme!E132+1*MaespaCalc!L132)/5</f>
        <v>254.413266666667</v>
      </c>
    </row>
    <row r="133" customFormat="false" ht="12.8" hidden="false" customHeight="false" outlineLevel="0" collapsed="false">
      <c r="A133" s="6" t="n">
        <f aca="false">TUF2!D133</f>
        <v>38032.5000833333</v>
      </c>
      <c r="B133" s="2" t="n">
        <f aca="false">(4*TUFOnlyScheme!B133+1*MaespaCalc!I133)/5</f>
        <v>506.241766666667</v>
      </c>
      <c r="C133" s="2" t="n">
        <f aca="false">(4*TUFOnlyScheme!C133+1*MaespaCalc!J133)/5</f>
        <v>129.866933333333</v>
      </c>
      <c r="D133" s="2" t="n">
        <f aca="false">(4*TUFOnlyScheme!D133+1*MaespaCalc!K133)/5</f>
        <v>218.4721</v>
      </c>
      <c r="E133" s="2" t="n">
        <f aca="false">(4*TUFOnlyScheme!E133+1*MaespaCalc!L133)/5</f>
        <v>233.2914</v>
      </c>
    </row>
    <row r="134" customFormat="false" ht="12.8" hidden="false" customHeight="false" outlineLevel="0" collapsed="false">
      <c r="A134" s="6" t="n">
        <f aca="false">TUF2!D134</f>
        <v>38032.5417083333</v>
      </c>
      <c r="B134" s="2" t="n">
        <f aca="false">(4*TUFOnlyScheme!B134+1*MaespaCalc!I134)/5</f>
        <v>375.288</v>
      </c>
      <c r="C134" s="2" t="n">
        <f aca="false">(4*TUFOnlyScheme!C134+1*MaespaCalc!J134)/5</f>
        <v>109.5817</v>
      </c>
      <c r="D134" s="2" t="n">
        <f aca="false">(4*TUFOnlyScheme!D134+1*MaespaCalc!K134)/5</f>
        <v>241.9688</v>
      </c>
      <c r="E134" s="2" t="n">
        <f aca="false">(4*TUFOnlyScheme!E134+1*MaespaCalc!L134)/5</f>
        <v>150.496433333333</v>
      </c>
    </row>
    <row r="135" customFormat="false" ht="12.8" hidden="false" customHeight="false" outlineLevel="0" collapsed="false">
      <c r="A135" s="6" t="n">
        <f aca="false">TUF2!D135</f>
        <v>38032.5834583333</v>
      </c>
      <c r="B135" s="2" t="n">
        <f aca="false">(4*TUFOnlyScheme!B135+1*MaespaCalc!I135)/5</f>
        <v>559.029066666667</v>
      </c>
      <c r="C135" s="2" t="n">
        <f aca="false">(4*TUFOnlyScheme!C135+1*MaespaCalc!J135)/5</f>
        <v>86.3591666666667</v>
      </c>
      <c r="D135" s="2" t="n">
        <f aca="false">(4*TUFOnlyScheme!D135+1*MaespaCalc!K135)/5</f>
        <v>218.0867</v>
      </c>
      <c r="E135" s="2" t="n">
        <f aca="false">(4*TUFOnlyScheme!E135+1*MaespaCalc!L135)/5</f>
        <v>324.3662</v>
      </c>
    </row>
    <row r="136" customFormat="false" ht="12.8" hidden="false" customHeight="false" outlineLevel="0" collapsed="false">
      <c r="A136" s="6" t="n">
        <f aca="false">TUF2!D136</f>
        <v>38032.62525</v>
      </c>
      <c r="B136" s="2" t="n">
        <f aca="false">(4*TUFOnlyScheme!B136+1*MaespaCalc!I136)/5</f>
        <v>383.901333333333</v>
      </c>
      <c r="C136" s="2" t="n">
        <f aca="false">(4*TUFOnlyScheme!C136+1*MaespaCalc!J136)/5</f>
        <v>143.194166666667</v>
      </c>
      <c r="D136" s="2" t="n">
        <f aca="false">(4*TUFOnlyScheme!D136+1*MaespaCalc!K136)/5</f>
        <v>263.8843</v>
      </c>
      <c r="E136" s="2" t="n">
        <f aca="false">(4*TUFOnlyScheme!E136+1*MaespaCalc!L136)/5</f>
        <v>126.253233333333</v>
      </c>
    </row>
    <row r="137" customFormat="false" ht="12.8" hidden="false" customHeight="false" outlineLevel="0" collapsed="false">
      <c r="A137" s="6" t="n">
        <f aca="false">TUF2!D137</f>
        <v>38032.6669166667</v>
      </c>
      <c r="B137" s="2" t="n">
        <f aca="false">(4*TUFOnlyScheme!B137+1*MaespaCalc!I137)/5</f>
        <v>455.2748</v>
      </c>
      <c r="C137" s="2" t="n">
        <f aca="false">(4*TUFOnlyScheme!C137+1*MaespaCalc!J137)/5</f>
        <v>126.427566666667</v>
      </c>
      <c r="D137" s="2" t="n">
        <f aca="false">(4*TUFOnlyScheme!D137+1*MaespaCalc!K137)/5</f>
        <v>228.4646</v>
      </c>
      <c r="E137" s="2" t="n">
        <f aca="false">(4*TUFOnlyScheme!E137+1*MaespaCalc!L137)/5</f>
        <v>192.189233333333</v>
      </c>
    </row>
    <row r="138" customFormat="false" ht="12.8" hidden="false" customHeight="false" outlineLevel="0" collapsed="false">
      <c r="A138" s="6" t="n">
        <f aca="false">TUF2!D138</f>
        <v>38032.7086666667</v>
      </c>
      <c r="B138" s="2" t="n">
        <f aca="false">(4*TUFOnlyScheme!B138+1*MaespaCalc!I138)/5</f>
        <v>273.8551</v>
      </c>
      <c r="C138" s="2" t="n">
        <f aca="false">(4*TUFOnlyScheme!C138+1*MaespaCalc!J138)/5</f>
        <v>28.1097333333333</v>
      </c>
      <c r="D138" s="2" t="n">
        <f aca="false">(4*TUFOnlyScheme!D138+1*MaespaCalc!K138)/5</f>
        <v>249.0089</v>
      </c>
      <c r="E138" s="2" t="n">
        <f aca="false">(4*TUFOnlyScheme!E138+1*MaespaCalc!L138)/5</f>
        <v>103.708533333333</v>
      </c>
    </row>
    <row r="139" customFormat="false" ht="12.8" hidden="false" customHeight="false" outlineLevel="0" collapsed="false">
      <c r="A139" s="6" t="n">
        <f aca="false">TUF2!D139</f>
        <v>38032.7500833333</v>
      </c>
      <c r="B139" s="2" t="n">
        <f aca="false">(4*TUFOnlyScheme!B139+1*MaespaCalc!I139)/5</f>
        <v>137.435066666667</v>
      </c>
      <c r="C139" s="2" t="n">
        <f aca="false">(4*TUFOnlyScheme!C139+1*MaespaCalc!J139)/5</f>
        <v>-85.5701333333333</v>
      </c>
      <c r="D139" s="2" t="n">
        <f aca="false">(4*TUFOnlyScheme!D139+1*MaespaCalc!K139)/5</f>
        <v>226.9876</v>
      </c>
      <c r="E139" s="2" t="n">
        <f aca="false">(4*TUFOnlyScheme!E139+1*MaespaCalc!L139)/5</f>
        <v>43.4935333333333</v>
      </c>
    </row>
    <row r="140" customFormat="false" ht="12.8" hidden="false" customHeight="false" outlineLevel="0" collapsed="false">
      <c r="A140" s="6" t="n">
        <f aca="false">TUF2!D140</f>
        <v>38032.7917916667</v>
      </c>
      <c r="B140" s="2" t="n">
        <f aca="false">(4*TUFOnlyScheme!B140+1*MaespaCalc!I140)/5</f>
        <v>15.1545</v>
      </c>
      <c r="C140" s="2" t="n">
        <f aca="false">(4*TUFOnlyScheme!C140+1*MaespaCalc!J140)/5</f>
        <v>-128.036533333333</v>
      </c>
      <c r="D140" s="2" t="n">
        <f aca="false">(4*TUFOnlyScheme!D140+1*MaespaCalc!K140)/5</f>
        <v>174.08</v>
      </c>
      <c r="E140" s="2" t="n">
        <f aca="false">(4*TUFOnlyScheme!E140+1*MaespaCalc!L140)/5</f>
        <v>67.1225</v>
      </c>
    </row>
    <row r="141" customFormat="false" ht="12.8" hidden="false" customHeight="false" outlineLevel="0" collapsed="false">
      <c r="A141" s="6" t="n">
        <f aca="false">TUF2!D141</f>
        <v>38032.8334166667</v>
      </c>
      <c r="B141" s="2" t="n">
        <f aca="false">(4*TUFOnlyScheme!B141+1*MaespaCalc!I141)/5</f>
        <v>37.7525666666667</v>
      </c>
      <c r="C141" s="2" t="n">
        <f aca="false">(4*TUFOnlyScheme!C141+1*MaespaCalc!J141)/5</f>
        <v>5.7435</v>
      </c>
      <c r="D141" s="2" t="n">
        <f aca="false">(4*TUFOnlyScheme!D141+1*MaespaCalc!K141)/5</f>
        <v>0</v>
      </c>
      <c r="E141" s="2" t="n">
        <f aca="false">(4*TUFOnlyScheme!E141+1*MaespaCalc!L141)/5</f>
        <v>80.2865333333333</v>
      </c>
    </row>
    <row r="142" customFormat="false" ht="12.8" hidden="false" customHeight="false" outlineLevel="0" collapsed="false">
      <c r="A142" s="6" t="n">
        <f aca="false">TUF2!D142</f>
        <v>38032.8752083333</v>
      </c>
      <c r="B142" s="2" t="n">
        <f aca="false">(4*TUFOnlyScheme!B142+1*MaespaCalc!I142)/5</f>
        <v>56.1792333333333</v>
      </c>
      <c r="C142" s="2" t="n">
        <f aca="false">(4*TUFOnlyScheme!C142+1*MaespaCalc!J142)/5</f>
        <v>0.454833333333333</v>
      </c>
      <c r="D142" s="2" t="n">
        <f aca="false">(4*TUFOnlyScheme!D142+1*MaespaCalc!K142)/5</f>
        <v>0</v>
      </c>
      <c r="E142" s="2" t="n">
        <f aca="false">(4*TUFOnlyScheme!E142+1*MaespaCalc!L142)/5</f>
        <v>92.2071333333333</v>
      </c>
    </row>
    <row r="143" customFormat="false" ht="12.8" hidden="false" customHeight="false" outlineLevel="0" collapsed="false">
      <c r="A143" s="6" t="n">
        <f aca="false">TUF2!D143</f>
        <v>38032.9168333333</v>
      </c>
      <c r="B143" s="2" t="n">
        <f aca="false">(4*TUFOnlyScheme!B143+1*MaespaCalc!I143)/5</f>
        <v>55.1214</v>
      </c>
      <c r="C143" s="2" t="n">
        <f aca="false">(4*TUFOnlyScheme!C143+1*MaespaCalc!J143)/5</f>
        <v>2.99333333333333</v>
      </c>
      <c r="D143" s="2" t="n">
        <f aca="false">(4*TUFOnlyScheme!D143+1*MaespaCalc!K143)/5</f>
        <v>0</v>
      </c>
      <c r="E143" s="2" t="n">
        <f aca="false">(4*TUFOnlyScheme!E143+1*MaespaCalc!L143)/5</f>
        <v>90.2400333333333</v>
      </c>
    </row>
    <row r="144" customFormat="false" ht="12.8" hidden="false" customHeight="false" outlineLevel="0" collapsed="false">
      <c r="A144" s="6" t="n">
        <f aca="false">TUF2!D144</f>
        <v>38032.9584166667</v>
      </c>
      <c r="B144" s="2" t="n">
        <f aca="false">(4*TUFOnlyScheme!B144+1*MaespaCalc!I144)/5</f>
        <v>42.3379333333333</v>
      </c>
      <c r="C144" s="2" t="n">
        <f aca="false">(4*TUFOnlyScheme!C144+1*MaespaCalc!J144)/5</f>
        <v>6.4809</v>
      </c>
      <c r="D144" s="2" t="n">
        <f aca="false">(4*TUFOnlyScheme!D144+1*MaespaCalc!K144)/5</f>
        <v>0</v>
      </c>
      <c r="E144" s="2" t="n">
        <f aca="false">(4*TUFOnlyScheme!E144+1*MaespaCalc!L144)/5</f>
        <v>85.7023</v>
      </c>
    </row>
    <row r="145" customFormat="false" ht="12.8" hidden="false" customHeight="false" outlineLevel="0" collapsed="false">
      <c r="A145" s="6" t="n">
        <f aca="false">TUF2!D145</f>
        <v>38033.0000416667</v>
      </c>
      <c r="B145" s="2" t="n">
        <f aca="false">(4*TUFOnlyScheme!B145+1*MaespaCalc!I145)/5</f>
        <v>61.6608</v>
      </c>
      <c r="C145" s="2" t="n">
        <f aca="false">(4*TUFOnlyScheme!C145+1*MaespaCalc!J145)/5</f>
        <v>5.851</v>
      </c>
      <c r="D145" s="2" t="n">
        <f aca="false">(4*TUFOnlyScheme!D145+1*MaespaCalc!K145)/5</f>
        <v>0</v>
      </c>
      <c r="E145" s="2" t="n">
        <f aca="false">(4*TUFOnlyScheme!E145+1*MaespaCalc!L145)/5</f>
        <v>85.1009333333333</v>
      </c>
    </row>
    <row r="146" customFormat="false" ht="12.8" hidden="false" customHeight="false" outlineLevel="0" collapsed="false">
      <c r="A146" s="6" t="n">
        <f aca="false">TUF2!D146</f>
        <v>38033.0417083333</v>
      </c>
      <c r="B146" s="2" t="n">
        <f aca="false">(4*TUFOnlyScheme!B146+1*MaespaCalc!I146)/5</f>
        <v>43.7697666666667</v>
      </c>
      <c r="C146" s="2" t="n">
        <f aca="false">(4*TUFOnlyScheme!C146+1*MaespaCalc!J146)/5</f>
        <v>34.7324</v>
      </c>
      <c r="D146" s="2" t="n">
        <f aca="false">(4*TUFOnlyScheme!D146+1*MaespaCalc!K146)/5</f>
        <v>0</v>
      </c>
      <c r="E146" s="2" t="n">
        <f aca="false">(4*TUFOnlyScheme!E146+1*MaespaCalc!L146)/5</f>
        <v>61.9232666666666</v>
      </c>
    </row>
    <row r="147" customFormat="false" ht="12.8" hidden="false" customHeight="false" outlineLevel="0" collapsed="false">
      <c r="A147" s="6" t="n">
        <f aca="false">TUF2!D147</f>
        <v>38033.083375</v>
      </c>
      <c r="B147" s="2" t="n">
        <f aca="false">(4*TUFOnlyScheme!B147+1*MaespaCalc!I147)/5</f>
        <v>63.7636666666667</v>
      </c>
      <c r="C147" s="2" t="n">
        <f aca="false">(4*TUFOnlyScheme!C147+1*MaespaCalc!J147)/5</f>
        <v>17.4824</v>
      </c>
      <c r="D147" s="2" t="n">
        <f aca="false">(4*TUFOnlyScheme!D147+1*MaespaCalc!K147)/5</f>
        <v>2.6026</v>
      </c>
      <c r="E147" s="2" t="n">
        <f aca="false">(4*TUFOnlyScheme!E147+1*MaespaCalc!L147)/5</f>
        <v>56.9928</v>
      </c>
    </row>
    <row r="148" customFormat="false" ht="12.8" hidden="false" customHeight="false" outlineLevel="0" collapsed="false">
      <c r="A148" s="6" t="n">
        <f aca="false">TUF2!D148</f>
        <v>38033.1250416667</v>
      </c>
      <c r="B148" s="2" t="n">
        <f aca="false">(4*TUFOnlyScheme!B148+1*MaespaCalc!I148)/5</f>
        <v>63.7589333333333</v>
      </c>
      <c r="C148" s="2" t="n">
        <f aca="false">(4*TUFOnlyScheme!C148+1*MaespaCalc!J148)/5</f>
        <v>12.6746333333333</v>
      </c>
      <c r="D148" s="2" t="n">
        <f aca="false">(4*TUFOnlyScheme!D148+1*MaespaCalc!K148)/5</f>
        <v>0.1399</v>
      </c>
      <c r="E148" s="2" t="n">
        <f aca="false">(4*TUFOnlyScheme!E148+1*MaespaCalc!L148)/5</f>
        <v>68.1894666666667</v>
      </c>
    </row>
    <row r="149" customFormat="false" ht="12.8" hidden="false" customHeight="false" outlineLevel="0" collapsed="false">
      <c r="A149" s="6" t="n">
        <f aca="false">TUF2!D149</f>
        <v>38033.1667916667</v>
      </c>
      <c r="B149" s="2" t="n">
        <f aca="false">(4*TUFOnlyScheme!B149+1*MaespaCalc!I149)/5</f>
        <v>53.8823</v>
      </c>
      <c r="C149" s="2" t="n">
        <f aca="false">(4*TUFOnlyScheme!C149+1*MaespaCalc!J149)/5</f>
        <v>0.688100000000001</v>
      </c>
      <c r="D149" s="2" t="n">
        <f aca="false">(4*TUFOnlyScheme!D149+1*MaespaCalc!K149)/5</f>
        <v>1.7307</v>
      </c>
      <c r="E149" s="2" t="n">
        <f aca="false">(4*TUFOnlyScheme!E149+1*MaespaCalc!L149)/5</f>
        <v>87.2079666666667</v>
      </c>
    </row>
    <row r="150" customFormat="false" ht="12.8" hidden="false" customHeight="false" outlineLevel="0" collapsed="false">
      <c r="A150" s="6" t="n">
        <f aca="false">TUF2!D150</f>
        <v>38033.2084583333</v>
      </c>
      <c r="B150" s="2" t="n">
        <f aca="false">(4*TUFOnlyScheme!B150+1*MaespaCalc!I150)/5</f>
        <v>55.4189333333333</v>
      </c>
      <c r="C150" s="2" t="n">
        <f aca="false">(4*TUFOnlyScheme!C150+1*MaespaCalc!J150)/5</f>
        <v>-15.0785333333333</v>
      </c>
      <c r="D150" s="2" t="n">
        <f aca="false">(4*TUFOnlyScheme!D150+1*MaespaCalc!K150)/5</f>
        <v>0.0033</v>
      </c>
      <c r="E150" s="2" t="n">
        <f aca="false">(4*TUFOnlyScheme!E150+1*MaespaCalc!L150)/5</f>
        <v>100.591966666667</v>
      </c>
    </row>
    <row r="151" customFormat="false" ht="12.8" hidden="false" customHeight="false" outlineLevel="0" collapsed="false">
      <c r="A151" s="6" t="n">
        <f aca="false">TUF2!D151</f>
        <v>38033.2500416667</v>
      </c>
      <c r="B151" s="2" t="n">
        <f aca="false">(4*TUFOnlyScheme!B151+1*MaespaCalc!I151)/5</f>
        <v>39.6321</v>
      </c>
      <c r="C151" s="2" t="n">
        <f aca="false">(4*TUFOnlyScheme!C151+1*MaespaCalc!J151)/5</f>
        <v>-41.4701333333333</v>
      </c>
      <c r="D151" s="2" t="n">
        <f aca="false">(4*TUFOnlyScheme!D151+1*MaespaCalc!K151)/5</f>
        <v>0</v>
      </c>
      <c r="E151" s="2" t="n">
        <f aca="false">(4*TUFOnlyScheme!E151+1*MaespaCalc!L151)/5</f>
        <v>112.662833333333</v>
      </c>
    </row>
    <row r="152" customFormat="false" ht="12.8" hidden="false" customHeight="false" outlineLevel="0" collapsed="false">
      <c r="A152" s="6" t="n">
        <f aca="false">TUF2!D152</f>
        <v>38033.29175</v>
      </c>
      <c r="B152" s="2" t="n">
        <f aca="false">(4*TUFOnlyScheme!B152+1*MaespaCalc!I152)/5</f>
        <v>113.2172</v>
      </c>
      <c r="C152" s="2" t="n">
        <f aca="false">(4*TUFOnlyScheme!C152+1*MaespaCalc!J152)/5</f>
        <v>-84.7069666666667</v>
      </c>
      <c r="D152" s="2" t="n">
        <f aca="false">(4*TUFOnlyScheme!D152+1*MaespaCalc!K152)/5</f>
        <v>88.7862</v>
      </c>
      <c r="E152" s="2" t="n">
        <f aca="false">(4*TUFOnlyScheme!E152+1*MaespaCalc!L152)/5</f>
        <v>147.5381</v>
      </c>
    </row>
    <row r="153" customFormat="false" ht="12.8" hidden="false" customHeight="false" outlineLevel="0" collapsed="false">
      <c r="A153" s="6" t="n">
        <f aca="false">TUF2!D153</f>
        <v>38033.3335416667</v>
      </c>
      <c r="B153" s="2" t="n">
        <f aca="false">(4*TUFOnlyScheme!B153+1*MaespaCalc!I153)/5</f>
        <v>138.189133333333</v>
      </c>
      <c r="C153" s="2" t="n">
        <f aca="false">(4*TUFOnlyScheme!C153+1*MaespaCalc!J153)/5</f>
        <v>-61.8380666666667</v>
      </c>
      <c r="D153" s="2" t="n">
        <f aca="false">(4*TUFOnlyScheme!D153+1*MaespaCalc!K153)/5</f>
        <v>122.9957</v>
      </c>
      <c r="E153" s="2" t="n">
        <f aca="false">(4*TUFOnlyScheme!E153+1*MaespaCalc!L153)/5</f>
        <v>140.792733333333</v>
      </c>
    </row>
    <row r="154" customFormat="false" ht="12.8" hidden="false" customHeight="false" outlineLevel="0" collapsed="false">
      <c r="A154" s="6" t="n">
        <f aca="false">TUF2!D154</f>
        <v>38033.3750416667</v>
      </c>
      <c r="B154" s="2" t="n">
        <f aca="false">(4*TUFOnlyScheme!B154+1*MaespaCalc!I154)/5</f>
        <v>323.415666666667</v>
      </c>
      <c r="C154" s="2" t="n">
        <f aca="false">(4*TUFOnlyScheme!C154+1*MaespaCalc!J154)/5</f>
        <v>63.3329666666667</v>
      </c>
      <c r="D154" s="2" t="n">
        <f aca="false">(4*TUFOnlyScheme!D154+1*MaespaCalc!K154)/5</f>
        <v>145.1569</v>
      </c>
      <c r="E154" s="2" t="n">
        <f aca="false">(4*TUFOnlyScheme!E154+1*MaespaCalc!L154)/5</f>
        <v>174.2011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/>
  <cols>
    <col collapsed="false" hidden="false" max="1" min="1" style="0" width="13.0918367346939"/>
    <col collapsed="false" hidden="false" max="5" min="2" style="5" width="10.6632653061225"/>
    <col collapsed="false" hidden="false" max="1025" min="6" style="0" width="8.36734693877551"/>
  </cols>
  <sheetData>
    <row r="1" customFormat="false" ht="12.8" hidden="false" customHeight="false" outlineLevel="0" collapsed="false">
      <c r="A1" s="0" t="s">
        <v>21</v>
      </c>
      <c r="B1" s="5" t="s">
        <v>4</v>
      </c>
      <c r="C1" s="5" t="s">
        <v>22</v>
      </c>
      <c r="D1" s="5" t="s">
        <v>23</v>
      </c>
      <c r="E1" s="5" t="s">
        <v>24</v>
      </c>
    </row>
    <row r="2" customFormat="false" ht="12.8" hidden="false" customHeight="false" outlineLevel="0" collapsed="false">
      <c r="A2" s="6" t="n">
        <f aca="false">TUF2!D2</f>
        <v>38027.0000416667</v>
      </c>
      <c r="B2" s="2" t="n">
        <f aca="false">(4*TUFOnlyScheme!B2+1*MaespaCalc!M2)/5</f>
        <v>-48.1617</v>
      </c>
      <c r="C2" s="2" t="n">
        <f aca="false">(4*TUFOnlyScheme!C2+1*MaespaCalc!N2)/5</f>
        <v>104.0017</v>
      </c>
      <c r="D2" s="2" t="n">
        <f aca="false">(4*TUFOnlyScheme!D2+1*MaespaCalc!O2)/5</f>
        <v>0</v>
      </c>
      <c r="E2" s="2" t="n">
        <f aca="false">(4*TUFOnlyScheme!E2+1*MaespaCalc!P2)/5</f>
        <v>-31.0920333333333</v>
      </c>
    </row>
    <row r="3" customFormat="false" ht="12.8" hidden="false" customHeight="false" outlineLevel="0" collapsed="false">
      <c r="A3" s="6" t="n">
        <f aca="false">TUF2!D3</f>
        <v>38027.04175</v>
      </c>
      <c r="B3" s="2" t="n">
        <f aca="false">(4*TUFOnlyScheme!B3+1*MaespaCalc!M3)/5</f>
        <v>-40.4125</v>
      </c>
      <c r="C3" s="2" t="n">
        <f aca="false">(4*TUFOnlyScheme!C3+1*MaespaCalc!N3)/5</f>
        <v>35.9232333333333</v>
      </c>
      <c r="D3" s="2" t="n">
        <f aca="false">(4*TUFOnlyScheme!D3+1*MaespaCalc!O3)/5</f>
        <v>0</v>
      </c>
      <c r="E3" s="2" t="n">
        <f aca="false">(4*TUFOnlyScheme!E3+1*MaespaCalc!P3)/5</f>
        <v>51.6471666666667</v>
      </c>
    </row>
    <row r="4" customFormat="false" ht="12.8" hidden="false" customHeight="false" outlineLevel="0" collapsed="false">
      <c r="A4" s="6" t="n">
        <f aca="false">TUF2!D4</f>
        <v>38027.083375</v>
      </c>
      <c r="B4" s="2" t="n">
        <f aca="false">(4*TUFOnlyScheme!B4+1*MaespaCalc!M4)/5</f>
        <v>-31.4278666666667</v>
      </c>
      <c r="C4" s="2" t="n">
        <f aca="false">(4*TUFOnlyScheme!C4+1*MaespaCalc!N4)/5</f>
        <v>23.4157333333333</v>
      </c>
      <c r="D4" s="2" t="n">
        <f aca="false">(4*TUFOnlyScheme!D4+1*MaespaCalc!O4)/5</f>
        <v>0</v>
      </c>
      <c r="E4" s="2" t="n">
        <f aca="false">(4*TUFOnlyScheme!E4+1*MaespaCalc!P4)/5</f>
        <v>65.5662666666667</v>
      </c>
    </row>
    <row r="5" customFormat="false" ht="12.8" hidden="false" customHeight="false" outlineLevel="0" collapsed="false">
      <c r="A5" s="6" t="n">
        <f aca="false">TUF2!D5</f>
        <v>38027.1250416667</v>
      </c>
      <c r="B5" s="2" t="n">
        <f aca="false">(4*TUFOnlyScheme!B5+1*MaespaCalc!M5)/5</f>
        <v>-27.2211666666667</v>
      </c>
      <c r="C5" s="2" t="n">
        <f aca="false">(4*TUFOnlyScheme!C5+1*MaespaCalc!N5)/5</f>
        <v>19.7515333333333</v>
      </c>
      <c r="D5" s="2" t="n">
        <f aca="false">(4*TUFOnlyScheme!D5+1*MaespaCalc!O5)/5</f>
        <v>0</v>
      </c>
      <c r="E5" s="2" t="n">
        <f aca="false">(4*TUFOnlyScheme!E5+1*MaespaCalc!P5)/5</f>
        <v>69.5013333333333</v>
      </c>
    </row>
    <row r="6" customFormat="false" ht="12.8" hidden="false" customHeight="false" outlineLevel="0" collapsed="false">
      <c r="A6" s="6" t="n">
        <f aca="false">TUF2!D6</f>
        <v>38027.1668333333</v>
      </c>
      <c r="B6" s="2" t="n">
        <f aca="false">(4*TUFOnlyScheme!B6+1*MaespaCalc!M6)/5</f>
        <v>-20.9579</v>
      </c>
      <c r="C6" s="2" t="n">
        <f aca="false">(4*TUFOnlyScheme!C6+1*MaespaCalc!N6)/5</f>
        <v>17.9513</v>
      </c>
      <c r="D6" s="2" t="n">
        <f aca="false">(4*TUFOnlyScheme!D6+1*MaespaCalc!O6)/5</f>
        <v>0</v>
      </c>
      <c r="E6" s="2" t="n">
        <f aca="false">(4*TUFOnlyScheme!E6+1*MaespaCalc!P6)/5</f>
        <v>72.7333666666667</v>
      </c>
    </row>
    <row r="7" customFormat="false" ht="12.8" hidden="false" customHeight="false" outlineLevel="0" collapsed="false">
      <c r="A7" s="6" t="n">
        <f aca="false">TUF2!D7</f>
        <v>38027.2085833333</v>
      </c>
      <c r="B7" s="2" t="n">
        <f aca="false">(4*TUFOnlyScheme!B7+1*MaespaCalc!M7)/5</f>
        <v>-20.1335666666666</v>
      </c>
      <c r="C7" s="2" t="n">
        <f aca="false">(4*TUFOnlyScheme!C7+1*MaespaCalc!N7)/5</f>
        <v>9.99186666666667</v>
      </c>
      <c r="D7" s="2" t="n">
        <f aca="false">(4*TUFOnlyScheme!D7+1*MaespaCalc!O7)/5</f>
        <v>0</v>
      </c>
      <c r="E7" s="2" t="n">
        <f aca="false">(4*TUFOnlyScheme!E7+1*MaespaCalc!P7)/5</f>
        <v>80.1441333333333</v>
      </c>
    </row>
    <row r="8" customFormat="false" ht="12.8" hidden="false" customHeight="false" outlineLevel="0" collapsed="false">
      <c r="A8" s="6" t="n">
        <f aca="false">TUF2!D8</f>
        <v>38027.250125</v>
      </c>
      <c r="B8" s="2" t="n">
        <f aca="false">(4*TUFOnlyScheme!B8+1*MaespaCalc!M8)/5</f>
        <v>-19.3519666666666</v>
      </c>
      <c r="C8" s="2" t="n">
        <f aca="false">(4*TUFOnlyScheme!C8+1*MaespaCalc!N8)/5</f>
        <v>12.0830333333333</v>
      </c>
      <c r="D8" s="2" t="n">
        <f aca="false">(4*TUFOnlyScheme!D8+1*MaespaCalc!O8)/5</f>
        <v>0</v>
      </c>
      <c r="E8" s="2" t="n">
        <f aca="false">(4*TUFOnlyScheme!E8+1*MaespaCalc!P8)/5</f>
        <v>78.6118333333333</v>
      </c>
    </row>
    <row r="9" customFormat="false" ht="12.8" hidden="false" customHeight="false" outlineLevel="0" collapsed="false">
      <c r="A9" s="6" t="n">
        <f aca="false">TUF2!D9</f>
        <v>38027.2918333333</v>
      </c>
      <c r="B9" s="2" t="n">
        <f aca="false">(4*TUFOnlyScheme!B9+1*MaespaCalc!M9)/5</f>
        <v>-11.4183666666667</v>
      </c>
      <c r="C9" s="2" t="n">
        <f aca="false">(4*TUFOnlyScheme!C9+1*MaespaCalc!N9)/5</f>
        <v>-23.3439333333333</v>
      </c>
      <c r="D9" s="2" t="n">
        <f aca="false">(4*TUFOnlyScheme!D9+1*MaespaCalc!O9)/5</f>
        <v>33.8469</v>
      </c>
      <c r="E9" s="2" t="n">
        <f aca="false">(4*TUFOnlyScheme!E9+1*MaespaCalc!P9)/5</f>
        <v>52.6934</v>
      </c>
    </row>
    <row r="10" customFormat="false" ht="12.8" hidden="false" customHeight="false" outlineLevel="0" collapsed="false">
      <c r="A10" s="6" t="n">
        <f aca="false">TUF2!D10</f>
        <v>38027.333375</v>
      </c>
      <c r="B10" s="2" t="n">
        <f aca="false">(4*TUFOnlyScheme!B10+1*MaespaCalc!M10)/5</f>
        <v>-1.6755</v>
      </c>
      <c r="C10" s="2" t="n">
        <f aca="false">(4*TUFOnlyScheme!C10+1*MaespaCalc!N10)/5</f>
        <v>-17.0951666666667</v>
      </c>
      <c r="D10" s="2" t="n">
        <f aca="false">(4*TUFOnlyScheme!D10+1*MaespaCalc!O10)/5</f>
        <v>39.2798</v>
      </c>
      <c r="E10" s="2" t="n">
        <f aca="false">(4*TUFOnlyScheme!E10+1*MaespaCalc!P10)/5</f>
        <v>55.5268333333333</v>
      </c>
    </row>
    <row r="11" customFormat="false" ht="12.8" hidden="false" customHeight="false" outlineLevel="0" collapsed="false">
      <c r="A11" s="6" t="n">
        <f aca="false">TUF2!D11</f>
        <v>38027.3750416667</v>
      </c>
      <c r="B11" s="2" t="n">
        <f aca="false">(4*TUFOnlyScheme!B11+1*MaespaCalc!M11)/5</f>
        <v>30.3766333333333</v>
      </c>
      <c r="C11" s="2" t="n">
        <f aca="false">(4*TUFOnlyScheme!C11+1*MaespaCalc!N11)/5</f>
        <v>-8.89266666666667</v>
      </c>
      <c r="D11" s="2" t="n">
        <f aca="false">(4*TUFOnlyScheme!D11+1*MaespaCalc!O11)/5</f>
        <v>50.0903</v>
      </c>
      <c r="E11" s="2" t="n">
        <f aca="false">(4*TUFOnlyScheme!E11+1*MaespaCalc!P11)/5</f>
        <v>71.9557333333333</v>
      </c>
    </row>
    <row r="12" customFormat="false" ht="12.8" hidden="false" customHeight="false" outlineLevel="0" collapsed="false">
      <c r="A12" s="6" t="n">
        <f aca="false">TUF2!D12</f>
        <v>38027.416875</v>
      </c>
      <c r="B12" s="2" t="n">
        <f aca="false">(4*TUFOnlyScheme!B12+1*MaespaCalc!M12)/5</f>
        <v>274.297933333333</v>
      </c>
      <c r="C12" s="2" t="n">
        <f aca="false">(4*TUFOnlyScheme!C12+1*MaespaCalc!N12)/5</f>
        <v>76.4667</v>
      </c>
      <c r="D12" s="2" t="n">
        <f aca="false">(4*TUFOnlyScheme!D12+1*MaespaCalc!O12)/5</f>
        <v>76.0985</v>
      </c>
      <c r="E12" s="2" t="n">
        <f aca="false">(4*TUFOnlyScheme!E12+1*MaespaCalc!P12)/5</f>
        <v>176.075033333333</v>
      </c>
    </row>
    <row r="13" customFormat="false" ht="12.8" hidden="false" customHeight="false" outlineLevel="0" collapsed="false">
      <c r="A13" s="6" t="n">
        <f aca="false">TUF2!D13</f>
        <v>38027.458625</v>
      </c>
      <c r="B13" s="2" t="n">
        <f aca="false">(4*TUFOnlyScheme!B13+1*MaespaCalc!M13)/5</f>
        <v>243.1661</v>
      </c>
      <c r="C13" s="2" t="n">
        <f aca="false">(4*TUFOnlyScheme!C13+1*MaespaCalc!N13)/5</f>
        <v>111.178166666667</v>
      </c>
      <c r="D13" s="2" t="n">
        <f aca="false">(4*TUFOnlyScheme!D13+1*MaespaCalc!O13)/5</f>
        <v>127.5584</v>
      </c>
      <c r="E13" s="2" t="n">
        <f aca="false">(4*TUFOnlyScheme!E13+1*MaespaCalc!P13)/5</f>
        <v>126.527566666667</v>
      </c>
    </row>
    <row r="14" customFormat="false" ht="12.8" hidden="false" customHeight="false" outlineLevel="0" collapsed="false">
      <c r="A14" s="6" t="n">
        <f aca="false">TUF2!D14</f>
        <v>38027.5000833333</v>
      </c>
      <c r="B14" s="2" t="n">
        <f aca="false">(4*TUFOnlyScheme!B14+1*MaespaCalc!M14)/5</f>
        <v>489.824466666667</v>
      </c>
      <c r="C14" s="2" t="n">
        <f aca="false">(4*TUFOnlyScheme!C14+1*MaespaCalc!N14)/5</f>
        <v>248.053866666667</v>
      </c>
      <c r="D14" s="2" t="n">
        <f aca="false">(4*TUFOnlyScheme!D14+1*MaespaCalc!O14)/5</f>
        <v>152.7696</v>
      </c>
      <c r="E14" s="2" t="n">
        <f aca="false">(4*TUFOnlyScheme!E14+1*MaespaCalc!P14)/5</f>
        <v>171.383733333333</v>
      </c>
    </row>
    <row r="15" customFormat="false" ht="12.8" hidden="false" customHeight="false" outlineLevel="0" collapsed="false">
      <c r="A15" s="6" t="n">
        <f aca="false">TUF2!D15</f>
        <v>38027.5417083333</v>
      </c>
      <c r="B15" s="2" t="n">
        <f aca="false">(4*TUFOnlyScheme!B15+1*MaespaCalc!M15)/5</f>
        <v>539.038266666667</v>
      </c>
      <c r="C15" s="2" t="n">
        <f aca="false">(4*TUFOnlyScheme!C15+1*MaespaCalc!N15)/5</f>
        <v>321.630433333333</v>
      </c>
      <c r="D15" s="2" t="n">
        <f aca="false">(4*TUFOnlyScheme!D15+1*MaespaCalc!O15)/5</f>
        <v>168.5413</v>
      </c>
      <c r="E15" s="2" t="n">
        <f aca="false">(4*TUFOnlyScheme!E15+1*MaespaCalc!P15)/5</f>
        <v>123.2865</v>
      </c>
    </row>
    <row r="16" customFormat="false" ht="12.8" hidden="false" customHeight="false" outlineLevel="0" collapsed="false">
      <c r="A16" s="6" t="n">
        <f aca="false">TUF2!D16</f>
        <v>38027.5834583333</v>
      </c>
      <c r="B16" s="2" t="n">
        <f aca="false">(4*TUFOnlyScheme!B16+1*MaespaCalc!M16)/5</f>
        <v>453.691866666667</v>
      </c>
      <c r="C16" s="2" t="n">
        <f aca="false">(4*TUFOnlyScheme!C16+1*MaespaCalc!N16)/5</f>
        <v>359.465666666667</v>
      </c>
      <c r="D16" s="2" t="n">
        <f aca="false">(4*TUFOnlyScheme!D16+1*MaespaCalc!O16)/5</f>
        <v>183.3615</v>
      </c>
      <c r="E16" s="2" t="n">
        <f aca="false">(4*TUFOnlyScheme!E16+1*MaespaCalc!P16)/5</f>
        <v>70.0288666666667</v>
      </c>
    </row>
    <row r="17" customFormat="false" ht="12.8" hidden="false" customHeight="false" outlineLevel="0" collapsed="false">
      <c r="A17" s="6" t="n">
        <f aca="false">TUF2!D17</f>
        <v>38027.6250833333</v>
      </c>
      <c r="B17" s="2" t="n">
        <f aca="false">(4*TUFOnlyScheme!B17+1*MaespaCalc!M17)/5</f>
        <v>410.431633333333</v>
      </c>
      <c r="C17" s="2" t="n">
        <f aca="false">(4*TUFOnlyScheme!C17+1*MaespaCalc!N17)/5</f>
        <v>363.537533333333</v>
      </c>
      <c r="D17" s="2" t="n">
        <f aca="false">(4*TUFOnlyScheme!D17+1*MaespaCalc!O17)/5</f>
        <v>166.926</v>
      </c>
      <c r="E17" s="2" t="n">
        <f aca="false">(4*TUFOnlyScheme!E17+1*MaespaCalc!P17)/5</f>
        <v>53.2345333333334</v>
      </c>
    </row>
    <row r="18" customFormat="false" ht="12.8" hidden="false" customHeight="false" outlineLevel="0" collapsed="false">
      <c r="A18" s="6" t="n">
        <f aca="false">TUF2!D18</f>
        <v>38027.6668333333</v>
      </c>
      <c r="B18" s="2" t="n">
        <f aca="false">(4*TUFOnlyScheme!B18+1*MaespaCalc!M18)/5</f>
        <v>343.511533333333</v>
      </c>
      <c r="C18" s="2" t="n">
        <f aca="false">(4*TUFOnlyScheme!C18+1*MaespaCalc!N18)/5</f>
        <v>339.145866666667</v>
      </c>
      <c r="D18" s="2" t="n">
        <f aca="false">(4*TUFOnlyScheme!D18+1*MaespaCalc!O18)/5</f>
        <v>179.3112</v>
      </c>
      <c r="E18" s="2" t="n">
        <f aca="false">(4*TUFOnlyScheme!E18+1*MaespaCalc!P18)/5</f>
        <v>17.6776</v>
      </c>
    </row>
    <row r="19" customFormat="false" ht="12.8" hidden="false" customHeight="false" outlineLevel="0" collapsed="false">
      <c r="A19" s="6" t="n">
        <f aca="false">TUF2!D19</f>
        <v>38027.7085</v>
      </c>
      <c r="B19" s="2" t="n">
        <f aca="false">(4*TUFOnlyScheme!B19+1*MaespaCalc!M19)/5</f>
        <v>206.262766666667</v>
      </c>
      <c r="C19" s="2" t="n">
        <f aca="false">(4*TUFOnlyScheme!C19+1*MaespaCalc!N19)/5</f>
        <v>237.252133333333</v>
      </c>
      <c r="D19" s="2" t="n">
        <f aca="false">(4*TUFOnlyScheme!D19+1*MaespaCalc!O19)/5</f>
        <v>170.9177</v>
      </c>
      <c r="E19" s="2" t="n">
        <f aca="false">(4*TUFOnlyScheme!E19+1*MaespaCalc!P19)/5</f>
        <v>-50.0040666666667</v>
      </c>
    </row>
    <row r="20" customFormat="false" ht="12.8" hidden="false" customHeight="false" outlineLevel="0" collapsed="false">
      <c r="A20" s="6" t="n">
        <f aca="false">TUF2!D20</f>
        <v>38027.7500416667</v>
      </c>
      <c r="B20" s="2" t="n">
        <f aca="false">(4*TUFOnlyScheme!B20+1*MaespaCalc!M20)/5</f>
        <v>42.7380666666666</v>
      </c>
      <c r="C20" s="2" t="n">
        <f aca="false">(4*TUFOnlyScheme!C20+1*MaespaCalc!N20)/5</f>
        <v>59.2114666666667</v>
      </c>
      <c r="D20" s="2" t="n">
        <f aca="false">(4*TUFOnlyScheme!D20+1*MaespaCalc!O20)/5</f>
        <v>151.9464</v>
      </c>
      <c r="E20" s="2" t="n">
        <f aca="false">(4*TUFOnlyScheme!E20+1*MaespaCalc!P20)/5</f>
        <v>-100.7052</v>
      </c>
    </row>
    <row r="21" customFormat="false" ht="12.8" hidden="false" customHeight="false" outlineLevel="0" collapsed="false">
      <c r="A21" s="6" t="n">
        <f aca="false">TUF2!D21</f>
        <v>38027.791875</v>
      </c>
      <c r="B21" s="2" t="n">
        <f aca="false">(4*TUFOnlyScheme!B21+1*MaespaCalc!M21)/5</f>
        <v>-64.0705666666667</v>
      </c>
      <c r="C21" s="2" t="n">
        <f aca="false">(4*TUFOnlyScheme!C21+1*MaespaCalc!N21)/5</f>
        <v>6.04796666666666</v>
      </c>
      <c r="D21" s="2" t="n">
        <f aca="false">(4*TUFOnlyScheme!D21+1*MaespaCalc!O21)/5</f>
        <v>85.393</v>
      </c>
      <c r="E21" s="2" t="n">
        <f aca="false">(4*TUFOnlyScheme!E21+1*MaespaCalc!P21)/5</f>
        <v>-43.9247666666667</v>
      </c>
    </row>
    <row r="22" customFormat="false" ht="12.8" hidden="false" customHeight="false" outlineLevel="0" collapsed="false">
      <c r="A22" s="6" t="n">
        <f aca="false">TUF2!D22</f>
        <v>38027.833375</v>
      </c>
      <c r="B22" s="2" t="n">
        <f aca="false">(4*TUFOnlyScheme!B22+1*MaespaCalc!M22)/5</f>
        <v>-72.4063</v>
      </c>
      <c r="C22" s="2" t="n">
        <f aca="false">(4*TUFOnlyScheme!C22+1*MaespaCalc!N22)/5</f>
        <v>8.0208</v>
      </c>
      <c r="D22" s="2" t="n">
        <f aca="false">(4*TUFOnlyScheme!D22+1*MaespaCalc!O22)/5</f>
        <v>0</v>
      </c>
      <c r="E22" s="2" t="n">
        <f aca="false">(4*TUFOnlyScheme!E22+1*MaespaCalc!P22)/5</f>
        <v>23.2478666666667</v>
      </c>
    </row>
    <row r="23" customFormat="false" ht="12.8" hidden="false" customHeight="false" outlineLevel="0" collapsed="false">
      <c r="A23" s="6" t="n">
        <f aca="false">TUF2!D23</f>
        <v>38027.8752083333</v>
      </c>
      <c r="B23" s="2" t="n">
        <f aca="false">(4*TUFOnlyScheme!B23+1*MaespaCalc!M23)/5</f>
        <v>-68.7328333333333</v>
      </c>
      <c r="C23" s="2" t="n">
        <f aca="false">(4*TUFOnlyScheme!C23+1*MaespaCalc!N23)/5</f>
        <v>-1.79203333333333</v>
      </c>
      <c r="D23" s="2" t="n">
        <f aca="false">(4*TUFOnlyScheme!D23+1*MaespaCalc!O23)/5</f>
        <v>0</v>
      </c>
      <c r="E23" s="2" t="n">
        <f aca="false">(4*TUFOnlyScheme!E23+1*MaespaCalc!P23)/5</f>
        <v>21.3264333333333</v>
      </c>
    </row>
    <row r="24" customFormat="false" ht="12.8" hidden="false" customHeight="false" outlineLevel="0" collapsed="false">
      <c r="A24" s="6" t="n">
        <f aca="false">TUF2!D24</f>
        <v>38027.9169166667</v>
      </c>
      <c r="B24" s="2" t="n">
        <f aca="false">(4*TUFOnlyScheme!B24+1*MaespaCalc!M24)/5</f>
        <v>-65.085</v>
      </c>
      <c r="C24" s="2" t="n">
        <f aca="false">(4*TUFOnlyScheme!C24+1*MaespaCalc!N24)/5</f>
        <v>-6.93166666666667</v>
      </c>
      <c r="D24" s="2" t="n">
        <f aca="false">(4*TUFOnlyScheme!D24+1*MaespaCalc!O24)/5</f>
        <v>0</v>
      </c>
      <c r="E24" s="2" t="n">
        <f aca="false">(4*TUFOnlyScheme!E24+1*MaespaCalc!P24)/5</f>
        <v>20.664</v>
      </c>
    </row>
    <row r="25" customFormat="false" ht="12.8" hidden="false" customHeight="false" outlineLevel="0" collapsed="false">
      <c r="A25" s="6" t="n">
        <f aca="false">TUF2!D25</f>
        <v>38027.9585416667</v>
      </c>
      <c r="B25" s="2" t="n">
        <f aca="false">(4*TUFOnlyScheme!B25+1*MaespaCalc!M25)/5</f>
        <v>-64.5645666666667</v>
      </c>
      <c r="C25" s="2" t="n">
        <f aca="false">(4*TUFOnlyScheme!C25+1*MaespaCalc!N25)/5</f>
        <v>-13.4006</v>
      </c>
      <c r="D25" s="2" t="n">
        <f aca="false">(4*TUFOnlyScheme!D25+1*MaespaCalc!O25)/5</f>
        <v>0</v>
      </c>
      <c r="E25" s="2" t="n">
        <f aca="false">(4*TUFOnlyScheme!E25+1*MaespaCalc!P25)/5</f>
        <v>23.7075333333333</v>
      </c>
    </row>
    <row r="26" customFormat="false" ht="12.8" hidden="false" customHeight="false" outlineLevel="0" collapsed="false">
      <c r="A26" s="6" t="n">
        <f aca="false">TUF2!D26</f>
        <v>38028.0003333333</v>
      </c>
      <c r="B26" s="2" t="n">
        <f aca="false">(4*TUFOnlyScheme!B26+1*MaespaCalc!M26)/5</f>
        <v>-63.9921</v>
      </c>
      <c r="C26" s="2" t="n">
        <f aca="false">(4*TUFOnlyScheme!C26+1*MaespaCalc!N26)/5</f>
        <v>-15.8611666666667</v>
      </c>
      <c r="D26" s="2" t="n">
        <f aca="false">(4*TUFOnlyScheme!D26+1*MaespaCalc!O26)/5</f>
        <v>0</v>
      </c>
      <c r="E26" s="2" t="n">
        <f aca="false">(4*TUFOnlyScheme!E26+1*MaespaCalc!P26)/5</f>
        <v>25.9617666666667</v>
      </c>
    </row>
    <row r="27" customFormat="false" ht="12.8" hidden="false" customHeight="false" outlineLevel="0" collapsed="false">
      <c r="A27" s="6" t="n">
        <f aca="false">TUF2!D27</f>
        <v>38028.0418333333</v>
      </c>
      <c r="B27" s="2" t="n">
        <f aca="false">(4*TUFOnlyScheme!B27+1*MaespaCalc!M27)/5</f>
        <v>-57.6034666666667</v>
      </c>
      <c r="C27" s="2" t="n">
        <f aca="false">(4*TUFOnlyScheme!C27+1*MaespaCalc!N27)/5</f>
        <v>-17.0665</v>
      </c>
      <c r="D27" s="2" t="n">
        <f aca="false">(4*TUFOnlyScheme!D27+1*MaespaCalc!O27)/5</f>
        <v>0</v>
      </c>
      <c r="E27" s="2" t="n">
        <f aca="false">(4*TUFOnlyScheme!E27+1*MaespaCalc!P27)/5</f>
        <v>30.3716333333333</v>
      </c>
    </row>
    <row r="28" customFormat="false" ht="12.8" hidden="false" customHeight="false" outlineLevel="0" collapsed="false">
      <c r="A28" s="6" t="n">
        <f aca="false">TUF2!D28</f>
        <v>38028.0835416667</v>
      </c>
      <c r="B28" s="2" t="n">
        <f aca="false">(4*TUFOnlyScheme!B28+1*MaespaCalc!M28)/5</f>
        <v>-50.0393666666667</v>
      </c>
      <c r="C28" s="2" t="n">
        <f aca="false">(4*TUFOnlyScheme!C28+1*MaespaCalc!N28)/5</f>
        <v>-16.8612666666667</v>
      </c>
      <c r="D28" s="2" t="n">
        <f aca="false">(4*TUFOnlyScheme!D28+1*MaespaCalc!O28)/5</f>
        <v>0</v>
      </c>
      <c r="E28" s="2" t="n">
        <f aca="false">(4*TUFOnlyScheme!E28+1*MaespaCalc!P28)/5</f>
        <v>36.0701333333333</v>
      </c>
    </row>
    <row r="29" customFormat="false" ht="12.8" hidden="false" customHeight="false" outlineLevel="0" collapsed="false">
      <c r="A29" s="6" t="n">
        <f aca="false">TUF2!D29</f>
        <v>38028.1251666667</v>
      </c>
      <c r="B29" s="2" t="n">
        <f aca="false">(4*TUFOnlyScheme!B29+1*MaespaCalc!M29)/5</f>
        <v>-31.2927333333333</v>
      </c>
      <c r="C29" s="2" t="n">
        <f aca="false">(4*TUFOnlyScheme!C29+1*MaespaCalc!N29)/5</f>
        <v>-14.5924333333333</v>
      </c>
      <c r="D29" s="2" t="n">
        <f aca="false">(4*TUFOnlyScheme!D29+1*MaespaCalc!O29)/5</f>
        <v>0</v>
      </c>
      <c r="E29" s="2" t="n">
        <f aca="false">(4*TUFOnlyScheme!E29+1*MaespaCalc!P29)/5</f>
        <v>47.7783666666667</v>
      </c>
    </row>
    <row r="30" customFormat="false" ht="12.8" hidden="false" customHeight="false" outlineLevel="0" collapsed="false">
      <c r="A30" s="6" t="n">
        <f aca="false">TUF2!D30</f>
        <v>38028.1669166667</v>
      </c>
      <c r="B30" s="2" t="n">
        <f aca="false">(4*TUFOnlyScheme!B30+1*MaespaCalc!M30)/5</f>
        <v>-40.3836</v>
      </c>
      <c r="C30" s="2" t="n">
        <f aca="false">(4*TUFOnlyScheme!C30+1*MaespaCalc!N30)/5</f>
        <v>-13.7450666666667</v>
      </c>
      <c r="D30" s="2" t="n">
        <f aca="false">(4*TUFOnlyScheme!D30+1*MaespaCalc!O30)/5</f>
        <v>0</v>
      </c>
      <c r="E30" s="2" t="n">
        <f aca="false">(4*TUFOnlyScheme!E30+1*MaespaCalc!P30)/5</f>
        <v>41.3303333333333</v>
      </c>
    </row>
    <row r="31" customFormat="false" ht="12.8" hidden="false" customHeight="false" outlineLevel="0" collapsed="false">
      <c r="A31" s="6" t="n">
        <f aca="false">TUF2!D31</f>
        <v>38028.2084583333</v>
      </c>
      <c r="B31" s="2" t="n">
        <f aca="false">(4*TUFOnlyScheme!B31+1*MaespaCalc!M31)/5</f>
        <v>-22.1845333333333</v>
      </c>
      <c r="C31" s="2" t="n">
        <f aca="false">(4*TUFOnlyScheme!C31+1*MaespaCalc!N31)/5</f>
        <v>-14.7171</v>
      </c>
      <c r="D31" s="2" t="n">
        <f aca="false">(4*TUFOnlyScheme!D31+1*MaespaCalc!O31)/5</f>
        <v>0</v>
      </c>
      <c r="E31" s="2" t="n">
        <f aca="false">(4*TUFOnlyScheme!E31+1*MaespaCalc!P31)/5</f>
        <v>54.3164333333333</v>
      </c>
    </row>
    <row r="32" customFormat="false" ht="12.8" hidden="false" customHeight="false" outlineLevel="0" collapsed="false">
      <c r="A32" s="6" t="n">
        <f aca="false">TUF2!D32</f>
        <v>38028.25</v>
      </c>
      <c r="B32" s="2" t="n">
        <f aca="false">(4*TUFOnlyScheme!B32+1*MaespaCalc!M32)/5</f>
        <v>-11.3693</v>
      </c>
      <c r="C32" s="2" t="n">
        <f aca="false">(4*TUFOnlyScheme!C32+1*MaespaCalc!N32)/5</f>
        <v>-7.66073333333333</v>
      </c>
      <c r="D32" s="2" t="n">
        <f aca="false">(4*TUFOnlyScheme!D32+1*MaespaCalc!O32)/5</f>
        <v>0</v>
      </c>
      <c r="E32" s="2" t="n">
        <f aca="false">(4*TUFOnlyScheme!E32+1*MaespaCalc!P32)/5</f>
        <v>58.3371333333333</v>
      </c>
    </row>
    <row r="33" customFormat="false" ht="12.8" hidden="false" customHeight="false" outlineLevel="0" collapsed="false">
      <c r="A33" s="6" t="n">
        <f aca="false">TUF2!D33</f>
        <v>38028.291875</v>
      </c>
      <c r="B33" s="2" t="n">
        <f aca="false">(4*TUFOnlyScheme!B33+1*MaespaCalc!M33)/5</f>
        <v>-4.81426666666669</v>
      </c>
      <c r="C33" s="2" t="n">
        <f aca="false">(4*TUFOnlyScheme!C33+1*MaespaCalc!N33)/5</f>
        <v>-38.6199</v>
      </c>
      <c r="D33" s="2" t="n">
        <f aca="false">(4*TUFOnlyScheme!D33+1*MaespaCalc!O33)/5</f>
        <v>40.5469</v>
      </c>
      <c r="E33" s="2" t="n">
        <f aca="false">(4*TUFOnlyScheme!E33+1*MaespaCalc!P33)/5</f>
        <v>43.0402333333333</v>
      </c>
    </row>
    <row r="34" customFormat="false" ht="12.8" hidden="false" customHeight="false" outlineLevel="0" collapsed="false">
      <c r="A34" s="6" t="n">
        <f aca="false">TUF2!D34</f>
        <v>38028.333375</v>
      </c>
      <c r="B34" s="2" t="n">
        <f aca="false">(4*TUFOnlyScheme!B34+1*MaespaCalc!M34)/5</f>
        <v>68.6041</v>
      </c>
      <c r="C34" s="2" t="n">
        <f aca="false">(4*TUFOnlyScheme!C34+1*MaespaCalc!N34)/5</f>
        <v>-25.0814333333333</v>
      </c>
      <c r="D34" s="2" t="n">
        <f aca="false">(4*TUFOnlyScheme!D34+1*MaespaCalc!O34)/5</f>
        <v>42.5151</v>
      </c>
      <c r="E34" s="2" t="n">
        <f aca="false">(4*TUFOnlyScheme!E34+1*MaespaCalc!P34)/5</f>
        <v>92.4215</v>
      </c>
    </row>
    <row r="35" customFormat="false" ht="12.8" hidden="false" customHeight="false" outlineLevel="0" collapsed="false">
      <c r="A35" s="6" t="n">
        <f aca="false">TUF2!D35</f>
        <v>38028.37525</v>
      </c>
      <c r="B35" s="2" t="n">
        <f aca="false">(4*TUFOnlyScheme!B35+1*MaespaCalc!M35)/5</f>
        <v>62.7331</v>
      </c>
      <c r="C35" s="2" t="n">
        <f aca="false">(4*TUFOnlyScheme!C35+1*MaespaCalc!N35)/5</f>
        <v>-12.8105</v>
      </c>
      <c r="D35" s="2" t="n">
        <f aca="false">(4*TUFOnlyScheme!D35+1*MaespaCalc!O35)/5</f>
        <v>80.2041</v>
      </c>
      <c r="E35" s="2" t="n">
        <f aca="false">(4*TUFOnlyScheme!E35+1*MaespaCalc!P35)/5</f>
        <v>88.3377</v>
      </c>
    </row>
    <row r="36" customFormat="false" ht="12.8" hidden="false" customHeight="false" outlineLevel="0" collapsed="false">
      <c r="A36" s="6" t="n">
        <f aca="false">TUF2!D36</f>
        <v>38028.417</v>
      </c>
      <c r="B36" s="2" t="n">
        <f aca="false">(4*TUFOnlyScheme!B36+1*MaespaCalc!M36)/5</f>
        <v>127.6806</v>
      </c>
      <c r="C36" s="2" t="n">
        <f aca="false">(4*TUFOnlyScheme!C36+1*MaespaCalc!N36)/5</f>
        <v>-0.112299999999999</v>
      </c>
      <c r="D36" s="2" t="n">
        <f aca="false">(4*TUFOnlyScheme!D36+1*MaespaCalc!O36)/5</f>
        <v>79.7015</v>
      </c>
      <c r="E36" s="2" t="n">
        <f aca="false">(4*TUFOnlyScheme!E36+1*MaespaCalc!P36)/5</f>
        <v>127.461833333333</v>
      </c>
    </row>
    <row r="37" customFormat="false" ht="12.8" hidden="false" customHeight="false" outlineLevel="0" collapsed="false">
      <c r="A37" s="6" t="n">
        <f aca="false">TUF2!D37</f>
        <v>38028.4585833333</v>
      </c>
      <c r="B37" s="2" t="n">
        <f aca="false">(4*TUFOnlyScheme!B37+1*MaespaCalc!M37)/5</f>
        <v>29.3998</v>
      </c>
      <c r="C37" s="2" t="n">
        <f aca="false">(4*TUFOnlyScheme!C37+1*MaespaCalc!N37)/5</f>
        <v>4.70643333333333</v>
      </c>
      <c r="D37" s="2" t="n">
        <f aca="false">(4*TUFOnlyScheme!D37+1*MaespaCalc!O37)/5</f>
        <v>100.7369</v>
      </c>
      <c r="E37" s="2" t="n">
        <f aca="false">(4*TUFOnlyScheme!E37+1*MaespaCalc!P37)/5</f>
        <v>49.0913</v>
      </c>
    </row>
    <row r="38" customFormat="false" ht="12.8" hidden="false" customHeight="false" outlineLevel="0" collapsed="false">
      <c r="A38" s="6" t="n">
        <f aca="false">TUF2!D38</f>
        <v>38028.50025</v>
      </c>
      <c r="B38" s="2" t="n">
        <f aca="false">(4*TUFOnlyScheme!B38+1*MaespaCalc!M38)/5</f>
        <v>138.301466666667</v>
      </c>
      <c r="C38" s="2" t="n">
        <f aca="false">(4*TUFOnlyScheme!C38+1*MaespaCalc!N38)/5</f>
        <v>23.8131</v>
      </c>
      <c r="D38" s="2" t="n">
        <f aca="false">(4*TUFOnlyScheme!D38+1*MaespaCalc!O38)/5</f>
        <v>93.4172</v>
      </c>
      <c r="E38" s="2" t="n">
        <f aca="false">(4*TUFOnlyScheme!E38+1*MaespaCalc!P38)/5</f>
        <v>99.3788333333334</v>
      </c>
    </row>
    <row r="39" customFormat="false" ht="12.8" hidden="false" customHeight="false" outlineLevel="0" collapsed="false">
      <c r="A39" s="6" t="n">
        <f aca="false">TUF2!D39</f>
        <v>38028.54175</v>
      </c>
      <c r="B39" s="2" t="n">
        <f aca="false">(4*TUFOnlyScheme!B39+1*MaespaCalc!M39)/5</f>
        <v>39.2873666666667</v>
      </c>
      <c r="C39" s="2" t="n">
        <f aca="false">(4*TUFOnlyScheme!C39+1*MaespaCalc!N39)/5</f>
        <v>-13.8685666666667</v>
      </c>
      <c r="D39" s="2" t="n">
        <f aca="false">(4*TUFOnlyScheme!D39+1*MaespaCalc!O39)/5</f>
        <v>95.1561</v>
      </c>
      <c r="E39" s="2" t="n">
        <f aca="false">(4*TUFOnlyScheme!E39+1*MaespaCalc!P39)/5</f>
        <v>66.6253666666667</v>
      </c>
    </row>
    <row r="40" customFormat="false" ht="12.8" hidden="false" customHeight="false" outlineLevel="0" collapsed="false">
      <c r="A40" s="6" t="n">
        <f aca="false">TUF2!D40</f>
        <v>38028.583375</v>
      </c>
      <c r="B40" s="2" t="n">
        <f aca="false">(4*TUFOnlyScheme!B40+1*MaespaCalc!M40)/5</f>
        <v>55.9356333333333</v>
      </c>
      <c r="C40" s="2" t="n">
        <f aca="false">(4*TUFOnlyScheme!C40+1*MaespaCalc!N40)/5</f>
        <v>20.4510333333333</v>
      </c>
      <c r="D40" s="2" t="n">
        <f aca="false">(4*TUFOnlyScheme!D40+1*MaespaCalc!O40)/5</f>
        <v>64.1786</v>
      </c>
      <c r="E40" s="2" t="n">
        <f aca="false">(4*TUFOnlyScheme!E40+1*MaespaCalc!P40)/5</f>
        <v>43.7793666666667</v>
      </c>
    </row>
    <row r="41" customFormat="false" ht="12.8" hidden="false" customHeight="false" outlineLevel="0" collapsed="false">
      <c r="A41" s="6" t="n">
        <f aca="false">TUF2!D41</f>
        <v>38028.6253333333</v>
      </c>
      <c r="B41" s="2" t="n">
        <f aca="false">(4*TUFOnlyScheme!B41+1*MaespaCalc!M41)/5</f>
        <v>100.276533333333</v>
      </c>
      <c r="C41" s="2" t="n">
        <f aca="false">(4*TUFOnlyScheme!C41+1*MaespaCalc!N41)/5</f>
        <v>32.5983</v>
      </c>
      <c r="D41" s="2" t="n">
        <f aca="false">(4*TUFOnlyScheme!D41+1*MaespaCalc!O41)/5</f>
        <v>78.013</v>
      </c>
      <c r="E41" s="2" t="n">
        <f aca="false">(4*TUFOnlyScheme!E41+1*MaespaCalc!P41)/5</f>
        <v>52.3991666666667</v>
      </c>
    </row>
    <row r="42" customFormat="false" ht="12.8" hidden="false" customHeight="false" outlineLevel="0" collapsed="false">
      <c r="A42" s="6" t="n">
        <f aca="false">TUF2!D42</f>
        <v>38028.6667083333</v>
      </c>
      <c r="B42" s="2" t="n">
        <f aca="false">(4*TUFOnlyScheme!B42+1*MaespaCalc!M42)/5</f>
        <v>21.9687333333334</v>
      </c>
      <c r="C42" s="2" t="n">
        <f aca="false">(4*TUFOnlyScheme!C42+1*MaespaCalc!N42)/5</f>
        <v>-2.15196666666667</v>
      </c>
      <c r="D42" s="2" t="n">
        <f aca="false">(4*TUFOnlyScheme!D42+1*MaespaCalc!O42)/5</f>
        <v>66.1956</v>
      </c>
      <c r="E42" s="2" t="n">
        <f aca="false">(4*TUFOnlyScheme!E42+1*MaespaCalc!P42)/5</f>
        <v>55.4353666666667</v>
      </c>
    </row>
    <row r="43" customFormat="false" ht="12.8" hidden="false" customHeight="false" outlineLevel="0" collapsed="false">
      <c r="A43" s="6" t="n">
        <f aca="false">TUF2!D43</f>
        <v>38028.7087083333</v>
      </c>
      <c r="B43" s="2" t="n">
        <f aca="false">(4*TUFOnlyScheme!B43+1*MaespaCalc!M43)/5</f>
        <v>29.5810333333333</v>
      </c>
      <c r="C43" s="2" t="n">
        <f aca="false">(4*TUFOnlyScheme!C43+1*MaespaCalc!N43)/5</f>
        <v>3.69520000000001</v>
      </c>
      <c r="D43" s="2" t="n">
        <f aca="false">(4*TUFOnlyScheme!D43+1*MaespaCalc!O43)/5</f>
        <v>51.7527</v>
      </c>
      <c r="E43" s="2" t="n">
        <f aca="false">(4*TUFOnlyScheme!E43+1*MaespaCalc!P43)/5</f>
        <v>71.6236</v>
      </c>
    </row>
    <row r="44" customFormat="false" ht="12.8" hidden="false" customHeight="false" outlineLevel="0" collapsed="false">
      <c r="A44" s="6" t="n">
        <f aca="false">TUF2!D44</f>
        <v>38028.7502916667</v>
      </c>
      <c r="B44" s="2" t="n">
        <f aca="false">(4*TUFOnlyScheme!B44+1*MaespaCalc!M44)/5</f>
        <v>3.14233333333332</v>
      </c>
      <c r="C44" s="2" t="n">
        <f aca="false">(4*TUFOnlyScheme!C44+1*MaespaCalc!N44)/5</f>
        <v>4.94</v>
      </c>
      <c r="D44" s="2" t="n">
        <f aca="false">(4*TUFOnlyScheme!D44+1*MaespaCalc!O44)/5</f>
        <v>47.9579</v>
      </c>
      <c r="E44" s="2" t="n">
        <f aca="false">(4*TUFOnlyScheme!E44+1*MaespaCalc!P44)/5</f>
        <v>51.3032</v>
      </c>
    </row>
    <row r="45" customFormat="false" ht="12.8" hidden="false" customHeight="false" outlineLevel="0" collapsed="false">
      <c r="A45" s="6" t="n">
        <f aca="false">TUF2!D45</f>
        <v>38028.7918333333</v>
      </c>
      <c r="B45" s="2" t="n">
        <f aca="false">(4*TUFOnlyScheme!B45+1*MaespaCalc!M45)/5</f>
        <v>-24.1376666666666</v>
      </c>
      <c r="C45" s="2" t="n">
        <f aca="false">(4*TUFOnlyScheme!C45+1*MaespaCalc!N45)/5</f>
        <v>-9.9846</v>
      </c>
      <c r="D45" s="2" t="n">
        <f aca="false">(4*TUFOnlyScheme!D45+1*MaespaCalc!O45)/5</f>
        <v>38.3624</v>
      </c>
      <c r="E45" s="2" t="n">
        <f aca="false">(4*TUFOnlyScheme!E45+1*MaespaCalc!P45)/5</f>
        <v>49.5677333333333</v>
      </c>
    </row>
    <row r="46" customFormat="false" ht="12.8" hidden="false" customHeight="false" outlineLevel="0" collapsed="false">
      <c r="A46" s="6" t="n">
        <f aca="false">TUF2!D46</f>
        <v>38028.8335416667</v>
      </c>
      <c r="B46" s="2" t="n">
        <f aca="false">(4*TUFOnlyScheme!B46+1*MaespaCalc!M46)/5</f>
        <v>-29.9652666666667</v>
      </c>
      <c r="C46" s="2" t="n">
        <f aca="false">(4*TUFOnlyScheme!C46+1*MaespaCalc!N46)/5</f>
        <v>7.68253333333333</v>
      </c>
      <c r="D46" s="2" t="n">
        <f aca="false">(4*TUFOnlyScheme!D46+1*MaespaCalc!O46)/5</f>
        <v>0.0081</v>
      </c>
      <c r="E46" s="2" t="n">
        <f aca="false">(4*TUFOnlyScheme!E46+1*MaespaCalc!P46)/5</f>
        <v>75.1484</v>
      </c>
    </row>
    <row r="47" customFormat="false" ht="12.8" hidden="false" customHeight="false" outlineLevel="0" collapsed="false">
      <c r="A47" s="6" t="n">
        <f aca="false">TUF2!D47</f>
        <v>38028.8750833333</v>
      </c>
      <c r="B47" s="2" t="n">
        <f aca="false">(4*TUFOnlyScheme!B47+1*MaespaCalc!M47)/5</f>
        <v>-23.9824333333333</v>
      </c>
      <c r="C47" s="2" t="n">
        <f aca="false">(4*TUFOnlyScheme!C47+1*MaespaCalc!N47)/5</f>
        <v>7.82306666666667</v>
      </c>
      <c r="D47" s="2" t="n">
        <f aca="false">(4*TUFOnlyScheme!D47+1*MaespaCalc!O47)/5</f>
        <v>0</v>
      </c>
      <c r="E47" s="2" t="n">
        <f aca="false">(4*TUFOnlyScheme!E47+1*MaespaCalc!P47)/5</f>
        <v>71.8266</v>
      </c>
    </row>
    <row r="48" customFormat="false" ht="12.8" hidden="false" customHeight="false" outlineLevel="0" collapsed="false">
      <c r="A48" s="6" t="n">
        <f aca="false">TUF2!D48</f>
        <v>38028.9167083333</v>
      </c>
      <c r="B48" s="2" t="n">
        <f aca="false">(4*TUFOnlyScheme!B48+1*MaespaCalc!M48)/5</f>
        <v>-22.8806</v>
      </c>
      <c r="C48" s="2" t="n">
        <f aca="false">(4*TUFOnlyScheme!C48+1*MaespaCalc!N48)/5</f>
        <v>5.7308</v>
      </c>
      <c r="D48" s="2" t="n">
        <f aca="false">(4*TUFOnlyScheme!D48+1*MaespaCalc!O48)/5</f>
        <v>0</v>
      </c>
      <c r="E48" s="2" t="n">
        <f aca="false">(4*TUFOnlyScheme!E48+1*MaespaCalc!P48)/5</f>
        <v>67.9595333333333</v>
      </c>
    </row>
    <row r="49" customFormat="false" ht="12.8" hidden="false" customHeight="false" outlineLevel="0" collapsed="false">
      <c r="A49" s="6" t="n">
        <f aca="false">TUF2!D49</f>
        <v>38028.9584583333</v>
      </c>
      <c r="B49" s="2" t="n">
        <f aca="false">(4*TUFOnlyScheme!B49+1*MaespaCalc!M49)/5</f>
        <v>-16.4725333333333</v>
      </c>
      <c r="C49" s="2" t="n">
        <f aca="false">(4*TUFOnlyScheme!C49+1*MaespaCalc!N49)/5</f>
        <v>8.22403333333333</v>
      </c>
      <c r="D49" s="2" t="n">
        <f aca="false">(4*TUFOnlyScheme!D49+1*MaespaCalc!O49)/5</f>
        <v>0</v>
      </c>
      <c r="E49" s="2" t="n">
        <f aca="false">(4*TUFOnlyScheme!E49+1*MaespaCalc!P49)/5</f>
        <v>68.2499666666667</v>
      </c>
    </row>
    <row r="50" customFormat="false" ht="12.8" hidden="false" customHeight="false" outlineLevel="0" collapsed="false">
      <c r="A50" s="6" t="n">
        <f aca="false">TUF2!D50</f>
        <v>38029.0000833333</v>
      </c>
      <c r="B50" s="2" t="n">
        <f aca="false">(4*TUFOnlyScheme!B50+1*MaespaCalc!M50)/5</f>
        <v>-12.9200333333334</v>
      </c>
      <c r="C50" s="2" t="n">
        <f aca="false">(4*TUFOnlyScheme!C50+1*MaespaCalc!N50)/5</f>
        <v>7.8454</v>
      </c>
      <c r="D50" s="2" t="n">
        <f aca="false">(4*TUFOnlyScheme!D50+1*MaespaCalc!O50)/5</f>
        <v>0</v>
      </c>
      <c r="E50" s="2" t="n">
        <f aca="false">(4*TUFOnlyScheme!E50+1*MaespaCalc!P50)/5</f>
        <v>69.4952</v>
      </c>
    </row>
    <row r="51" customFormat="false" ht="12.8" hidden="false" customHeight="false" outlineLevel="0" collapsed="false">
      <c r="A51" s="6" t="n">
        <f aca="false">TUF2!D51</f>
        <v>38029.0417083333</v>
      </c>
      <c r="B51" s="2" t="n">
        <f aca="false">(4*TUFOnlyScheme!B51+1*MaespaCalc!M51)/5</f>
        <v>-10.9150666666667</v>
      </c>
      <c r="C51" s="2" t="n">
        <f aca="false">(4*TUFOnlyScheme!C51+1*MaespaCalc!N51)/5</f>
        <v>7.1306</v>
      </c>
      <c r="D51" s="2" t="n">
        <f aca="false">(4*TUFOnlyScheme!D51+1*MaespaCalc!O51)/5</f>
        <v>2.6026</v>
      </c>
      <c r="E51" s="2" t="n">
        <f aca="false">(4*TUFOnlyScheme!E51+1*MaespaCalc!P51)/5</f>
        <v>65.2605333333333</v>
      </c>
    </row>
    <row r="52" customFormat="false" ht="12.8" hidden="false" customHeight="false" outlineLevel="0" collapsed="false">
      <c r="A52" s="6" t="n">
        <f aca="false">TUF2!D52</f>
        <v>38029.0835</v>
      </c>
      <c r="B52" s="2" t="n">
        <f aca="false">(4*TUFOnlyScheme!B52+1*MaespaCalc!M52)/5</f>
        <v>-9.29283333333334</v>
      </c>
      <c r="C52" s="2" t="n">
        <f aca="false">(4*TUFOnlyScheme!C52+1*MaespaCalc!N52)/5</f>
        <v>6.45626666666667</v>
      </c>
      <c r="D52" s="2" t="n">
        <f aca="false">(4*TUFOnlyScheme!D52+1*MaespaCalc!O52)/5</f>
        <v>3.0515</v>
      </c>
      <c r="E52" s="2" t="n">
        <f aca="false">(4*TUFOnlyScheme!E52+1*MaespaCalc!P52)/5</f>
        <v>65.1702666666667</v>
      </c>
    </row>
    <row r="53" customFormat="false" ht="12.8" hidden="false" customHeight="false" outlineLevel="0" collapsed="false">
      <c r="A53" s="6" t="n">
        <f aca="false">TUF2!D53</f>
        <v>38029.1251666667</v>
      </c>
      <c r="B53" s="2" t="n">
        <f aca="false">(4*TUFOnlyScheme!B53+1*MaespaCalc!M53)/5</f>
        <v>-10.4247333333333</v>
      </c>
      <c r="C53" s="2" t="n">
        <f aca="false">(4*TUFOnlyScheme!C53+1*MaespaCalc!N53)/5</f>
        <v>13.4207</v>
      </c>
      <c r="D53" s="2" t="n">
        <f aca="false">(4*TUFOnlyScheme!D53+1*MaespaCalc!O53)/5</f>
        <v>1.0443</v>
      </c>
      <c r="E53" s="2" t="n">
        <f aca="false">(4*TUFOnlyScheme!E53+1*MaespaCalc!P53)/5</f>
        <v>61.2795</v>
      </c>
    </row>
    <row r="54" customFormat="false" ht="12.8" hidden="false" customHeight="false" outlineLevel="0" collapsed="false">
      <c r="A54" s="6" t="n">
        <f aca="false">TUF2!D54</f>
        <v>38029.1669166667</v>
      </c>
      <c r="B54" s="2" t="n">
        <f aca="false">(4*TUFOnlyScheme!B54+1*MaespaCalc!M54)/5</f>
        <v>-8.83733333333334</v>
      </c>
      <c r="C54" s="2" t="n">
        <f aca="false">(4*TUFOnlyScheme!C54+1*MaespaCalc!N54)/5</f>
        <v>2.41313333333333</v>
      </c>
      <c r="D54" s="2" t="n">
        <f aca="false">(4*TUFOnlyScheme!D54+1*MaespaCalc!O54)/5</f>
        <v>2.422</v>
      </c>
      <c r="E54" s="2" t="n">
        <f aca="false">(4*TUFOnlyScheme!E54+1*MaespaCalc!P54)/5</f>
        <v>70.4660666666667</v>
      </c>
    </row>
    <row r="55" customFormat="false" ht="12.8" hidden="false" customHeight="false" outlineLevel="0" collapsed="false">
      <c r="A55" s="6" t="n">
        <f aca="false">TUF2!D55</f>
        <v>38029.2085833333</v>
      </c>
      <c r="B55" s="2" t="n">
        <f aca="false">(4*TUFOnlyScheme!B55+1*MaespaCalc!M55)/5</f>
        <v>-9.60033333333332</v>
      </c>
      <c r="C55" s="2" t="n">
        <f aca="false">(4*TUFOnlyScheme!C55+1*MaespaCalc!N55)/5</f>
        <v>6.22506666666667</v>
      </c>
      <c r="D55" s="2" t="n">
        <f aca="false">(4*TUFOnlyScheme!D55+1*MaespaCalc!O55)/5</f>
        <v>0.8085</v>
      </c>
      <c r="E55" s="2" t="n">
        <f aca="false">(4*TUFOnlyScheme!E55+1*MaespaCalc!P55)/5</f>
        <v>71.3527333333333</v>
      </c>
    </row>
    <row r="56" customFormat="false" ht="12.8" hidden="false" customHeight="false" outlineLevel="0" collapsed="false">
      <c r="A56" s="6" t="n">
        <f aca="false">TUF2!D56</f>
        <v>38029.2500833333</v>
      </c>
      <c r="B56" s="2" t="n">
        <f aca="false">(4*TUFOnlyScheme!B56+1*MaespaCalc!M56)/5</f>
        <v>-7.90616666666667</v>
      </c>
      <c r="C56" s="2" t="n">
        <f aca="false">(4*TUFOnlyScheme!C56+1*MaespaCalc!N56)/5</f>
        <v>1.70113333333333</v>
      </c>
      <c r="D56" s="2" t="n">
        <f aca="false">(4*TUFOnlyScheme!D56+1*MaespaCalc!O56)/5</f>
        <v>3.0239</v>
      </c>
      <c r="E56" s="2" t="n">
        <f aca="false">(4*TUFOnlyScheme!E56+1*MaespaCalc!P56)/5</f>
        <v>72.3239333333333</v>
      </c>
    </row>
    <row r="57" customFormat="false" ht="12.8" hidden="false" customHeight="false" outlineLevel="0" collapsed="false">
      <c r="A57" s="6" t="n">
        <f aca="false">TUF2!D57</f>
        <v>38029.2918333333</v>
      </c>
      <c r="B57" s="2" t="n">
        <f aca="false">(4*TUFOnlyScheme!B57+1*MaespaCalc!M57)/5</f>
        <v>-2.72600000000001</v>
      </c>
      <c r="C57" s="2" t="n">
        <f aca="false">(4*TUFOnlyScheme!C57+1*MaespaCalc!N57)/5</f>
        <v>-25.9020333333333</v>
      </c>
      <c r="D57" s="2" t="n">
        <f aca="false">(4*TUFOnlyScheme!D57+1*MaespaCalc!O57)/5</f>
        <v>34.6536</v>
      </c>
      <c r="E57" s="2" t="n">
        <f aca="false">(4*TUFOnlyScheme!E57+1*MaespaCalc!P57)/5</f>
        <v>50.3387666666667</v>
      </c>
    </row>
    <row r="58" customFormat="false" ht="12.8" hidden="false" customHeight="false" outlineLevel="0" collapsed="false">
      <c r="A58" s="6" t="n">
        <f aca="false">TUF2!D58</f>
        <v>38029.333375</v>
      </c>
      <c r="B58" s="2" t="n">
        <f aca="false">(4*TUFOnlyScheme!B58+1*MaespaCalc!M58)/5</f>
        <v>7.70006666666667</v>
      </c>
      <c r="C58" s="2" t="n">
        <f aca="false">(4*TUFOnlyScheme!C58+1*MaespaCalc!N58)/5</f>
        <v>-3.502</v>
      </c>
      <c r="D58" s="2" t="n">
        <f aca="false">(4*TUFOnlyScheme!D58+1*MaespaCalc!O58)/5</f>
        <v>23.9635</v>
      </c>
      <c r="E58" s="2" t="n">
        <f aca="false">(4*TUFOnlyScheme!E58+1*MaespaCalc!P58)/5</f>
        <v>67.5998</v>
      </c>
    </row>
    <row r="59" customFormat="false" ht="12.8" hidden="false" customHeight="false" outlineLevel="0" collapsed="false">
      <c r="A59" s="6" t="n">
        <f aca="false">TUF2!D59</f>
        <v>38029.3751666667</v>
      </c>
      <c r="B59" s="2" t="n">
        <f aca="false">(4*TUFOnlyScheme!B59+1*MaespaCalc!M59)/5</f>
        <v>45.7263</v>
      </c>
      <c r="C59" s="2" t="n">
        <f aca="false">(4*TUFOnlyScheme!C59+1*MaespaCalc!N59)/5</f>
        <v>10.8258</v>
      </c>
      <c r="D59" s="2" t="n">
        <f aca="false">(4*TUFOnlyScheme!D59+1*MaespaCalc!O59)/5</f>
        <v>33.7525</v>
      </c>
      <c r="E59" s="2" t="n">
        <f aca="false">(4*TUFOnlyScheme!E59+1*MaespaCalc!P59)/5</f>
        <v>87.291</v>
      </c>
    </row>
    <row r="60" customFormat="false" ht="12.8" hidden="false" customHeight="false" outlineLevel="0" collapsed="false">
      <c r="A60" s="6" t="n">
        <f aca="false">TUF2!D60</f>
        <v>38029.4168333333</v>
      </c>
      <c r="B60" s="2" t="n">
        <f aca="false">(4*TUFOnlyScheme!B60+1*MaespaCalc!M60)/5</f>
        <v>31.8197333333333</v>
      </c>
      <c r="C60" s="2" t="n">
        <f aca="false">(4*TUFOnlyScheme!C60+1*MaespaCalc!N60)/5</f>
        <v>8.867</v>
      </c>
      <c r="D60" s="2" t="n">
        <f aca="false">(4*TUFOnlyScheme!D60+1*MaespaCalc!O60)/5</f>
        <v>32.4024</v>
      </c>
      <c r="E60" s="2" t="n">
        <f aca="false">(4*TUFOnlyScheme!E60+1*MaespaCalc!P60)/5</f>
        <v>81.2298</v>
      </c>
    </row>
    <row r="61" customFormat="false" ht="12.8" hidden="false" customHeight="false" outlineLevel="0" collapsed="false">
      <c r="A61" s="6" t="n">
        <f aca="false">TUF2!D61</f>
        <v>38029.4584583333</v>
      </c>
      <c r="B61" s="2" t="n">
        <f aca="false">(4*TUFOnlyScheme!B61+1*MaespaCalc!M61)/5</f>
        <v>44.1109666666667</v>
      </c>
      <c r="C61" s="2" t="n">
        <f aca="false">(4*TUFOnlyScheme!C61+1*MaespaCalc!N61)/5</f>
        <v>28.4079</v>
      </c>
      <c r="D61" s="2" t="n">
        <f aca="false">(4*TUFOnlyScheme!D61+1*MaespaCalc!O61)/5</f>
        <v>35.6703</v>
      </c>
      <c r="E61" s="2" t="n">
        <f aca="false">(4*TUFOnlyScheme!E61+1*MaespaCalc!P61)/5</f>
        <v>77.4121</v>
      </c>
    </row>
    <row r="62" customFormat="false" ht="12.8" hidden="false" customHeight="false" outlineLevel="0" collapsed="false">
      <c r="A62" s="6" t="n">
        <f aca="false">TUF2!D62</f>
        <v>38029.5002916667</v>
      </c>
      <c r="B62" s="2" t="n">
        <f aca="false">(4*TUFOnlyScheme!B62+1*MaespaCalc!M62)/5</f>
        <v>-8.23066666666665</v>
      </c>
      <c r="C62" s="2" t="n">
        <f aca="false">(4*TUFOnlyScheme!C62+1*MaespaCalc!N62)/5</f>
        <v>0.872766666666661</v>
      </c>
      <c r="D62" s="2" t="n">
        <f aca="false">(4*TUFOnlyScheme!D62+1*MaespaCalc!O62)/5</f>
        <v>62.9456</v>
      </c>
      <c r="E62" s="2" t="n">
        <f aca="false">(4*TUFOnlyScheme!E62+1*MaespaCalc!P62)/5</f>
        <v>39.2043666666667</v>
      </c>
    </row>
    <row r="63" customFormat="false" ht="12.8" hidden="false" customHeight="false" outlineLevel="0" collapsed="false">
      <c r="A63" s="6" t="n">
        <f aca="false">TUF2!D63</f>
        <v>38029.542</v>
      </c>
      <c r="B63" s="2" t="n">
        <f aca="false">(4*TUFOnlyScheme!B63+1*MaespaCalc!M63)/5</f>
        <v>37.4389333333333</v>
      </c>
      <c r="C63" s="2" t="n">
        <f aca="false">(4*TUFOnlyScheme!C63+1*MaespaCalc!N63)/5</f>
        <v>0.973166666666668</v>
      </c>
      <c r="D63" s="2" t="n">
        <f aca="false">(4*TUFOnlyScheme!D63+1*MaespaCalc!O63)/5</f>
        <v>35.249</v>
      </c>
      <c r="E63" s="2" t="n">
        <f aca="false">(4*TUFOnlyScheme!E63+1*MaespaCalc!P63)/5</f>
        <v>79.8096333333333</v>
      </c>
    </row>
    <row r="64" customFormat="false" ht="12.8" hidden="false" customHeight="false" outlineLevel="0" collapsed="false">
      <c r="A64" s="6" t="n">
        <f aca="false">TUF2!D64</f>
        <v>38029.583625</v>
      </c>
      <c r="B64" s="2" t="n">
        <f aca="false">(4*TUFOnlyScheme!B64+1*MaespaCalc!M64)/5</f>
        <v>203.857433333333</v>
      </c>
      <c r="C64" s="2" t="n">
        <f aca="false">(4*TUFOnlyScheme!C64+1*MaespaCalc!N64)/5</f>
        <v>42.0644333333333</v>
      </c>
      <c r="D64" s="2" t="n">
        <f aca="false">(4*TUFOnlyScheme!D64+1*MaespaCalc!O64)/5</f>
        <v>44.4833</v>
      </c>
      <c r="E64" s="2" t="n">
        <f aca="false">(4*TUFOnlyScheme!E64+1*MaespaCalc!P64)/5</f>
        <v>174.4599</v>
      </c>
    </row>
    <row r="65" customFormat="false" ht="12.8" hidden="false" customHeight="false" outlineLevel="0" collapsed="false">
      <c r="A65" s="6" t="n">
        <f aca="false">TUF2!D65</f>
        <v>38029.625375</v>
      </c>
      <c r="B65" s="2" t="n">
        <f aca="false">(4*TUFOnlyScheme!B65+1*MaespaCalc!M65)/5</f>
        <v>-0.523833333333346</v>
      </c>
      <c r="C65" s="2" t="n">
        <f aca="false">(4*TUFOnlyScheme!C65+1*MaespaCalc!N65)/5</f>
        <v>34.1355666666667</v>
      </c>
      <c r="D65" s="2" t="n">
        <f aca="false">(4*TUFOnlyScheme!D65+1*MaespaCalc!O65)/5</f>
        <v>72.6468</v>
      </c>
      <c r="E65" s="2" t="n">
        <f aca="false">(4*TUFOnlyScheme!E65+1*MaespaCalc!P65)/5</f>
        <v>38.6967</v>
      </c>
    </row>
    <row r="66" customFormat="false" ht="12.8" hidden="false" customHeight="false" outlineLevel="0" collapsed="false">
      <c r="A66" s="6" t="n">
        <f aca="false">TUF2!D66</f>
        <v>38029.66675</v>
      </c>
      <c r="B66" s="2" t="n">
        <f aca="false">(4*TUFOnlyScheme!B66+1*MaespaCalc!M66)/5</f>
        <v>32.1869666666666</v>
      </c>
      <c r="C66" s="2" t="n">
        <f aca="false">(4*TUFOnlyScheme!C66+1*MaespaCalc!N66)/5</f>
        <v>18.3428333333333</v>
      </c>
      <c r="D66" s="2" t="n">
        <f aca="false">(4*TUFOnlyScheme!D66+1*MaespaCalc!O66)/5</f>
        <v>37.4986</v>
      </c>
      <c r="E66" s="2" t="n">
        <f aca="false">(4*TUFOnlyScheme!E66+1*MaespaCalc!P66)/5</f>
        <v>78.6210333333333</v>
      </c>
    </row>
    <row r="67" customFormat="false" ht="12.8" hidden="false" customHeight="false" outlineLevel="0" collapsed="false">
      <c r="A67" s="6" t="n">
        <f aca="false">TUF2!D67</f>
        <v>38029.7085</v>
      </c>
      <c r="B67" s="2" t="n">
        <f aca="false">(4*TUFOnlyScheme!B67+1*MaespaCalc!M67)/5</f>
        <v>10.6410333333333</v>
      </c>
      <c r="C67" s="2" t="n">
        <f aca="false">(4*TUFOnlyScheme!C67+1*MaespaCalc!N67)/5</f>
        <v>-1.5556</v>
      </c>
      <c r="D67" s="2" t="n">
        <f aca="false">(4*TUFOnlyScheme!D67+1*MaespaCalc!O67)/5</f>
        <v>31.9908</v>
      </c>
      <c r="E67" s="2" t="n">
        <f aca="false">(4*TUFOnlyScheme!E67+1*MaespaCalc!P67)/5</f>
        <v>80.6758666666667</v>
      </c>
    </row>
    <row r="68" customFormat="false" ht="12.8" hidden="false" customHeight="false" outlineLevel="0" collapsed="false">
      <c r="A68" s="6" t="n">
        <f aca="false">TUF2!D68</f>
        <v>38029.7502916667</v>
      </c>
      <c r="B68" s="2" t="n">
        <f aca="false">(4*TUFOnlyScheme!B68+1*MaespaCalc!M68)/5</f>
        <v>-6.31489999999999</v>
      </c>
      <c r="C68" s="2" t="n">
        <f aca="false">(4*TUFOnlyScheme!C68+1*MaespaCalc!N68)/5</f>
        <v>-2.06233333333333</v>
      </c>
      <c r="D68" s="2" t="n">
        <f aca="false">(4*TUFOnlyScheme!D68+1*MaespaCalc!O68)/5</f>
        <v>30.7026</v>
      </c>
      <c r="E68" s="2" t="n">
        <f aca="false">(4*TUFOnlyScheme!E68+1*MaespaCalc!P68)/5</f>
        <v>65.0096</v>
      </c>
    </row>
    <row r="69" customFormat="false" ht="12.8" hidden="false" customHeight="false" outlineLevel="0" collapsed="false">
      <c r="A69" s="6" t="n">
        <f aca="false">TUF2!D69</f>
        <v>38029.7919166667</v>
      </c>
      <c r="B69" s="2" t="n">
        <f aca="false">(4*TUFOnlyScheme!B69+1*MaespaCalc!M69)/5</f>
        <v>-10.6048666666666</v>
      </c>
      <c r="C69" s="2" t="n">
        <f aca="false">(4*TUFOnlyScheme!C69+1*MaespaCalc!N69)/5</f>
        <v>-11.5853</v>
      </c>
      <c r="D69" s="2" t="n">
        <f aca="false">(4*TUFOnlyScheme!D69+1*MaespaCalc!O69)/5</f>
        <v>24.5426</v>
      </c>
      <c r="E69" s="2" t="n">
        <f aca="false">(4*TUFOnlyScheme!E69+1*MaespaCalc!P69)/5</f>
        <v>68.5075</v>
      </c>
    </row>
    <row r="70" customFormat="false" ht="12.8" hidden="false" customHeight="false" outlineLevel="0" collapsed="false">
      <c r="A70" s="6" t="n">
        <f aca="false">TUF2!D70</f>
        <v>38029.8335416667</v>
      </c>
      <c r="B70" s="2" t="n">
        <f aca="false">(4*TUFOnlyScheme!B70+1*MaespaCalc!M70)/5</f>
        <v>-11.7197666666667</v>
      </c>
      <c r="C70" s="2" t="n">
        <f aca="false">(4*TUFOnlyScheme!C70+1*MaespaCalc!N70)/5</f>
        <v>4.97773333333333</v>
      </c>
      <c r="D70" s="2" t="n">
        <f aca="false">(4*TUFOnlyScheme!D70+1*MaespaCalc!O70)/5</f>
        <v>0.0049</v>
      </c>
      <c r="E70" s="2" t="n">
        <f aca="false">(4*TUFOnlyScheme!E70+1*MaespaCalc!P70)/5</f>
        <v>90.876</v>
      </c>
    </row>
    <row r="71" customFormat="false" ht="12.8" hidden="false" customHeight="false" outlineLevel="0" collapsed="false">
      <c r="A71" s="6" t="n">
        <f aca="false">TUF2!D71</f>
        <v>38029.8751666667</v>
      </c>
      <c r="B71" s="2" t="n">
        <f aca="false">(4*TUFOnlyScheme!B71+1*MaespaCalc!M71)/5</f>
        <v>-13.2358333333333</v>
      </c>
      <c r="C71" s="2" t="n">
        <f aca="false">(4*TUFOnlyScheme!C71+1*MaespaCalc!N71)/5</f>
        <v>3.7243</v>
      </c>
      <c r="D71" s="2" t="n">
        <f aca="false">(4*TUFOnlyScheme!D71+1*MaespaCalc!O71)/5</f>
        <v>0.0016</v>
      </c>
      <c r="E71" s="2" t="n">
        <f aca="false">(4*TUFOnlyScheme!E71+1*MaespaCalc!P71)/5</f>
        <v>89.7252333333333</v>
      </c>
    </row>
    <row r="72" customFormat="false" ht="12.8" hidden="false" customHeight="false" outlineLevel="0" collapsed="false">
      <c r="A72" s="6" t="n">
        <f aca="false">TUF2!D72</f>
        <v>38029.9167916667</v>
      </c>
      <c r="B72" s="2" t="n">
        <f aca="false">(4*TUFOnlyScheme!B72+1*MaespaCalc!M72)/5</f>
        <v>-13.1516666666667</v>
      </c>
      <c r="C72" s="2" t="n">
        <f aca="false">(4*TUFOnlyScheme!C72+1*MaespaCalc!N72)/5</f>
        <v>2.66096666666667</v>
      </c>
      <c r="D72" s="2" t="n">
        <f aca="false">(4*TUFOnlyScheme!D72+1*MaespaCalc!O72)/5</f>
        <v>0.0016</v>
      </c>
      <c r="E72" s="2" t="n">
        <f aca="false">(4*TUFOnlyScheme!E72+1*MaespaCalc!P72)/5</f>
        <v>88.9807666666667</v>
      </c>
    </row>
    <row r="73" customFormat="false" ht="12.8" hidden="false" customHeight="false" outlineLevel="0" collapsed="false">
      <c r="A73" s="6" t="n">
        <f aca="false">TUF2!D73</f>
        <v>38029.9584166667</v>
      </c>
      <c r="B73" s="2" t="n">
        <f aca="false">(4*TUFOnlyScheme!B73+1*MaespaCalc!M73)/5</f>
        <v>-12.9930333333333</v>
      </c>
      <c r="C73" s="2" t="n">
        <f aca="false">(4*TUFOnlyScheme!C73+1*MaespaCalc!N73)/5</f>
        <v>2.35956666666667</v>
      </c>
      <c r="D73" s="2" t="n">
        <f aca="false">(4*TUFOnlyScheme!D73+1*MaespaCalc!O73)/5</f>
        <v>0</v>
      </c>
      <c r="E73" s="2" t="n">
        <f aca="false">(4*TUFOnlyScheme!E73+1*MaespaCalc!P73)/5</f>
        <v>88.1063</v>
      </c>
    </row>
    <row r="74" customFormat="false" ht="12.8" hidden="false" customHeight="false" outlineLevel="0" collapsed="false">
      <c r="A74" s="6" t="n">
        <f aca="false">TUF2!D74</f>
        <v>38030.0000416667</v>
      </c>
      <c r="B74" s="2" t="n">
        <f aca="false">(4*TUFOnlyScheme!B74+1*MaespaCalc!M74)/5</f>
        <v>-13.8319666666667</v>
      </c>
      <c r="C74" s="2" t="n">
        <f aca="false">(4*TUFOnlyScheme!C74+1*MaespaCalc!N74)/5</f>
        <v>1.1908</v>
      </c>
      <c r="D74" s="2" t="n">
        <f aca="false">(4*TUFOnlyScheme!D74+1*MaespaCalc!O74)/5</f>
        <v>0</v>
      </c>
      <c r="E74" s="2" t="n">
        <f aca="false">(4*TUFOnlyScheme!E74+1*MaespaCalc!P74)/5</f>
        <v>89.0388</v>
      </c>
    </row>
    <row r="75" customFormat="false" ht="12.8" hidden="false" customHeight="false" outlineLevel="0" collapsed="false">
      <c r="A75" s="6" t="n">
        <f aca="false">TUF2!D75</f>
        <v>38030.125375</v>
      </c>
      <c r="B75" s="2" t="n">
        <f aca="false">(4*TUFOnlyScheme!B75+1*MaespaCalc!M75)/5</f>
        <v>-12.3193666666667</v>
      </c>
      <c r="C75" s="2" t="n">
        <f aca="false">(4*TUFOnlyScheme!C75+1*MaespaCalc!N75)/5</f>
        <v>0.0276333333333335</v>
      </c>
      <c r="D75" s="2" t="n">
        <f aca="false">(4*TUFOnlyScheme!D75+1*MaespaCalc!O75)/5</f>
        <v>0</v>
      </c>
      <c r="E75" s="2" t="n">
        <f aca="false">(4*TUFOnlyScheme!E75+1*MaespaCalc!P75)/5</f>
        <v>92.4501666666667</v>
      </c>
    </row>
    <row r="76" customFormat="false" ht="12.8" hidden="false" customHeight="false" outlineLevel="0" collapsed="false">
      <c r="A76" s="6" t="n">
        <f aca="false">TUF2!D76</f>
        <v>38030.167</v>
      </c>
      <c r="B76" s="2" t="n">
        <f aca="false">(4*TUFOnlyScheme!B76+1*MaespaCalc!M76)/5</f>
        <v>-12.0167333333333</v>
      </c>
      <c r="C76" s="2" t="n">
        <f aca="false">(4*TUFOnlyScheme!C76+1*MaespaCalc!N76)/5</f>
        <v>0.00113333333333348</v>
      </c>
      <c r="D76" s="2" t="n">
        <f aca="false">(4*TUFOnlyScheme!D76+1*MaespaCalc!O76)/5</f>
        <v>0</v>
      </c>
      <c r="E76" s="2" t="n">
        <f aca="false">(4*TUFOnlyScheme!E76+1*MaespaCalc!P76)/5</f>
        <v>91.9392666666667</v>
      </c>
    </row>
    <row r="77" customFormat="false" ht="12.8" hidden="false" customHeight="false" outlineLevel="0" collapsed="false">
      <c r="A77" s="6" t="n">
        <f aca="false">TUF2!D77</f>
        <v>38030.208625</v>
      </c>
      <c r="B77" s="2" t="n">
        <f aca="false">(4*TUFOnlyScheme!B77+1*MaespaCalc!M77)/5</f>
        <v>-12.2023666666667</v>
      </c>
      <c r="C77" s="2" t="n">
        <f aca="false">(4*TUFOnlyScheme!C77+1*MaespaCalc!N77)/5</f>
        <v>-1.0074</v>
      </c>
      <c r="D77" s="2" t="n">
        <f aca="false">(4*TUFOnlyScheme!D77+1*MaespaCalc!O77)/5</f>
        <v>0</v>
      </c>
      <c r="E77" s="2" t="n">
        <f aca="false">(4*TUFOnlyScheme!E77+1*MaespaCalc!P77)/5</f>
        <v>92.4118</v>
      </c>
    </row>
    <row r="78" customFormat="false" ht="12.8" hidden="false" customHeight="false" outlineLevel="0" collapsed="false">
      <c r="A78" s="6" t="n">
        <f aca="false">TUF2!D78</f>
        <v>38030.25025</v>
      </c>
      <c r="B78" s="2" t="n">
        <f aca="false">(4*TUFOnlyScheme!B78+1*MaespaCalc!M78)/5</f>
        <v>-11.4705666666667</v>
      </c>
      <c r="C78" s="2" t="n">
        <f aca="false">(4*TUFOnlyScheme!C78+1*MaespaCalc!N78)/5</f>
        <v>-0.516133333333334</v>
      </c>
      <c r="D78" s="2" t="n">
        <f aca="false">(4*TUFOnlyScheme!D78+1*MaespaCalc!O78)/5</f>
        <v>0</v>
      </c>
      <c r="E78" s="2" t="n">
        <f aca="false">(4*TUFOnlyScheme!E78+1*MaespaCalc!P78)/5</f>
        <v>92.8261333333333</v>
      </c>
    </row>
    <row r="79" customFormat="false" ht="12.8" hidden="false" customHeight="false" outlineLevel="0" collapsed="false">
      <c r="A79" s="6" t="n">
        <f aca="false">TUF2!D79</f>
        <v>38030.291875</v>
      </c>
      <c r="B79" s="2" t="n">
        <f aca="false">(4*TUFOnlyScheme!B79+1*MaespaCalc!M79)/5</f>
        <v>3.16043333333333</v>
      </c>
      <c r="C79" s="2" t="n">
        <f aca="false">(4*TUFOnlyScheme!C79+1*MaespaCalc!N79)/5</f>
        <v>-11.944</v>
      </c>
      <c r="D79" s="2" t="n">
        <f aca="false">(4*TUFOnlyScheme!D79+1*MaespaCalc!O79)/5</f>
        <v>16.9397</v>
      </c>
      <c r="E79" s="2" t="n">
        <f aca="false">(4*TUFOnlyScheme!E79+1*MaespaCalc!P79)/5</f>
        <v>88.1058666666667</v>
      </c>
    </row>
    <row r="80" customFormat="false" ht="12.8" hidden="false" customHeight="false" outlineLevel="0" collapsed="false">
      <c r="A80" s="6" t="n">
        <f aca="false">TUF2!D80</f>
        <v>38030.3335416667</v>
      </c>
      <c r="B80" s="2" t="n">
        <f aca="false">(4*TUFOnlyScheme!B80+1*MaespaCalc!M80)/5</f>
        <v>55.4117333333333</v>
      </c>
      <c r="C80" s="2" t="n">
        <f aca="false">(4*TUFOnlyScheme!C80+1*MaespaCalc!N80)/5</f>
        <v>8.26946666666667</v>
      </c>
      <c r="D80" s="2" t="n">
        <f aca="false">(4*TUFOnlyScheme!D80+1*MaespaCalc!O80)/5</f>
        <v>23.8593</v>
      </c>
      <c r="E80" s="2" t="n">
        <f aca="false">(4*TUFOnlyScheme!E80+1*MaespaCalc!P80)/5</f>
        <v>110.782866666667</v>
      </c>
    </row>
    <row r="81" customFormat="false" ht="12.8" hidden="false" customHeight="false" outlineLevel="0" collapsed="false">
      <c r="A81" s="6" t="n">
        <f aca="false">TUF2!D81</f>
        <v>38030.375125</v>
      </c>
      <c r="B81" s="2" t="n">
        <f aca="false">(4*TUFOnlyScheme!B81+1*MaespaCalc!M81)/5</f>
        <v>255.056633333333</v>
      </c>
      <c r="C81" s="2" t="n">
        <f aca="false">(4*TUFOnlyScheme!C81+1*MaespaCalc!N81)/5</f>
        <v>53.8946666666667</v>
      </c>
      <c r="D81" s="2" t="n">
        <f aca="false">(4*TUFOnlyScheme!D81+1*MaespaCalc!O81)/5</f>
        <v>58.0462</v>
      </c>
      <c r="E81" s="2" t="n">
        <f aca="false">(4*TUFOnlyScheme!E81+1*MaespaCalc!P81)/5</f>
        <v>221.949066666667</v>
      </c>
    </row>
    <row r="82" customFormat="false" ht="12.8" hidden="false" customHeight="false" outlineLevel="0" collapsed="false">
      <c r="A82" s="6" t="n">
        <f aca="false">TUF2!D82</f>
        <v>38030.4168333333</v>
      </c>
      <c r="B82" s="2" t="n">
        <f aca="false">(4*TUFOnlyScheme!B82+1*MaespaCalc!M82)/5</f>
        <v>352.130866666667</v>
      </c>
      <c r="C82" s="2" t="n">
        <f aca="false">(4*TUFOnlyScheme!C82+1*MaespaCalc!N82)/5</f>
        <v>126.965</v>
      </c>
      <c r="D82" s="2" t="n">
        <f aca="false">(4*TUFOnlyScheme!D82+1*MaespaCalc!O82)/5</f>
        <v>121.8083</v>
      </c>
      <c r="E82" s="2" t="n">
        <f aca="false">(4*TUFOnlyScheme!E82+1*MaespaCalc!P82)/5</f>
        <v>210.208133333333</v>
      </c>
    </row>
    <row r="83" customFormat="false" ht="12.8" hidden="false" customHeight="false" outlineLevel="0" collapsed="false">
      <c r="A83" s="6" t="n">
        <f aca="false">TUF2!D83</f>
        <v>38030.4585</v>
      </c>
      <c r="B83" s="2" t="n">
        <f aca="false">(4*TUFOnlyScheme!B83+1*MaespaCalc!M83)/5</f>
        <v>452.314366666667</v>
      </c>
      <c r="C83" s="2" t="n">
        <f aca="false">(4*TUFOnlyScheme!C83+1*MaespaCalc!N83)/5</f>
        <v>122.9234</v>
      </c>
      <c r="D83" s="2" t="n">
        <f aca="false">(4*TUFOnlyScheme!D83+1*MaespaCalc!O83)/5</f>
        <v>156.3432</v>
      </c>
      <c r="E83" s="2" t="n">
        <f aca="false">(4*TUFOnlyScheme!E83+1*MaespaCalc!P83)/5</f>
        <v>295.874</v>
      </c>
    </row>
    <row r="84" customFormat="false" ht="12.8" hidden="false" customHeight="false" outlineLevel="0" collapsed="false">
      <c r="A84" s="6" t="n">
        <f aca="false">TUF2!D84</f>
        <v>38030.500125</v>
      </c>
      <c r="B84" s="2" t="n">
        <f aca="false">(4*TUFOnlyScheme!B84+1*MaespaCalc!M84)/5</f>
        <v>504.666</v>
      </c>
      <c r="C84" s="2" t="n">
        <f aca="false">(4*TUFOnlyScheme!C84+1*MaespaCalc!N84)/5</f>
        <v>285.113233333333</v>
      </c>
      <c r="D84" s="2" t="n">
        <f aca="false">(4*TUFOnlyScheme!D84+1*MaespaCalc!O84)/5</f>
        <v>189.1213</v>
      </c>
      <c r="E84" s="2" t="n">
        <f aca="false">(4*TUFOnlyScheme!E84+1*MaespaCalc!P84)/5</f>
        <v>158.795166666667</v>
      </c>
    </row>
    <row r="85" customFormat="false" ht="12.8" hidden="false" customHeight="false" outlineLevel="0" collapsed="false">
      <c r="A85" s="6" t="n">
        <f aca="false">TUF2!D85</f>
        <v>38030.5417916667</v>
      </c>
      <c r="B85" s="2" t="n">
        <f aca="false">(4*TUFOnlyScheme!B85+1*MaespaCalc!M85)/5</f>
        <v>437.000266666667</v>
      </c>
      <c r="C85" s="2" t="n">
        <f aca="false">(4*TUFOnlyScheme!C85+1*MaespaCalc!N85)/5</f>
        <v>342.2253</v>
      </c>
      <c r="D85" s="2" t="n">
        <f aca="false">(4*TUFOnlyScheme!D85+1*MaespaCalc!O85)/5</f>
        <v>206.8483</v>
      </c>
      <c r="E85" s="2" t="n">
        <f aca="false">(4*TUFOnlyScheme!E85+1*MaespaCalc!P85)/5</f>
        <v>64.3072333333334</v>
      </c>
    </row>
    <row r="86" customFormat="false" ht="12.8" hidden="false" customHeight="false" outlineLevel="0" collapsed="false">
      <c r="A86" s="6" t="n">
        <f aca="false">TUF2!D86</f>
        <v>38030.5834166667</v>
      </c>
      <c r="B86" s="2" t="n">
        <f aca="false">(4*TUFOnlyScheme!B86+1*MaespaCalc!M86)/5</f>
        <v>460.635666666667</v>
      </c>
      <c r="C86" s="2" t="n">
        <f aca="false">(4*TUFOnlyScheme!C86+1*MaespaCalc!N86)/5</f>
        <v>350.940766666667</v>
      </c>
      <c r="D86" s="2" t="n">
        <f aca="false">(4*TUFOnlyScheme!D86+1*MaespaCalc!O86)/5</f>
        <v>206.9281</v>
      </c>
      <c r="E86" s="2" t="n">
        <f aca="false">(4*TUFOnlyScheme!E86+1*MaespaCalc!P86)/5</f>
        <v>80.9227666666667</v>
      </c>
    </row>
    <row r="87" customFormat="false" ht="12.8" hidden="false" customHeight="false" outlineLevel="0" collapsed="false">
      <c r="A87" s="6" t="n">
        <f aca="false">TUF2!D87</f>
        <v>38030.6251666667</v>
      </c>
      <c r="B87" s="2" t="n">
        <f aca="false">(4*TUFOnlyScheme!B87+1*MaespaCalc!M87)/5</f>
        <v>363.545533333333</v>
      </c>
      <c r="C87" s="2" t="n">
        <f aca="false">(4*TUFOnlyScheme!C87+1*MaespaCalc!N87)/5</f>
        <v>289.509433333333</v>
      </c>
      <c r="D87" s="2" t="n">
        <f aca="false">(4*TUFOnlyScheme!D87+1*MaespaCalc!O87)/5</f>
        <v>205.025</v>
      </c>
      <c r="E87" s="2" t="n">
        <f aca="false">(4*TUFOnlyScheme!E87+1*MaespaCalc!P87)/5</f>
        <v>55.0730333333333</v>
      </c>
    </row>
    <row r="88" customFormat="false" ht="12.8" hidden="false" customHeight="false" outlineLevel="0" collapsed="false">
      <c r="A88" s="6" t="n">
        <f aca="false">TUF2!D88</f>
        <v>38030.6668333333</v>
      </c>
      <c r="B88" s="2" t="n">
        <f aca="false">(4*TUFOnlyScheme!B88+1*MaespaCalc!M88)/5</f>
        <v>315.887133333333</v>
      </c>
      <c r="C88" s="2" t="n">
        <f aca="false">(4*TUFOnlyScheme!C88+1*MaespaCalc!N88)/5</f>
        <v>275.275233333333</v>
      </c>
      <c r="D88" s="2" t="n">
        <f aca="false">(4*TUFOnlyScheme!D88+1*MaespaCalc!O88)/5</f>
        <v>198.1931</v>
      </c>
      <c r="E88" s="2" t="n">
        <f aca="false">(4*TUFOnlyScheme!E88+1*MaespaCalc!P88)/5</f>
        <v>10.4679</v>
      </c>
    </row>
    <row r="89" customFormat="false" ht="12.8" hidden="false" customHeight="false" outlineLevel="0" collapsed="false">
      <c r="A89" s="6" t="n">
        <f aca="false">TUF2!D89</f>
        <v>38030.7085416667</v>
      </c>
      <c r="B89" s="2" t="n">
        <f aca="false">(4*TUFOnlyScheme!B89+1*MaespaCalc!M89)/5</f>
        <v>185.624366666667</v>
      </c>
      <c r="C89" s="2" t="n">
        <f aca="false">(4*TUFOnlyScheme!C89+1*MaespaCalc!N89)/5</f>
        <v>193.508233333333</v>
      </c>
      <c r="D89" s="2" t="n">
        <f aca="false">(4*TUFOnlyScheme!D89+1*MaespaCalc!O89)/5</f>
        <v>187.2149</v>
      </c>
      <c r="E89" s="2" t="n">
        <f aca="false">(4*TUFOnlyScheme!E89+1*MaespaCalc!P89)/5</f>
        <v>-67.7695</v>
      </c>
    </row>
    <row r="90" customFormat="false" ht="12.8" hidden="false" customHeight="false" outlineLevel="0" collapsed="false">
      <c r="A90" s="6" t="n">
        <f aca="false">TUF2!D90</f>
        <v>38030.7500833333</v>
      </c>
      <c r="B90" s="2" t="n">
        <f aca="false">(4*TUFOnlyScheme!B90+1*MaespaCalc!M90)/5</f>
        <v>35.4375666666667</v>
      </c>
      <c r="C90" s="2" t="n">
        <f aca="false">(4*TUFOnlyScheme!C90+1*MaespaCalc!N90)/5</f>
        <v>55.2104</v>
      </c>
      <c r="D90" s="2" t="n">
        <f aca="false">(4*TUFOnlyScheme!D90+1*MaespaCalc!O90)/5</f>
        <v>158.8905</v>
      </c>
      <c r="E90" s="2" t="n">
        <f aca="false">(4*TUFOnlyScheme!E90+1*MaespaCalc!P90)/5</f>
        <v>-109.783533333333</v>
      </c>
    </row>
    <row r="91" customFormat="false" ht="12.8" hidden="false" customHeight="false" outlineLevel="0" collapsed="false">
      <c r="A91" s="6" t="n">
        <f aca="false">TUF2!D91</f>
        <v>38030.7917083333</v>
      </c>
      <c r="B91" s="2" t="n">
        <f aca="false">(4*TUFOnlyScheme!B91+1*MaespaCalc!M91)/5</f>
        <v>-51.7864333333333</v>
      </c>
      <c r="C91" s="2" t="n">
        <f aca="false">(4*TUFOnlyScheme!C91+1*MaespaCalc!N91)/5</f>
        <v>59.2381666666667</v>
      </c>
      <c r="D91" s="2" t="n">
        <f aca="false">(4*TUFOnlyScheme!D91+1*MaespaCalc!O91)/5</f>
        <v>73.3608</v>
      </c>
      <c r="E91" s="2" t="n">
        <f aca="false">(4*TUFOnlyScheme!E91+1*MaespaCalc!P91)/5</f>
        <v>-51.7166333333333</v>
      </c>
    </row>
    <row r="92" customFormat="false" ht="12.8" hidden="false" customHeight="false" outlineLevel="0" collapsed="false">
      <c r="A92" s="6" t="n">
        <f aca="false">TUF2!D92</f>
        <v>38030.8334583333</v>
      </c>
      <c r="B92" s="2" t="n">
        <f aca="false">(4*TUFOnlyScheme!B92+1*MaespaCalc!M92)/5</f>
        <v>-54.2003333333333</v>
      </c>
      <c r="C92" s="2" t="n">
        <f aca="false">(4*TUFOnlyScheme!C92+1*MaespaCalc!N92)/5</f>
        <v>44.4898333333333</v>
      </c>
      <c r="D92" s="2" t="n">
        <f aca="false">(4*TUFOnlyScheme!D92+1*MaespaCalc!O92)/5</f>
        <v>0</v>
      </c>
      <c r="E92" s="2" t="n">
        <f aca="false">(4*TUFOnlyScheme!E92+1*MaespaCalc!P92)/5</f>
        <v>10.5309666666666</v>
      </c>
    </row>
    <row r="93" customFormat="false" ht="12.8" hidden="false" customHeight="false" outlineLevel="0" collapsed="false">
      <c r="A93" s="6" t="n">
        <f aca="false">TUF2!D93</f>
        <v>38030.87525</v>
      </c>
      <c r="B93" s="2" t="n">
        <f aca="false">(4*TUFOnlyScheme!B93+1*MaespaCalc!M93)/5</f>
        <v>-52.5293</v>
      </c>
      <c r="C93" s="2" t="n">
        <f aca="false">(4*TUFOnlyScheme!C93+1*MaespaCalc!N93)/5</f>
        <v>17.7336666666667</v>
      </c>
      <c r="D93" s="2" t="n">
        <f aca="false">(4*TUFOnlyScheme!D93+1*MaespaCalc!O93)/5</f>
        <v>0</v>
      </c>
      <c r="E93" s="2" t="n">
        <f aca="false">(4*TUFOnlyScheme!E93+1*MaespaCalc!P93)/5</f>
        <v>26.8564666666667</v>
      </c>
    </row>
    <row r="94" customFormat="false" ht="12.8" hidden="false" customHeight="false" outlineLevel="0" collapsed="false">
      <c r="A94" s="6" t="n">
        <f aca="false">TUF2!D94</f>
        <v>38030.9167916667</v>
      </c>
      <c r="B94" s="2" t="n">
        <f aca="false">(4*TUFOnlyScheme!B94+1*MaespaCalc!M94)/5</f>
        <v>-52.0579333333333</v>
      </c>
      <c r="C94" s="2" t="n">
        <f aca="false">(4*TUFOnlyScheme!C94+1*MaespaCalc!N94)/5</f>
        <v>10.5863666666667</v>
      </c>
      <c r="D94" s="2" t="n">
        <f aca="false">(4*TUFOnlyScheme!D94+1*MaespaCalc!O94)/5</f>
        <v>0</v>
      </c>
      <c r="E94" s="2" t="n">
        <f aca="false">(4*TUFOnlyScheme!E94+1*MaespaCalc!P94)/5</f>
        <v>36.8199</v>
      </c>
    </row>
    <row r="95" customFormat="false" ht="12.8" hidden="false" customHeight="false" outlineLevel="0" collapsed="false">
      <c r="A95" s="6" t="n">
        <f aca="false">TUF2!D95</f>
        <v>38030.958375</v>
      </c>
      <c r="B95" s="2" t="n">
        <f aca="false">(4*TUFOnlyScheme!B95+1*MaespaCalc!M95)/5</f>
        <v>-51.4814333333333</v>
      </c>
      <c r="C95" s="2" t="n">
        <f aca="false">(4*TUFOnlyScheme!C95+1*MaespaCalc!N95)/5</f>
        <v>11.2770666666667</v>
      </c>
      <c r="D95" s="2" t="n">
        <f aca="false">(4*TUFOnlyScheme!D95+1*MaespaCalc!O95)/5</f>
        <v>0</v>
      </c>
      <c r="E95" s="2" t="n">
        <f aca="false">(4*TUFOnlyScheme!E95+1*MaespaCalc!P95)/5</f>
        <v>34.7008</v>
      </c>
    </row>
    <row r="96" customFormat="false" ht="12.8" hidden="false" customHeight="false" outlineLevel="0" collapsed="false">
      <c r="A96" s="6" t="n">
        <f aca="false">TUF2!D96</f>
        <v>38031.000125</v>
      </c>
      <c r="B96" s="2" t="n">
        <f aca="false">(4*TUFOnlyScheme!B96+1*MaespaCalc!M96)/5</f>
        <v>-47.6475333333333</v>
      </c>
      <c r="C96" s="2" t="n">
        <f aca="false">(4*TUFOnlyScheme!C96+1*MaespaCalc!N96)/5</f>
        <v>5.84386666666667</v>
      </c>
      <c r="D96" s="2" t="n">
        <f aca="false">(4*TUFOnlyScheme!D96+1*MaespaCalc!O96)/5</f>
        <v>0</v>
      </c>
      <c r="E96" s="2" t="n">
        <f aca="false">(4*TUFOnlyScheme!E96+1*MaespaCalc!P96)/5</f>
        <v>40.8332</v>
      </c>
    </row>
    <row r="97" customFormat="false" ht="12.8" hidden="false" customHeight="false" outlineLevel="0" collapsed="false">
      <c r="A97" s="6" t="n">
        <f aca="false">TUF2!D97</f>
        <v>38031.041875</v>
      </c>
      <c r="B97" s="2" t="n">
        <f aca="false">(4*TUFOnlyScheme!B97+1*MaespaCalc!M97)/5</f>
        <v>-8.60409999999999</v>
      </c>
      <c r="C97" s="2" t="n">
        <f aca="false">(4*TUFOnlyScheme!C97+1*MaespaCalc!N97)/5</f>
        <v>16.0629</v>
      </c>
      <c r="D97" s="2" t="n">
        <f aca="false">(4*TUFOnlyScheme!D97+1*MaespaCalc!O97)/5</f>
        <v>0</v>
      </c>
      <c r="E97" s="2" t="n">
        <f aca="false">(4*TUFOnlyScheme!E97+1*MaespaCalc!P97)/5</f>
        <v>59.7397666666667</v>
      </c>
    </row>
    <row r="98" customFormat="false" ht="12.8" hidden="false" customHeight="false" outlineLevel="0" collapsed="false">
      <c r="A98" s="6" t="n">
        <f aca="false">TUF2!D98</f>
        <v>38031.083375</v>
      </c>
      <c r="B98" s="2" t="n">
        <f aca="false">(4*TUFOnlyScheme!B98+1*MaespaCalc!M98)/5</f>
        <v>-9.45880000000002</v>
      </c>
      <c r="C98" s="2" t="n">
        <f aca="false">(4*TUFOnlyScheme!C98+1*MaespaCalc!N98)/5</f>
        <v>8.6243</v>
      </c>
      <c r="D98" s="2" t="n">
        <f aca="false">(4*TUFOnlyScheme!D98+1*MaespaCalc!O98)/5</f>
        <v>0</v>
      </c>
      <c r="E98" s="2" t="n">
        <f aca="false">(4*TUFOnlyScheme!E98+1*MaespaCalc!P98)/5</f>
        <v>66.1657</v>
      </c>
    </row>
    <row r="99" customFormat="false" ht="12.8" hidden="false" customHeight="false" outlineLevel="0" collapsed="false">
      <c r="A99" s="6" t="n">
        <f aca="false">TUF2!D99</f>
        <v>38031.1252083333</v>
      </c>
      <c r="B99" s="2" t="n">
        <f aca="false">(4*TUFOnlyScheme!B99+1*MaespaCalc!M99)/5</f>
        <v>-8.35856666666667</v>
      </c>
      <c r="C99" s="2" t="n">
        <f aca="false">(4*TUFOnlyScheme!C99+1*MaespaCalc!N99)/5</f>
        <v>10.1147666666667</v>
      </c>
      <c r="D99" s="2" t="n">
        <f aca="false">(4*TUFOnlyScheme!D99+1*MaespaCalc!O99)/5</f>
        <v>0</v>
      </c>
      <c r="E99" s="2" t="n">
        <f aca="false">(4*TUFOnlyScheme!E99+1*MaespaCalc!P99)/5</f>
        <v>66.3229</v>
      </c>
    </row>
    <row r="100" customFormat="false" ht="12.8" hidden="false" customHeight="false" outlineLevel="0" collapsed="false">
      <c r="A100" s="6" t="n">
        <f aca="false">TUF2!D100</f>
        <v>38031.1667916667</v>
      </c>
      <c r="B100" s="2" t="n">
        <f aca="false">(4*TUFOnlyScheme!B100+1*MaespaCalc!M100)/5</f>
        <v>-9.40379999999998</v>
      </c>
      <c r="C100" s="2" t="n">
        <f aca="false">(4*TUFOnlyScheme!C100+1*MaespaCalc!N100)/5</f>
        <v>4.4441</v>
      </c>
      <c r="D100" s="2" t="n">
        <f aca="false">(4*TUFOnlyScheme!D100+1*MaespaCalc!O100)/5</f>
        <v>0</v>
      </c>
      <c r="E100" s="2" t="n">
        <f aca="false">(4*TUFOnlyScheme!E100+1*MaespaCalc!P100)/5</f>
        <v>70.6174333333333</v>
      </c>
    </row>
    <row r="101" customFormat="false" ht="12.8" hidden="false" customHeight="false" outlineLevel="0" collapsed="false">
      <c r="A101" s="6" t="n">
        <f aca="false">TUF2!D101</f>
        <v>38031.2085</v>
      </c>
      <c r="B101" s="2" t="n">
        <f aca="false">(4*TUFOnlyScheme!B101+1*MaespaCalc!M101)/5</f>
        <v>-9.91889999999999</v>
      </c>
      <c r="C101" s="2" t="n">
        <f aca="false">(4*TUFOnlyScheme!C101+1*MaespaCalc!N101)/5</f>
        <v>-0.0248666666666665</v>
      </c>
      <c r="D101" s="2" t="n">
        <f aca="false">(4*TUFOnlyScheme!D101+1*MaespaCalc!O101)/5</f>
        <v>0</v>
      </c>
      <c r="E101" s="2" t="n">
        <f aca="false">(4*TUFOnlyScheme!E101+1*MaespaCalc!P101)/5</f>
        <v>75.5554666666667</v>
      </c>
    </row>
    <row r="102" customFormat="false" ht="12.8" hidden="false" customHeight="false" outlineLevel="0" collapsed="false">
      <c r="A102" s="6" t="n">
        <f aca="false">TUF2!D102</f>
        <v>38031.2501666667</v>
      </c>
      <c r="B102" s="2" t="n">
        <f aca="false">(4*TUFOnlyScheme!B102+1*MaespaCalc!M102)/5</f>
        <v>-8.92253333333333</v>
      </c>
      <c r="C102" s="2" t="n">
        <f aca="false">(4*TUFOnlyScheme!C102+1*MaespaCalc!N102)/5</f>
        <v>-0.0234999999999999</v>
      </c>
      <c r="D102" s="2" t="n">
        <f aca="false">(4*TUFOnlyScheme!D102+1*MaespaCalc!O102)/5</f>
        <v>0</v>
      </c>
      <c r="E102" s="2" t="n">
        <f aca="false">(4*TUFOnlyScheme!E102+1*MaespaCalc!P102)/5</f>
        <v>76.8178333333333</v>
      </c>
    </row>
    <row r="103" customFormat="false" ht="12.8" hidden="false" customHeight="false" outlineLevel="0" collapsed="false">
      <c r="A103" s="6" t="n">
        <f aca="false">TUF2!D103</f>
        <v>38031.29175</v>
      </c>
      <c r="B103" s="2" t="n">
        <f aca="false">(4*TUFOnlyScheme!B103+1*MaespaCalc!M103)/5</f>
        <v>-2.8824</v>
      </c>
      <c r="C103" s="2" t="n">
        <f aca="false">(4*TUFOnlyScheme!C103+1*MaespaCalc!N103)/5</f>
        <v>-17.4553666666667</v>
      </c>
      <c r="D103" s="2" t="n">
        <f aca="false">(4*TUFOnlyScheme!D103+1*MaespaCalc!O103)/5</f>
        <v>30.2113</v>
      </c>
      <c r="E103" s="2" t="n">
        <f aca="false">(4*TUFOnlyScheme!E103+1*MaespaCalc!P103)/5</f>
        <v>65.1817</v>
      </c>
    </row>
    <row r="104" customFormat="false" ht="12.8" hidden="false" customHeight="false" outlineLevel="0" collapsed="false">
      <c r="A104" s="6" t="n">
        <f aca="false">TUF2!D104</f>
        <v>38031.3334583333</v>
      </c>
      <c r="B104" s="2" t="n">
        <f aca="false">(4*TUFOnlyScheme!B104+1*MaespaCalc!M104)/5</f>
        <v>6.17820000000001</v>
      </c>
      <c r="C104" s="2" t="n">
        <f aca="false">(4*TUFOnlyScheme!C104+1*MaespaCalc!N104)/5</f>
        <v>-9.39506666666667</v>
      </c>
      <c r="D104" s="2" t="n">
        <f aca="false">(4*TUFOnlyScheme!D104+1*MaespaCalc!O104)/5</f>
        <v>35.4035</v>
      </c>
      <c r="E104" s="2" t="n">
        <f aca="false">(4*TUFOnlyScheme!E104+1*MaespaCalc!P104)/5</f>
        <v>65.0024666666667</v>
      </c>
    </row>
    <row r="105" customFormat="false" ht="12.8" hidden="false" customHeight="false" outlineLevel="0" collapsed="false">
      <c r="A105" s="6" t="n">
        <f aca="false">TUF2!D105</f>
        <v>38031.3750416667</v>
      </c>
      <c r="B105" s="2" t="n">
        <f aca="false">(4*TUFOnlyScheme!B105+1*MaespaCalc!M105)/5</f>
        <v>18.5021</v>
      </c>
      <c r="C105" s="2" t="n">
        <f aca="false">(4*TUFOnlyScheme!C105+1*MaespaCalc!N105)/5</f>
        <v>-2.53003333333333</v>
      </c>
      <c r="D105" s="2" t="n">
        <f aca="false">(4*TUFOnlyScheme!D105+1*MaespaCalc!O105)/5</f>
        <v>36.2526</v>
      </c>
      <c r="E105" s="2" t="n">
        <f aca="false">(4*TUFOnlyScheme!E105+1*MaespaCalc!P105)/5</f>
        <v>70.0085</v>
      </c>
    </row>
    <row r="106" customFormat="false" ht="12.8" hidden="false" customHeight="false" outlineLevel="0" collapsed="false">
      <c r="A106" s="6" t="n">
        <f aca="false">TUF2!D106</f>
        <v>38031.3753333333</v>
      </c>
      <c r="B106" s="2" t="n">
        <f aca="false">(4*TUFOnlyScheme!B106+1*MaespaCalc!M106)/5</f>
        <v>18.9338</v>
      </c>
      <c r="C106" s="2" t="n">
        <f aca="false">(4*TUFOnlyScheme!C106+1*MaespaCalc!N106)/5</f>
        <v>-2.3271</v>
      </c>
      <c r="D106" s="2" t="n">
        <f aca="false">(4*TUFOnlyScheme!D106+1*MaespaCalc!O106)/5</f>
        <v>36.2526</v>
      </c>
      <c r="E106" s="2" t="n">
        <f aca="false">(4*TUFOnlyScheme!E106+1*MaespaCalc!P106)/5</f>
        <v>70.1231666666667</v>
      </c>
    </row>
    <row r="107" customFormat="false" ht="12.8" hidden="false" customHeight="false" outlineLevel="0" collapsed="false">
      <c r="A107" s="6" t="n">
        <f aca="false">TUF2!D107</f>
        <v>38031.4167083333</v>
      </c>
      <c r="B107" s="2" t="n">
        <f aca="false">(4*TUFOnlyScheme!B107+1*MaespaCalc!M107)/5</f>
        <v>35.8369333333333</v>
      </c>
      <c r="C107" s="2" t="n">
        <f aca="false">(4*TUFOnlyScheme!C107+1*MaespaCalc!N107)/5</f>
        <v>0.663600000000002</v>
      </c>
      <c r="D107" s="2" t="n">
        <f aca="false">(4*TUFOnlyScheme!D107+1*MaespaCalc!O107)/5</f>
        <v>46.4727</v>
      </c>
      <c r="E107" s="2" t="n">
        <f aca="false">(4*TUFOnlyScheme!E107+1*MaespaCalc!P107)/5</f>
        <v>83.1338</v>
      </c>
    </row>
    <row r="108" customFormat="false" ht="12.8" hidden="false" customHeight="false" outlineLevel="0" collapsed="false">
      <c r="A108" s="6" t="n">
        <f aca="false">TUF2!D108</f>
        <v>38031.458625</v>
      </c>
      <c r="B108" s="2" t="n">
        <f aca="false">(4*TUFOnlyScheme!B108+1*MaespaCalc!M108)/5</f>
        <v>110.380766666667</v>
      </c>
      <c r="C108" s="2" t="n">
        <f aca="false">(4*TUFOnlyScheme!C108+1*MaespaCalc!N108)/5</f>
        <v>24.8952</v>
      </c>
      <c r="D108" s="2" t="n">
        <f aca="false">(4*TUFOnlyScheme!D108+1*MaespaCalc!O108)/5</f>
        <v>53.7421</v>
      </c>
      <c r="E108" s="2" t="n">
        <f aca="false">(4*TUFOnlyScheme!E108+1*MaespaCalc!P108)/5</f>
        <v>117.792733333333</v>
      </c>
    </row>
    <row r="109" customFormat="false" ht="12.8" hidden="false" customHeight="false" outlineLevel="0" collapsed="false">
      <c r="A109" s="6" t="n">
        <f aca="false">TUF2!D109</f>
        <v>38031.5002083333</v>
      </c>
      <c r="B109" s="2" t="n">
        <f aca="false">(4*TUFOnlyScheme!B109+1*MaespaCalc!M109)/5</f>
        <v>108.614233333333</v>
      </c>
      <c r="C109" s="2" t="n">
        <f aca="false">(4*TUFOnlyScheme!C109+1*MaespaCalc!N109)/5</f>
        <v>45.3201</v>
      </c>
      <c r="D109" s="2" t="n">
        <f aca="false">(4*TUFOnlyScheme!D109+1*MaespaCalc!O109)/5</f>
        <v>71.6187</v>
      </c>
      <c r="E109" s="2" t="n">
        <f aca="false">(4*TUFOnlyScheme!E109+1*MaespaCalc!P109)/5</f>
        <v>91.7243</v>
      </c>
    </row>
    <row r="110" customFormat="false" ht="12.8" hidden="false" customHeight="false" outlineLevel="0" collapsed="false">
      <c r="A110" s="6" t="n">
        <f aca="false">TUF2!D110</f>
        <v>38031.54175</v>
      </c>
      <c r="B110" s="2" t="n">
        <f aca="false">(4*TUFOnlyScheme!B110+1*MaespaCalc!M110)/5</f>
        <v>129.431466666667</v>
      </c>
      <c r="C110" s="2" t="n">
        <f aca="false">(4*TUFOnlyScheme!C110+1*MaespaCalc!N110)/5</f>
        <v>52.0120333333333</v>
      </c>
      <c r="D110" s="2" t="n">
        <f aca="false">(4*TUFOnlyScheme!D110+1*MaespaCalc!O110)/5</f>
        <v>69.1235</v>
      </c>
      <c r="E110" s="2" t="n">
        <f aca="false">(4*TUFOnlyScheme!E110+1*MaespaCalc!P110)/5</f>
        <v>113.027033333333</v>
      </c>
    </row>
    <row r="111" customFormat="false" ht="12.8" hidden="false" customHeight="false" outlineLevel="0" collapsed="false">
      <c r="A111" s="6" t="n">
        <f aca="false">TUF2!D111</f>
        <v>38031.5835416667</v>
      </c>
      <c r="B111" s="2" t="n">
        <f aca="false">(4*TUFOnlyScheme!B111+1*MaespaCalc!M111)/5</f>
        <v>504.729666666667</v>
      </c>
      <c r="C111" s="2" t="n">
        <f aca="false">(4*TUFOnlyScheme!C111+1*MaespaCalc!N111)/5</f>
        <v>198.5767</v>
      </c>
      <c r="D111" s="2" t="n">
        <f aca="false">(4*TUFOnlyScheme!D111+1*MaespaCalc!O111)/5</f>
        <v>108.465</v>
      </c>
      <c r="E111" s="2" t="n">
        <f aca="false">(4*TUFOnlyScheme!E111+1*MaespaCalc!P111)/5</f>
        <v>262.138833333333</v>
      </c>
    </row>
    <row r="112" customFormat="false" ht="12.8" hidden="false" customHeight="false" outlineLevel="0" collapsed="false">
      <c r="A112" s="6" t="n">
        <f aca="false">TUF2!D112</f>
        <v>38031.625125</v>
      </c>
      <c r="B112" s="2" t="n">
        <f aca="false">(4*TUFOnlyScheme!B112+1*MaespaCalc!M112)/5</f>
        <v>372.3967</v>
      </c>
      <c r="C112" s="2" t="n">
        <f aca="false">(4*TUFOnlyScheme!C112+1*MaespaCalc!N112)/5</f>
        <v>311.637933333333</v>
      </c>
      <c r="D112" s="2" t="n">
        <f aca="false">(4*TUFOnlyScheme!D112+1*MaespaCalc!O112)/5</f>
        <v>177.6227</v>
      </c>
      <c r="E112" s="2" t="n">
        <f aca="false">(4*TUFOnlyScheme!E112+1*MaespaCalc!P112)/5</f>
        <v>89.9126</v>
      </c>
    </row>
    <row r="113" customFormat="false" ht="12.8" hidden="false" customHeight="false" outlineLevel="0" collapsed="false">
      <c r="A113" s="6" t="n">
        <f aca="false">TUF2!D113</f>
        <v>38031.6667916667</v>
      </c>
      <c r="B113" s="2" t="n">
        <f aca="false">(4*TUFOnlyScheme!B113+1*MaespaCalc!M113)/5</f>
        <v>333.870833333333</v>
      </c>
      <c r="C113" s="2" t="n">
        <f aca="false">(4*TUFOnlyScheme!C113+1*MaespaCalc!N113)/5</f>
        <v>332.143866666667</v>
      </c>
      <c r="D113" s="2" t="n">
        <f aca="false">(4*TUFOnlyScheme!D113+1*MaespaCalc!O113)/5</f>
        <v>171.0121</v>
      </c>
      <c r="E113" s="2" t="n">
        <f aca="false">(4*TUFOnlyScheme!E113+1*MaespaCalc!P113)/5</f>
        <v>30.954</v>
      </c>
    </row>
    <row r="114" customFormat="false" ht="12.8" hidden="false" customHeight="false" outlineLevel="0" collapsed="false">
      <c r="A114" s="6" t="n">
        <f aca="false">TUF2!D114</f>
        <v>38031.7083333333</v>
      </c>
      <c r="B114" s="2" t="n">
        <f aca="false">(4*TUFOnlyScheme!B114+1*MaespaCalc!M114)/5</f>
        <v>200.1567</v>
      </c>
      <c r="C114" s="2" t="n">
        <f aca="false">(4*TUFOnlyScheme!C114+1*MaespaCalc!N114)/5</f>
        <v>232.4862</v>
      </c>
      <c r="D114" s="2" t="n">
        <f aca="false">(4*TUFOnlyScheme!D114+1*MaespaCalc!O114)/5</f>
        <v>161.5842</v>
      </c>
      <c r="E114" s="2" t="n">
        <f aca="false">(4*TUFOnlyScheme!E114+1*MaespaCalc!P114)/5</f>
        <v>-29.3636666666667</v>
      </c>
    </row>
    <row r="115" customFormat="false" ht="12.8" hidden="false" customHeight="false" outlineLevel="0" collapsed="false">
      <c r="A115" s="6" t="n">
        <f aca="false">TUF2!D115</f>
        <v>38031.7500833333</v>
      </c>
      <c r="B115" s="2" t="n">
        <f aca="false">(4*TUFOnlyScheme!B115+1*MaespaCalc!M115)/5</f>
        <v>42.2281666666667</v>
      </c>
      <c r="C115" s="2" t="n">
        <f aca="false">(4*TUFOnlyScheme!C115+1*MaespaCalc!N115)/5</f>
        <v>45.4867333333333</v>
      </c>
      <c r="D115" s="2" t="n">
        <f aca="false">(4*TUFOnlyScheme!D115+1*MaespaCalc!O115)/5</f>
        <v>144.303</v>
      </c>
      <c r="E115" s="2" t="n">
        <f aca="false">(4*TUFOnlyScheme!E115+1*MaespaCalc!P115)/5</f>
        <v>-65.9697333333333</v>
      </c>
    </row>
    <row r="116" customFormat="false" ht="12.8" hidden="false" customHeight="false" outlineLevel="0" collapsed="false">
      <c r="A116" s="6" t="n">
        <f aca="false">TUF2!D116</f>
        <v>38031.7917916667</v>
      </c>
      <c r="B116" s="2" t="n">
        <f aca="false">(4*TUFOnlyScheme!B116+1*MaespaCalc!M116)/5</f>
        <v>-63.4229333333333</v>
      </c>
      <c r="C116" s="2" t="n">
        <f aca="false">(4*TUFOnlyScheme!C116+1*MaespaCalc!N116)/5</f>
        <v>-2.3721</v>
      </c>
      <c r="D116" s="2" t="n">
        <f aca="false">(4*TUFOnlyScheme!D116+1*MaespaCalc!O116)/5</f>
        <v>78.9646</v>
      </c>
      <c r="E116" s="2" t="n">
        <f aca="false">(4*TUFOnlyScheme!E116+1*MaespaCalc!P116)/5</f>
        <v>-17.7578333333333</v>
      </c>
    </row>
    <row r="117" customFormat="false" ht="12.8" hidden="false" customHeight="false" outlineLevel="0" collapsed="false">
      <c r="A117" s="6" t="n">
        <f aca="false">TUF2!D117</f>
        <v>38031.8334166667</v>
      </c>
      <c r="B117" s="2" t="n">
        <f aca="false">(4*TUFOnlyScheme!B117+1*MaespaCalc!M117)/5</f>
        <v>-71.2579333333333</v>
      </c>
      <c r="C117" s="2" t="n">
        <f aca="false">(4*TUFOnlyScheme!C117+1*MaespaCalc!N117)/5</f>
        <v>6.90903333333334</v>
      </c>
      <c r="D117" s="2" t="n">
        <f aca="false">(4*TUFOnlyScheme!D117+1*MaespaCalc!O117)/5</f>
        <v>0</v>
      </c>
      <c r="E117" s="2" t="n">
        <f aca="false">(4*TUFOnlyScheme!E117+1*MaespaCalc!P117)/5</f>
        <v>33.8159666666667</v>
      </c>
    </row>
    <row r="118" customFormat="false" ht="12.8" hidden="false" customHeight="false" outlineLevel="0" collapsed="false">
      <c r="A118" s="6" t="n">
        <f aca="false">TUF2!D118</f>
        <v>38031.8751666667</v>
      </c>
      <c r="B118" s="2" t="n">
        <f aca="false">(4*TUFOnlyScheme!B118+1*MaespaCalc!M118)/5</f>
        <v>-64.8574</v>
      </c>
      <c r="C118" s="2" t="n">
        <f aca="false">(4*TUFOnlyScheme!C118+1*MaespaCalc!N118)/5</f>
        <v>-5.48</v>
      </c>
      <c r="D118" s="2" t="n">
        <f aca="false">(4*TUFOnlyScheme!D118+1*MaespaCalc!O118)/5</f>
        <v>0</v>
      </c>
      <c r="E118" s="2" t="n">
        <f aca="false">(4*TUFOnlyScheme!E118+1*MaespaCalc!P118)/5</f>
        <v>36.7157333333333</v>
      </c>
    </row>
    <row r="119" customFormat="false" ht="12.8" hidden="false" customHeight="false" outlineLevel="0" collapsed="false">
      <c r="A119" s="6" t="n">
        <f aca="false">TUF2!D119</f>
        <v>38031.916875</v>
      </c>
      <c r="B119" s="2" t="n">
        <f aca="false">(4*TUFOnlyScheme!B119+1*MaespaCalc!M119)/5</f>
        <v>-62.7636</v>
      </c>
      <c r="C119" s="2" t="n">
        <f aca="false">(4*TUFOnlyScheme!C119+1*MaespaCalc!N119)/5</f>
        <v>-6.47793333333333</v>
      </c>
      <c r="D119" s="2" t="n">
        <f aca="false">(4*TUFOnlyScheme!D119+1*MaespaCalc!O119)/5</f>
        <v>0</v>
      </c>
      <c r="E119" s="2" t="n">
        <f aca="false">(4*TUFOnlyScheme!E119+1*MaespaCalc!P119)/5</f>
        <v>38.5014666666667</v>
      </c>
    </row>
    <row r="120" customFormat="false" ht="12.8" hidden="false" customHeight="false" outlineLevel="0" collapsed="false">
      <c r="A120" s="6" t="n">
        <f aca="false">TUF2!D120</f>
        <v>38031.9585416667</v>
      </c>
      <c r="B120" s="2" t="n">
        <f aca="false">(4*TUFOnlyScheme!B120+1*MaespaCalc!M120)/5</f>
        <v>-60.442</v>
      </c>
      <c r="C120" s="2" t="n">
        <f aca="false">(4*TUFOnlyScheme!C120+1*MaespaCalc!N120)/5</f>
        <v>-13.4817666666667</v>
      </c>
      <c r="D120" s="2" t="n">
        <f aca="false">(4*TUFOnlyScheme!D120+1*MaespaCalc!O120)/5</f>
        <v>0</v>
      </c>
      <c r="E120" s="2" t="n">
        <f aca="false">(4*TUFOnlyScheme!E120+1*MaespaCalc!P120)/5</f>
        <v>43.1376333333333</v>
      </c>
    </row>
    <row r="121" customFormat="false" ht="12.8" hidden="false" customHeight="false" outlineLevel="0" collapsed="false">
      <c r="A121" s="6" t="n">
        <f aca="false">TUF2!D121</f>
        <v>38032.0002083333</v>
      </c>
      <c r="B121" s="2" t="n">
        <f aca="false">(4*TUFOnlyScheme!B121+1*MaespaCalc!M121)/5</f>
        <v>-62.1922666666667</v>
      </c>
      <c r="C121" s="2" t="n">
        <f aca="false">(4*TUFOnlyScheme!C121+1*MaespaCalc!N121)/5</f>
        <v>-16.3957333333333</v>
      </c>
      <c r="D121" s="2" t="n">
        <f aca="false">(4*TUFOnlyScheme!D121+1*MaespaCalc!O121)/5</f>
        <v>0</v>
      </c>
      <c r="E121" s="2" t="n">
        <f aca="false">(4*TUFOnlyScheme!E121+1*MaespaCalc!P121)/5</f>
        <v>45.9854666666667</v>
      </c>
    </row>
    <row r="122" customFormat="false" ht="12.8" hidden="false" customHeight="false" outlineLevel="0" collapsed="false">
      <c r="A122" s="6" t="n">
        <f aca="false">TUF2!D122</f>
        <v>38032.042</v>
      </c>
      <c r="B122" s="2" t="n">
        <f aca="false">(4*TUFOnlyScheme!B122+1*MaespaCalc!M122)/5</f>
        <v>-60.7952</v>
      </c>
      <c r="C122" s="2" t="n">
        <f aca="false">(4*TUFOnlyScheme!C122+1*MaespaCalc!N122)/5</f>
        <v>-17.1790666666667</v>
      </c>
      <c r="D122" s="2" t="n">
        <f aca="false">(4*TUFOnlyScheme!D122+1*MaespaCalc!O122)/5</f>
        <v>0</v>
      </c>
      <c r="E122" s="2" t="n">
        <f aca="false">(4*TUFOnlyScheme!E122+1*MaespaCalc!P122)/5</f>
        <v>47.8284666666667</v>
      </c>
    </row>
    <row r="123" customFormat="false" ht="12.8" hidden="false" customHeight="false" outlineLevel="0" collapsed="false">
      <c r="A123" s="6" t="n">
        <f aca="false">TUF2!D123</f>
        <v>38032.0835833333</v>
      </c>
      <c r="B123" s="2" t="n">
        <f aca="false">(4*TUFOnlyScheme!B123+1*MaespaCalc!M123)/5</f>
        <v>-10.7451666666667</v>
      </c>
      <c r="C123" s="2" t="n">
        <f aca="false">(4*TUFOnlyScheme!C123+1*MaespaCalc!N123)/5</f>
        <v>-4.4443</v>
      </c>
      <c r="D123" s="2" t="n">
        <f aca="false">(4*TUFOnlyScheme!D123+1*MaespaCalc!O123)/5</f>
        <v>0</v>
      </c>
      <c r="E123" s="2" t="n">
        <f aca="false">(4*TUFOnlyScheme!E123+1*MaespaCalc!P123)/5</f>
        <v>71.6675666666667</v>
      </c>
    </row>
    <row r="124" customFormat="false" ht="12.8" hidden="false" customHeight="false" outlineLevel="0" collapsed="false">
      <c r="A124" s="6" t="n">
        <f aca="false">TUF2!D124</f>
        <v>38032.1254166667</v>
      </c>
      <c r="B124" s="2" t="n">
        <f aca="false">(4*TUFOnlyScheme!B124+1*MaespaCalc!M124)/5</f>
        <v>-5.59443333333334</v>
      </c>
      <c r="C124" s="2" t="n">
        <f aca="false">(4*TUFOnlyScheme!C124+1*MaespaCalc!N124)/5</f>
        <v>-4.70986666666667</v>
      </c>
      <c r="D124" s="2" t="n">
        <f aca="false">(4*TUFOnlyScheme!D124+1*MaespaCalc!O124)/5</f>
        <v>0</v>
      </c>
      <c r="E124" s="2" t="n">
        <f aca="false">(4*TUFOnlyScheme!E124+1*MaespaCalc!P124)/5</f>
        <v>74.2163333333333</v>
      </c>
    </row>
    <row r="125" customFormat="false" ht="12.8" hidden="false" customHeight="false" outlineLevel="0" collapsed="false">
      <c r="A125" s="6" t="n">
        <f aca="false">TUF2!D125</f>
        <v>38032.166875</v>
      </c>
      <c r="B125" s="2" t="n">
        <f aca="false">(4*TUFOnlyScheme!B125+1*MaespaCalc!M125)/5</f>
        <v>-4.45140000000001</v>
      </c>
      <c r="C125" s="2" t="n">
        <f aca="false">(4*TUFOnlyScheme!C125+1*MaespaCalc!N125)/5</f>
        <v>-0.464733333333335</v>
      </c>
      <c r="D125" s="2" t="n">
        <f aca="false">(4*TUFOnlyScheme!D125+1*MaespaCalc!O125)/5</f>
        <v>0</v>
      </c>
      <c r="E125" s="2" t="n">
        <f aca="false">(4*TUFOnlyScheme!E125+1*MaespaCalc!P125)/5</f>
        <v>74.3474666666667</v>
      </c>
    </row>
    <row r="126" customFormat="false" ht="12.8" hidden="false" customHeight="false" outlineLevel="0" collapsed="false">
      <c r="A126" s="6" t="n">
        <f aca="false">TUF2!D126</f>
        <v>38032.2085833333</v>
      </c>
      <c r="B126" s="2" t="n">
        <f aca="false">(4*TUFOnlyScheme!B126+1*MaespaCalc!M126)/5</f>
        <v>-5.42863333333333</v>
      </c>
      <c r="C126" s="2" t="n">
        <f aca="false">(4*TUFOnlyScheme!C126+1*MaespaCalc!N126)/5</f>
        <v>-1.1511</v>
      </c>
      <c r="D126" s="2" t="n">
        <f aca="false">(4*TUFOnlyScheme!D126+1*MaespaCalc!O126)/5</f>
        <v>0</v>
      </c>
      <c r="E126" s="2" t="n">
        <f aca="false">(4*TUFOnlyScheme!E126+1*MaespaCalc!P126)/5</f>
        <v>74.0336333333333</v>
      </c>
    </row>
    <row r="127" customFormat="false" ht="12.8" hidden="false" customHeight="false" outlineLevel="0" collapsed="false">
      <c r="A127" s="6" t="n">
        <f aca="false">TUF2!D127</f>
        <v>38032.250375</v>
      </c>
      <c r="B127" s="2" t="n">
        <f aca="false">(4*TUFOnlyScheme!B127+1*MaespaCalc!M127)/5</f>
        <v>-8.1754</v>
      </c>
      <c r="C127" s="2" t="n">
        <f aca="false">(4*TUFOnlyScheme!C127+1*MaespaCalc!N127)/5</f>
        <v>-2.97986666666667</v>
      </c>
      <c r="D127" s="2" t="n">
        <f aca="false">(4*TUFOnlyScheme!D127+1*MaespaCalc!O127)/5</f>
        <v>0</v>
      </c>
      <c r="E127" s="2" t="n">
        <f aca="false">(4*TUFOnlyScheme!E127+1*MaespaCalc!P127)/5</f>
        <v>72.8442</v>
      </c>
    </row>
    <row r="128" customFormat="false" ht="12.8" hidden="false" customHeight="false" outlineLevel="0" collapsed="false">
      <c r="A128" s="6" t="n">
        <f aca="false">TUF2!D128</f>
        <v>38032.2917083333</v>
      </c>
      <c r="B128" s="2" t="n">
        <f aca="false">(4*TUFOnlyScheme!B128+1*MaespaCalc!M128)/5</f>
        <v>17.8793333333333</v>
      </c>
      <c r="C128" s="2" t="n">
        <f aca="false">(4*TUFOnlyScheme!C128+1*MaespaCalc!N128)/5</f>
        <v>-0.425833333333335</v>
      </c>
      <c r="D128" s="2" t="n">
        <f aca="false">(4*TUFOnlyScheme!D128+1*MaespaCalc!O128)/5</f>
        <v>15.7083</v>
      </c>
      <c r="E128" s="2" t="n">
        <f aca="false">(4*TUFOnlyScheme!E128+1*MaespaCalc!P128)/5</f>
        <v>90.2733666666667</v>
      </c>
    </row>
    <row r="129" customFormat="false" ht="12.8" hidden="false" customHeight="false" outlineLevel="0" collapsed="false">
      <c r="A129" s="6" t="n">
        <f aca="false">TUF2!D129</f>
        <v>38032.3334583333</v>
      </c>
      <c r="B129" s="2" t="n">
        <f aca="false">(4*TUFOnlyScheme!B129+1*MaespaCalc!M129)/5</f>
        <v>131.3308</v>
      </c>
      <c r="C129" s="2" t="n">
        <f aca="false">(4*TUFOnlyScheme!C129+1*MaespaCalc!N129)/5</f>
        <v>24.5274333333333</v>
      </c>
      <c r="D129" s="2" t="n">
        <f aca="false">(4*TUFOnlyScheme!D129+1*MaespaCalc!O129)/5</f>
        <v>48.0391</v>
      </c>
      <c r="E129" s="2" t="n">
        <f aca="false">(4*TUFOnlyScheme!E129+1*MaespaCalc!P129)/5</f>
        <v>154.6601</v>
      </c>
    </row>
    <row r="130" customFormat="false" ht="12.8" hidden="false" customHeight="false" outlineLevel="0" collapsed="false">
      <c r="A130" s="6" t="n">
        <f aca="false">TUF2!D130</f>
        <v>38032.37525</v>
      </c>
      <c r="B130" s="2" t="n">
        <f aca="false">(4*TUFOnlyScheme!B130+1*MaespaCalc!M130)/5</f>
        <v>231.854333333333</v>
      </c>
      <c r="C130" s="2" t="n">
        <f aca="false">(4*TUFOnlyScheme!C130+1*MaespaCalc!N130)/5</f>
        <v>34.9602</v>
      </c>
      <c r="D130" s="2" t="n">
        <f aca="false">(4*TUFOnlyScheme!D130+1*MaespaCalc!O130)/5</f>
        <v>96.6102</v>
      </c>
      <c r="E130" s="2" t="n">
        <f aca="false">(4*TUFOnlyScheme!E130+1*MaespaCalc!P130)/5</f>
        <v>177.559333333333</v>
      </c>
    </row>
    <row r="131" customFormat="false" ht="12.8" hidden="false" customHeight="false" outlineLevel="0" collapsed="false">
      <c r="A131" s="6" t="n">
        <f aca="false">TUF2!D131</f>
        <v>38032.4169583333</v>
      </c>
      <c r="B131" s="2" t="n">
        <f aca="false">(4*TUFOnlyScheme!B131+1*MaespaCalc!M131)/5</f>
        <v>345.1963</v>
      </c>
      <c r="C131" s="2" t="n">
        <f aca="false">(4*TUFOnlyScheme!C131+1*MaespaCalc!N131)/5</f>
        <v>72.6258</v>
      </c>
      <c r="D131" s="2" t="n">
        <f aca="false">(4*TUFOnlyScheme!D131+1*MaespaCalc!O131)/5</f>
        <v>141.6385</v>
      </c>
      <c r="E131" s="2" t="n">
        <f aca="false">(4*TUFOnlyScheme!E131+1*MaespaCalc!P131)/5</f>
        <v>212.1862</v>
      </c>
    </row>
    <row r="132" customFormat="false" ht="12.8" hidden="false" customHeight="false" outlineLevel="0" collapsed="false">
      <c r="A132" s="6" t="n">
        <f aca="false">TUF2!D132</f>
        <v>38032.4584583333</v>
      </c>
      <c r="B132" s="2" t="n">
        <f aca="false">(4*TUFOnlyScheme!B132+1*MaespaCalc!M132)/5</f>
        <v>399.698133333333</v>
      </c>
      <c r="C132" s="2" t="n">
        <f aca="false">(4*TUFOnlyScheme!C132+1*MaespaCalc!N132)/5</f>
        <v>102.377466666667</v>
      </c>
      <c r="D132" s="2" t="n">
        <f aca="false">(4*TUFOnlyScheme!D132+1*MaespaCalc!O132)/5</f>
        <v>182.013</v>
      </c>
      <c r="E132" s="2" t="n">
        <f aca="false">(4*TUFOnlyScheme!E132+1*MaespaCalc!P132)/5</f>
        <v>205.039266666667</v>
      </c>
    </row>
    <row r="133" customFormat="false" ht="12.8" hidden="false" customHeight="false" outlineLevel="0" collapsed="false">
      <c r="A133" s="6" t="n">
        <f aca="false">TUF2!D133</f>
        <v>38032.5000833333</v>
      </c>
      <c r="B133" s="2" t="n">
        <f aca="false">(4*TUFOnlyScheme!B133+1*MaespaCalc!M133)/5</f>
        <v>419.074166666667</v>
      </c>
      <c r="C133" s="2" t="n">
        <f aca="false">(4*TUFOnlyScheme!C133+1*MaespaCalc!N133)/5</f>
        <v>129.866933333333</v>
      </c>
      <c r="D133" s="2" t="n">
        <f aca="false">(4*TUFOnlyScheme!D133+1*MaespaCalc!O133)/5</f>
        <v>218.4721</v>
      </c>
      <c r="E133" s="2" t="n">
        <f aca="false">(4*TUFOnlyScheme!E133+1*MaespaCalc!P133)/5</f>
        <v>167.9348</v>
      </c>
    </row>
    <row r="134" customFormat="false" ht="12.8" hidden="false" customHeight="false" outlineLevel="0" collapsed="false">
      <c r="A134" s="6" t="n">
        <f aca="false">TUF2!D134</f>
        <v>38032.5417083333</v>
      </c>
      <c r="B134" s="2" t="n">
        <f aca="false">(4*TUFOnlyScheme!B134+1*MaespaCalc!M134)/5</f>
        <v>283.7625</v>
      </c>
      <c r="C134" s="2" t="n">
        <f aca="false">(4*TUFOnlyScheme!C134+1*MaespaCalc!N134)/5</f>
        <v>109.5817</v>
      </c>
      <c r="D134" s="2" t="n">
        <f aca="false">(4*TUFOnlyScheme!D134+1*MaespaCalc!O134)/5</f>
        <v>241.9688</v>
      </c>
      <c r="E134" s="2" t="n">
        <f aca="false">(4*TUFOnlyScheme!E134+1*MaespaCalc!P134)/5</f>
        <v>56.3010333333333</v>
      </c>
    </row>
    <row r="135" customFormat="false" ht="12.8" hidden="false" customHeight="false" outlineLevel="0" collapsed="false">
      <c r="A135" s="6" t="n">
        <f aca="false">TUF2!D135</f>
        <v>38032.5834583333</v>
      </c>
      <c r="B135" s="2" t="n">
        <f aca="false">(4*TUFOnlyScheme!B135+1*MaespaCalc!M135)/5</f>
        <v>466.452366666667</v>
      </c>
      <c r="C135" s="2" t="n">
        <f aca="false">(4*TUFOnlyScheme!C135+1*MaespaCalc!N135)/5</f>
        <v>86.3591666666667</v>
      </c>
      <c r="D135" s="2" t="n">
        <f aca="false">(4*TUFOnlyScheme!D135+1*MaespaCalc!O135)/5</f>
        <v>218.0867</v>
      </c>
      <c r="E135" s="2" t="n">
        <f aca="false">(4*TUFOnlyScheme!E135+1*MaespaCalc!P135)/5</f>
        <v>221.2113</v>
      </c>
    </row>
    <row r="136" customFormat="false" ht="12.8" hidden="false" customHeight="false" outlineLevel="0" collapsed="false">
      <c r="A136" s="6" t="n">
        <f aca="false">TUF2!D136</f>
        <v>38032.62525</v>
      </c>
      <c r="B136" s="2" t="n">
        <f aca="false">(4*TUFOnlyScheme!B136+1*MaespaCalc!M136)/5</f>
        <v>289.599433333333</v>
      </c>
      <c r="C136" s="2" t="n">
        <f aca="false">(4*TUFOnlyScheme!C136+1*MaespaCalc!N136)/5</f>
        <v>143.194166666667</v>
      </c>
      <c r="D136" s="2" t="n">
        <f aca="false">(4*TUFOnlyScheme!D136+1*MaespaCalc!O136)/5</f>
        <v>263.8843</v>
      </c>
      <c r="E136" s="2" t="n">
        <f aca="false">(4*TUFOnlyScheme!E136+1*MaespaCalc!P136)/5</f>
        <v>6.24363333333334</v>
      </c>
    </row>
    <row r="137" customFormat="false" ht="12.8" hidden="false" customHeight="false" outlineLevel="0" collapsed="false">
      <c r="A137" s="6" t="n">
        <f aca="false">TUF2!D137</f>
        <v>38032.6669166667</v>
      </c>
      <c r="B137" s="2" t="n">
        <f aca="false">(4*TUFOnlyScheme!B137+1*MaespaCalc!M137)/5</f>
        <v>361.2784</v>
      </c>
      <c r="C137" s="2" t="n">
        <f aca="false">(4*TUFOnlyScheme!C137+1*MaespaCalc!N137)/5</f>
        <v>126.427566666667</v>
      </c>
      <c r="D137" s="2" t="n">
        <f aca="false">(4*TUFOnlyScheme!D137+1*MaespaCalc!O137)/5</f>
        <v>228.4646</v>
      </c>
      <c r="E137" s="2" t="n">
        <f aca="false">(4*TUFOnlyScheme!E137+1*MaespaCalc!P137)/5</f>
        <v>52.3152333333333</v>
      </c>
    </row>
    <row r="138" customFormat="false" ht="12.8" hidden="false" customHeight="false" outlineLevel="0" collapsed="false">
      <c r="A138" s="6" t="n">
        <f aca="false">TUF2!D138</f>
        <v>38032.7086666667</v>
      </c>
      <c r="B138" s="2" t="n">
        <f aca="false">(4*TUFOnlyScheme!B138+1*MaespaCalc!M138)/5</f>
        <v>179.6143</v>
      </c>
      <c r="C138" s="2" t="n">
        <f aca="false">(4*TUFOnlyScheme!C138+1*MaespaCalc!N138)/5</f>
        <v>28.1097333333333</v>
      </c>
      <c r="D138" s="2" t="n">
        <f aca="false">(4*TUFOnlyScheme!D138+1*MaespaCalc!O138)/5</f>
        <v>249.0089</v>
      </c>
      <c r="E138" s="2" t="n">
        <f aca="false">(4*TUFOnlyScheme!E138+1*MaespaCalc!P138)/5</f>
        <v>-61.1134666666667</v>
      </c>
    </row>
    <row r="139" customFormat="false" ht="12.8" hidden="false" customHeight="false" outlineLevel="0" collapsed="false">
      <c r="A139" s="6" t="n">
        <f aca="false">TUF2!D139</f>
        <v>38032.7500833333</v>
      </c>
      <c r="B139" s="2" t="n">
        <f aca="false">(4*TUFOnlyScheme!B139+1*MaespaCalc!M139)/5</f>
        <v>43.4813666666667</v>
      </c>
      <c r="C139" s="2" t="n">
        <f aca="false">(4*TUFOnlyScheme!C139+1*MaespaCalc!N139)/5</f>
        <v>-85.5701333333333</v>
      </c>
      <c r="D139" s="2" t="n">
        <f aca="false">(4*TUFOnlyScheme!D139+1*MaespaCalc!O139)/5</f>
        <v>226.9876</v>
      </c>
      <c r="E139" s="2" t="n">
        <f aca="false">(4*TUFOnlyScheme!E139+1*MaespaCalc!P139)/5</f>
        <v>-132.611066666667</v>
      </c>
    </row>
    <row r="140" customFormat="false" ht="12.8" hidden="false" customHeight="false" outlineLevel="0" collapsed="false">
      <c r="A140" s="6" t="n">
        <f aca="false">TUF2!D140</f>
        <v>38032.7917916667</v>
      </c>
      <c r="B140" s="2" t="n">
        <f aca="false">(4*TUFOnlyScheme!B140+1*MaespaCalc!M140)/5</f>
        <v>-77.7484</v>
      </c>
      <c r="C140" s="2" t="n">
        <f aca="false">(4*TUFOnlyScheme!C140+1*MaespaCalc!N140)/5</f>
        <v>-128.036533333333</v>
      </c>
      <c r="D140" s="2" t="n">
        <f aca="false">(4*TUFOnlyScheme!D140+1*MaespaCalc!O140)/5</f>
        <v>174.08</v>
      </c>
      <c r="E140" s="2" t="n">
        <f aca="false">(4*TUFOnlyScheme!E140+1*MaespaCalc!P140)/5</f>
        <v>-72.4702</v>
      </c>
    </row>
    <row r="141" customFormat="false" ht="12.8" hidden="false" customHeight="false" outlineLevel="0" collapsed="false">
      <c r="A141" s="6" t="n">
        <f aca="false">TUF2!D141</f>
        <v>38032.8334166667</v>
      </c>
      <c r="B141" s="2" t="n">
        <f aca="false">(4*TUFOnlyScheme!B141+1*MaespaCalc!M141)/5</f>
        <v>-57.2240333333333</v>
      </c>
      <c r="C141" s="2" t="n">
        <f aca="false">(4*TUFOnlyScheme!C141+1*MaespaCalc!N141)/5</f>
        <v>5.7435</v>
      </c>
      <c r="D141" s="2" t="n">
        <f aca="false">(4*TUFOnlyScheme!D141+1*MaespaCalc!O141)/5</f>
        <v>0</v>
      </c>
      <c r="E141" s="2" t="n">
        <f aca="false">(4*TUFOnlyScheme!E141+1*MaespaCalc!P141)/5</f>
        <v>83.2004333333333</v>
      </c>
    </row>
    <row r="142" customFormat="false" ht="12.8" hidden="false" customHeight="false" outlineLevel="0" collapsed="false">
      <c r="A142" s="6" t="n">
        <f aca="false">TUF2!D142</f>
        <v>38032.8752083333</v>
      </c>
      <c r="B142" s="2" t="n">
        <f aca="false">(4*TUFOnlyScheme!B142+1*MaespaCalc!M142)/5</f>
        <v>-37.0021666666667</v>
      </c>
      <c r="C142" s="2" t="n">
        <f aca="false">(4*TUFOnlyScheme!C142+1*MaespaCalc!N142)/5</f>
        <v>0.454833333333333</v>
      </c>
      <c r="D142" s="2" t="n">
        <f aca="false">(4*TUFOnlyScheme!D142+1*MaespaCalc!O142)/5</f>
        <v>0</v>
      </c>
      <c r="E142" s="2" t="n">
        <f aca="false">(4*TUFOnlyScheme!E142+1*MaespaCalc!P142)/5</f>
        <v>92.1486333333333</v>
      </c>
    </row>
    <row r="143" customFormat="false" ht="12.8" hidden="false" customHeight="false" outlineLevel="0" collapsed="false">
      <c r="A143" s="6" t="n">
        <f aca="false">TUF2!D143</f>
        <v>38032.9168333333</v>
      </c>
      <c r="B143" s="2" t="n">
        <f aca="false">(4*TUFOnlyScheme!B143+1*MaespaCalc!M143)/5</f>
        <v>-37.2864</v>
      </c>
      <c r="C143" s="2" t="n">
        <f aca="false">(4*TUFOnlyScheme!C143+1*MaespaCalc!N143)/5</f>
        <v>2.99333333333333</v>
      </c>
      <c r="D143" s="2" t="n">
        <f aca="false">(4*TUFOnlyScheme!D143+1*MaespaCalc!O143)/5</f>
        <v>0</v>
      </c>
      <c r="E143" s="2" t="n">
        <f aca="false">(4*TUFOnlyScheme!E143+1*MaespaCalc!P143)/5</f>
        <v>89.8289333333333</v>
      </c>
    </row>
    <row r="144" customFormat="false" ht="12.8" hidden="false" customHeight="false" outlineLevel="0" collapsed="false">
      <c r="A144" s="6" t="n">
        <f aca="false">TUF2!D144</f>
        <v>38032.9584166667</v>
      </c>
      <c r="B144" s="2" t="n">
        <f aca="false">(4*TUFOnlyScheme!B144+1*MaespaCalc!M144)/5</f>
        <v>-46.7422666666667</v>
      </c>
      <c r="C144" s="2" t="n">
        <f aca="false">(4*TUFOnlyScheme!C144+1*MaespaCalc!N144)/5</f>
        <v>6.4809</v>
      </c>
      <c r="D144" s="2" t="n">
        <f aca="false">(4*TUFOnlyScheme!D144+1*MaespaCalc!O144)/5</f>
        <v>0</v>
      </c>
      <c r="E144" s="2" t="n">
        <f aca="false">(4*TUFOnlyScheme!E144+1*MaespaCalc!P144)/5</f>
        <v>80.7931</v>
      </c>
    </row>
    <row r="145" customFormat="false" ht="12.8" hidden="false" customHeight="false" outlineLevel="0" collapsed="false">
      <c r="A145" s="6" t="n">
        <f aca="false">TUF2!D145</f>
        <v>38033.0000416667</v>
      </c>
      <c r="B145" s="2" t="n">
        <f aca="false">(4*TUFOnlyScheme!B145+1*MaespaCalc!M145)/5</f>
        <v>-27.5014</v>
      </c>
      <c r="C145" s="2" t="n">
        <f aca="false">(4*TUFOnlyScheme!C145+1*MaespaCalc!N145)/5</f>
        <v>5.851</v>
      </c>
      <c r="D145" s="2" t="n">
        <f aca="false">(4*TUFOnlyScheme!D145+1*MaespaCalc!O145)/5</f>
        <v>0</v>
      </c>
      <c r="E145" s="2" t="n">
        <f aca="false">(4*TUFOnlyScheme!E145+1*MaespaCalc!P145)/5</f>
        <v>82.4957333333333</v>
      </c>
    </row>
    <row r="146" customFormat="false" ht="12.8" hidden="false" customHeight="false" outlineLevel="0" collapsed="false">
      <c r="A146" s="6" t="n">
        <f aca="false">TUF2!D146</f>
        <v>38033.0417083333</v>
      </c>
      <c r="B146" s="2" t="n">
        <f aca="false">(4*TUFOnlyScheme!B146+1*MaespaCalc!M146)/5</f>
        <v>-41.7432333333334</v>
      </c>
      <c r="C146" s="2" t="n">
        <f aca="false">(4*TUFOnlyScheme!C146+1*MaespaCalc!N146)/5</f>
        <v>34.7324</v>
      </c>
      <c r="D146" s="2" t="n">
        <f aca="false">(4*TUFOnlyScheme!D146+1*MaespaCalc!O146)/5</f>
        <v>0</v>
      </c>
      <c r="E146" s="2" t="n">
        <f aca="false">(4*TUFOnlyScheme!E146+1*MaespaCalc!P146)/5</f>
        <v>54.0408666666667</v>
      </c>
    </row>
    <row r="147" customFormat="false" ht="12.8" hidden="false" customHeight="false" outlineLevel="0" collapsed="false">
      <c r="A147" s="6" t="n">
        <f aca="false">TUF2!D147</f>
        <v>38033.083375</v>
      </c>
      <c r="B147" s="2" t="n">
        <f aca="false">(4*TUFOnlyScheme!B147+1*MaespaCalc!M147)/5</f>
        <v>-21.4653333333333</v>
      </c>
      <c r="C147" s="2" t="n">
        <f aca="false">(4*TUFOnlyScheme!C147+1*MaespaCalc!N147)/5</f>
        <v>17.4824</v>
      </c>
      <c r="D147" s="2" t="n">
        <f aca="false">(4*TUFOnlyScheme!D147+1*MaespaCalc!O147)/5</f>
        <v>2.6026</v>
      </c>
      <c r="E147" s="2" t="n">
        <f aca="false">(4*TUFOnlyScheme!E147+1*MaespaCalc!P147)/5</f>
        <v>49.8262</v>
      </c>
    </row>
    <row r="148" customFormat="false" ht="12.8" hidden="false" customHeight="false" outlineLevel="0" collapsed="false">
      <c r="A148" s="6" t="n">
        <f aca="false">TUF2!D148</f>
        <v>38033.1250416667</v>
      </c>
      <c r="B148" s="2" t="n">
        <f aca="false">(4*TUFOnlyScheme!B148+1*MaespaCalc!M148)/5</f>
        <v>-22.5754666666667</v>
      </c>
      <c r="C148" s="2" t="n">
        <f aca="false">(4*TUFOnlyScheme!C148+1*MaespaCalc!N148)/5</f>
        <v>12.6746333333333</v>
      </c>
      <c r="D148" s="2" t="n">
        <f aca="false">(4*TUFOnlyScheme!D148+1*MaespaCalc!O148)/5</f>
        <v>0.1399</v>
      </c>
      <c r="E148" s="2" t="n">
        <f aca="false">(4*TUFOnlyScheme!E148+1*MaespaCalc!P148)/5</f>
        <v>65.7471666666667</v>
      </c>
    </row>
    <row r="149" customFormat="false" ht="12.8" hidden="false" customHeight="false" outlineLevel="0" collapsed="false">
      <c r="A149" s="6" t="n">
        <f aca="false">TUF2!D149</f>
        <v>38033.1667916667</v>
      </c>
      <c r="B149" s="2" t="n">
        <f aca="false">(4*TUFOnlyScheme!B149+1*MaespaCalc!M149)/5</f>
        <v>-30.5559</v>
      </c>
      <c r="C149" s="2" t="n">
        <f aca="false">(4*TUFOnlyScheme!C149+1*MaespaCalc!N149)/5</f>
        <v>0.688100000000001</v>
      </c>
      <c r="D149" s="2" t="n">
        <f aca="false">(4*TUFOnlyScheme!D149+1*MaespaCalc!O149)/5</f>
        <v>1.7307</v>
      </c>
      <c r="E149" s="2" t="n">
        <f aca="false">(4*TUFOnlyScheme!E149+1*MaespaCalc!P149)/5</f>
        <v>80.7707666666667</v>
      </c>
    </row>
    <row r="150" customFormat="false" ht="12.8" hidden="false" customHeight="false" outlineLevel="0" collapsed="false">
      <c r="A150" s="6" t="n">
        <f aca="false">TUF2!D150</f>
        <v>38033.2084583333</v>
      </c>
      <c r="B150" s="2" t="n">
        <f aca="false">(4*TUFOnlyScheme!B150+1*MaespaCalc!M150)/5</f>
        <v>-29.1542666666667</v>
      </c>
      <c r="C150" s="2" t="n">
        <f aca="false">(4*TUFOnlyScheme!C150+1*MaespaCalc!N150)/5</f>
        <v>-15.0785333333333</v>
      </c>
      <c r="D150" s="2" t="n">
        <f aca="false">(4*TUFOnlyScheme!D150+1*MaespaCalc!O150)/5</f>
        <v>0.0033</v>
      </c>
      <c r="E150" s="2" t="n">
        <f aca="false">(4*TUFOnlyScheme!E150+1*MaespaCalc!P150)/5</f>
        <v>96.7976666666667</v>
      </c>
    </row>
    <row r="151" customFormat="false" ht="12.8" hidden="false" customHeight="false" outlineLevel="0" collapsed="false">
      <c r="A151" s="6" t="n">
        <f aca="false">TUF2!D151</f>
        <v>38033.2500416667</v>
      </c>
      <c r="B151" s="2" t="n">
        <f aca="false">(4*TUFOnlyScheme!B151+1*MaespaCalc!M151)/5</f>
        <v>-46.2337</v>
      </c>
      <c r="C151" s="2" t="n">
        <f aca="false">(4*TUFOnlyScheme!C151+1*MaespaCalc!N151)/5</f>
        <v>-41.4701333333333</v>
      </c>
      <c r="D151" s="2" t="n">
        <f aca="false">(4*TUFOnlyScheme!D151+1*MaespaCalc!O151)/5</f>
        <v>0</v>
      </c>
      <c r="E151" s="2" t="n">
        <f aca="false">(4*TUFOnlyScheme!E151+1*MaespaCalc!P151)/5</f>
        <v>110.939933333333</v>
      </c>
    </row>
    <row r="152" customFormat="false" ht="12.8" hidden="false" customHeight="false" outlineLevel="0" collapsed="false">
      <c r="A152" s="6" t="n">
        <f aca="false">TUF2!D152</f>
        <v>38033.29175</v>
      </c>
      <c r="B152" s="2" t="n">
        <f aca="false">(4*TUFOnlyScheme!B152+1*MaespaCalc!M152)/5</f>
        <v>28.0051</v>
      </c>
      <c r="C152" s="2" t="n">
        <f aca="false">(4*TUFOnlyScheme!C152+1*MaespaCalc!N152)/5</f>
        <v>-84.7069666666667</v>
      </c>
      <c r="D152" s="2" t="n">
        <f aca="false">(4*TUFOnlyScheme!D152+1*MaespaCalc!O152)/5</f>
        <v>88.7862</v>
      </c>
      <c r="E152" s="2" t="n">
        <f aca="false">(4*TUFOnlyScheme!E152+1*MaespaCalc!P152)/5</f>
        <v>71.4511</v>
      </c>
    </row>
    <row r="153" customFormat="false" ht="12.8" hidden="false" customHeight="false" outlineLevel="0" collapsed="false">
      <c r="A153" s="6" t="n">
        <f aca="false">TUF2!D153</f>
        <v>38033.3335416667</v>
      </c>
      <c r="B153" s="2" t="n">
        <f aca="false">(4*TUFOnlyScheme!B153+1*MaespaCalc!M153)/5</f>
        <v>51.9520333333333</v>
      </c>
      <c r="C153" s="2" t="n">
        <f aca="false">(4*TUFOnlyScheme!C153+1*MaespaCalc!N153)/5</f>
        <v>-61.8380666666667</v>
      </c>
      <c r="D153" s="2" t="n">
        <f aca="false">(4*TUFOnlyScheme!D153+1*MaespaCalc!O153)/5</f>
        <v>122.9957</v>
      </c>
      <c r="E153" s="2" t="n">
        <f aca="false">(4*TUFOnlyScheme!E153+1*MaespaCalc!P153)/5</f>
        <v>50.9159333333333</v>
      </c>
    </row>
    <row r="154" customFormat="false" ht="12.8" hidden="false" customHeight="false" outlineLevel="0" collapsed="false">
      <c r="A154" s="6" t="n">
        <f aca="false">TUF2!D154</f>
        <v>38033.3750416667</v>
      </c>
      <c r="B154" s="2" t="n">
        <f aca="false">(4*TUFOnlyScheme!B154+1*MaespaCalc!M154)/5</f>
        <v>239.157666666667</v>
      </c>
      <c r="C154" s="2" t="n">
        <f aca="false">(4*TUFOnlyScheme!C154+1*MaespaCalc!N154)/5</f>
        <v>63.3329666666667</v>
      </c>
      <c r="D154" s="2" t="n">
        <f aca="false">(4*TUFOnlyScheme!D154+1*MaespaCalc!O154)/5</f>
        <v>145.1569</v>
      </c>
      <c r="E154" s="2" t="n">
        <f aca="false">(4*TUFOnlyScheme!E154+1*MaespaCalc!P154)/5</f>
        <v>86.8619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/>
  <cols>
    <col collapsed="false" hidden="false" max="1" min="1" style="0" width="13.0918367346939"/>
    <col collapsed="false" hidden="false" max="5" min="2" style="5" width="10.6632653061225"/>
    <col collapsed="false" hidden="false" max="1025" min="6" style="0" width="8.36734693877551"/>
  </cols>
  <sheetData>
    <row r="1" customFormat="false" ht="12.8" hidden="false" customHeight="false" outlineLevel="0" collapsed="false">
      <c r="A1" s="0" t="s">
        <v>21</v>
      </c>
      <c r="B1" s="5" t="s">
        <v>4</v>
      </c>
      <c r="C1" s="5" t="s">
        <v>22</v>
      </c>
      <c r="D1" s="5" t="s">
        <v>23</v>
      </c>
      <c r="E1" s="5" t="s">
        <v>24</v>
      </c>
    </row>
    <row r="2" customFormat="false" ht="12.8" hidden="false" customHeight="false" outlineLevel="0" collapsed="false">
      <c r="A2" s="6" t="n">
        <f aca="false">TUF2!D2</f>
        <v>38027.0000416667</v>
      </c>
      <c r="B2" s="2" t="n">
        <f aca="false">(4*TUFOnlyScheme!B2+1*MaespaCalc!Q2)/5</f>
        <v>-38.0445</v>
      </c>
      <c r="C2" s="5" t="n">
        <f aca="false">(4*TUFOnlyScheme!C2+1*MaespaCalc!R2)/5</f>
        <v>110.9234</v>
      </c>
      <c r="D2" s="5" t="n">
        <f aca="false">(4*TUFOnlyScheme!D2+1*MaespaCalc!S2)/5</f>
        <v>0</v>
      </c>
      <c r="E2" s="2" t="n">
        <f aca="false">(4*TUFOnlyScheme!E2+1*MaespaCalc!T2)/5</f>
        <v>-142.046733333333</v>
      </c>
    </row>
    <row r="3" customFormat="false" ht="12.8" hidden="false" customHeight="false" outlineLevel="0" collapsed="false">
      <c r="A3" s="6" t="n">
        <f aca="false">TUF2!D3</f>
        <v>38027.04175</v>
      </c>
      <c r="B3" s="2" t="n">
        <f aca="false">(4*TUFOnlyScheme!B3+1*MaespaCalc!Q3)/5</f>
        <v>-29.8873</v>
      </c>
      <c r="C3" s="5" t="n">
        <f aca="false">(4*TUFOnlyScheme!C3+1*MaespaCalc!R3)/5</f>
        <v>41.0337333333333</v>
      </c>
      <c r="D3" s="5" t="n">
        <f aca="false">(4*TUFOnlyScheme!D3+1*MaespaCalc!S3)/5</f>
        <v>0</v>
      </c>
      <c r="E3" s="2" t="n">
        <f aca="false">(4*TUFOnlyScheme!E3+1*MaespaCalc!T3)/5</f>
        <v>-65.8096333333333</v>
      </c>
    </row>
    <row r="4" customFormat="false" ht="12.8" hidden="false" customHeight="false" outlineLevel="0" collapsed="false">
      <c r="A4" s="6" t="n">
        <f aca="false">TUF2!D4</f>
        <v>38027.083375</v>
      </c>
      <c r="B4" s="2" t="n">
        <f aca="false">(4*TUFOnlyScheme!B4+1*MaespaCalc!Q4)/5</f>
        <v>-22.3843666666667</v>
      </c>
      <c r="C4" s="5" t="n">
        <f aca="false">(4*TUFOnlyScheme!C4+1*MaespaCalc!R4)/5</f>
        <v>27.3319333333333</v>
      </c>
      <c r="D4" s="5" t="n">
        <f aca="false">(4*TUFOnlyScheme!D4+1*MaespaCalc!S4)/5</f>
        <v>0</v>
      </c>
      <c r="E4" s="2" t="n">
        <f aca="false">(4*TUFOnlyScheme!E4+1*MaespaCalc!T4)/5</f>
        <v>-45.7981333333333</v>
      </c>
    </row>
    <row r="5" customFormat="false" ht="12.8" hidden="false" customHeight="false" outlineLevel="0" collapsed="false">
      <c r="A5" s="6" t="n">
        <f aca="false">TUF2!D5</f>
        <v>38027.1250416667</v>
      </c>
      <c r="B5" s="2" t="n">
        <f aca="false">(4*TUFOnlyScheme!B5+1*MaespaCalc!Q5)/5</f>
        <v>-18.9077666666667</v>
      </c>
      <c r="C5" s="5" t="n">
        <f aca="false">(4*TUFOnlyScheme!C5+1*MaespaCalc!R5)/5</f>
        <v>22.8720333333333</v>
      </c>
      <c r="D5" s="5" t="n">
        <f aca="false">(4*TUFOnlyScheme!D5+1*MaespaCalc!S5)/5</f>
        <v>0</v>
      </c>
      <c r="E5" s="2" t="n">
        <f aca="false">(4*TUFOnlyScheme!E5+1*MaespaCalc!T5)/5</f>
        <v>-38.6599666666667</v>
      </c>
    </row>
    <row r="6" customFormat="false" ht="12.8" hidden="false" customHeight="false" outlineLevel="0" collapsed="false">
      <c r="A6" s="6" t="n">
        <f aca="false">TUF2!D6</f>
        <v>38027.1668333333</v>
      </c>
      <c r="B6" s="2" t="n">
        <f aca="false">(4*TUFOnlyScheme!B6+1*MaespaCalc!Q6)/5</f>
        <v>-13.9354</v>
      </c>
      <c r="C6" s="5" t="n">
        <f aca="false">(4*TUFOnlyScheme!C6+1*MaespaCalc!R6)/5</f>
        <v>20.3271</v>
      </c>
      <c r="D6" s="5" t="n">
        <f aca="false">(4*TUFOnlyScheme!D6+1*MaespaCalc!S6)/5</f>
        <v>0</v>
      </c>
      <c r="E6" s="2" t="n">
        <f aca="false">(4*TUFOnlyScheme!E6+1*MaespaCalc!T6)/5</f>
        <v>-31.8847333333333</v>
      </c>
    </row>
    <row r="7" customFormat="false" ht="12.8" hidden="false" customHeight="false" outlineLevel="0" collapsed="false">
      <c r="A7" s="6" t="n">
        <f aca="false">TUF2!D7</f>
        <v>38027.2085833333</v>
      </c>
      <c r="B7" s="2" t="n">
        <f aca="false">(4*TUFOnlyScheme!B7+1*MaespaCalc!Q7)/5</f>
        <v>-13.3683666666667</v>
      </c>
      <c r="C7" s="5" t="n">
        <f aca="false">(4*TUFOnlyScheme!C7+1*MaespaCalc!R7)/5</f>
        <v>12.2573666666667</v>
      </c>
      <c r="D7" s="5" t="n">
        <f aca="false">(4*TUFOnlyScheme!D7+1*MaespaCalc!S7)/5</f>
        <v>0</v>
      </c>
      <c r="E7" s="2" t="n">
        <f aca="false">(4*TUFOnlyScheme!E7+1*MaespaCalc!T7)/5</f>
        <v>-23.3584666666667</v>
      </c>
    </row>
    <row r="8" customFormat="false" ht="12.8" hidden="false" customHeight="false" outlineLevel="0" collapsed="false">
      <c r="A8" s="6" t="n">
        <f aca="false">TUF2!D8</f>
        <v>38027.250125</v>
      </c>
      <c r="B8" s="2" t="n">
        <f aca="false">(4*TUFOnlyScheme!B8+1*MaespaCalc!Q8)/5</f>
        <v>-12.6909666666667</v>
      </c>
      <c r="C8" s="5" t="n">
        <f aca="false">(4*TUFOnlyScheme!C8+1*MaespaCalc!R8)/5</f>
        <v>14.4656333333333</v>
      </c>
      <c r="D8" s="5" t="n">
        <f aca="false">(4*TUFOnlyScheme!D8+1*MaespaCalc!S8)/5</f>
        <v>0</v>
      </c>
      <c r="E8" s="2" t="n">
        <f aca="false">(4*TUFOnlyScheme!E8+1*MaespaCalc!T8)/5</f>
        <v>-24.7726666666667</v>
      </c>
    </row>
    <row r="9" customFormat="false" ht="12.8" hidden="false" customHeight="false" outlineLevel="0" collapsed="false">
      <c r="A9" s="6" t="n">
        <f aca="false">TUF2!D9</f>
        <v>38027.2918333333</v>
      </c>
      <c r="B9" s="2" t="n">
        <f aca="false">(4*TUFOnlyScheme!B9+1*MaespaCalc!Q9)/5</f>
        <v>-5.89126666666667</v>
      </c>
      <c r="C9" s="5" t="n">
        <f aca="false">(4*TUFOnlyScheme!C9+1*MaespaCalc!R9)/5</f>
        <v>-54.6036333333333</v>
      </c>
      <c r="D9" s="5" t="n">
        <f aca="false">(4*TUFOnlyScheme!D9+1*MaespaCalc!S9)/5</f>
        <v>33.8469</v>
      </c>
      <c r="E9" s="2" t="n">
        <f aca="false">(4*TUFOnlyScheme!E9+1*MaespaCalc!T9)/5</f>
        <v>-16.3954</v>
      </c>
    </row>
    <row r="10" customFormat="false" ht="12.8" hidden="false" customHeight="false" outlineLevel="0" collapsed="false">
      <c r="A10" s="6" t="n">
        <f aca="false">TUF2!D10</f>
        <v>38027.333375</v>
      </c>
      <c r="B10" s="2" t="n">
        <f aca="false">(4*TUFOnlyScheme!B10+1*MaespaCalc!Q10)/5</f>
        <v>9.8128</v>
      </c>
      <c r="C10" s="5" t="n">
        <f aca="false">(4*TUFOnlyScheme!C10+1*MaespaCalc!R10)/5</f>
        <v>-49.1295666666667</v>
      </c>
      <c r="D10" s="5" t="n">
        <f aca="false">(4*TUFOnlyScheme!D10+1*MaespaCalc!S10)/5</f>
        <v>39.2798</v>
      </c>
      <c r="E10" s="2" t="n">
        <f aca="false">(4*TUFOnlyScheme!E10+1*MaespaCalc!T10)/5</f>
        <v>-12.3751666666667</v>
      </c>
    </row>
    <row r="11" customFormat="false" ht="12.8" hidden="false" customHeight="false" outlineLevel="0" collapsed="false">
      <c r="A11" s="6" t="n">
        <f aca="false">TUF2!D11</f>
        <v>38027.3750416667</v>
      </c>
      <c r="B11" s="2" t="n">
        <f aca="false">(4*TUFOnlyScheme!B11+1*MaespaCalc!Q11)/5</f>
        <v>46.4952333333333</v>
      </c>
      <c r="C11" s="5" t="n">
        <f aca="false">(4*TUFOnlyScheme!C11+1*MaespaCalc!R11)/5</f>
        <v>-43.2232666666667</v>
      </c>
      <c r="D11" s="5" t="n">
        <f aca="false">(4*TUFOnlyScheme!D11+1*MaespaCalc!S11)/5</f>
        <v>50.0903</v>
      </c>
      <c r="E11" s="2" t="n">
        <f aca="false">(4*TUFOnlyScheme!E11+1*MaespaCalc!T11)/5</f>
        <v>5.29433333333333</v>
      </c>
    </row>
    <row r="12" customFormat="false" ht="12.8" hidden="false" customHeight="false" outlineLevel="0" collapsed="false">
      <c r="A12" s="6" t="n">
        <f aca="false">TUF2!D12</f>
        <v>38027.416875</v>
      </c>
      <c r="B12" s="2" t="n">
        <f aca="false">(4*TUFOnlyScheme!B12+1*MaespaCalc!Q12)/5</f>
        <v>265.761133333333</v>
      </c>
      <c r="C12" s="5" t="n">
        <f aca="false">(4*TUFOnlyScheme!C12+1*MaespaCalc!R12)/5</f>
        <v>36.97</v>
      </c>
      <c r="D12" s="5" t="n">
        <f aca="false">(4*TUFOnlyScheme!D12+1*MaespaCalc!S12)/5</f>
        <v>76.0985</v>
      </c>
      <c r="E12" s="2" t="n">
        <f aca="false">(4*TUFOnlyScheme!E12+1*MaespaCalc!T12)/5</f>
        <v>113.190433333333</v>
      </c>
    </row>
    <row r="13" customFormat="false" ht="12.8" hidden="false" customHeight="false" outlineLevel="0" collapsed="false">
      <c r="A13" s="6" t="n">
        <f aca="false">TUF2!D13</f>
        <v>38027.458625</v>
      </c>
      <c r="B13" s="2" t="n">
        <f aca="false">(4*TUFOnlyScheme!B13+1*MaespaCalc!Q13)/5</f>
        <v>324.8349</v>
      </c>
      <c r="C13" s="5" t="n">
        <f aca="false">(4*TUFOnlyScheme!C13+1*MaespaCalc!R13)/5</f>
        <v>67.9618666666666</v>
      </c>
      <c r="D13" s="5" t="n">
        <f aca="false">(4*TUFOnlyScheme!D13+1*MaespaCalc!S13)/5</f>
        <v>127.5584</v>
      </c>
      <c r="E13" s="2" t="n">
        <f aca="false">(4*TUFOnlyScheme!E13+1*MaespaCalc!T13)/5</f>
        <v>86.0933666666667</v>
      </c>
    </row>
    <row r="14" customFormat="false" ht="12.8" hidden="false" customHeight="false" outlineLevel="0" collapsed="false">
      <c r="A14" s="6" t="n">
        <f aca="false">TUF2!D14</f>
        <v>38027.5000833333</v>
      </c>
      <c r="B14" s="2" t="n">
        <f aca="false">(4*TUFOnlyScheme!B14+1*MaespaCalc!Q14)/5</f>
        <v>545.568566666667</v>
      </c>
      <c r="C14" s="5" t="n">
        <f aca="false">(4*TUFOnlyScheme!C14+1*MaespaCalc!R14)/5</f>
        <v>199.824666666667</v>
      </c>
      <c r="D14" s="5" t="n">
        <f aca="false">(4*TUFOnlyScheme!D14+1*MaespaCalc!S14)/5</f>
        <v>152.7696</v>
      </c>
      <c r="E14" s="2" t="n">
        <f aca="false">(4*TUFOnlyScheme!E14+1*MaespaCalc!T14)/5</f>
        <v>144.734933333333</v>
      </c>
    </row>
    <row r="15" customFormat="false" ht="12.8" hidden="false" customHeight="false" outlineLevel="0" collapsed="false">
      <c r="A15" s="6" t="n">
        <f aca="false">TUF2!D15</f>
        <v>38027.5417083333</v>
      </c>
      <c r="B15" s="2" t="n">
        <f aca="false">(4*TUFOnlyScheme!B15+1*MaespaCalc!Q15)/5</f>
        <v>597.689966666667</v>
      </c>
      <c r="C15" s="5" t="n">
        <f aca="false">(4*TUFOnlyScheme!C15+1*MaespaCalc!R15)/5</f>
        <v>266.759233333333</v>
      </c>
      <c r="D15" s="5" t="n">
        <f aca="false">(4*TUFOnlyScheme!D15+1*MaespaCalc!S15)/5</f>
        <v>168.5413</v>
      </c>
      <c r="E15" s="2" t="n">
        <f aca="false">(4*TUFOnlyScheme!E15+1*MaespaCalc!T15)/5</f>
        <v>107.5106</v>
      </c>
    </row>
    <row r="16" customFormat="false" ht="12.8" hidden="false" customHeight="false" outlineLevel="0" collapsed="false">
      <c r="A16" s="6" t="n">
        <f aca="false">TUF2!D16</f>
        <v>38027.5834583333</v>
      </c>
      <c r="B16" s="2" t="n">
        <f aca="false">(4*TUFOnlyScheme!B16+1*MaespaCalc!Q16)/5</f>
        <v>604.831566666667</v>
      </c>
      <c r="C16" s="5" t="n">
        <f aca="false">(4*TUFOnlyScheme!C16+1*MaespaCalc!R16)/5</f>
        <v>314.601066666667</v>
      </c>
      <c r="D16" s="5" t="n">
        <f aca="false">(4*TUFOnlyScheme!D16+1*MaespaCalc!S16)/5</f>
        <v>183.3615</v>
      </c>
      <c r="E16" s="2" t="n">
        <f aca="false">(4*TUFOnlyScheme!E16+1*MaespaCalc!T16)/5</f>
        <v>61.9971666666667</v>
      </c>
    </row>
    <row r="17" customFormat="false" ht="12.8" hidden="false" customHeight="false" outlineLevel="0" collapsed="false">
      <c r="A17" s="6" t="n">
        <f aca="false">TUF2!D17</f>
        <v>38027.6250833333</v>
      </c>
      <c r="B17" s="2" t="n">
        <f aca="false">(4*TUFOnlyScheme!B17+1*MaespaCalc!Q17)/5</f>
        <v>571.197933333333</v>
      </c>
      <c r="C17" s="5" t="n">
        <f aca="false">(4*TUFOnlyScheme!C17+1*MaespaCalc!R17)/5</f>
        <v>319.931233333333</v>
      </c>
      <c r="D17" s="5" t="n">
        <f aca="false">(4*TUFOnlyScheme!D17+1*MaespaCalc!S17)/5</f>
        <v>166.926</v>
      </c>
      <c r="E17" s="2" t="n">
        <f aca="false">(4*TUFOnlyScheme!E17+1*MaespaCalc!T17)/5</f>
        <v>40.7287333333333</v>
      </c>
    </row>
    <row r="18" customFormat="false" ht="12.8" hidden="false" customHeight="false" outlineLevel="0" collapsed="false">
      <c r="A18" s="6" t="n">
        <f aca="false">TUF2!D18</f>
        <v>38027.6668333333</v>
      </c>
      <c r="B18" s="2" t="n">
        <f aca="false">(4*TUFOnlyScheme!B18+1*MaespaCalc!Q18)/5</f>
        <v>539.549633333333</v>
      </c>
      <c r="C18" s="5" t="n">
        <f aca="false">(4*TUFOnlyScheme!C18+1*MaespaCalc!R18)/5</f>
        <v>279.990266666667</v>
      </c>
      <c r="D18" s="5" t="n">
        <f aca="false">(4*TUFOnlyScheme!D18+1*MaespaCalc!S18)/5</f>
        <v>179.3112</v>
      </c>
      <c r="E18" s="2" t="n">
        <f aca="false">(4*TUFOnlyScheme!E18+1*MaespaCalc!T18)/5</f>
        <v>21.0865</v>
      </c>
    </row>
    <row r="19" customFormat="false" ht="12.8" hidden="false" customHeight="false" outlineLevel="0" collapsed="false">
      <c r="A19" s="6" t="n">
        <f aca="false">TUF2!D19</f>
        <v>38027.7085</v>
      </c>
      <c r="B19" s="2" t="n">
        <f aca="false">(4*TUFOnlyScheme!B19+1*MaespaCalc!Q19)/5</f>
        <v>376.844866666667</v>
      </c>
      <c r="C19" s="5" t="n">
        <f aca="false">(4*TUFOnlyScheme!C19+1*MaespaCalc!R19)/5</f>
        <v>157.683633333333</v>
      </c>
      <c r="D19" s="5" t="n">
        <f aca="false">(4*TUFOnlyScheme!D19+1*MaespaCalc!S19)/5</f>
        <v>170.9177</v>
      </c>
      <c r="E19" s="2" t="n">
        <f aca="false">(4*TUFOnlyScheme!E19+1*MaespaCalc!T19)/5</f>
        <v>-31.3311666666667</v>
      </c>
    </row>
    <row r="20" customFormat="false" ht="12.8" hidden="false" customHeight="false" outlineLevel="0" collapsed="false">
      <c r="A20" s="6" t="n">
        <f aca="false">TUF2!D20</f>
        <v>38027.7500416667</v>
      </c>
      <c r="B20" s="2" t="n">
        <f aca="false">(4*TUFOnlyScheme!B20+1*MaespaCalc!Q20)/5</f>
        <v>132.710566666667</v>
      </c>
      <c r="C20" s="5" t="n">
        <f aca="false">(4*TUFOnlyScheme!C20+1*MaespaCalc!R20)/5</f>
        <v>-33.9532333333333</v>
      </c>
      <c r="D20" s="5" t="n">
        <f aca="false">(4*TUFOnlyScheme!D20+1*MaespaCalc!S20)/5</f>
        <v>151.9464</v>
      </c>
      <c r="E20" s="2" t="n">
        <f aca="false">(4*TUFOnlyScheme!E20+1*MaespaCalc!T20)/5</f>
        <v>-78.4516</v>
      </c>
    </row>
    <row r="21" customFormat="false" ht="12.8" hidden="false" customHeight="false" outlineLevel="0" collapsed="false">
      <c r="A21" s="6" t="n">
        <f aca="false">TUF2!D21</f>
        <v>38027.791875</v>
      </c>
      <c r="B21" s="2" t="n">
        <f aca="false">(4*TUFOnlyScheme!B21+1*MaespaCalc!Q21)/5</f>
        <v>-1.43196666666667</v>
      </c>
      <c r="C21" s="5" t="n">
        <f aca="false">(4*TUFOnlyScheme!C21+1*MaespaCalc!R21)/5</f>
        <v>-49.7412333333333</v>
      </c>
      <c r="D21" s="5" t="n">
        <f aca="false">(4*TUFOnlyScheme!D21+1*MaespaCalc!S21)/5</f>
        <v>85.393</v>
      </c>
      <c r="E21" s="2" t="n">
        <f aca="false">(4*TUFOnlyScheme!E21+1*MaespaCalc!T21)/5</f>
        <v>-92.8733666666667</v>
      </c>
    </row>
    <row r="22" customFormat="false" ht="12.8" hidden="false" customHeight="false" outlineLevel="0" collapsed="false">
      <c r="A22" s="6" t="n">
        <f aca="false">TUF2!D22</f>
        <v>38027.833375</v>
      </c>
      <c r="B22" s="2" t="n">
        <f aca="false">(4*TUFOnlyScheme!B22+1*MaespaCalc!Q22)/5</f>
        <v>-63.5223</v>
      </c>
      <c r="C22" s="5" t="n">
        <f aca="false">(4*TUFOnlyScheme!C22+1*MaespaCalc!R22)/5</f>
        <v>3.6187</v>
      </c>
      <c r="D22" s="5" t="n">
        <f aca="false">(4*TUFOnlyScheme!D22+1*MaespaCalc!S22)/5</f>
        <v>0</v>
      </c>
      <c r="E22" s="2" t="n">
        <f aca="false">(4*TUFOnlyScheme!E22+1*MaespaCalc!T22)/5</f>
        <v>-71.5427333333333</v>
      </c>
    </row>
    <row r="23" customFormat="false" ht="12.8" hidden="false" customHeight="false" outlineLevel="0" collapsed="false">
      <c r="A23" s="6" t="n">
        <f aca="false">TUF2!D23</f>
        <v>38027.8752083333</v>
      </c>
      <c r="B23" s="2" t="n">
        <f aca="false">(4*TUFOnlyScheme!B23+1*MaespaCalc!Q23)/5</f>
        <v>-67.0725333333333</v>
      </c>
      <c r="C23" s="5" t="n">
        <f aca="false">(4*TUFOnlyScheme!C23+1*MaespaCalc!R23)/5</f>
        <v>-11.3074333333333</v>
      </c>
      <c r="D23" s="5" t="n">
        <f aca="false">(4*TUFOnlyScheme!D23+1*MaespaCalc!S23)/5</f>
        <v>0</v>
      </c>
      <c r="E23" s="2" t="n">
        <f aca="false">(4*TUFOnlyScheme!E23+1*MaespaCalc!T23)/5</f>
        <v>-65.2786666666667</v>
      </c>
    </row>
    <row r="24" customFormat="false" ht="12.8" hidden="false" customHeight="false" outlineLevel="0" collapsed="false">
      <c r="A24" s="6" t="n">
        <f aca="false">TUF2!D24</f>
        <v>38027.9169166667</v>
      </c>
      <c r="B24" s="2" t="n">
        <f aca="false">(4*TUFOnlyScheme!B24+1*MaespaCalc!Q24)/5</f>
        <v>-64.5366</v>
      </c>
      <c r="C24" s="5" t="n">
        <f aca="false">(4*TUFOnlyScheme!C24+1*MaespaCalc!R24)/5</f>
        <v>-18.0696666666667</v>
      </c>
      <c r="D24" s="5" t="n">
        <f aca="false">(4*TUFOnlyScheme!D24+1*MaespaCalc!S24)/5</f>
        <v>0</v>
      </c>
      <c r="E24" s="2" t="n">
        <f aca="false">(4*TUFOnlyScheme!E24+1*MaespaCalc!T24)/5</f>
        <v>-57.6045</v>
      </c>
    </row>
    <row r="25" customFormat="false" ht="12.8" hidden="false" customHeight="false" outlineLevel="0" collapsed="false">
      <c r="A25" s="6" t="n">
        <f aca="false">TUF2!D25</f>
        <v>38027.9585416667</v>
      </c>
      <c r="B25" s="2" t="n">
        <f aca="false">(4*TUFOnlyScheme!B25+1*MaespaCalc!Q25)/5</f>
        <v>-64.1906666666667</v>
      </c>
      <c r="C25" s="5" t="n">
        <f aca="false">(4*TUFOnlyScheme!C25+1*MaespaCalc!R25)/5</f>
        <v>-24.7932</v>
      </c>
      <c r="D25" s="5" t="n">
        <f aca="false">(4*TUFOnlyScheme!D25+1*MaespaCalc!S25)/5</f>
        <v>0</v>
      </c>
      <c r="E25" s="2" t="n">
        <f aca="false">(4*TUFOnlyScheme!E25+1*MaespaCalc!T25)/5</f>
        <v>-50.7884666666667</v>
      </c>
    </row>
    <row r="26" customFormat="false" ht="12.8" hidden="false" customHeight="false" outlineLevel="0" collapsed="false">
      <c r="A26" s="6" t="n">
        <f aca="false">TUF2!D26</f>
        <v>38028.0003333333</v>
      </c>
      <c r="B26" s="2" t="n">
        <f aca="false">(4*TUFOnlyScheme!B26+1*MaespaCalc!Q26)/5</f>
        <v>-63.6442</v>
      </c>
      <c r="C26" s="5" t="n">
        <f aca="false">(4*TUFOnlyScheme!C26+1*MaespaCalc!R26)/5</f>
        <v>-27.2682666666667</v>
      </c>
      <c r="D26" s="5" t="n">
        <f aca="false">(4*TUFOnlyScheme!D26+1*MaespaCalc!S26)/5</f>
        <v>0</v>
      </c>
      <c r="E26" s="2" t="n">
        <f aca="false">(4*TUFOnlyScheme!E26+1*MaespaCalc!T26)/5</f>
        <v>-47.7794333333333</v>
      </c>
    </row>
    <row r="27" customFormat="false" ht="12.8" hidden="false" customHeight="false" outlineLevel="0" collapsed="false">
      <c r="A27" s="6" t="n">
        <f aca="false">TUF2!D27</f>
        <v>38028.0418333333</v>
      </c>
      <c r="B27" s="2" t="n">
        <f aca="false">(4*TUFOnlyScheme!B27+1*MaespaCalc!Q27)/5</f>
        <v>-58.7201666666667</v>
      </c>
      <c r="C27" s="5" t="n">
        <f aca="false">(4*TUFOnlyScheme!C27+1*MaespaCalc!R27)/5</f>
        <v>-28.6636</v>
      </c>
      <c r="D27" s="5" t="n">
        <f aca="false">(4*TUFOnlyScheme!D27+1*MaespaCalc!S27)/5</f>
        <v>0</v>
      </c>
      <c r="E27" s="2" t="n">
        <f aca="false">(4*TUFOnlyScheme!E27+1*MaespaCalc!T27)/5</f>
        <v>-41.6504666666667</v>
      </c>
    </row>
    <row r="28" customFormat="false" ht="12.8" hidden="false" customHeight="false" outlineLevel="0" collapsed="false">
      <c r="A28" s="6" t="n">
        <f aca="false">TUF2!D28</f>
        <v>38028.0835416667</v>
      </c>
      <c r="B28" s="2" t="n">
        <f aca="false">(4*TUFOnlyScheme!B28+1*MaespaCalc!Q28)/5</f>
        <v>-52.8391666666667</v>
      </c>
      <c r="C28" s="5" t="n">
        <f aca="false">(4*TUFOnlyScheme!C28+1*MaespaCalc!R28)/5</f>
        <v>-28.1225666666667</v>
      </c>
      <c r="D28" s="5" t="n">
        <f aca="false">(4*TUFOnlyScheme!D28+1*MaespaCalc!S28)/5</f>
        <v>0</v>
      </c>
      <c r="E28" s="2" t="n">
        <f aca="false">(4*TUFOnlyScheme!E28+1*MaespaCalc!T28)/5</f>
        <v>-35.9756666666667</v>
      </c>
    </row>
    <row r="29" customFormat="false" ht="12.8" hidden="false" customHeight="false" outlineLevel="0" collapsed="false">
      <c r="A29" s="6" t="n">
        <f aca="false">TUF2!D29</f>
        <v>38028.1251666667</v>
      </c>
      <c r="B29" s="2" t="n">
        <f aca="false">(4*TUFOnlyScheme!B29+1*MaespaCalc!Q29)/5</f>
        <v>-38.4060333333333</v>
      </c>
      <c r="C29" s="5" t="n">
        <f aca="false">(4*TUFOnlyScheme!C29+1*MaespaCalc!R29)/5</f>
        <v>-25.8092333333333</v>
      </c>
      <c r="D29" s="5" t="n">
        <f aca="false">(4*TUFOnlyScheme!D29+1*MaespaCalc!S29)/5</f>
        <v>0</v>
      </c>
      <c r="E29" s="2" t="n">
        <f aca="false">(4*TUFOnlyScheme!E29+1*MaespaCalc!T29)/5</f>
        <v>-23.8113333333333</v>
      </c>
    </row>
    <row r="30" customFormat="false" ht="12.8" hidden="false" customHeight="false" outlineLevel="0" collapsed="false">
      <c r="A30" s="6" t="n">
        <f aca="false">TUF2!D30</f>
        <v>38028.1669166667</v>
      </c>
      <c r="B30" s="2" t="n">
        <f aca="false">(4*TUFOnlyScheme!B30+1*MaespaCalc!Q30)/5</f>
        <v>-45.0254</v>
      </c>
      <c r="C30" s="5" t="n">
        <f aca="false">(4*TUFOnlyScheme!C30+1*MaespaCalc!R30)/5</f>
        <v>-24.4830666666667</v>
      </c>
      <c r="D30" s="5" t="n">
        <f aca="false">(4*TUFOnlyScheme!D30+1*MaespaCalc!S30)/5</f>
        <v>0</v>
      </c>
      <c r="E30" s="2" t="n">
        <f aca="false">(4*TUFOnlyScheme!E30+1*MaespaCalc!T30)/5</f>
        <v>-31.2779666666667</v>
      </c>
    </row>
    <row r="31" customFormat="false" ht="12.8" hidden="false" customHeight="false" outlineLevel="0" collapsed="false">
      <c r="A31" s="6" t="n">
        <f aca="false">TUF2!D31</f>
        <v>38028.2084583333</v>
      </c>
      <c r="B31" s="2" t="n">
        <f aca="false">(4*TUFOnlyScheme!B31+1*MaespaCalc!Q31)/5</f>
        <v>-31.2819333333333</v>
      </c>
      <c r="C31" s="5" t="n">
        <f aca="false">(4*TUFOnlyScheme!C31+1*MaespaCalc!R31)/5</f>
        <v>-25.9356</v>
      </c>
      <c r="D31" s="5" t="n">
        <f aca="false">(4*TUFOnlyScheme!D31+1*MaespaCalc!S31)/5</f>
        <v>0</v>
      </c>
      <c r="E31" s="2" t="n">
        <f aca="false">(4*TUFOnlyScheme!E31+1*MaespaCalc!T31)/5</f>
        <v>-16.5636666666667</v>
      </c>
    </row>
    <row r="32" customFormat="false" ht="12.8" hidden="false" customHeight="false" outlineLevel="0" collapsed="false">
      <c r="A32" s="6" t="n">
        <f aca="false">TUF2!D32</f>
        <v>38028.25</v>
      </c>
      <c r="B32" s="2" t="n">
        <f aca="false">(4*TUFOnlyScheme!B32+1*MaespaCalc!Q32)/5</f>
        <v>-22.5463</v>
      </c>
      <c r="C32" s="5" t="n">
        <f aca="false">(4*TUFOnlyScheme!C32+1*MaespaCalc!R32)/5</f>
        <v>-17.9070333333333</v>
      </c>
      <c r="D32" s="5" t="n">
        <f aca="false">(4*TUFOnlyScheme!D32+1*MaespaCalc!S32)/5</f>
        <v>0</v>
      </c>
      <c r="E32" s="2" t="n">
        <f aca="false">(4*TUFOnlyScheme!E32+1*MaespaCalc!T32)/5</f>
        <v>-14.8839666666667</v>
      </c>
    </row>
    <row r="33" customFormat="false" ht="12.8" hidden="false" customHeight="false" outlineLevel="0" collapsed="false">
      <c r="A33" s="6" t="n">
        <f aca="false">TUF2!D33</f>
        <v>38028.291875</v>
      </c>
      <c r="B33" s="2" t="n">
        <f aca="false">(4*TUFOnlyScheme!B33+1*MaespaCalc!Q33)/5</f>
        <v>0.472533333333322</v>
      </c>
      <c r="C33" s="5" t="n">
        <f aca="false">(4*TUFOnlyScheme!C33+1*MaespaCalc!R33)/5</f>
        <v>-77.6564</v>
      </c>
      <c r="D33" s="5" t="n">
        <f aca="false">(4*TUFOnlyScheme!D33+1*MaespaCalc!S33)/5</f>
        <v>40.5469</v>
      </c>
      <c r="E33" s="2" t="n">
        <f aca="false">(4*TUFOnlyScheme!E33+1*MaespaCalc!T33)/5</f>
        <v>-1.45656666666667</v>
      </c>
    </row>
    <row r="34" customFormat="false" ht="12.8" hidden="false" customHeight="false" outlineLevel="0" collapsed="false">
      <c r="A34" s="6" t="n">
        <f aca="false">TUF2!D34</f>
        <v>38028.333375</v>
      </c>
      <c r="B34" s="2" t="n">
        <f aca="false">(4*TUFOnlyScheme!B34+1*MaespaCalc!Q34)/5</f>
        <v>60.737</v>
      </c>
      <c r="C34" s="5" t="n">
        <f aca="false">(4*TUFOnlyScheme!C34+1*MaespaCalc!R34)/5</f>
        <v>-63.3622333333333</v>
      </c>
      <c r="D34" s="5" t="n">
        <f aca="false">(4*TUFOnlyScheme!D34+1*MaespaCalc!S34)/5</f>
        <v>42.5151</v>
      </c>
      <c r="E34" s="2" t="n">
        <f aca="false">(4*TUFOnlyScheme!E34+1*MaespaCalc!T34)/5</f>
        <v>43.2981</v>
      </c>
    </row>
    <row r="35" customFormat="false" ht="12.8" hidden="false" customHeight="false" outlineLevel="0" collapsed="false">
      <c r="A35" s="6" t="n">
        <f aca="false">TUF2!D35</f>
        <v>38028.37525</v>
      </c>
      <c r="B35" s="2" t="n">
        <f aca="false">(4*TUFOnlyScheme!B35+1*MaespaCalc!Q35)/5</f>
        <v>111.8317</v>
      </c>
      <c r="C35" s="5" t="n">
        <f aca="false">(4*TUFOnlyScheme!C35+1*MaespaCalc!R35)/5</f>
        <v>-54.0919</v>
      </c>
      <c r="D35" s="5" t="n">
        <f aca="false">(4*TUFOnlyScheme!D35+1*MaespaCalc!S35)/5</f>
        <v>80.2041</v>
      </c>
      <c r="E35" s="2" t="n">
        <f aca="false">(4*TUFOnlyScheme!E35+1*MaespaCalc!T35)/5</f>
        <v>44.4316</v>
      </c>
    </row>
    <row r="36" customFormat="false" ht="12.8" hidden="false" customHeight="false" outlineLevel="0" collapsed="false">
      <c r="A36" s="6" t="n">
        <f aca="false">TUF2!D36</f>
        <v>38028.417</v>
      </c>
      <c r="B36" s="2" t="n">
        <f aca="false">(4*TUFOnlyScheme!B36+1*MaespaCalc!Q36)/5</f>
        <v>158.9427</v>
      </c>
      <c r="C36" s="5" t="n">
        <f aca="false">(4*TUFOnlyScheme!C36+1*MaespaCalc!R36)/5</f>
        <v>-41.335</v>
      </c>
      <c r="D36" s="5" t="n">
        <f aca="false">(4*TUFOnlyScheme!D36+1*MaespaCalc!S36)/5</f>
        <v>79.7015</v>
      </c>
      <c r="E36" s="2" t="n">
        <f aca="false">(4*TUFOnlyScheme!E36+1*MaespaCalc!T36)/5</f>
        <v>79.3474333333333</v>
      </c>
    </row>
    <row r="37" customFormat="false" ht="12.8" hidden="false" customHeight="false" outlineLevel="0" collapsed="false">
      <c r="A37" s="6" t="n">
        <f aca="false">TUF2!D37</f>
        <v>38028.4585833333</v>
      </c>
      <c r="B37" s="2" t="n">
        <f aca="false">(4*TUFOnlyScheme!B37+1*MaespaCalc!Q37)/5</f>
        <v>109.5299</v>
      </c>
      <c r="C37" s="5" t="n">
        <f aca="false">(4*TUFOnlyScheme!C37+1*MaespaCalc!R37)/5</f>
        <v>-42.0057666666667</v>
      </c>
      <c r="D37" s="5" t="n">
        <f aca="false">(4*TUFOnlyScheme!D37+1*MaespaCalc!S37)/5</f>
        <v>100.7369</v>
      </c>
      <c r="E37" s="2" t="n">
        <f aca="false">(4*TUFOnlyScheme!E37+1*MaespaCalc!T37)/5</f>
        <v>4.0802</v>
      </c>
    </row>
    <row r="38" customFormat="false" ht="12.8" hidden="false" customHeight="false" outlineLevel="0" collapsed="false">
      <c r="A38" s="6" t="n">
        <f aca="false">TUF2!D38</f>
        <v>38028.50025</v>
      </c>
      <c r="B38" s="2" t="n">
        <f aca="false">(4*TUFOnlyScheme!B38+1*MaespaCalc!Q38)/5</f>
        <v>168.146466666667</v>
      </c>
      <c r="C38" s="5" t="n">
        <f aca="false">(4*TUFOnlyScheme!C38+1*MaespaCalc!R38)/5</f>
        <v>-29.2573</v>
      </c>
      <c r="D38" s="5" t="n">
        <f aca="false">(4*TUFOnlyScheme!D38+1*MaespaCalc!S38)/5</f>
        <v>93.4172</v>
      </c>
      <c r="E38" s="2" t="n">
        <f aca="false">(4*TUFOnlyScheme!E38+1*MaespaCalc!T38)/5</f>
        <v>50.9085333333333</v>
      </c>
    </row>
    <row r="39" customFormat="false" ht="12.8" hidden="false" customHeight="false" outlineLevel="0" collapsed="false">
      <c r="A39" s="6" t="n">
        <f aca="false">TUF2!D39</f>
        <v>38028.54175</v>
      </c>
      <c r="B39" s="2" t="n">
        <f aca="false">(4*TUFOnlyScheme!B39+1*MaespaCalc!Q39)/5</f>
        <v>99.6069666666667</v>
      </c>
      <c r="C39" s="5" t="n">
        <f aca="false">(4*TUFOnlyScheme!C39+1*MaespaCalc!R39)/5</f>
        <v>-65.5623666666667</v>
      </c>
      <c r="D39" s="5" t="n">
        <f aca="false">(4*TUFOnlyScheme!D39+1*MaespaCalc!S39)/5</f>
        <v>95.1561</v>
      </c>
      <c r="E39" s="2" t="n">
        <f aca="false">(4*TUFOnlyScheme!E39+1*MaespaCalc!T39)/5</f>
        <v>18.3117666666667</v>
      </c>
    </row>
    <row r="40" customFormat="false" ht="12.8" hidden="false" customHeight="false" outlineLevel="0" collapsed="false">
      <c r="A40" s="6" t="n">
        <f aca="false">TUF2!D40</f>
        <v>38028.583375</v>
      </c>
      <c r="B40" s="2" t="n">
        <f aca="false">(4*TUFOnlyScheme!B40+1*MaespaCalc!Q40)/5</f>
        <v>72.3296333333333</v>
      </c>
      <c r="C40" s="5" t="n">
        <f aca="false">(4*TUFOnlyScheme!C40+1*MaespaCalc!R40)/5</f>
        <v>-25.0409666666667</v>
      </c>
      <c r="D40" s="5" t="n">
        <f aca="false">(4*TUFOnlyScheme!D40+1*MaespaCalc!S40)/5</f>
        <v>64.1786</v>
      </c>
      <c r="E40" s="2" t="n">
        <f aca="false">(4*TUFOnlyScheme!E40+1*MaespaCalc!T40)/5</f>
        <v>-12.3050333333333</v>
      </c>
    </row>
    <row r="41" customFormat="false" ht="12.8" hidden="false" customHeight="false" outlineLevel="0" collapsed="false">
      <c r="A41" s="6" t="n">
        <f aca="false">TUF2!D41</f>
        <v>38028.6253333333</v>
      </c>
      <c r="B41" s="2" t="n">
        <f aca="false">(4*TUFOnlyScheme!B41+1*MaespaCalc!Q41)/5</f>
        <v>118.196033333333</v>
      </c>
      <c r="C41" s="5" t="n">
        <f aca="false">(4*TUFOnlyScheme!C41+1*MaespaCalc!R41)/5</f>
        <v>-22.5956</v>
      </c>
      <c r="D41" s="5" t="n">
        <f aca="false">(4*TUFOnlyScheme!D41+1*MaespaCalc!S41)/5</f>
        <v>78.013</v>
      </c>
      <c r="E41" s="2" t="n">
        <f aca="false">(4*TUFOnlyScheme!E41+1*MaespaCalc!T41)/5</f>
        <v>7.57986666666667</v>
      </c>
    </row>
    <row r="42" customFormat="false" ht="12.8" hidden="false" customHeight="false" outlineLevel="0" collapsed="false">
      <c r="A42" s="6" t="n">
        <f aca="false">TUF2!D42</f>
        <v>38028.6667083333</v>
      </c>
      <c r="B42" s="2" t="n">
        <f aca="false">(4*TUFOnlyScheme!B42+1*MaespaCalc!Q42)/5</f>
        <v>60.2133333333334</v>
      </c>
      <c r="C42" s="5" t="n">
        <f aca="false">(4*TUFOnlyScheme!C42+1*MaespaCalc!R42)/5</f>
        <v>-43.0711666666667</v>
      </c>
      <c r="D42" s="5" t="n">
        <f aca="false">(4*TUFOnlyScheme!D42+1*MaespaCalc!S42)/5</f>
        <v>66.1956</v>
      </c>
      <c r="E42" s="2" t="n">
        <f aca="false">(4*TUFOnlyScheme!E42+1*MaespaCalc!T42)/5</f>
        <v>-3.83503333333333</v>
      </c>
    </row>
    <row r="43" customFormat="false" ht="12.8" hidden="false" customHeight="false" outlineLevel="0" collapsed="false">
      <c r="A43" s="6" t="n">
        <f aca="false">TUF2!D43</f>
        <v>38028.7087083333</v>
      </c>
      <c r="B43" s="2" t="n">
        <f aca="false">(4*TUFOnlyScheme!B43+1*MaespaCalc!Q43)/5</f>
        <v>56.3400333333334</v>
      </c>
      <c r="C43" s="5" t="n">
        <f aca="false">(4*TUFOnlyScheme!C43+1*MaespaCalc!R43)/5</f>
        <v>-29.2893</v>
      </c>
      <c r="D43" s="5" t="n">
        <f aca="false">(4*TUFOnlyScheme!D43+1*MaespaCalc!S43)/5</f>
        <v>51.7527</v>
      </c>
      <c r="E43" s="2" t="n">
        <f aca="false">(4*TUFOnlyScheme!E43+1*MaespaCalc!T43)/5</f>
        <v>0.8879</v>
      </c>
    </row>
    <row r="44" customFormat="false" ht="12.8" hidden="false" customHeight="false" outlineLevel="0" collapsed="false">
      <c r="A44" s="6" t="n">
        <f aca="false">TUF2!D44</f>
        <v>38028.7502916667</v>
      </c>
      <c r="B44" s="2" t="n">
        <f aca="false">(4*TUFOnlyScheme!B44+1*MaespaCalc!Q44)/5</f>
        <v>30.0652333333333</v>
      </c>
      <c r="C44" s="5" t="n">
        <f aca="false">(4*TUFOnlyScheme!C44+1*MaespaCalc!R44)/5</f>
        <v>-24.8288</v>
      </c>
      <c r="D44" s="5" t="n">
        <f aca="false">(4*TUFOnlyScheme!D44+1*MaespaCalc!S44)/5</f>
        <v>47.9579</v>
      </c>
      <c r="E44" s="2" t="n">
        <f aca="false">(4*TUFOnlyScheme!E44+1*MaespaCalc!T44)/5</f>
        <v>-22.8363</v>
      </c>
    </row>
    <row r="45" customFormat="false" ht="12.8" hidden="false" customHeight="false" outlineLevel="0" collapsed="false">
      <c r="A45" s="6" t="n">
        <f aca="false">TUF2!D45</f>
        <v>38028.7918333333</v>
      </c>
      <c r="B45" s="2" t="n">
        <f aca="false">(4*TUFOnlyScheme!B45+1*MaespaCalc!Q45)/5</f>
        <v>-3.08536666666665</v>
      </c>
      <c r="C45" s="5" t="n">
        <f aca="false">(4*TUFOnlyScheme!C45+1*MaespaCalc!R45)/5</f>
        <v>-37.3916</v>
      </c>
      <c r="D45" s="5" t="n">
        <f aca="false">(4*TUFOnlyScheme!D45+1*MaespaCalc!S45)/5</f>
        <v>38.3624</v>
      </c>
      <c r="E45" s="2" t="n">
        <f aca="false">(4*TUFOnlyScheme!E45+1*MaespaCalc!T45)/5</f>
        <v>-31.4621666666667</v>
      </c>
    </row>
    <row r="46" customFormat="false" ht="12.8" hidden="false" customHeight="false" outlineLevel="0" collapsed="false">
      <c r="A46" s="6" t="n">
        <f aca="false">TUF2!D46</f>
        <v>38028.8335416667</v>
      </c>
      <c r="B46" s="2" t="n">
        <f aca="false">(4*TUFOnlyScheme!B46+1*MaespaCalc!Q46)/5</f>
        <v>-21.8910666666667</v>
      </c>
      <c r="C46" s="5" t="n">
        <f aca="false">(4*TUFOnlyScheme!C46+1*MaespaCalc!R46)/5</f>
        <v>9.29353333333333</v>
      </c>
      <c r="D46" s="5" t="n">
        <f aca="false">(4*TUFOnlyScheme!D46+1*MaespaCalc!S46)/5</f>
        <v>0.0081</v>
      </c>
      <c r="E46" s="2" t="n">
        <f aca="false">(4*TUFOnlyScheme!E46+1*MaespaCalc!T46)/5</f>
        <v>-29.5802</v>
      </c>
    </row>
    <row r="47" customFormat="false" ht="12.8" hidden="false" customHeight="false" outlineLevel="0" collapsed="false">
      <c r="A47" s="6" t="n">
        <f aca="false">TUF2!D47</f>
        <v>38028.8750833333</v>
      </c>
      <c r="B47" s="2" t="n">
        <f aca="false">(4*TUFOnlyScheme!B47+1*MaespaCalc!Q47)/5</f>
        <v>-20.2039333333333</v>
      </c>
      <c r="C47" s="5" t="n">
        <f aca="false">(4*TUFOnlyScheme!C47+1*MaespaCalc!R47)/5</f>
        <v>6.54916666666667</v>
      </c>
      <c r="D47" s="5" t="n">
        <f aca="false">(4*TUFOnlyScheme!D47+1*MaespaCalc!S47)/5</f>
        <v>0</v>
      </c>
      <c r="E47" s="2" t="n">
        <f aca="false">(4*TUFOnlyScheme!E47+1*MaespaCalc!T47)/5</f>
        <v>-28.0244</v>
      </c>
    </row>
    <row r="48" customFormat="false" ht="12.8" hidden="false" customHeight="false" outlineLevel="0" collapsed="false">
      <c r="A48" s="6" t="n">
        <f aca="false">TUF2!D48</f>
        <v>38028.9167083333</v>
      </c>
      <c r="B48" s="2" t="n">
        <f aca="false">(4*TUFOnlyScheme!B48+1*MaespaCalc!Q48)/5</f>
        <v>-19.6712</v>
      </c>
      <c r="C48" s="5" t="n">
        <f aca="false">(4*TUFOnlyScheme!C48+1*MaespaCalc!R48)/5</f>
        <v>3.497</v>
      </c>
      <c r="D48" s="5" t="n">
        <f aca="false">(4*TUFOnlyScheme!D48+1*MaespaCalc!S48)/5</f>
        <v>0</v>
      </c>
      <c r="E48" s="2" t="n">
        <f aca="false">(4*TUFOnlyScheme!E48+1*MaespaCalc!T48)/5</f>
        <v>-25.4018666666667</v>
      </c>
    </row>
    <row r="49" customFormat="false" ht="12.8" hidden="false" customHeight="false" outlineLevel="0" collapsed="false">
      <c r="A49" s="6" t="n">
        <f aca="false">TUF2!D49</f>
        <v>38028.9584583333</v>
      </c>
      <c r="B49" s="2" t="n">
        <f aca="false">(4*TUFOnlyScheme!B49+1*MaespaCalc!Q49)/5</f>
        <v>-15.0733333333333</v>
      </c>
      <c r="C49" s="5" t="n">
        <f aca="false">(4*TUFOnlyScheme!C49+1*MaespaCalc!R49)/5</f>
        <v>5.64733333333333</v>
      </c>
      <c r="D49" s="5" t="n">
        <f aca="false">(4*TUFOnlyScheme!D49+1*MaespaCalc!S49)/5</f>
        <v>0</v>
      </c>
      <c r="E49" s="2" t="n">
        <f aca="false">(4*TUFOnlyScheme!E49+1*MaespaCalc!T49)/5</f>
        <v>-23.2981333333333</v>
      </c>
    </row>
    <row r="50" customFormat="false" ht="12.8" hidden="false" customHeight="false" outlineLevel="0" collapsed="false">
      <c r="A50" s="6" t="n">
        <f aca="false">TUF2!D50</f>
        <v>38029.0000833333</v>
      </c>
      <c r="B50" s="2" t="n">
        <f aca="false">(4*TUFOnlyScheme!B50+1*MaespaCalc!Q50)/5</f>
        <v>-12.6163333333333</v>
      </c>
      <c r="C50" s="5" t="n">
        <f aca="false">(4*TUFOnlyScheme!C50+1*MaespaCalc!R50)/5</f>
        <v>5.0101</v>
      </c>
      <c r="D50" s="5" t="n">
        <f aca="false">(4*TUFOnlyScheme!D50+1*MaespaCalc!S50)/5</f>
        <v>0</v>
      </c>
      <c r="E50" s="2" t="n">
        <f aca="false">(4*TUFOnlyScheme!E50+1*MaespaCalc!T50)/5</f>
        <v>-20.4618</v>
      </c>
    </row>
    <row r="51" customFormat="false" ht="12.8" hidden="false" customHeight="false" outlineLevel="0" collapsed="false">
      <c r="A51" s="6" t="n">
        <f aca="false">TUF2!D51</f>
        <v>38029.0417083333</v>
      </c>
      <c r="B51" s="2" t="n">
        <f aca="false">(4*TUFOnlyScheme!B51+1*MaespaCalc!Q51)/5</f>
        <v>-11.0738666666667</v>
      </c>
      <c r="C51" s="5" t="n">
        <f aca="false">(4*TUFOnlyScheme!C51+1*MaespaCalc!R51)/5</f>
        <v>1.6396</v>
      </c>
      <c r="D51" s="5" t="n">
        <f aca="false">(4*TUFOnlyScheme!D51+1*MaespaCalc!S51)/5</f>
        <v>2.6026</v>
      </c>
      <c r="E51" s="2" t="n">
        <f aca="false">(4*TUFOnlyScheme!E51+1*MaespaCalc!T51)/5</f>
        <v>-20.8058666666667</v>
      </c>
    </row>
    <row r="52" customFormat="false" ht="12.8" hidden="false" customHeight="false" outlineLevel="0" collapsed="false">
      <c r="A52" s="6" t="n">
        <f aca="false">TUF2!D52</f>
        <v>38029.0835</v>
      </c>
      <c r="B52" s="2" t="n">
        <f aca="false">(4*TUFOnlyScheme!B52+1*MaespaCalc!Q52)/5</f>
        <v>-9.76923333333334</v>
      </c>
      <c r="C52" s="5" t="n">
        <f aca="false">(4*TUFOnlyScheme!C52+1*MaespaCalc!R52)/5</f>
        <v>0.553466666666668</v>
      </c>
      <c r="D52" s="5" t="n">
        <f aca="false">(4*TUFOnlyScheme!D52+1*MaespaCalc!S52)/5</f>
        <v>3.0515</v>
      </c>
      <c r="E52" s="2" t="n">
        <f aca="false">(4*TUFOnlyScheme!E52+1*MaespaCalc!T52)/5</f>
        <v>-19.2758333333333</v>
      </c>
    </row>
    <row r="53" customFormat="false" ht="12.8" hidden="false" customHeight="false" outlineLevel="0" collapsed="false">
      <c r="A53" s="6" t="n">
        <f aca="false">TUF2!D53</f>
        <v>38029.1251666667</v>
      </c>
      <c r="B53" s="2" t="n">
        <f aca="false">(4*TUFOnlyScheme!B53+1*MaespaCalc!Q53)/5</f>
        <v>-10.3525333333333</v>
      </c>
      <c r="C53" s="5" t="n">
        <f aca="false">(4*TUFOnlyScheme!C53+1*MaespaCalc!R53)/5</f>
        <v>9.5437</v>
      </c>
      <c r="D53" s="5" t="n">
        <f aca="false">(4*TUFOnlyScheme!D53+1*MaespaCalc!S53)/5</f>
        <v>1.0443</v>
      </c>
      <c r="E53" s="2" t="n">
        <f aca="false">(4*TUFOnlyScheme!E53+1*MaespaCalc!T53)/5</f>
        <v>-24.8174</v>
      </c>
    </row>
    <row r="54" customFormat="false" ht="12.8" hidden="false" customHeight="false" outlineLevel="0" collapsed="false">
      <c r="A54" s="6" t="n">
        <f aca="false">TUF2!D54</f>
        <v>38029.1669166667</v>
      </c>
      <c r="B54" s="2" t="n">
        <f aca="false">(4*TUFOnlyScheme!B54+1*MaespaCalc!Q54)/5</f>
        <v>-9.12213333333334</v>
      </c>
      <c r="C54" s="5" t="n">
        <f aca="false">(4*TUFOnlyScheme!C54+1*MaespaCalc!R54)/5</f>
        <v>-2.78836666666667</v>
      </c>
      <c r="D54" s="5" t="n">
        <f aca="false">(4*TUFOnlyScheme!D54+1*MaespaCalc!S54)/5</f>
        <v>2.422</v>
      </c>
      <c r="E54" s="2" t="n">
        <f aca="false">(4*TUFOnlyScheme!E54+1*MaespaCalc!T54)/5</f>
        <v>-13.9574333333333</v>
      </c>
    </row>
    <row r="55" customFormat="false" ht="12.8" hidden="false" customHeight="false" outlineLevel="0" collapsed="false">
      <c r="A55" s="6" t="n">
        <f aca="false">TUF2!D55</f>
        <v>38029.2085833333</v>
      </c>
      <c r="B55" s="2" t="n">
        <f aca="false">(4*TUFOnlyScheme!B55+1*MaespaCalc!Q55)/5</f>
        <v>-9.41673333333332</v>
      </c>
      <c r="C55" s="5" t="n">
        <f aca="false">(4*TUFOnlyScheme!C55+1*MaespaCalc!R55)/5</f>
        <v>3.20996666666667</v>
      </c>
      <c r="D55" s="5" t="n">
        <f aca="false">(4*TUFOnlyScheme!D55+1*MaespaCalc!S55)/5</f>
        <v>0.8085</v>
      </c>
      <c r="E55" s="2" t="n">
        <f aca="false">(4*TUFOnlyScheme!E55+1*MaespaCalc!T55)/5</f>
        <v>-16.4518666666667</v>
      </c>
    </row>
    <row r="56" customFormat="false" ht="12.8" hidden="false" customHeight="false" outlineLevel="0" collapsed="false">
      <c r="A56" s="6" t="n">
        <f aca="false">TUF2!D56</f>
        <v>38029.2500833333</v>
      </c>
      <c r="B56" s="2" t="n">
        <f aca="false">(4*TUFOnlyScheme!B56+1*MaespaCalc!Q56)/5</f>
        <v>-8.14266666666667</v>
      </c>
      <c r="C56" s="5" t="n">
        <f aca="false">(4*TUFOnlyScheme!C56+1*MaespaCalc!R56)/5</f>
        <v>-3.66686666666667</v>
      </c>
      <c r="D56" s="5" t="n">
        <f aca="false">(4*TUFOnlyScheme!D56+1*MaespaCalc!S56)/5</f>
        <v>3.0239</v>
      </c>
      <c r="E56" s="2" t="n">
        <f aca="false">(4*TUFOnlyScheme!E56+1*MaespaCalc!T56)/5</f>
        <v>-12.8668666666667</v>
      </c>
    </row>
    <row r="57" customFormat="false" ht="12.8" hidden="false" customHeight="false" outlineLevel="0" collapsed="false">
      <c r="A57" s="6" t="n">
        <f aca="false">TUF2!D57</f>
        <v>38029.2918333333</v>
      </c>
      <c r="B57" s="2" t="n">
        <f aca="false">(4*TUFOnlyScheme!B57+1*MaespaCalc!Q57)/5</f>
        <v>1.29469999999999</v>
      </c>
      <c r="C57" s="5" t="n">
        <f aca="false">(4*TUFOnlyScheme!C57+1*MaespaCalc!R57)/5</f>
        <v>-59.3103333333333</v>
      </c>
      <c r="D57" s="5" t="n">
        <f aca="false">(4*TUFOnlyScheme!D57+1*MaespaCalc!S57)/5</f>
        <v>34.6536</v>
      </c>
      <c r="E57" s="2" t="n">
        <f aca="false">(4*TUFOnlyScheme!E57+1*MaespaCalc!T57)/5</f>
        <v>-7.45763333333333</v>
      </c>
    </row>
    <row r="58" customFormat="false" ht="12.8" hidden="false" customHeight="false" outlineLevel="0" collapsed="false">
      <c r="A58" s="6" t="n">
        <f aca="false">TUF2!D58</f>
        <v>38029.333375</v>
      </c>
      <c r="B58" s="2" t="n">
        <f aca="false">(4*TUFOnlyScheme!B58+1*MaespaCalc!Q58)/5</f>
        <v>15.1489666666667</v>
      </c>
      <c r="C58" s="5" t="n">
        <f aca="false">(4*TUFOnlyScheme!C58+1*MaespaCalc!R58)/5</f>
        <v>-22.9333</v>
      </c>
      <c r="D58" s="5" t="n">
        <f aca="false">(4*TUFOnlyScheme!D58+1*MaespaCalc!S58)/5</f>
        <v>23.9635</v>
      </c>
      <c r="E58" s="2" t="n">
        <f aca="false">(4*TUFOnlyScheme!E58+1*MaespaCalc!T58)/5</f>
        <v>-5.3106</v>
      </c>
    </row>
    <row r="59" customFormat="false" ht="12.8" hidden="false" customHeight="false" outlineLevel="0" collapsed="false">
      <c r="A59" s="6" t="n">
        <f aca="false">TUF2!D59</f>
        <v>38029.3751666667</v>
      </c>
      <c r="B59" s="2" t="n">
        <f aca="false">(4*TUFOnlyScheme!B59+1*MaespaCalc!Q59)/5</f>
        <v>59.7423</v>
      </c>
      <c r="C59" s="5" t="n">
        <f aca="false">(4*TUFOnlyScheme!C59+1*MaespaCalc!R59)/5</f>
        <v>-8.6476</v>
      </c>
      <c r="D59" s="5" t="n">
        <f aca="false">(4*TUFOnlyScheme!D59+1*MaespaCalc!S59)/5</f>
        <v>33.7525</v>
      </c>
      <c r="E59" s="2" t="n">
        <f aca="false">(4*TUFOnlyScheme!E59+1*MaespaCalc!T59)/5</f>
        <v>15.1606</v>
      </c>
    </row>
    <row r="60" customFormat="false" ht="12.8" hidden="false" customHeight="false" outlineLevel="0" collapsed="false">
      <c r="A60" s="6" t="n">
        <f aca="false">TUF2!D60</f>
        <v>38029.4168333333</v>
      </c>
      <c r="B60" s="2" t="n">
        <f aca="false">(4*TUFOnlyScheme!B60+1*MaespaCalc!Q60)/5</f>
        <v>47.3952333333333</v>
      </c>
      <c r="C60" s="5" t="n">
        <f aca="false">(4*TUFOnlyScheme!C60+1*MaespaCalc!R60)/5</f>
        <v>-9.62969999999999</v>
      </c>
      <c r="D60" s="5" t="n">
        <f aca="false">(4*TUFOnlyScheme!D60+1*MaespaCalc!S60)/5</f>
        <v>32.4024</v>
      </c>
      <c r="E60" s="2" t="n">
        <f aca="false">(4*TUFOnlyScheme!E60+1*MaespaCalc!T60)/5</f>
        <v>6.1236</v>
      </c>
    </row>
    <row r="61" customFormat="false" ht="12.8" hidden="false" customHeight="false" outlineLevel="0" collapsed="false">
      <c r="A61" s="6" t="n">
        <f aca="false">TUF2!D61</f>
        <v>38029.4584583333</v>
      </c>
      <c r="B61" s="2" t="n">
        <f aca="false">(4*TUFOnlyScheme!B61+1*MaespaCalc!Q61)/5</f>
        <v>65.5337666666667</v>
      </c>
      <c r="C61" s="5" t="n">
        <f aca="false">(4*TUFOnlyScheme!C61+1*MaespaCalc!R61)/5</f>
        <v>10.7358</v>
      </c>
      <c r="D61" s="5" t="n">
        <f aca="false">(4*TUFOnlyScheme!D61+1*MaespaCalc!S61)/5</f>
        <v>35.6703</v>
      </c>
      <c r="E61" s="2" t="n">
        <f aca="false">(4*TUFOnlyScheme!E61+1*MaespaCalc!T61)/5</f>
        <v>1.4533</v>
      </c>
    </row>
    <row r="62" customFormat="false" ht="12.8" hidden="false" customHeight="false" outlineLevel="0" collapsed="false">
      <c r="A62" s="6" t="n">
        <f aca="false">TUF2!D62</f>
        <v>38029.5002916667</v>
      </c>
      <c r="B62" s="2" t="n">
        <f aca="false">(4*TUFOnlyScheme!B62+1*MaespaCalc!Q62)/5</f>
        <v>43.8181333333334</v>
      </c>
      <c r="C62" s="5" t="n">
        <f aca="false">(4*TUFOnlyScheme!C62+1*MaespaCalc!R62)/5</f>
        <v>-33.5470333333333</v>
      </c>
      <c r="D62" s="5" t="n">
        <f aca="false">(4*TUFOnlyScheme!D62+1*MaespaCalc!S62)/5</f>
        <v>62.9456</v>
      </c>
      <c r="E62" s="2" t="n">
        <f aca="false">(4*TUFOnlyScheme!E62+1*MaespaCalc!T62)/5</f>
        <v>-20.0009333333333</v>
      </c>
    </row>
    <row r="63" customFormat="false" ht="12.8" hidden="false" customHeight="false" outlineLevel="0" collapsed="false">
      <c r="A63" s="6" t="n">
        <f aca="false">TUF2!D63</f>
        <v>38029.542</v>
      </c>
      <c r="B63" s="2" t="n">
        <f aca="false">(4*TUFOnlyScheme!B63+1*MaespaCalc!Q63)/5</f>
        <v>45.8683333333333</v>
      </c>
      <c r="C63" s="5" t="n">
        <f aca="false">(4*TUFOnlyScheme!C63+1*MaespaCalc!R63)/5</f>
        <v>-24.3781333333333</v>
      </c>
      <c r="D63" s="5" t="n">
        <f aca="false">(4*TUFOnlyScheme!D63+1*MaespaCalc!S63)/5</f>
        <v>35.249</v>
      </c>
      <c r="E63" s="2" t="n">
        <f aca="false">(4*TUFOnlyScheme!E63+1*MaespaCalc!T63)/5</f>
        <v>9.64763333333333</v>
      </c>
    </row>
    <row r="64" customFormat="false" ht="12.8" hidden="false" customHeight="false" outlineLevel="0" collapsed="false">
      <c r="A64" s="6" t="n">
        <f aca="false">TUF2!D64</f>
        <v>38029.583625</v>
      </c>
      <c r="B64" s="2" t="n">
        <f aca="false">(4*TUFOnlyScheme!B64+1*MaespaCalc!Q64)/5</f>
        <v>191.907833333333</v>
      </c>
      <c r="C64" s="5" t="n">
        <f aca="false">(4*TUFOnlyScheme!C64+1*MaespaCalc!R64)/5</f>
        <v>16.2835333333333</v>
      </c>
      <c r="D64" s="5" t="n">
        <f aca="false">(4*TUFOnlyScheme!D64+1*MaespaCalc!S64)/5</f>
        <v>44.4833</v>
      </c>
      <c r="E64" s="2" t="n">
        <f aca="false">(4*TUFOnlyScheme!E64+1*MaespaCalc!T64)/5</f>
        <v>105.3573</v>
      </c>
    </row>
    <row r="65" customFormat="false" ht="12.8" hidden="false" customHeight="false" outlineLevel="0" collapsed="false">
      <c r="A65" s="6" t="n">
        <f aca="false">TUF2!D65</f>
        <v>38029.625375</v>
      </c>
      <c r="B65" s="2" t="n">
        <f aca="false">(4*TUFOnlyScheme!B65+1*MaespaCalc!Q65)/5</f>
        <v>79.5910666666667</v>
      </c>
      <c r="C65" s="5" t="n">
        <f aca="false">(4*TUFOnlyScheme!C65+1*MaespaCalc!R65)/5</f>
        <v>7.39826666666667</v>
      </c>
      <c r="D65" s="5" t="n">
        <f aca="false">(4*TUFOnlyScheme!D65+1*MaespaCalc!S65)/5</f>
        <v>72.6468</v>
      </c>
      <c r="E65" s="2" t="n">
        <f aca="false">(4*TUFOnlyScheme!E65+1*MaespaCalc!T65)/5</f>
        <v>-27.1924</v>
      </c>
    </row>
    <row r="66" customFormat="false" ht="12.8" hidden="false" customHeight="false" outlineLevel="0" collapsed="false">
      <c r="A66" s="6" t="n">
        <f aca="false">TUF2!D66</f>
        <v>38029.66675</v>
      </c>
      <c r="B66" s="2" t="n">
        <f aca="false">(4*TUFOnlyScheme!B66+1*MaespaCalc!Q66)/5</f>
        <v>56.6869666666667</v>
      </c>
      <c r="C66" s="5" t="n">
        <f aca="false">(4*TUFOnlyScheme!C66+1*MaespaCalc!R66)/5</f>
        <v>-2.00156666666667</v>
      </c>
      <c r="D66" s="5" t="n">
        <f aca="false">(4*TUFOnlyScheme!D66+1*MaespaCalc!S66)/5</f>
        <v>37.4986</v>
      </c>
      <c r="E66" s="2" t="n">
        <f aca="false">(4*TUFOnlyScheme!E66+1*MaespaCalc!T66)/5</f>
        <v>0.844633333333333</v>
      </c>
    </row>
    <row r="67" customFormat="false" ht="12.8" hidden="false" customHeight="false" outlineLevel="0" collapsed="false">
      <c r="A67" s="6" t="n">
        <f aca="false">TUF2!D67</f>
        <v>38029.7085</v>
      </c>
      <c r="B67" s="2" t="n">
        <f aca="false">(4*TUFOnlyScheme!B67+1*MaespaCalc!Q67)/5</f>
        <v>30.8458333333333</v>
      </c>
      <c r="C67" s="5" t="n">
        <f aca="false">(4*TUFOnlyScheme!C67+1*MaespaCalc!R67)/5</f>
        <v>-20.5519</v>
      </c>
      <c r="D67" s="5" t="n">
        <f aca="false">(4*TUFOnlyScheme!D67+1*MaespaCalc!S67)/5</f>
        <v>31.9908</v>
      </c>
      <c r="E67" s="2" t="n">
        <f aca="false">(4*TUFOnlyScheme!E67+1*MaespaCalc!T67)/5</f>
        <v>0.408066666666667</v>
      </c>
    </row>
    <row r="68" customFormat="false" ht="12.8" hidden="false" customHeight="false" outlineLevel="0" collapsed="false">
      <c r="A68" s="6" t="n">
        <f aca="false">TUF2!D68</f>
        <v>38029.7502916667</v>
      </c>
      <c r="B68" s="2" t="n">
        <f aca="false">(4*TUFOnlyScheme!B68+1*MaespaCalc!Q68)/5</f>
        <v>12.537</v>
      </c>
      <c r="C68" s="5" t="n">
        <f aca="false">(4*TUFOnlyScheme!C68+1*MaespaCalc!R68)/5</f>
        <v>-21.3344333333333</v>
      </c>
      <c r="D68" s="5" t="n">
        <f aca="false">(4*TUFOnlyScheme!D68+1*MaespaCalc!S68)/5</f>
        <v>30.7026</v>
      </c>
      <c r="E68" s="2" t="n">
        <f aca="false">(4*TUFOnlyScheme!E68+1*MaespaCalc!T68)/5</f>
        <v>-16.1051</v>
      </c>
    </row>
    <row r="69" customFormat="false" ht="12.8" hidden="false" customHeight="false" outlineLevel="0" collapsed="false">
      <c r="A69" s="6" t="n">
        <f aca="false">TUF2!D69</f>
        <v>38029.7919166667</v>
      </c>
      <c r="B69" s="2" t="n">
        <f aca="false">(4*TUFOnlyScheme!B69+1*MaespaCalc!Q69)/5</f>
        <v>-0.486966666666644</v>
      </c>
      <c r="C69" s="5" t="n">
        <f aca="false">(4*TUFOnlyScheme!C69+1*MaespaCalc!R69)/5</f>
        <v>-30.2456</v>
      </c>
      <c r="D69" s="5" t="n">
        <f aca="false">(4*TUFOnlyScheme!D69+1*MaespaCalc!S69)/5</f>
        <v>24.5426</v>
      </c>
      <c r="E69" s="2" t="n">
        <f aca="false">(4*TUFOnlyScheme!E69+1*MaespaCalc!T69)/5</f>
        <v>-13.4442</v>
      </c>
    </row>
    <row r="70" customFormat="false" ht="12.8" hidden="false" customHeight="false" outlineLevel="0" collapsed="false">
      <c r="A70" s="6" t="n">
        <f aca="false">TUF2!D70</f>
        <v>38029.8335416667</v>
      </c>
      <c r="B70" s="2" t="n">
        <f aca="false">(4*TUFOnlyScheme!B70+1*MaespaCalc!Q70)/5</f>
        <v>-7.26986666666668</v>
      </c>
      <c r="C70" s="5" t="n">
        <f aca="false">(4*TUFOnlyScheme!C70+1*MaespaCalc!R70)/5</f>
        <v>7.07953333333333</v>
      </c>
      <c r="D70" s="5" t="n">
        <f aca="false">(4*TUFOnlyScheme!D70+1*MaespaCalc!S70)/5</f>
        <v>0.0049</v>
      </c>
      <c r="E70" s="2" t="n">
        <f aca="false">(4*TUFOnlyScheme!E70+1*MaespaCalc!T70)/5</f>
        <v>-12.2536</v>
      </c>
    </row>
    <row r="71" customFormat="false" ht="12.8" hidden="false" customHeight="false" outlineLevel="0" collapsed="false">
      <c r="A71" s="6" t="n">
        <f aca="false">TUF2!D71</f>
        <v>38029.8751666667</v>
      </c>
      <c r="B71" s="2" t="n">
        <f aca="false">(4*TUFOnlyScheme!B71+1*MaespaCalc!Q71)/5</f>
        <v>-9.17963333333332</v>
      </c>
      <c r="C71" s="5" t="n">
        <f aca="false">(4*TUFOnlyScheme!C71+1*MaespaCalc!R71)/5</f>
        <v>5.2705</v>
      </c>
      <c r="D71" s="5" t="n">
        <f aca="false">(4*TUFOnlyScheme!D71+1*MaespaCalc!S71)/5</f>
        <v>0.0016</v>
      </c>
      <c r="E71" s="2" t="n">
        <f aca="false">(4*TUFOnlyScheme!E71+1*MaespaCalc!T71)/5</f>
        <v>-12.9055666666667</v>
      </c>
    </row>
    <row r="72" customFormat="false" ht="12.8" hidden="false" customHeight="false" outlineLevel="0" collapsed="false">
      <c r="A72" s="6" t="n">
        <f aca="false">TUF2!D72</f>
        <v>38029.9167916667</v>
      </c>
      <c r="B72" s="2" t="n">
        <f aca="false">(4*TUFOnlyScheme!B72+1*MaespaCalc!Q72)/5</f>
        <v>-9.27356666666666</v>
      </c>
      <c r="C72" s="5" t="n">
        <f aca="false">(4*TUFOnlyScheme!C72+1*MaespaCalc!R72)/5</f>
        <v>3.49376666666667</v>
      </c>
      <c r="D72" s="5" t="n">
        <f aca="false">(4*TUFOnlyScheme!D72+1*MaespaCalc!S72)/5</f>
        <v>0.0016</v>
      </c>
      <c r="E72" s="2" t="n">
        <f aca="false">(4*TUFOnlyScheme!E72+1*MaespaCalc!T72)/5</f>
        <v>-11.9350333333333</v>
      </c>
    </row>
    <row r="73" customFormat="false" ht="12.8" hidden="false" customHeight="false" outlineLevel="0" collapsed="false">
      <c r="A73" s="6" t="n">
        <f aca="false">TUF2!D73</f>
        <v>38029.9584166667</v>
      </c>
      <c r="B73" s="2" t="n">
        <f aca="false">(4*TUFOnlyScheme!B73+1*MaespaCalc!Q73)/5</f>
        <v>-8.97153333333334</v>
      </c>
      <c r="C73" s="5" t="n">
        <f aca="false">(4*TUFOnlyScheme!C73+1*MaespaCalc!R73)/5</f>
        <v>3.15156666666667</v>
      </c>
      <c r="D73" s="5" t="n">
        <f aca="false">(4*TUFOnlyScheme!D73+1*MaespaCalc!S73)/5</f>
        <v>0</v>
      </c>
      <c r="E73" s="2" t="n">
        <f aca="false">(4*TUFOnlyScheme!E73+1*MaespaCalc!T73)/5</f>
        <v>-11.3311</v>
      </c>
    </row>
    <row r="74" customFormat="false" ht="12.8" hidden="false" customHeight="false" outlineLevel="0" collapsed="false">
      <c r="A74" s="6" t="n">
        <f aca="false">TUF2!D74</f>
        <v>38030.0000416667</v>
      </c>
      <c r="B74" s="2" t="n">
        <f aca="false">(4*TUFOnlyScheme!B74+1*MaespaCalc!Q74)/5</f>
        <v>-9.47096666666667</v>
      </c>
      <c r="C74" s="5" t="n">
        <f aca="false">(4*TUFOnlyScheme!C74+1*MaespaCalc!R74)/5</f>
        <v>2.1674</v>
      </c>
      <c r="D74" s="5" t="n">
        <f aca="false">(4*TUFOnlyScheme!D74+1*MaespaCalc!S74)/5</f>
        <v>0</v>
      </c>
      <c r="E74" s="2" t="n">
        <f aca="false">(4*TUFOnlyScheme!E74+1*MaespaCalc!T74)/5</f>
        <v>-10.6599</v>
      </c>
    </row>
    <row r="75" customFormat="false" ht="12.8" hidden="false" customHeight="false" outlineLevel="0" collapsed="false">
      <c r="A75" s="6" t="n">
        <f aca="false">TUF2!D75</f>
        <v>38030.125375</v>
      </c>
      <c r="B75" s="2" t="n">
        <f aca="false">(4*TUFOnlyScheme!B75+1*MaespaCalc!Q75)/5</f>
        <v>-8.06736666666668</v>
      </c>
      <c r="C75" s="5" t="n">
        <f aca="false">(4*TUFOnlyScheme!C75+1*MaespaCalc!R75)/5</f>
        <v>1.07003333333333</v>
      </c>
      <c r="D75" s="5" t="n">
        <f aca="false">(4*TUFOnlyScheme!D75+1*MaespaCalc!S75)/5</f>
        <v>0</v>
      </c>
      <c r="E75" s="2" t="n">
        <f aca="false">(4*TUFOnlyScheme!E75+1*MaespaCalc!T75)/5</f>
        <v>-8.09423333333333</v>
      </c>
    </row>
    <row r="76" customFormat="false" ht="12.8" hidden="false" customHeight="false" outlineLevel="0" collapsed="false">
      <c r="A76" s="6" t="n">
        <f aca="false">TUF2!D76</f>
        <v>38030.167</v>
      </c>
      <c r="B76" s="2" t="n">
        <f aca="false">(4*TUFOnlyScheme!B76+1*MaespaCalc!Q76)/5</f>
        <v>-7.88163333333334</v>
      </c>
      <c r="C76" s="5" t="n">
        <f aca="false">(4*TUFOnlyScheme!C76+1*MaespaCalc!R76)/5</f>
        <v>0.876633333333334</v>
      </c>
      <c r="D76" s="5" t="n">
        <f aca="false">(4*TUFOnlyScheme!D76+1*MaespaCalc!S76)/5</f>
        <v>0</v>
      </c>
      <c r="E76" s="2" t="n">
        <f aca="false">(4*TUFOnlyScheme!E76+1*MaespaCalc!T76)/5</f>
        <v>-7.88123333333333</v>
      </c>
    </row>
    <row r="77" customFormat="false" ht="12.8" hidden="false" customHeight="false" outlineLevel="0" collapsed="false">
      <c r="A77" s="6" t="n">
        <f aca="false">TUF2!D77</f>
        <v>38030.208625</v>
      </c>
      <c r="B77" s="2" t="n">
        <f aca="false">(4*TUFOnlyScheme!B77+1*MaespaCalc!Q77)/5</f>
        <v>-8.04956666666668</v>
      </c>
      <c r="C77" s="5" t="n">
        <f aca="false">(4*TUFOnlyScheme!C77+1*MaespaCalc!R77)/5</f>
        <v>-0.1064</v>
      </c>
      <c r="D77" s="5" t="n">
        <f aca="false">(4*TUFOnlyScheme!D77+1*MaespaCalc!S77)/5</f>
        <v>0</v>
      </c>
      <c r="E77" s="2" t="n">
        <f aca="false">(4*TUFOnlyScheme!E77+1*MaespaCalc!T77)/5</f>
        <v>-7.0409</v>
      </c>
    </row>
    <row r="78" customFormat="false" ht="12.8" hidden="false" customHeight="false" outlineLevel="0" collapsed="false">
      <c r="A78" s="6" t="n">
        <f aca="false">TUF2!D78</f>
        <v>38030.25025</v>
      </c>
      <c r="B78" s="2" t="n">
        <f aca="false">(4*TUFOnlyScheme!B78+1*MaespaCalc!Q78)/5</f>
        <v>-7.42176666666667</v>
      </c>
      <c r="C78" s="5" t="n">
        <f aca="false">(4*TUFOnlyScheme!C78+1*MaespaCalc!R78)/5</f>
        <v>0.466266666666667</v>
      </c>
      <c r="D78" s="5" t="n">
        <f aca="false">(4*TUFOnlyScheme!D78+1*MaespaCalc!S78)/5</f>
        <v>0</v>
      </c>
      <c r="E78" s="2" t="n">
        <f aca="false">(4*TUFOnlyScheme!E78+1*MaespaCalc!T78)/5</f>
        <v>-6.90506666666667</v>
      </c>
    </row>
    <row r="79" customFormat="false" ht="12.8" hidden="false" customHeight="false" outlineLevel="0" collapsed="false">
      <c r="A79" s="6" t="n">
        <f aca="false">TUF2!D79</f>
        <v>38030.291875</v>
      </c>
      <c r="B79" s="2" t="n">
        <f aca="false">(4*TUFOnlyScheme!B79+1*MaespaCalc!Q79)/5</f>
        <v>7.79813333333333</v>
      </c>
      <c r="C79" s="5" t="n">
        <f aca="false">(4*TUFOnlyScheme!C79+1*MaespaCalc!R79)/5</f>
        <v>-25.5212</v>
      </c>
      <c r="D79" s="5" t="n">
        <f aca="false">(4*TUFOnlyScheme!D79+1*MaespaCalc!S79)/5</f>
        <v>16.9397</v>
      </c>
      <c r="E79" s="2" t="n">
        <f aca="false">(4*TUFOnlyScheme!E79+1*MaespaCalc!T79)/5</f>
        <v>2.80086666666667</v>
      </c>
    </row>
    <row r="80" customFormat="false" ht="12.8" hidden="false" customHeight="false" outlineLevel="0" collapsed="false">
      <c r="A80" s="6" t="n">
        <f aca="false">TUF2!D80</f>
        <v>38030.3335416667</v>
      </c>
      <c r="B80" s="2" t="n">
        <f aca="false">(4*TUFOnlyScheme!B80+1*MaespaCalc!Q80)/5</f>
        <v>58.9751333333333</v>
      </c>
      <c r="C80" s="5" t="n">
        <f aca="false">(4*TUFOnlyScheme!C80+1*MaespaCalc!R80)/5</f>
        <v>-5.84253333333334</v>
      </c>
      <c r="D80" s="5" t="n">
        <f aca="false">(4*TUFOnlyScheme!D80+1*MaespaCalc!S80)/5</f>
        <v>23.8593</v>
      </c>
      <c r="E80" s="2" t="n">
        <f aca="false">(4*TUFOnlyScheme!E80+1*MaespaCalc!T80)/5</f>
        <v>26.8467666666667</v>
      </c>
    </row>
    <row r="81" customFormat="false" ht="12.8" hidden="false" customHeight="false" outlineLevel="0" collapsed="false">
      <c r="A81" s="6" t="n">
        <f aca="false">TUF2!D81</f>
        <v>38030.375125</v>
      </c>
      <c r="B81" s="2" t="n">
        <f aca="false">(4*TUFOnlyScheme!B81+1*MaespaCalc!Q81)/5</f>
        <v>255.982533333333</v>
      </c>
      <c r="C81" s="5" t="n">
        <f aca="false">(4*TUFOnlyScheme!C81+1*MaespaCalc!R81)/5</f>
        <v>38.3594666666667</v>
      </c>
      <c r="D81" s="5" t="n">
        <f aca="false">(4*TUFOnlyScheme!D81+1*MaespaCalc!S81)/5</f>
        <v>58.0462</v>
      </c>
      <c r="E81" s="2" t="n">
        <f aca="false">(4*TUFOnlyScheme!E81+1*MaespaCalc!T81)/5</f>
        <v>144.034766666667</v>
      </c>
    </row>
    <row r="82" customFormat="false" ht="12.8" hidden="false" customHeight="false" outlineLevel="0" collapsed="false">
      <c r="A82" s="6" t="n">
        <f aca="false">TUF2!D82</f>
        <v>38030.4168333333</v>
      </c>
      <c r="B82" s="2" t="n">
        <f aca="false">(4*TUFOnlyScheme!B82+1*MaespaCalc!Q82)/5</f>
        <v>421.839366666667</v>
      </c>
      <c r="C82" s="5" t="n">
        <f aca="false">(4*TUFOnlyScheme!C82+1*MaespaCalc!R82)/5</f>
        <v>103.6992</v>
      </c>
      <c r="D82" s="5" t="n">
        <f aca="false">(4*TUFOnlyScheme!D82+1*MaespaCalc!S82)/5</f>
        <v>121.8083</v>
      </c>
      <c r="E82" s="2" t="n">
        <f aca="false">(4*TUFOnlyScheme!E82+1*MaespaCalc!T82)/5</f>
        <v>173.056233333333</v>
      </c>
    </row>
    <row r="83" customFormat="false" ht="12.8" hidden="false" customHeight="false" outlineLevel="0" collapsed="false">
      <c r="A83" s="6" t="n">
        <f aca="false">TUF2!D83</f>
        <v>38030.4585</v>
      </c>
      <c r="B83" s="2" t="n">
        <f aca="false">(4*TUFOnlyScheme!B83+1*MaespaCalc!Q83)/5</f>
        <v>543.815066666667</v>
      </c>
      <c r="C83" s="5" t="n">
        <f aca="false">(4*TUFOnlyScheme!C83+1*MaespaCalc!R83)/5</f>
        <v>92.143</v>
      </c>
      <c r="D83" s="5" t="n">
        <f aca="false">(4*TUFOnlyScheme!D83+1*MaespaCalc!S83)/5</f>
        <v>156.3432</v>
      </c>
      <c r="E83" s="2" t="n">
        <f aca="false">(4*TUFOnlyScheme!E83+1*MaespaCalc!T83)/5</f>
        <v>264.5318</v>
      </c>
    </row>
    <row r="84" customFormat="false" ht="12.8" hidden="false" customHeight="false" outlineLevel="0" collapsed="false">
      <c r="A84" s="6" t="n">
        <f aca="false">TUF2!D84</f>
        <v>38030.500125</v>
      </c>
      <c r="B84" s="2" t="n">
        <f aca="false">(4*TUFOnlyScheme!B84+1*MaespaCalc!Q84)/5</f>
        <v>613.0066</v>
      </c>
      <c r="C84" s="5" t="n">
        <f aca="false">(4*TUFOnlyScheme!C84+1*MaespaCalc!R84)/5</f>
        <v>240.969433333333</v>
      </c>
      <c r="D84" s="5" t="n">
        <f aca="false">(4*TUFOnlyScheme!D84+1*MaespaCalc!S84)/5</f>
        <v>189.1213</v>
      </c>
      <c r="E84" s="2" t="n">
        <f aca="false">(4*TUFOnlyScheme!E84+1*MaespaCalc!T84)/5</f>
        <v>138.762866666667</v>
      </c>
    </row>
    <row r="85" customFormat="false" ht="12.8" hidden="false" customHeight="false" outlineLevel="0" collapsed="false">
      <c r="A85" s="6" t="n">
        <f aca="false">TUF2!D85</f>
        <v>38030.5417916667</v>
      </c>
      <c r="B85" s="2" t="n">
        <f aca="false">(4*TUFOnlyScheme!B85+1*MaespaCalc!Q85)/5</f>
        <v>594.588166666667</v>
      </c>
      <c r="C85" s="5" t="n">
        <f aca="false">(4*TUFOnlyScheme!C85+1*MaespaCalc!R85)/5</f>
        <v>286.5515</v>
      </c>
      <c r="D85" s="5" t="n">
        <f aca="false">(4*TUFOnlyScheme!D85+1*MaespaCalc!S85)/5</f>
        <v>206.8483</v>
      </c>
      <c r="E85" s="2" t="n">
        <f aca="false">(4*TUFOnlyScheme!E85+1*MaespaCalc!T85)/5</f>
        <v>45.5045333333333</v>
      </c>
    </row>
    <row r="86" customFormat="false" ht="12.8" hidden="false" customHeight="false" outlineLevel="0" collapsed="false">
      <c r="A86" s="6" t="n">
        <f aca="false">TUF2!D86</f>
        <v>38030.5834166667</v>
      </c>
      <c r="B86" s="2" t="n">
        <f aca="false">(4*TUFOnlyScheme!B86+1*MaespaCalc!Q86)/5</f>
        <v>623.378066666667</v>
      </c>
      <c r="C86" s="5" t="n">
        <f aca="false">(4*TUFOnlyScheme!C86+1*MaespaCalc!R86)/5</f>
        <v>292.957566666667</v>
      </c>
      <c r="D86" s="5" t="n">
        <f aca="false">(4*TUFOnlyScheme!D86+1*MaespaCalc!S86)/5</f>
        <v>206.9281</v>
      </c>
      <c r="E86" s="2" t="n">
        <f aca="false">(4*TUFOnlyScheme!E86+1*MaespaCalc!T86)/5</f>
        <v>65.5019666666667</v>
      </c>
    </row>
    <row r="87" customFormat="false" ht="12.8" hidden="false" customHeight="false" outlineLevel="0" collapsed="false">
      <c r="A87" s="6" t="n">
        <f aca="false">TUF2!D87</f>
        <v>38030.6251666667</v>
      </c>
      <c r="B87" s="2" t="n">
        <f aca="false">(4*TUFOnlyScheme!B87+1*MaespaCalc!Q87)/5</f>
        <v>549.562233333333</v>
      </c>
      <c r="C87" s="5" t="n">
        <f aca="false">(4*TUFOnlyScheme!C87+1*MaespaCalc!R87)/5</f>
        <v>220.918733333333</v>
      </c>
      <c r="D87" s="5" t="n">
        <f aca="false">(4*TUFOnlyScheme!D87+1*MaespaCalc!S87)/5</f>
        <v>205.025</v>
      </c>
      <c r="E87" s="2" t="n">
        <f aca="false">(4*TUFOnlyScheme!E87+1*MaespaCalc!T87)/5</f>
        <v>55.0206333333333</v>
      </c>
    </row>
    <row r="88" customFormat="false" ht="12.8" hidden="false" customHeight="false" outlineLevel="0" collapsed="false">
      <c r="A88" s="6" t="n">
        <f aca="false">TUF2!D88</f>
        <v>38030.6668333333</v>
      </c>
      <c r="B88" s="2" t="n">
        <f aca="false">(4*TUFOnlyScheme!B88+1*MaespaCalc!Q88)/5</f>
        <v>500.446133333333</v>
      </c>
      <c r="C88" s="5" t="n">
        <f aca="false">(4*TUFOnlyScheme!C88+1*MaespaCalc!R88)/5</f>
        <v>191.349433333333</v>
      </c>
      <c r="D88" s="5" t="n">
        <f aca="false">(4*TUFOnlyScheme!D88+1*MaespaCalc!S88)/5</f>
        <v>198.1931</v>
      </c>
      <c r="E88" s="2" t="n">
        <f aca="false">(4*TUFOnlyScheme!E88+1*MaespaCalc!T88)/5</f>
        <v>26.9692</v>
      </c>
    </row>
    <row r="89" customFormat="false" ht="12.8" hidden="false" customHeight="false" outlineLevel="0" collapsed="false">
      <c r="A89" s="6" t="n">
        <f aca="false">TUF2!D89</f>
        <v>38030.7085416667</v>
      </c>
      <c r="B89" s="2" t="n">
        <f aca="false">(4*TUFOnlyScheme!B89+1*MaespaCalc!Q89)/5</f>
        <v>344.488466666667</v>
      </c>
      <c r="C89" s="5" t="n">
        <f aca="false">(4*TUFOnlyScheme!C89+1*MaespaCalc!R89)/5</f>
        <v>92.2950333333334</v>
      </c>
      <c r="D89" s="5" t="n">
        <f aca="false">(4*TUFOnlyScheme!D89+1*MaespaCalc!S89)/5</f>
        <v>187.2149</v>
      </c>
      <c r="E89" s="2" t="n">
        <f aca="false">(4*TUFOnlyScheme!E89+1*MaespaCalc!T89)/5</f>
        <v>-36.2414</v>
      </c>
    </row>
    <row r="90" customFormat="false" ht="12.8" hidden="false" customHeight="false" outlineLevel="0" collapsed="false">
      <c r="A90" s="6" t="n">
        <f aca="false">TUF2!D90</f>
        <v>38030.7500833333</v>
      </c>
      <c r="B90" s="2" t="n">
        <f aca="false">(4*TUFOnlyScheme!B90+1*MaespaCalc!Q90)/5</f>
        <v>119.185666666667</v>
      </c>
      <c r="C90" s="5" t="n">
        <f aca="false">(4*TUFOnlyScheme!C90+1*MaespaCalc!R90)/5</f>
        <v>-48.8081</v>
      </c>
      <c r="D90" s="5" t="n">
        <f aca="false">(4*TUFOnlyScheme!D90+1*MaespaCalc!S90)/5</f>
        <v>158.8905</v>
      </c>
      <c r="E90" s="2" t="n">
        <f aca="false">(4*TUFOnlyScheme!E90+1*MaespaCalc!T90)/5</f>
        <v>-94.9173333333333</v>
      </c>
    </row>
    <row r="91" customFormat="false" ht="12.8" hidden="false" customHeight="false" outlineLevel="0" collapsed="false">
      <c r="A91" s="6" t="n">
        <f aca="false">TUF2!D91</f>
        <v>38030.7917083333</v>
      </c>
      <c r="B91" s="2" t="n">
        <f aca="false">(4*TUFOnlyScheme!B91+1*MaespaCalc!Q91)/5</f>
        <v>7.04426666666668</v>
      </c>
      <c r="C91" s="5" t="n">
        <f aca="false">(4*TUFOnlyScheme!C91+1*MaespaCalc!R91)/5</f>
        <v>13.5803666666667</v>
      </c>
      <c r="D91" s="5" t="n">
        <f aca="false">(4*TUFOnlyScheme!D91+1*MaespaCalc!S91)/5</f>
        <v>73.3608</v>
      </c>
      <c r="E91" s="2" t="n">
        <f aca="false">(4*TUFOnlyScheme!E91+1*MaespaCalc!T91)/5</f>
        <v>-125.552333333333</v>
      </c>
    </row>
    <row r="92" customFormat="false" ht="12.8" hidden="false" customHeight="false" outlineLevel="0" collapsed="false">
      <c r="A92" s="6" t="n">
        <f aca="false">TUF2!D92</f>
        <v>38030.8334583333</v>
      </c>
      <c r="B92" s="2" t="n">
        <f aca="false">(4*TUFOnlyScheme!B92+1*MaespaCalc!Q92)/5</f>
        <v>-49.6351333333333</v>
      </c>
      <c r="C92" s="5" t="n">
        <f aca="false">(4*TUFOnlyScheme!C92+1*MaespaCalc!R92)/5</f>
        <v>40.3190333333333</v>
      </c>
      <c r="D92" s="5" t="n">
        <f aca="false">(4*TUFOnlyScheme!D92+1*MaespaCalc!S92)/5</f>
        <v>0</v>
      </c>
      <c r="E92" s="2" t="n">
        <f aca="false">(4*TUFOnlyScheme!E92+1*MaespaCalc!T92)/5</f>
        <v>-94.1218333333334</v>
      </c>
    </row>
    <row r="93" customFormat="false" ht="12.8" hidden="false" customHeight="false" outlineLevel="0" collapsed="false">
      <c r="A93" s="6" t="n">
        <f aca="false">TUF2!D93</f>
        <v>38030.87525</v>
      </c>
      <c r="B93" s="2" t="n">
        <f aca="false">(4*TUFOnlyScheme!B93+1*MaespaCalc!Q93)/5</f>
        <v>-53.0074</v>
      </c>
      <c r="C93" s="5" t="n">
        <f aca="false">(4*TUFOnlyScheme!C93+1*MaespaCalc!R93)/5</f>
        <v>11.0649666666667</v>
      </c>
      <c r="D93" s="5" t="n">
        <f aca="false">(4*TUFOnlyScheme!D93+1*MaespaCalc!S93)/5</f>
        <v>0</v>
      </c>
      <c r="E93" s="2" t="n">
        <f aca="false">(4*TUFOnlyScheme!E93+1*MaespaCalc!T93)/5</f>
        <v>-70.7408333333333</v>
      </c>
    </row>
    <row r="94" customFormat="false" ht="12.8" hidden="false" customHeight="false" outlineLevel="0" collapsed="false">
      <c r="A94" s="6" t="n">
        <f aca="false">TUF2!D94</f>
        <v>38030.9167916667</v>
      </c>
      <c r="B94" s="2" t="n">
        <f aca="false">(4*TUFOnlyScheme!B94+1*MaespaCalc!Q94)/5</f>
        <v>-52.5693333333333</v>
      </c>
      <c r="C94" s="5" t="n">
        <f aca="false">(4*TUFOnlyScheme!C94+1*MaespaCalc!R94)/5</f>
        <v>3.77406666666666</v>
      </c>
      <c r="D94" s="5" t="n">
        <f aca="false">(4*TUFOnlyScheme!D94+1*MaespaCalc!S94)/5</f>
        <v>0</v>
      </c>
      <c r="E94" s="2" t="n">
        <f aca="false">(4*TUFOnlyScheme!E94+1*MaespaCalc!T94)/5</f>
        <v>-63.1529</v>
      </c>
    </row>
    <row r="95" customFormat="false" ht="12.8" hidden="false" customHeight="false" outlineLevel="0" collapsed="false">
      <c r="A95" s="6" t="n">
        <f aca="false">TUF2!D95</f>
        <v>38030.958375</v>
      </c>
      <c r="B95" s="2" t="n">
        <f aca="false">(4*TUFOnlyScheme!B95+1*MaespaCalc!Q95)/5</f>
        <v>-51.8313333333333</v>
      </c>
      <c r="C95" s="5" t="n">
        <f aca="false">(4*TUFOnlyScheme!C95+1*MaespaCalc!R95)/5</f>
        <v>4.35746666666667</v>
      </c>
      <c r="D95" s="5" t="n">
        <f aca="false">(4*TUFOnlyScheme!D95+1*MaespaCalc!S95)/5</f>
        <v>0</v>
      </c>
      <c r="E95" s="2" t="n">
        <f aca="false">(4*TUFOnlyScheme!E95+1*MaespaCalc!T95)/5</f>
        <v>-63.1034</v>
      </c>
    </row>
    <row r="96" customFormat="false" ht="12.8" hidden="false" customHeight="false" outlineLevel="0" collapsed="false">
      <c r="A96" s="6" t="n">
        <f aca="false">TUF2!D96</f>
        <v>38031.000125</v>
      </c>
      <c r="B96" s="2" t="n">
        <f aca="false">(4*TUFOnlyScheme!B96+1*MaespaCalc!Q96)/5</f>
        <v>-49.0201333333333</v>
      </c>
      <c r="C96" s="5" t="n">
        <f aca="false">(4*TUFOnlyScheme!C96+1*MaespaCalc!R96)/5</f>
        <v>-1.29443333333333</v>
      </c>
      <c r="D96" s="5" t="n">
        <f aca="false">(4*TUFOnlyScheme!D96+1*MaespaCalc!S96)/5</f>
        <v>0</v>
      </c>
      <c r="E96" s="2" t="n">
        <f aca="false">(4*TUFOnlyScheme!E96+1*MaespaCalc!T96)/5</f>
        <v>-54.864</v>
      </c>
    </row>
    <row r="97" customFormat="false" ht="12.8" hidden="false" customHeight="false" outlineLevel="0" collapsed="false">
      <c r="A97" s="6" t="n">
        <f aca="false">TUF2!D97</f>
        <v>38031.041875</v>
      </c>
      <c r="B97" s="2" t="n">
        <f aca="false">(4*TUFOnlyScheme!B97+1*MaespaCalc!Q97)/5</f>
        <v>-18.8151</v>
      </c>
      <c r="C97" s="5" t="n">
        <f aca="false">(4*TUFOnlyScheme!C97+1*MaespaCalc!R97)/5</f>
        <v>9.0987</v>
      </c>
      <c r="D97" s="5" t="n">
        <f aca="false">(4*TUFOnlyScheme!D97+1*MaespaCalc!S97)/5</f>
        <v>0</v>
      </c>
      <c r="E97" s="2" t="n">
        <f aca="false">(4*TUFOnlyScheme!E97+1*MaespaCalc!T97)/5</f>
        <v>-34.8777333333333</v>
      </c>
    </row>
    <row r="98" customFormat="false" ht="12.8" hidden="false" customHeight="false" outlineLevel="0" collapsed="false">
      <c r="A98" s="6" t="n">
        <f aca="false">TUF2!D98</f>
        <v>38031.083375</v>
      </c>
      <c r="B98" s="2" t="n">
        <f aca="false">(4*TUFOnlyScheme!B98+1*MaespaCalc!Q98)/5</f>
        <v>-19.3216</v>
      </c>
      <c r="C98" s="5" t="n">
        <f aca="false">(4*TUFOnlyScheme!C98+1*MaespaCalc!R98)/5</f>
        <v>2.0126</v>
      </c>
      <c r="D98" s="5" t="n">
        <f aca="false">(4*TUFOnlyScheme!D98+1*MaespaCalc!S98)/5</f>
        <v>0</v>
      </c>
      <c r="E98" s="2" t="n">
        <f aca="false">(4*TUFOnlyScheme!E98+1*MaespaCalc!T98)/5</f>
        <v>-27.9459</v>
      </c>
    </row>
    <row r="99" customFormat="false" ht="12.8" hidden="false" customHeight="false" outlineLevel="0" collapsed="false">
      <c r="A99" s="6" t="n">
        <f aca="false">TUF2!D99</f>
        <v>38031.1252083333</v>
      </c>
      <c r="B99" s="2" t="n">
        <f aca="false">(4*TUFOnlyScheme!B99+1*MaespaCalc!Q99)/5</f>
        <v>-18.3830666666667</v>
      </c>
      <c r="C99" s="5" t="n">
        <f aca="false">(4*TUFOnlyScheme!C99+1*MaespaCalc!R99)/5</f>
        <v>3.52156666666667</v>
      </c>
      <c r="D99" s="5" t="n">
        <f aca="false">(4*TUFOnlyScheme!D99+1*MaespaCalc!S99)/5</f>
        <v>0</v>
      </c>
      <c r="E99" s="2" t="n">
        <f aca="false">(4*TUFOnlyScheme!E99+1*MaespaCalc!T99)/5</f>
        <v>-28.4967</v>
      </c>
    </row>
    <row r="100" customFormat="false" ht="12.8" hidden="false" customHeight="false" outlineLevel="0" collapsed="false">
      <c r="A100" s="6" t="n">
        <f aca="false">TUF2!D100</f>
        <v>38031.1667916667</v>
      </c>
      <c r="B100" s="2" t="n">
        <f aca="false">(4*TUFOnlyScheme!B100+1*MaespaCalc!Q100)/5</f>
        <v>-19.0762</v>
      </c>
      <c r="C100" s="5" t="n">
        <f aca="false">(4*TUFOnlyScheme!C100+1*MaespaCalc!R100)/5</f>
        <v>-2.0146</v>
      </c>
      <c r="D100" s="5" t="n">
        <f aca="false">(4*TUFOnlyScheme!D100+1*MaespaCalc!S100)/5</f>
        <v>0</v>
      </c>
      <c r="E100" s="2" t="n">
        <f aca="false">(4*TUFOnlyScheme!E100+1*MaespaCalc!T100)/5</f>
        <v>-23.5174666666667</v>
      </c>
    </row>
    <row r="101" customFormat="false" ht="12.8" hidden="false" customHeight="false" outlineLevel="0" collapsed="false">
      <c r="A101" s="6" t="n">
        <f aca="false">TUF2!D101</f>
        <v>38031.2085</v>
      </c>
      <c r="B101" s="2" t="n">
        <f aca="false">(4*TUFOnlyScheme!B101+1*MaespaCalc!Q101)/5</f>
        <v>-19.3396</v>
      </c>
      <c r="C101" s="5" t="n">
        <f aca="false">(4*TUFOnlyScheme!C101+1*MaespaCalc!R101)/5</f>
        <v>-6.39536666666667</v>
      </c>
      <c r="D101" s="5" t="n">
        <f aca="false">(4*TUFOnlyScheme!D101+1*MaespaCalc!S101)/5</f>
        <v>0</v>
      </c>
      <c r="E101" s="2" t="n">
        <f aca="false">(4*TUFOnlyScheme!E101+1*MaespaCalc!T101)/5</f>
        <v>-19.3123333333333</v>
      </c>
    </row>
    <row r="102" customFormat="false" ht="12.8" hidden="false" customHeight="false" outlineLevel="0" collapsed="false">
      <c r="A102" s="6" t="n">
        <f aca="false">TUF2!D102</f>
        <v>38031.2501666667</v>
      </c>
      <c r="B102" s="2" t="n">
        <f aca="false">(4*TUFOnlyScheme!B102+1*MaespaCalc!Q102)/5</f>
        <v>-18.4478333333333</v>
      </c>
      <c r="C102" s="5" t="n">
        <f aca="false">(4*TUFOnlyScheme!C102+1*MaespaCalc!R102)/5</f>
        <v>-6.3888</v>
      </c>
      <c r="D102" s="5" t="n">
        <f aca="false">(4*TUFOnlyScheme!D102+1*MaespaCalc!S102)/5</f>
        <v>0</v>
      </c>
      <c r="E102" s="2" t="n">
        <f aca="false">(4*TUFOnlyScheme!E102+1*MaespaCalc!T102)/5</f>
        <v>-18.4232666666667</v>
      </c>
    </row>
    <row r="103" customFormat="false" ht="12.8" hidden="false" customHeight="false" outlineLevel="0" collapsed="false">
      <c r="A103" s="6" t="n">
        <f aca="false">TUF2!D103</f>
        <v>38031.29175</v>
      </c>
      <c r="B103" s="2" t="n">
        <f aca="false">(4*TUFOnlyScheme!B103+1*MaespaCalc!Q103)/5</f>
        <v>3.1334</v>
      </c>
      <c r="C103" s="5" t="n">
        <f aca="false">(4*TUFOnlyScheme!C103+1*MaespaCalc!R103)/5</f>
        <v>-44.0377666666667</v>
      </c>
      <c r="D103" s="5" t="n">
        <f aca="false">(4*TUFOnlyScheme!D103+1*MaespaCalc!S103)/5</f>
        <v>30.2113</v>
      </c>
      <c r="E103" s="2" t="n">
        <f aca="false">(4*TUFOnlyScheme!E103+1*MaespaCalc!T103)/5</f>
        <v>-9.623</v>
      </c>
    </row>
    <row r="104" customFormat="false" ht="12.8" hidden="false" customHeight="false" outlineLevel="0" collapsed="false">
      <c r="A104" s="6" t="n">
        <f aca="false">TUF2!D104</f>
        <v>38031.3334583333</v>
      </c>
      <c r="B104" s="2" t="n">
        <f aca="false">(4*TUFOnlyScheme!B104+1*MaespaCalc!Q104)/5</f>
        <v>16.9393</v>
      </c>
      <c r="C104" s="5" t="n">
        <f aca="false">(4*TUFOnlyScheme!C104+1*MaespaCalc!R104)/5</f>
        <v>-37.4551666666667</v>
      </c>
      <c r="D104" s="5" t="n">
        <f aca="false">(4*TUFOnlyScheme!D104+1*MaespaCalc!S104)/5</f>
        <v>35.4035</v>
      </c>
      <c r="E104" s="2" t="n">
        <f aca="false">(4*TUFOnlyScheme!E104+1*MaespaCalc!T104)/5</f>
        <v>-9.06993333333333</v>
      </c>
    </row>
    <row r="105" customFormat="false" ht="12.8" hidden="false" customHeight="false" outlineLevel="0" collapsed="false">
      <c r="A105" s="6" t="n">
        <f aca="false">TUF2!D105</f>
        <v>38031.3750416667</v>
      </c>
      <c r="B105" s="2" t="n">
        <f aca="false">(4*TUFOnlyScheme!B105+1*MaespaCalc!Q105)/5</f>
        <v>29.1427</v>
      </c>
      <c r="C105" s="5" t="n">
        <f aca="false">(4*TUFOnlyScheme!C105+1*MaespaCalc!R105)/5</f>
        <v>-29.4682333333333</v>
      </c>
      <c r="D105" s="5" t="n">
        <f aca="false">(4*TUFOnlyScheme!D105+1*MaespaCalc!S105)/5</f>
        <v>36.2526</v>
      </c>
      <c r="E105" s="2" t="n">
        <f aca="false">(4*TUFOnlyScheme!E105+1*MaespaCalc!T105)/5</f>
        <v>-4.5829</v>
      </c>
    </row>
    <row r="106" customFormat="false" ht="12.8" hidden="false" customHeight="false" outlineLevel="0" collapsed="false">
      <c r="A106" s="6" t="n">
        <f aca="false">TUF2!D106</f>
        <v>38031.3753333333</v>
      </c>
      <c r="B106" s="2" t="n">
        <f aca="false">(4*TUFOnlyScheme!B106+1*MaespaCalc!Q106)/5</f>
        <v>29.4595</v>
      </c>
      <c r="C106" s="5" t="n">
        <f aca="false">(4*TUFOnlyScheme!C106+1*MaespaCalc!R106)/5</f>
        <v>-29.2653</v>
      </c>
      <c r="D106" s="5" t="n">
        <f aca="false">(4*TUFOnlyScheme!D106+1*MaespaCalc!S106)/5</f>
        <v>36.2526</v>
      </c>
      <c r="E106" s="2" t="n">
        <f aca="false">(4*TUFOnlyScheme!E106+1*MaespaCalc!T106)/5</f>
        <v>-4.46823333333333</v>
      </c>
    </row>
    <row r="107" customFormat="false" ht="12.8" hidden="false" customHeight="false" outlineLevel="0" collapsed="false">
      <c r="A107" s="6" t="n">
        <f aca="false">TUF2!D107</f>
        <v>38031.4167083333</v>
      </c>
      <c r="B107" s="2" t="n">
        <f aca="false">(4*TUFOnlyScheme!B107+1*MaespaCalc!Q107)/5</f>
        <v>58.6152333333333</v>
      </c>
      <c r="C107" s="5" t="n">
        <f aca="false">(4*TUFOnlyScheme!C107+1*MaespaCalc!R107)/5</f>
        <v>-26.9559</v>
      </c>
      <c r="D107" s="5" t="n">
        <f aca="false">(4*TUFOnlyScheme!D107+1*MaespaCalc!S107)/5</f>
        <v>46.4727</v>
      </c>
      <c r="E107" s="2" t="n">
        <f aca="false">(4*TUFOnlyScheme!E107+1*MaespaCalc!T107)/5</f>
        <v>11.4761</v>
      </c>
    </row>
    <row r="108" customFormat="false" ht="12.8" hidden="false" customHeight="false" outlineLevel="0" collapsed="false">
      <c r="A108" s="6" t="n">
        <f aca="false">TUF2!D108</f>
        <v>38031.458625</v>
      </c>
      <c r="B108" s="2" t="n">
        <f aca="false">(4*TUFOnlyScheme!B108+1*MaespaCalc!Q108)/5</f>
        <v>125.838466666667</v>
      </c>
      <c r="C108" s="5" t="n">
        <f aca="false">(4*TUFOnlyScheme!C108+1*MaespaCalc!R108)/5</f>
        <v>-4.00230000000001</v>
      </c>
      <c r="D108" s="5" t="n">
        <f aca="false">(4*TUFOnlyScheme!D108+1*MaespaCalc!S108)/5</f>
        <v>53.7421</v>
      </c>
      <c r="E108" s="2" t="n">
        <f aca="false">(4*TUFOnlyScheme!E108+1*MaespaCalc!T108)/5</f>
        <v>47.1970333333333</v>
      </c>
    </row>
    <row r="109" customFormat="false" ht="12.8" hidden="false" customHeight="false" outlineLevel="0" collapsed="false">
      <c r="A109" s="6" t="n">
        <f aca="false">TUF2!D109</f>
        <v>38031.5002083333</v>
      </c>
      <c r="B109" s="2" t="n">
        <f aca="false">(4*TUFOnlyScheme!B109+1*MaespaCalc!Q109)/5</f>
        <v>144.571533333333</v>
      </c>
      <c r="C109" s="5" t="n">
        <f aca="false">(4*TUFOnlyScheme!C109+1*MaespaCalc!R109)/5</f>
        <v>10.234</v>
      </c>
      <c r="D109" s="5" t="n">
        <f aca="false">(4*TUFOnlyScheme!D109+1*MaespaCalc!S109)/5</f>
        <v>71.6187</v>
      </c>
      <c r="E109" s="2" t="n">
        <f aca="false">(4*TUFOnlyScheme!E109+1*MaespaCalc!T109)/5</f>
        <v>27.6299</v>
      </c>
    </row>
    <row r="110" customFormat="false" ht="12.8" hidden="false" customHeight="false" outlineLevel="0" collapsed="false">
      <c r="A110" s="6" t="n">
        <f aca="false">TUF2!D110</f>
        <v>38031.54175</v>
      </c>
      <c r="B110" s="2" t="n">
        <f aca="false">(4*TUFOnlyScheme!B110+1*MaespaCalc!Q110)/5</f>
        <v>163.676366666667</v>
      </c>
      <c r="C110" s="5" t="n">
        <f aca="false">(4*TUFOnlyScheme!C110+1*MaespaCalc!R110)/5</f>
        <v>20.0382333333333</v>
      </c>
      <c r="D110" s="5" t="n">
        <f aca="false">(4*TUFOnlyScheme!D110+1*MaespaCalc!S110)/5</f>
        <v>69.1235</v>
      </c>
      <c r="E110" s="2" t="n">
        <f aca="false">(4*TUFOnlyScheme!E110+1*MaespaCalc!T110)/5</f>
        <v>42.5357333333333</v>
      </c>
    </row>
    <row r="111" customFormat="false" ht="12.8" hidden="false" customHeight="false" outlineLevel="0" collapsed="false">
      <c r="A111" s="6" t="n">
        <f aca="false">TUF2!D111</f>
        <v>38031.5835416667</v>
      </c>
      <c r="B111" s="2" t="n">
        <f aca="false">(4*TUFOnlyScheme!B111+1*MaespaCalc!Q111)/5</f>
        <v>518.897566666667</v>
      </c>
      <c r="C111" s="5" t="n">
        <f aca="false">(4*TUFOnlyScheme!C111+1*MaespaCalc!R111)/5</f>
        <v>155.989</v>
      </c>
      <c r="D111" s="5" t="n">
        <f aca="false">(4*TUFOnlyScheme!D111+1*MaespaCalc!S111)/5</f>
        <v>108.465</v>
      </c>
      <c r="E111" s="2" t="n">
        <f aca="false">(4*TUFOnlyScheme!E111+1*MaespaCalc!T111)/5</f>
        <v>211.847433333333</v>
      </c>
    </row>
    <row r="112" customFormat="false" ht="12.8" hidden="false" customHeight="false" outlineLevel="0" collapsed="false">
      <c r="A112" s="6" t="n">
        <f aca="false">TUF2!D112</f>
        <v>38031.625125</v>
      </c>
      <c r="B112" s="2" t="n">
        <f aca="false">(4*TUFOnlyScheme!B112+1*MaespaCalc!Q112)/5</f>
        <v>569.6055</v>
      </c>
      <c r="C112" s="5" t="n">
        <f aca="false">(4*TUFOnlyScheme!C112+1*MaespaCalc!R112)/5</f>
        <v>272.603033333333</v>
      </c>
      <c r="D112" s="5" t="n">
        <f aca="false">(4*TUFOnlyScheme!D112+1*MaespaCalc!S112)/5</f>
        <v>177.6227</v>
      </c>
      <c r="E112" s="2" t="n">
        <f aca="false">(4*TUFOnlyScheme!E112+1*MaespaCalc!T112)/5</f>
        <v>80.3386</v>
      </c>
    </row>
    <row r="113" customFormat="false" ht="12.8" hidden="false" customHeight="false" outlineLevel="0" collapsed="false">
      <c r="A113" s="6" t="n">
        <f aca="false">TUF2!D113</f>
        <v>38031.6667916667</v>
      </c>
      <c r="B113" s="2" t="n">
        <f aca="false">(4*TUFOnlyScheme!B113+1*MaespaCalc!Q113)/5</f>
        <v>528.966533333333</v>
      </c>
      <c r="C113" s="5" t="n">
        <f aca="false">(4*TUFOnlyScheme!C113+1*MaespaCalc!R113)/5</f>
        <v>277.931366666667</v>
      </c>
      <c r="D113" s="5" t="n">
        <f aca="false">(4*TUFOnlyScheme!D113+1*MaespaCalc!S113)/5</f>
        <v>171.0121</v>
      </c>
      <c r="E113" s="2" t="n">
        <f aca="false">(4*TUFOnlyScheme!E113+1*MaespaCalc!T113)/5</f>
        <v>25.8039</v>
      </c>
    </row>
    <row r="114" customFormat="false" ht="12.8" hidden="false" customHeight="false" outlineLevel="0" collapsed="false">
      <c r="A114" s="6" t="n">
        <f aca="false">TUF2!D114</f>
        <v>38031.7083333333</v>
      </c>
      <c r="B114" s="2" t="n">
        <f aca="false">(4*TUFOnlyScheme!B114+1*MaespaCalc!Q114)/5</f>
        <v>371.3581</v>
      </c>
      <c r="C114" s="5" t="n">
        <f aca="false">(4*TUFOnlyScheme!C114+1*MaespaCalc!R114)/5</f>
        <v>160.5878</v>
      </c>
      <c r="D114" s="5" t="n">
        <f aca="false">(4*TUFOnlyScheme!D114+1*MaespaCalc!S114)/5</f>
        <v>161.5842</v>
      </c>
      <c r="E114" s="2" t="n">
        <f aca="false">(4*TUFOnlyScheme!E114+1*MaespaCalc!T114)/5</f>
        <v>-22.7179666666667</v>
      </c>
    </row>
    <row r="115" customFormat="false" ht="12.8" hidden="false" customHeight="false" outlineLevel="0" collapsed="false">
      <c r="A115" s="6" t="n">
        <f aca="false">TUF2!D115</f>
        <v>38031.7500833333</v>
      </c>
      <c r="B115" s="2" t="n">
        <f aca="false">(4*TUFOnlyScheme!B115+1*MaespaCalc!Q115)/5</f>
        <v>132.293066666667</v>
      </c>
      <c r="C115" s="5" t="n">
        <f aca="false">(4*TUFOnlyScheme!C115+1*MaespaCalc!R115)/5</f>
        <v>-41.0066666666667</v>
      </c>
      <c r="D115" s="5" t="n">
        <f aca="false">(4*TUFOnlyScheme!D115+1*MaespaCalc!S115)/5</f>
        <v>144.303</v>
      </c>
      <c r="E115" s="2" t="n">
        <f aca="false">(4*TUFOnlyScheme!E115+1*MaespaCalc!T115)/5</f>
        <v>-57.5001333333333</v>
      </c>
    </row>
    <row r="116" customFormat="false" ht="12.8" hidden="false" customHeight="false" outlineLevel="0" collapsed="false">
      <c r="A116" s="6" t="n">
        <f aca="false">TUF2!D116</f>
        <v>38031.7917916667</v>
      </c>
      <c r="B116" s="2" t="n">
        <f aca="false">(4*TUFOnlyScheme!B116+1*MaespaCalc!Q116)/5</f>
        <v>0.888966666666664</v>
      </c>
      <c r="C116" s="5" t="n">
        <f aca="false">(4*TUFOnlyScheme!C116+1*MaespaCalc!R116)/5</f>
        <v>-51.9267</v>
      </c>
      <c r="D116" s="5" t="n">
        <f aca="false">(4*TUFOnlyScheme!D116+1*MaespaCalc!S116)/5</f>
        <v>78.9646</v>
      </c>
      <c r="E116" s="2" t="n">
        <f aca="false">(4*TUFOnlyScheme!E116+1*MaespaCalc!T116)/5</f>
        <v>-75.7055333333333</v>
      </c>
    </row>
    <row r="117" customFormat="false" ht="12.8" hidden="false" customHeight="false" outlineLevel="0" collapsed="false">
      <c r="A117" s="6" t="n">
        <f aca="false">TUF2!D117</f>
        <v>38031.8334166667</v>
      </c>
      <c r="B117" s="2" t="n">
        <f aca="false">(4*TUFOnlyScheme!B117+1*MaespaCalc!Q117)/5</f>
        <v>-62.6654333333333</v>
      </c>
      <c r="C117" s="5" t="n">
        <f aca="false">(4*TUFOnlyScheme!C117+1*MaespaCalc!R117)/5</f>
        <v>2.49333333333333</v>
      </c>
      <c r="D117" s="5" t="n">
        <f aca="false">(4*TUFOnlyScheme!D117+1*MaespaCalc!S117)/5</f>
        <v>0</v>
      </c>
      <c r="E117" s="2" t="n">
        <f aca="false">(4*TUFOnlyScheme!E117+1*MaespaCalc!T117)/5</f>
        <v>-69.5704333333333</v>
      </c>
    </row>
    <row r="118" customFormat="false" ht="12.8" hidden="false" customHeight="false" outlineLevel="0" collapsed="false">
      <c r="A118" s="6" t="n">
        <f aca="false">TUF2!D118</f>
        <v>38031.8751666667</v>
      </c>
      <c r="B118" s="2" t="n">
        <f aca="false">(4*TUFOnlyScheme!B118+1*MaespaCalc!Q118)/5</f>
        <v>-63.2894</v>
      </c>
      <c r="C118" s="5" t="n">
        <f aca="false">(4*TUFOnlyScheme!C118+1*MaespaCalc!R118)/5</f>
        <v>-13.2987</v>
      </c>
      <c r="D118" s="5" t="n">
        <f aca="false">(4*TUFOnlyScheme!D118+1*MaespaCalc!S118)/5</f>
        <v>0</v>
      </c>
      <c r="E118" s="2" t="n">
        <f aca="false">(4*TUFOnlyScheme!E118+1*MaespaCalc!T118)/5</f>
        <v>-57.8056666666667</v>
      </c>
    </row>
    <row r="119" customFormat="false" ht="12.8" hidden="false" customHeight="false" outlineLevel="0" collapsed="false">
      <c r="A119" s="6" t="n">
        <f aca="false">TUF2!D119</f>
        <v>38031.916875</v>
      </c>
      <c r="B119" s="2" t="n">
        <f aca="false">(4*TUFOnlyScheme!B119+1*MaespaCalc!Q119)/5</f>
        <v>-61.6905</v>
      </c>
      <c r="C119" s="5" t="n">
        <f aca="false">(4*TUFOnlyScheme!C119+1*MaespaCalc!R119)/5</f>
        <v>-14.5891333333333</v>
      </c>
      <c r="D119" s="5" t="n">
        <f aca="false">(4*TUFOnlyScheme!D119+1*MaespaCalc!S119)/5</f>
        <v>0</v>
      </c>
      <c r="E119" s="2" t="n">
        <f aca="false">(4*TUFOnlyScheme!E119+1*MaespaCalc!T119)/5</f>
        <v>-55.2094333333333</v>
      </c>
    </row>
    <row r="120" customFormat="false" ht="12.8" hidden="false" customHeight="false" outlineLevel="0" collapsed="false">
      <c r="A120" s="6" t="n">
        <f aca="false">TUF2!D120</f>
        <v>38031.9585416667</v>
      </c>
      <c r="B120" s="2" t="n">
        <f aca="false">(4*TUFOnlyScheme!B120+1*MaespaCalc!Q120)/5</f>
        <v>-59.9598</v>
      </c>
      <c r="C120" s="5" t="n">
        <f aca="false">(4*TUFOnlyScheme!C120+1*MaespaCalc!R120)/5</f>
        <v>-21.5954666666667</v>
      </c>
      <c r="D120" s="5" t="n">
        <f aca="false">(4*TUFOnlyScheme!D120+1*MaespaCalc!S120)/5</f>
        <v>0</v>
      </c>
      <c r="E120" s="2" t="n">
        <f aca="false">(4*TUFOnlyScheme!E120+1*MaespaCalc!T120)/5</f>
        <v>-46.4762666666667</v>
      </c>
    </row>
    <row r="121" customFormat="false" ht="12.8" hidden="false" customHeight="false" outlineLevel="0" collapsed="false">
      <c r="A121" s="6" t="n">
        <f aca="false">TUF2!D121</f>
        <v>38032.0002083333</v>
      </c>
      <c r="B121" s="2" t="n">
        <f aca="false">(4*TUFOnlyScheme!B121+1*MaespaCalc!Q121)/5</f>
        <v>-61.0314666666667</v>
      </c>
      <c r="C121" s="5" t="n">
        <f aca="false">(4*TUFOnlyScheme!C121+1*MaespaCalc!R121)/5</f>
        <v>-24.4782333333333</v>
      </c>
      <c r="D121" s="5" t="n">
        <f aca="false">(4*TUFOnlyScheme!D121+1*MaespaCalc!S121)/5</f>
        <v>0</v>
      </c>
      <c r="E121" s="2" t="n">
        <f aca="false">(4*TUFOnlyScheme!E121+1*MaespaCalc!T121)/5</f>
        <v>-44.6337333333333</v>
      </c>
    </row>
    <row r="122" customFormat="false" ht="12.8" hidden="false" customHeight="false" outlineLevel="0" collapsed="false">
      <c r="A122" s="6" t="n">
        <f aca="false">TUF2!D122</f>
        <v>38032.042</v>
      </c>
      <c r="B122" s="2" t="n">
        <f aca="false">(4*TUFOnlyScheme!B122+1*MaespaCalc!Q122)/5</f>
        <v>-59.8845</v>
      </c>
      <c r="C122" s="5" t="n">
        <f aca="false">(4*TUFOnlyScheme!C122+1*MaespaCalc!R122)/5</f>
        <v>-25.4045666666667</v>
      </c>
      <c r="D122" s="5" t="n">
        <f aca="false">(4*TUFOnlyScheme!D122+1*MaespaCalc!S122)/5</f>
        <v>0</v>
      </c>
      <c r="E122" s="2" t="n">
        <f aca="false">(4*TUFOnlyScheme!E122+1*MaespaCalc!T122)/5</f>
        <v>-42.7049333333333</v>
      </c>
    </row>
    <row r="123" customFormat="false" ht="12.8" hidden="false" customHeight="false" outlineLevel="0" collapsed="false">
      <c r="A123" s="6" t="n">
        <f aca="false">TUF2!D123</f>
        <v>38032.0835833333</v>
      </c>
      <c r="B123" s="2" t="n">
        <f aca="false">(4*TUFOnlyScheme!B123+1*MaespaCalc!Q123)/5</f>
        <v>-21.5061666666667</v>
      </c>
      <c r="C123" s="5" t="n">
        <f aca="false">(4*TUFOnlyScheme!C123+1*MaespaCalc!R123)/5</f>
        <v>-12.643</v>
      </c>
      <c r="D123" s="5" t="n">
        <f aca="false">(4*TUFOnlyScheme!D123+1*MaespaCalc!S123)/5</f>
        <v>0</v>
      </c>
      <c r="E123" s="2" t="n">
        <f aca="false">(4*TUFOnlyScheme!E123+1*MaespaCalc!T123)/5</f>
        <v>-17.0615333333333</v>
      </c>
    </row>
    <row r="124" customFormat="false" ht="12.8" hidden="false" customHeight="false" outlineLevel="0" collapsed="false">
      <c r="A124" s="6" t="n">
        <f aca="false">TUF2!D124</f>
        <v>38032.1254166667</v>
      </c>
      <c r="B124" s="2" t="n">
        <f aca="false">(4*TUFOnlyScheme!B124+1*MaespaCalc!Q124)/5</f>
        <v>-17.2761333333333</v>
      </c>
      <c r="C124" s="5" t="n">
        <f aca="false">(4*TUFOnlyScheme!C124+1*MaespaCalc!R124)/5</f>
        <v>-12.2746666666667</v>
      </c>
      <c r="D124" s="5" t="n">
        <f aca="false">(4*TUFOnlyScheme!D124+1*MaespaCalc!S124)/5</f>
        <v>0</v>
      </c>
      <c r="E124" s="2" t="n">
        <f aca="false">(4*TUFOnlyScheme!E124+1*MaespaCalc!T124)/5</f>
        <v>-12.5671666666667</v>
      </c>
    </row>
    <row r="125" customFormat="false" ht="12.8" hidden="false" customHeight="false" outlineLevel="0" collapsed="false">
      <c r="A125" s="6" t="n">
        <f aca="false">TUF2!D125</f>
        <v>38032.166875</v>
      </c>
      <c r="B125" s="2" t="n">
        <f aca="false">(4*TUFOnlyScheme!B125+1*MaespaCalc!Q125)/5</f>
        <v>-15.9661</v>
      </c>
      <c r="C125" s="5" t="n">
        <f aca="false">(4*TUFOnlyScheme!C125+1*MaespaCalc!R125)/5</f>
        <v>-7.71983333333334</v>
      </c>
      <c r="D125" s="5" t="n">
        <f aca="false">(4*TUFOnlyScheme!D125+1*MaespaCalc!S125)/5</f>
        <v>0</v>
      </c>
      <c r="E125" s="2" t="n">
        <f aca="false">(4*TUFOnlyScheme!E125+1*MaespaCalc!T125)/5</f>
        <v>-15.5000333333333</v>
      </c>
    </row>
    <row r="126" customFormat="false" ht="12.8" hidden="false" customHeight="false" outlineLevel="0" collapsed="false">
      <c r="A126" s="6" t="n">
        <f aca="false">TUF2!D126</f>
        <v>38032.2085833333</v>
      </c>
      <c r="B126" s="2" t="n">
        <f aca="false">(4*TUFOnlyScheme!B126+1*MaespaCalc!Q126)/5</f>
        <v>-16.9891333333333</v>
      </c>
      <c r="C126" s="5" t="n">
        <f aca="false">(4*TUFOnlyScheme!C126+1*MaespaCalc!R126)/5</f>
        <v>-8.6642</v>
      </c>
      <c r="D126" s="5" t="n">
        <f aca="false">(4*TUFOnlyScheme!D126+1*MaespaCalc!S126)/5</f>
        <v>0</v>
      </c>
      <c r="E126" s="2" t="n">
        <f aca="false">(4*TUFOnlyScheme!E126+1*MaespaCalc!T126)/5</f>
        <v>-15.8377666666667</v>
      </c>
    </row>
    <row r="127" customFormat="false" ht="12.8" hidden="false" customHeight="false" outlineLevel="0" collapsed="false">
      <c r="A127" s="6" t="n">
        <f aca="false">TUF2!D127</f>
        <v>38032.250375</v>
      </c>
      <c r="B127" s="2" t="n">
        <f aca="false">(4*TUFOnlyScheme!B127+1*MaespaCalc!Q127)/5</f>
        <v>-19.148</v>
      </c>
      <c r="C127" s="5" t="n">
        <f aca="false">(4*TUFOnlyScheme!C127+1*MaespaCalc!R127)/5</f>
        <v>-10.5111666666667</v>
      </c>
      <c r="D127" s="5" t="n">
        <f aca="false">(4*TUFOnlyScheme!D127+1*MaespaCalc!S127)/5</f>
        <v>0</v>
      </c>
      <c r="E127" s="2" t="n">
        <f aca="false">(4*TUFOnlyScheme!E127+1*MaespaCalc!T127)/5</f>
        <v>-16.1679</v>
      </c>
    </row>
    <row r="128" customFormat="false" ht="12.8" hidden="false" customHeight="false" outlineLevel="0" collapsed="false">
      <c r="A128" s="6" t="n">
        <f aca="false">TUF2!D128</f>
        <v>38032.2917083333</v>
      </c>
      <c r="B128" s="2" t="n">
        <f aca="false">(4*TUFOnlyScheme!B128+1*MaespaCalc!Q128)/5</f>
        <v>20.9143333333333</v>
      </c>
      <c r="C128" s="5" t="n">
        <f aca="false">(4*TUFOnlyScheme!C128+1*MaespaCalc!R128)/5</f>
        <v>-11.7209333333333</v>
      </c>
      <c r="D128" s="5" t="n">
        <f aca="false">(4*TUFOnlyScheme!D128+1*MaespaCalc!S128)/5</f>
        <v>15.7083</v>
      </c>
      <c r="E128" s="2" t="n">
        <f aca="false">(4*TUFOnlyScheme!E128+1*MaespaCalc!T128)/5</f>
        <v>5.63016666666667</v>
      </c>
    </row>
    <row r="129" customFormat="false" ht="12.8" hidden="false" customHeight="false" outlineLevel="0" collapsed="false">
      <c r="A129" s="6" t="n">
        <f aca="false">TUF2!D129</f>
        <v>38032.3334583333</v>
      </c>
      <c r="B129" s="2" t="n">
        <f aca="false">(4*TUFOnlyScheme!B129+1*MaespaCalc!Q129)/5</f>
        <v>155.1926</v>
      </c>
      <c r="C129" s="5" t="n">
        <f aca="false">(4*TUFOnlyScheme!C129+1*MaespaCalc!R129)/5</f>
        <v>8.72413333333334</v>
      </c>
      <c r="D129" s="5" t="n">
        <f aca="false">(4*TUFOnlyScheme!D129+1*MaespaCalc!S129)/5</f>
        <v>48.0391</v>
      </c>
      <c r="E129" s="2" t="n">
        <f aca="false">(4*TUFOnlyScheme!E129+1*MaespaCalc!T129)/5</f>
        <v>82.6212</v>
      </c>
    </row>
    <row r="130" customFormat="false" ht="12.8" hidden="false" customHeight="false" outlineLevel="0" collapsed="false">
      <c r="A130" s="6" t="n">
        <f aca="false">TUF2!D130</f>
        <v>38032.37525</v>
      </c>
      <c r="B130" s="2" t="n">
        <f aca="false">(4*TUFOnlyScheme!B130+1*MaespaCalc!Q130)/5</f>
        <v>276.570033333333</v>
      </c>
      <c r="C130" s="5" t="n">
        <f aca="false">(4*TUFOnlyScheme!C130+1*MaespaCalc!R130)/5</f>
        <v>4.47930000000001</v>
      </c>
      <c r="D130" s="5" t="n">
        <f aca="false">(4*TUFOnlyScheme!D130+1*MaespaCalc!S130)/5</f>
        <v>96.6102</v>
      </c>
      <c r="E130" s="2" t="n">
        <f aca="false">(4*TUFOnlyScheme!E130+1*MaespaCalc!T130)/5</f>
        <v>144.987933333333</v>
      </c>
    </row>
    <row r="131" customFormat="false" ht="12.8" hidden="false" customHeight="false" outlineLevel="0" collapsed="false">
      <c r="A131" s="6" t="n">
        <f aca="false">TUF2!D131</f>
        <v>38032.4169583333</v>
      </c>
      <c r="B131" s="2" t="n">
        <f aca="false">(4*TUFOnlyScheme!B131+1*MaespaCalc!Q131)/5</f>
        <v>413.7784</v>
      </c>
      <c r="C131" s="5" t="n">
        <f aca="false">(4*TUFOnlyScheme!C131+1*MaespaCalc!R131)/5</f>
        <v>27.9182</v>
      </c>
      <c r="D131" s="5" t="n">
        <f aca="false">(4*TUFOnlyScheme!D131+1*MaespaCalc!S131)/5</f>
        <v>141.6385</v>
      </c>
      <c r="E131" s="2" t="n">
        <f aca="false">(4*TUFOnlyScheme!E131+1*MaespaCalc!T131)/5</f>
        <v>199.4975</v>
      </c>
    </row>
    <row r="132" customFormat="false" ht="12.8" hidden="false" customHeight="false" outlineLevel="0" collapsed="false">
      <c r="A132" s="6" t="n">
        <f aca="false">TUF2!D132</f>
        <v>38032.4584583333</v>
      </c>
      <c r="B132" s="2" t="n">
        <f aca="false">(4*TUFOnlyScheme!B132+1*MaespaCalc!Q132)/5</f>
        <v>493.533933333333</v>
      </c>
      <c r="C132" s="5" t="n">
        <f aca="false">(4*TUFOnlyScheme!C132+1*MaespaCalc!R132)/5</f>
        <v>42.6936666666667</v>
      </c>
      <c r="D132" s="5" t="n">
        <f aca="false">(4*TUFOnlyScheme!D132+1*MaespaCalc!S132)/5</f>
        <v>182.013</v>
      </c>
      <c r="E132" s="2" t="n">
        <f aca="false">(4*TUFOnlyScheme!E132+1*MaespaCalc!T132)/5</f>
        <v>209.125766666667</v>
      </c>
    </row>
    <row r="133" customFormat="false" ht="12.8" hidden="false" customHeight="false" outlineLevel="0" collapsed="false">
      <c r="A133" s="6" t="n">
        <f aca="false">TUF2!D133</f>
        <v>38032.5000833333</v>
      </c>
      <c r="B133" s="2" t="n">
        <f aca="false">(4*TUFOnlyScheme!B133+1*MaespaCalc!Q133)/5</f>
        <v>543.548166666667</v>
      </c>
      <c r="C133" s="5" t="n">
        <f aca="false">(4*TUFOnlyScheme!C133+1*MaespaCalc!R133)/5</f>
        <v>50.4609333333334</v>
      </c>
      <c r="D133" s="5" t="n">
        <f aca="false">(4*TUFOnlyScheme!D133+1*MaespaCalc!S133)/5</f>
        <v>218.4721</v>
      </c>
      <c r="E133" s="2" t="n">
        <f aca="false">(4*TUFOnlyScheme!E133+1*MaespaCalc!T133)/5</f>
        <v>195.1884</v>
      </c>
    </row>
    <row r="134" customFormat="false" ht="12.8" hidden="false" customHeight="false" outlineLevel="0" collapsed="false">
      <c r="A134" s="6" t="n">
        <f aca="false">TUF2!D134</f>
        <v>38032.5417083333</v>
      </c>
      <c r="B134" s="2" t="n">
        <f aca="false">(4*TUFOnlyScheme!B134+1*MaespaCalc!Q134)/5</f>
        <v>441.106</v>
      </c>
      <c r="C134" s="5" t="n">
        <f aca="false">(4*TUFOnlyScheme!C134+1*MaespaCalc!R134)/5</f>
        <v>-0.227399999999989</v>
      </c>
      <c r="D134" s="5" t="n">
        <f aca="false">(4*TUFOnlyScheme!D134+1*MaespaCalc!S134)/5</f>
        <v>241.9688</v>
      </c>
      <c r="E134" s="2" t="n">
        <f aca="false">(4*TUFOnlyScheme!E134+1*MaespaCalc!T134)/5</f>
        <v>89.5407333333333</v>
      </c>
    </row>
    <row r="135" customFormat="false" ht="12.8" hidden="false" customHeight="false" outlineLevel="0" collapsed="false">
      <c r="A135" s="6" t="n">
        <f aca="false">TUF2!D135</f>
        <v>38032.5834583333</v>
      </c>
      <c r="B135" s="2" t="n">
        <f aca="false">(4*TUFOnlyScheme!B135+1*MaespaCalc!Q135)/5</f>
        <v>540.522066666667</v>
      </c>
      <c r="C135" s="5" t="n">
        <f aca="false">(4*TUFOnlyScheme!C135+1*MaespaCalc!R135)/5</f>
        <v>-30.0614333333333</v>
      </c>
      <c r="D135" s="5" t="n">
        <f aca="false">(4*TUFOnlyScheme!D135+1*MaespaCalc!S135)/5</f>
        <v>218.0867</v>
      </c>
      <c r="E135" s="2" t="n">
        <f aca="false">(4*TUFOnlyScheme!E135+1*MaespaCalc!T135)/5</f>
        <v>236.0588</v>
      </c>
    </row>
    <row r="136" customFormat="false" ht="12.8" hidden="false" customHeight="false" outlineLevel="0" collapsed="false">
      <c r="A136" s="6" t="n">
        <f aca="false">TUF2!D136</f>
        <v>38032.62525</v>
      </c>
      <c r="B136" s="2" t="n">
        <f aca="false">(4*TUFOnlyScheme!B136+1*MaespaCalc!Q136)/5</f>
        <v>475.519933333333</v>
      </c>
      <c r="C136" s="5" t="n">
        <f aca="false">(4*TUFOnlyScheme!C136+1*MaespaCalc!R136)/5</f>
        <v>10.0420666666666</v>
      </c>
      <c r="D136" s="5" t="n">
        <f aca="false">(4*TUFOnlyScheme!D136+1*MaespaCalc!S136)/5</f>
        <v>263.8843</v>
      </c>
      <c r="E136" s="2" t="n">
        <f aca="false">(4*TUFOnlyScheme!E136+1*MaespaCalc!T136)/5</f>
        <v>68.4258333333333</v>
      </c>
    </row>
    <row r="137" customFormat="false" ht="12.8" hidden="false" customHeight="false" outlineLevel="0" collapsed="false">
      <c r="A137" s="6" t="n">
        <f aca="false">TUF2!D137</f>
        <v>38032.6669166667</v>
      </c>
      <c r="B137" s="2" t="n">
        <f aca="false">(4*TUFOnlyScheme!B137+1*MaespaCalc!Q137)/5</f>
        <v>467.6245</v>
      </c>
      <c r="C137" s="5" t="n">
        <f aca="false">(4*TUFOnlyScheme!C137+1*MaespaCalc!R137)/5</f>
        <v>-24.5095333333334</v>
      </c>
      <c r="D137" s="5" t="n">
        <f aca="false">(4*TUFOnlyScheme!D137+1*MaespaCalc!S137)/5</f>
        <v>228.4646</v>
      </c>
      <c r="E137" s="2" t="n">
        <f aca="false">(4*TUFOnlyScheme!E137+1*MaespaCalc!T137)/5</f>
        <v>112.718233333333</v>
      </c>
    </row>
    <row r="138" customFormat="false" ht="12.8" hidden="false" customHeight="false" outlineLevel="0" collapsed="false">
      <c r="A138" s="6" t="n">
        <f aca="false">TUF2!D138</f>
        <v>38032.7086666667</v>
      </c>
      <c r="B138" s="2" t="n">
        <f aca="false">(4*TUFOnlyScheme!B138+1*MaespaCalc!Q138)/5</f>
        <v>314.0869</v>
      </c>
      <c r="C138" s="5" t="n">
        <f aca="false">(4*TUFOnlyScheme!C138+1*MaespaCalc!R138)/5</f>
        <v>-146.683566666667</v>
      </c>
      <c r="D138" s="5" t="n">
        <f aca="false">(4*TUFOnlyScheme!D138+1*MaespaCalc!S138)/5</f>
        <v>249.0089</v>
      </c>
      <c r="E138" s="2" t="n">
        <f aca="false">(4*TUFOnlyScheme!E138+1*MaespaCalc!T138)/5</f>
        <v>36.9556333333333</v>
      </c>
    </row>
    <row r="139" customFormat="false" ht="12.8" hidden="false" customHeight="false" outlineLevel="0" collapsed="false">
      <c r="A139" s="6" t="n">
        <f aca="false">TUF2!D139</f>
        <v>38032.7500833333</v>
      </c>
      <c r="B139" s="2" t="n">
        <f aca="false">(4*TUFOnlyScheme!B139+1*MaespaCalc!Q139)/5</f>
        <v>98.0948666666667</v>
      </c>
      <c r="C139" s="5" t="n">
        <f aca="false">(4*TUFOnlyScheme!C139+1*MaespaCalc!R139)/5</f>
        <v>-270.555633333333</v>
      </c>
      <c r="D139" s="5" t="n">
        <f aca="false">(4*TUFOnlyScheme!D139+1*MaespaCalc!S139)/5</f>
        <v>226.9876</v>
      </c>
      <c r="E139" s="2" t="n">
        <f aca="false">(4*TUFOnlyScheme!E139+1*MaespaCalc!T139)/5</f>
        <v>-43.3304666666667</v>
      </c>
    </row>
    <row r="140" customFormat="false" ht="12.8" hidden="false" customHeight="false" outlineLevel="0" collapsed="false">
      <c r="A140" s="6" t="n">
        <f aca="false">TUF2!D140</f>
        <v>38032.7917916667</v>
      </c>
      <c r="B140" s="2" t="n">
        <f aca="false">(4*TUFOnlyScheme!B140+1*MaespaCalc!Q140)/5</f>
        <v>-19.7298</v>
      </c>
      <c r="C140" s="5" t="n">
        <f aca="false">(4*TUFOnlyScheme!C140+1*MaespaCalc!R140)/5</f>
        <v>-274.848633333333</v>
      </c>
      <c r="D140" s="5" t="n">
        <f aca="false">(4*TUFOnlyScheme!D140+1*MaespaCalc!S140)/5</f>
        <v>174.08</v>
      </c>
      <c r="E140" s="2" t="n">
        <f aca="false">(4*TUFOnlyScheme!E140+1*MaespaCalc!T140)/5</f>
        <v>-65.7824</v>
      </c>
    </row>
    <row r="141" customFormat="false" ht="12.8" hidden="false" customHeight="false" outlineLevel="0" collapsed="false">
      <c r="A141" s="6" t="n">
        <f aca="false">TUF2!D141</f>
        <v>38032.8334166667</v>
      </c>
      <c r="B141" s="2" t="n">
        <f aca="false">(4*TUFOnlyScheme!B141+1*MaespaCalc!Q141)/5</f>
        <v>-50.9970333333333</v>
      </c>
      <c r="C141" s="5" t="n">
        <f aca="false">(4*TUFOnlyScheme!C141+1*MaespaCalc!R141)/5</f>
        <v>3.4347</v>
      </c>
      <c r="D141" s="5" t="n">
        <f aca="false">(4*TUFOnlyScheme!D141+1*MaespaCalc!S141)/5</f>
        <v>0</v>
      </c>
      <c r="E141" s="2" t="n">
        <f aca="false">(4*TUFOnlyScheme!E141+1*MaespaCalc!T141)/5</f>
        <v>-56.7353666666667</v>
      </c>
    </row>
    <row r="142" customFormat="false" ht="12.8" hidden="false" customHeight="false" outlineLevel="0" collapsed="false">
      <c r="A142" s="6" t="n">
        <f aca="false">TUF2!D142</f>
        <v>38032.8752083333</v>
      </c>
      <c r="B142" s="2" t="n">
        <f aca="false">(4*TUFOnlyScheme!B142+1*MaespaCalc!Q142)/5</f>
        <v>-37.9514666666667</v>
      </c>
      <c r="C142" s="5" t="n">
        <f aca="false">(4*TUFOnlyScheme!C142+1*MaespaCalc!R142)/5</f>
        <v>-3.45596666666667</v>
      </c>
      <c r="D142" s="5" t="n">
        <f aca="false">(4*TUFOnlyScheme!D142+1*MaespaCalc!S142)/5</f>
        <v>0</v>
      </c>
      <c r="E142" s="2" t="n">
        <f aca="false">(4*TUFOnlyScheme!E142+1*MaespaCalc!T142)/5</f>
        <v>-38.4046666666667</v>
      </c>
    </row>
    <row r="143" customFormat="false" ht="12.8" hidden="false" customHeight="false" outlineLevel="0" collapsed="false">
      <c r="A143" s="6" t="n">
        <f aca="false">TUF2!D143</f>
        <v>38032.9168333333</v>
      </c>
      <c r="B143" s="2" t="n">
        <f aca="false">(4*TUFOnlyScheme!B143+1*MaespaCalc!Q143)/5</f>
        <v>-37.7368</v>
      </c>
      <c r="C143" s="5" t="n">
        <f aca="false">(4*TUFOnlyScheme!C143+1*MaespaCalc!R143)/5</f>
        <v>-0.936266666666668</v>
      </c>
      <c r="D143" s="5" t="n">
        <f aca="false">(4*TUFOnlyScheme!D143+1*MaespaCalc!S143)/5</f>
        <v>0</v>
      </c>
      <c r="E143" s="2" t="n">
        <f aca="false">(4*TUFOnlyScheme!E143+1*MaespaCalc!T143)/5</f>
        <v>-40.7276666666667</v>
      </c>
    </row>
    <row r="144" customFormat="false" ht="12.8" hidden="false" customHeight="false" outlineLevel="0" collapsed="false">
      <c r="A144" s="6" t="n">
        <f aca="false">TUF2!D144</f>
        <v>38032.9584166667</v>
      </c>
      <c r="B144" s="2" t="n">
        <f aca="false">(4*TUFOnlyScheme!B144+1*MaespaCalc!Q144)/5</f>
        <v>-46.2019666666667</v>
      </c>
      <c r="C144" s="5" t="n">
        <f aca="false">(4*TUFOnlyScheme!C144+1*MaespaCalc!R144)/5</f>
        <v>1.2985</v>
      </c>
      <c r="D144" s="5" t="n">
        <f aca="false">(4*TUFOnlyScheme!D144+1*MaespaCalc!S144)/5</f>
        <v>0</v>
      </c>
      <c r="E144" s="2" t="n">
        <f aca="false">(4*TUFOnlyScheme!E144+1*MaespaCalc!T144)/5</f>
        <v>-52.6822</v>
      </c>
    </row>
    <row r="145" customFormat="false" ht="12.8" hidden="false" customHeight="false" outlineLevel="0" collapsed="false">
      <c r="A145" s="6" t="n">
        <f aca="false">TUF2!D145</f>
        <v>38033.0000416667</v>
      </c>
      <c r="B145" s="2" t="n">
        <f aca="false">(4*TUFOnlyScheme!B145+1*MaespaCalc!Q145)/5</f>
        <v>-30.3576</v>
      </c>
      <c r="C145" s="5" t="n">
        <f aca="false">(4*TUFOnlyScheme!C145+1*MaespaCalc!R145)/5</f>
        <v>1.4243</v>
      </c>
      <c r="D145" s="5" t="n">
        <f aca="false">(4*TUFOnlyScheme!D145+1*MaespaCalc!S145)/5</f>
        <v>0</v>
      </c>
      <c r="E145" s="2" t="n">
        <f aca="false">(4*TUFOnlyScheme!E145+1*MaespaCalc!T145)/5</f>
        <v>-36.2064666666667</v>
      </c>
    </row>
    <row r="146" customFormat="false" ht="12.8" hidden="false" customHeight="false" outlineLevel="0" collapsed="false">
      <c r="A146" s="6" t="n">
        <f aca="false">TUF2!D146</f>
        <v>38033.0417083333</v>
      </c>
      <c r="B146" s="2" t="n">
        <f aca="false">(4*TUFOnlyScheme!B146+1*MaespaCalc!Q146)/5</f>
        <v>-41.9053333333333</v>
      </c>
      <c r="C146" s="5" t="n">
        <f aca="false">(4*TUFOnlyScheme!C146+1*MaespaCalc!R146)/5</f>
        <v>28.7519</v>
      </c>
      <c r="D146" s="5" t="n">
        <f aca="false">(4*TUFOnlyScheme!D146+1*MaespaCalc!S146)/5</f>
        <v>0</v>
      </c>
      <c r="E146" s="2" t="n">
        <f aca="false">(4*TUFOnlyScheme!E146+1*MaespaCalc!T146)/5</f>
        <v>-76.6309333333333</v>
      </c>
    </row>
    <row r="147" customFormat="false" ht="12.8" hidden="false" customHeight="false" outlineLevel="0" collapsed="false">
      <c r="A147" s="6" t="n">
        <f aca="false">TUF2!D147</f>
        <v>38033.083375</v>
      </c>
      <c r="B147" s="2" t="n">
        <f aca="false">(4*TUFOnlyScheme!B147+1*MaespaCalc!Q147)/5</f>
        <v>-25.4697333333333</v>
      </c>
      <c r="C147" s="5" t="n">
        <f aca="false">(4*TUFOnlyScheme!C147+1*MaespaCalc!R147)/5</f>
        <v>10.0725</v>
      </c>
      <c r="D147" s="5" t="n">
        <f aca="false">(4*TUFOnlyScheme!D147+1*MaespaCalc!S147)/5</f>
        <v>2.6026</v>
      </c>
      <c r="E147" s="2" t="n">
        <f aca="false">(4*TUFOnlyScheme!E147+1*MaespaCalc!T147)/5</f>
        <v>-45.5514</v>
      </c>
    </row>
    <row r="148" customFormat="false" ht="12.8" hidden="false" customHeight="false" outlineLevel="0" collapsed="false">
      <c r="A148" s="6" t="n">
        <f aca="false">TUF2!D148</f>
        <v>38033.1250416667</v>
      </c>
      <c r="B148" s="2" t="n">
        <f aca="false">(4*TUFOnlyScheme!B148+1*MaespaCalc!Q148)/5</f>
        <v>-26.3803666666667</v>
      </c>
      <c r="C148" s="5" t="n">
        <f aca="false">(4*TUFOnlyScheme!C148+1*MaespaCalc!R148)/5</f>
        <v>7.96243333333333</v>
      </c>
      <c r="D148" s="5" t="n">
        <f aca="false">(4*TUFOnlyScheme!D148+1*MaespaCalc!S148)/5</f>
        <v>0.1399</v>
      </c>
      <c r="E148" s="2" t="n">
        <f aca="false">(4*TUFOnlyScheme!E148+1*MaespaCalc!T148)/5</f>
        <v>-39.1905333333333</v>
      </c>
    </row>
    <row r="149" customFormat="false" ht="12.8" hidden="false" customHeight="false" outlineLevel="0" collapsed="false">
      <c r="A149" s="6" t="n">
        <f aca="false">TUF2!D149</f>
        <v>38033.1667916667</v>
      </c>
      <c r="B149" s="2" t="n">
        <f aca="false">(4*TUFOnlyScheme!B149+1*MaespaCalc!Q149)/5</f>
        <v>-32.2414</v>
      </c>
      <c r="C149" s="5" t="n">
        <f aca="false">(4*TUFOnlyScheme!C149+1*MaespaCalc!R149)/5</f>
        <v>-5.7226</v>
      </c>
      <c r="D149" s="5" t="n">
        <f aca="false">(4*TUFOnlyScheme!D149+1*MaespaCalc!S149)/5</f>
        <v>1.7307</v>
      </c>
      <c r="E149" s="2" t="n">
        <f aca="false">(4*TUFOnlyScheme!E149+1*MaespaCalc!T149)/5</f>
        <v>-34.6599333333333</v>
      </c>
    </row>
    <row r="150" customFormat="false" ht="12.8" hidden="false" customHeight="false" outlineLevel="0" collapsed="false">
      <c r="A150" s="6" t="n">
        <f aca="false">TUF2!D150</f>
        <v>38033.2084583333</v>
      </c>
      <c r="B150" s="2" t="n">
        <f aca="false">(4*TUFOnlyScheme!B150+1*MaespaCalc!Q150)/5</f>
        <v>-31.4588666666667</v>
      </c>
      <c r="C150" s="5" t="n">
        <f aca="false">(4*TUFOnlyScheme!C150+1*MaespaCalc!R150)/5</f>
        <v>-19.6232333333333</v>
      </c>
      <c r="D150" s="5" t="n">
        <f aca="false">(4*TUFOnlyScheme!D150+1*MaespaCalc!S150)/5</f>
        <v>0.0033</v>
      </c>
      <c r="E150" s="2" t="n">
        <f aca="false">(4*TUFOnlyScheme!E150+1*MaespaCalc!T150)/5</f>
        <v>-16.3828333333333</v>
      </c>
    </row>
    <row r="151" customFormat="false" ht="12.8" hidden="false" customHeight="false" outlineLevel="0" collapsed="false">
      <c r="A151" s="6" t="n">
        <f aca="false">TUF2!D151</f>
        <v>38033.2500416667</v>
      </c>
      <c r="B151" s="2" t="n">
        <f aca="false">(4*TUFOnlyScheme!B151+1*MaespaCalc!Q151)/5</f>
        <v>-44.6732</v>
      </c>
      <c r="C151" s="5" t="n">
        <f aca="false">(4*TUFOnlyScheme!C151+1*MaespaCalc!R151)/5</f>
        <v>-45.6058333333333</v>
      </c>
      <c r="D151" s="5" t="n">
        <f aca="false">(4*TUFOnlyScheme!D151+1*MaespaCalc!S151)/5</f>
        <v>0</v>
      </c>
      <c r="E151" s="2" t="n">
        <f aca="false">(4*TUFOnlyScheme!E151+1*MaespaCalc!T151)/5</f>
        <v>-3.20456666666667</v>
      </c>
    </row>
    <row r="152" customFormat="false" ht="12.8" hidden="false" customHeight="false" outlineLevel="0" collapsed="false">
      <c r="A152" s="6" t="n">
        <f aca="false">TUF2!D152</f>
        <v>38033.29175</v>
      </c>
      <c r="B152" s="2" t="n">
        <f aca="false">(4*TUFOnlyScheme!B152+1*MaespaCalc!Q152)/5</f>
        <v>32.5534</v>
      </c>
      <c r="C152" s="5" t="n">
        <f aca="false">(4*TUFOnlyScheme!C152+1*MaespaCalc!R152)/5</f>
        <v>-164.291166666667</v>
      </c>
      <c r="D152" s="5" t="n">
        <f aca="false">(4*TUFOnlyScheme!D152+1*MaespaCalc!S152)/5</f>
        <v>88.7862</v>
      </c>
      <c r="E152" s="2" t="n">
        <f aca="false">(4*TUFOnlyScheme!E152+1*MaespaCalc!T152)/5</f>
        <v>28.4655</v>
      </c>
    </row>
    <row r="153" customFormat="false" ht="12.8" hidden="false" customHeight="false" outlineLevel="0" collapsed="false">
      <c r="A153" s="6" t="n">
        <f aca="false">TUF2!D153</f>
        <v>38033.3335416667</v>
      </c>
      <c r="B153" s="2" t="n">
        <f aca="false">(4*TUFOnlyScheme!B153+1*MaespaCalc!Q153)/5</f>
        <v>85.9886333333334</v>
      </c>
      <c r="C153" s="5" t="n">
        <f aca="false">(4*TUFOnlyScheme!C153+1*MaespaCalc!R153)/5</f>
        <v>-156.151366666667</v>
      </c>
      <c r="D153" s="5" t="n">
        <f aca="false">(4*TUFOnlyScheme!D153+1*MaespaCalc!S153)/5</f>
        <v>122.9957</v>
      </c>
      <c r="E153" s="2" t="n">
        <f aca="false">(4*TUFOnlyScheme!E153+1*MaespaCalc!T153)/5</f>
        <v>24.8255333333333</v>
      </c>
    </row>
    <row r="154" customFormat="false" ht="12.8" hidden="false" customHeight="false" outlineLevel="0" collapsed="false">
      <c r="A154" s="6" t="n">
        <f aca="false">TUF2!D154</f>
        <v>38033.3750416667</v>
      </c>
      <c r="B154" s="2" t="n">
        <f aca="false">(4*TUFOnlyScheme!B154+1*MaespaCalc!Q154)/5</f>
        <v>269.593066666667</v>
      </c>
      <c r="C154" s="5" t="n">
        <f aca="false">(4*TUFOnlyScheme!C154+1*MaespaCalc!R154)/5</f>
        <v>-24.8382333333334</v>
      </c>
      <c r="D154" s="5" t="n">
        <f aca="false">(4*TUFOnlyScheme!D154+1*MaespaCalc!S154)/5</f>
        <v>145.1569</v>
      </c>
      <c r="E154" s="2" t="n">
        <f aca="false">(4*TUFOnlyScheme!E154+1*MaespaCalc!T154)/5</f>
        <v>61.0954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/>
  <cols>
    <col collapsed="false" hidden="false" max="1" min="1" style="0" width="13.0918367346939"/>
    <col collapsed="false" hidden="false" max="5" min="2" style="5" width="10.6632653061225"/>
    <col collapsed="false" hidden="false" max="1025" min="6" style="0" width="8.36734693877551"/>
  </cols>
  <sheetData>
    <row r="1" customFormat="false" ht="12.8" hidden="false" customHeight="false" outlineLevel="0" collapsed="false">
      <c r="A1" s="0" t="s">
        <v>21</v>
      </c>
      <c r="B1" s="5" t="s">
        <v>4</v>
      </c>
      <c r="C1" s="5" t="s">
        <v>22</v>
      </c>
      <c r="D1" s="5" t="s">
        <v>23</v>
      </c>
      <c r="E1" s="5" t="s">
        <v>24</v>
      </c>
    </row>
    <row r="2" customFormat="false" ht="12.8" hidden="false" customHeight="false" outlineLevel="0" collapsed="false">
      <c r="A2" s="6" t="n">
        <f aca="false">TUF2!D2</f>
        <v>38027.0000416667</v>
      </c>
      <c r="B2" s="5" t="n">
        <f aca="false">(4*TUFOnlyScheme!B2+1*MaespaCalc!U2)/5</f>
        <v>-38.0445</v>
      </c>
      <c r="C2" s="2" t="n">
        <f aca="false">(4*TUFOnlyScheme!C2+1*MaespaCalc!V2)/5</f>
        <v>88.8042</v>
      </c>
      <c r="D2" s="2" t="n">
        <f aca="false">(4*TUFOnlyScheme!D2+1*MaespaCalc!W2)/5</f>
        <v>0</v>
      </c>
      <c r="E2" s="2" t="n">
        <f aca="false">(4*TUFOnlyScheme!E2+1*MaespaCalc!X2)/5</f>
        <v>-126.847633333333</v>
      </c>
    </row>
    <row r="3" customFormat="false" ht="12.8" hidden="false" customHeight="false" outlineLevel="0" collapsed="false">
      <c r="A3" s="6" t="n">
        <f aca="false">TUF2!D3</f>
        <v>38027.04175</v>
      </c>
      <c r="B3" s="5" t="n">
        <f aca="false">(4*TUFOnlyScheme!B3+1*MaespaCalc!U3)/5</f>
        <v>-29.8873</v>
      </c>
      <c r="C3" s="2" t="n">
        <f aca="false">(4*TUFOnlyScheme!C3+1*MaespaCalc!V3)/5</f>
        <v>27.0289333333333</v>
      </c>
      <c r="D3" s="2" t="n">
        <f aca="false">(4*TUFOnlyScheme!D3+1*MaespaCalc!W3)/5</f>
        <v>0</v>
      </c>
      <c r="E3" s="2" t="n">
        <f aca="false">(4*TUFOnlyScheme!E3+1*MaespaCalc!X3)/5</f>
        <v>-56.9154333333333</v>
      </c>
    </row>
    <row r="4" customFormat="false" ht="12.8" hidden="false" customHeight="false" outlineLevel="0" collapsed="false">
      <c r="A4" s="6" t="n">
        <f aca="false">TUF2!D4</f>
        <v>38027.083375</v>
      </c>
      <c r="B4" s="5" t="n">
        <f aca="false">(4*TUFOnlyScheme!B4+1*MaespaCalc!U4)/5</f>
        <v>-22.3843666666667</v>
      </c>
      <c r="C4" s="2" t="n">
        <f aca="false">(4*TUFOnlyScheme!C4+1*MaespaCalc!V4)/5</f>
        <v>17.1607333333333</v>
      </c>
      <c r="D4" s="2" t="n">
        <f aca="false">(4*TUFOnlyScheme!D4+1*MaespaCalc!W4)/5</f>
        <v>0</v>
      </c>
      <c r="E4" s="2" t="n">
        <f aca="false">(4*TUFOnlyScheme!E4+1*MaespaCalc!X4)/5</f>
        <v>-39.5432333333333</v>
      </c>
    </row>
    <row r="5" customFormat="false" ht="12.8" hidden="false" customHeight="false" outlineLevel="0" collapsed="false">
      <c r="A5" s="6" t="n">
        <f aca="false">TUF2!D5</f>
        <v>38027.1250416667</v>
      </c>
      <c r="B5" s="5" t="n">
        <f aca="false">(4*TUFOnlyScheme!B5+1*MaespaCalc!U5)/5</f>
        <v>-18.9077666666667</v>
      </c>
      <c r="C5" s="2" t="n">
        <f aca="false">(4*TUFOnlyScheme!C5+1*MaespaCalc!V5)/5</f>
        <v>15.9315333333333</v>
      </c>
      <c r="D5" s="2" t="n">
        <f aca="false">(4*TUFOnlyScheme!D5+1*MaespaCalc!W5)/5</f>
        <v>0</v>
      </c>
      <c r="E5" s="2" t="n">
        <f aca="false">(4*TUFOnlyScheme!E5+1*MaespaCalc!X5)/5</f>
        <v>-34.8403666666667</v>
      </c>
    </row>
    <row r="6" customFormat="false" ht="12.8" hidden="false" customHeight="false" outlineLevel="0" collapsed="false">
      <c r="A6" s="6" t="n">
        <f aca="false">TUF2!D6</f>
        <v>38027.1668333333</v>
      </c>
      <c r="B6" s="5" t="n">
        <f aca="false">(4*TUFOnlyScheme!B6+1*MaespaCalc!U6)/5</f>
        <v>-13.9354</v>
      </c>
      <c r="C6" s="2" t="n">
        <f aca="false">(4*TUFOnlyScheme!C6+1*MaespaCalc!V6)/5</f>
        <v>14.8738</v>
      </c>
      <c r="D6" s="2" t="n">
        <f aca="false">(4*TUFOnlyScheme!D6+1*MaespaCalc!W6)/5</f>
        <v>0</v>
      </c>
      <c r="E6" s="2" t="n">
        <f aca="false">(4*TUFOnlyScheme!E6+1*MaespaCalc!X6)/5</f>
        <v>-28.8073333333333</v>
      </c>
    </row>
    <row r="7" customFormat="false" ht="12.8" hidden="false" customHeight="false" outlineLevel="0" collapsed="false">
      <c r="A7" s="6" t="n">
        <f aca="false">TUF2!D7</f>
        <v>38027.2085833333</v>
      </c>
      <c r="B7" s="5" t="n">
        <f aca="false">(4*TUFOnlyScheme!B7+1*MaespaCalc!U7)/5</f>
        <v>-13.3683666666667</v>
      </c>
      <c r="C7" s="2" t="n">
        <f aca="false">(4*TUFOnlyScheme!C7+1*MaespaCalc!V7)/5</f>
        <v>6.83686666666667</v>
      </c>
      <c r="D7" s="2" t="n">
        <f aca="false">(4*TUFOnlyScheme!D7+1*MaespaCalc!W7)/5</f>
        <v>0</v>
      </c>
      <c r="E7" s="2" t="n">
        <f aca="false">(4*TUFOnlyScheme!E7+1*MaespaCalc!X7)/5</f>
        <v>-20.2033666666667</v>
      </c>
    </row>
    <row r="8" customFormat="false" ht="12.8" hidden="false" customHeight="false" outlineLevel="0" collapsed="false">
      <c r="A8" s="6" t="n">
        <f aca="false">TUF2!D8</f>
        <v>38027.250125</v>
      </c>
      <c r="B8" s="5" t="n">
        <f aca="false">(4*TUFOnlyScheme!B8+1*MaespaCalc!U8)/5</f>
        <v>-12.6909666666667</v>
      </c>
      <c r="C8" s="2" t="n">
        <f aca="false">(4*TUFOnlyScheme!C8+1*MaespaCalc!V8)/5</f>
        <v>9.07713333333333</v>
      </c>
      <c r="D8" s="2" t="n">
        <f aca="false">(4*TUFOnlyScheme!D8+1*MaespaCalc!W8)/5</f>
        <v>0</v>
      </c>
      <c r="E8" s="2" t="n">
        <f aca="false">(4*TUFOnlyScheme!E8+1*MaespaCalc!X8)/5</f>
        <v>-21.7667666666667</v>
      </c>
    </row>
    <row r="9" customFormat="false" ht="12.8" hidden="false" customHeight="false" outlineLevel="0" collapsed="false">
      <c r="A9" s="6" t="n">
        <f aca="false">TUF2!D9</f>
        <v>38027.2918333333</v>
      </c>
      <c r="B9" s="5" t="n">
        <f aca="false">(4*TUFOnlyScheme!B9+1*MaespaCalc!U9)/5</f>
        <v>-5.89126666666667</v>
      </c>
      <c r="C9" s="2" t="n">
        <f aca="false">(4*TUFOnlyScheme!C9+1*MaespaCalc!V9)/5</f>
        <v>3.75046666666667</v>
      </c>
      <c r="D9" s="2" t="n">
        <f aca="false">(4*TUFOnlyScheme!D9+1*MaespaCalc!W9)/5</f>
        <v>33.8469</v>
      </c>
      <c r="E9" s="2" t="n">
        <f aca="false">(4*TUFOnlyScheme!E9+1*MaespaCalc!X9)/5</f>
        <v>-43.4873</v>
      </c>
    </row>
    <row r="10" customFormat="false" ht="12.8" hidden="false" customHeight="false" outlineLevel="0" collapsed="false">
      <c r="A10" s="6" t="n">
        <f aca="false">TUF2!D10</f>
        <v>38027.333375</v>
      </c>
      <c r="B10" s="5" t="n">
        <f aca="false">(4*TUFOnlyScheme!B10+1*MaespaCalc!U10)/5</f>
        <v>9.8128</v>
      </c>
      <c r="C10" s="2" t="n">
        <f aca="false">(4*TUFOnlyScheme!C10+1*MaespaCalc!V10)/5</f>
        <v>9.20703333333333</v>
      </c>
      <c r="D10" s="2" t="n">
        <f aca="false">(4*TUFOnlyScheme!D10+1*MaespaCalc!W10)/5</f>
        <v>39.2798</v>
      </c>
      <c r="E10" s="2" t="n">
        <f aca="false">(4*TUFOnlyScheme!E10+1*MaespaCalc!X10)/5</f>
        <v>-38.6745666666667</v>
      </c>
    </row>
    <row r="11" customFormat="false" ht="12.8" hidden="false" customHeight="false" outlineLevel="0" collapsed="false">
      <c r="A11" s="6" t="n">
        <f aca="false">TUF2!D11</f>
        <v>38027.3750416667</v>
      </c>
      <c r="B11" s="5" t="n">
        <f aca="false">(4*TUFOnlyScheme!B11+1*MaespaCalc!U11)/5</f>
        <v>46.4952333333333</v>
      </c>
      <c r="C11" s="2" t="n">
        <f aca="false">(4*TUFOnlyScheme!C11+1*MaespaCalc!V11)/5</f>
        <v>18.7553333333333</v>
      </c>
      <c r="D11" s="2" t="n">
        <f aca="false">(4*TUFOnlyScheme!D11+1*MaespaCalc!W11)/5</f>
        <v>50.0903</v>
      </c>
      <c r="E11" s="2" t="n">
        <f aca="false">(4*TUFOnlyScheme!E11+1*MaespaCalc!X11)/5</f>
        <v>-22.3498666666667</v>
      </c>
    </row>
    <row r="12" customFormat="false" ht="12.8" hidden="false" customHeight="false" outlineLevel="0" collapsed="false">
      <c r="A12" s="6" t="n">
        <f aca="false">TUF2!D12</f>
        <v>38027.416875</v>
      </c>
      <c r="B12" s="5" t="n">
        <f aca="false">(4*TUFOnlyScheme!B12+1*MaespaCalc!U12)/5</f>
        <v>265.761133333333</v>
      </c>
      <c r="C12" s="2" t="n">
        <f aca="false">(4*TUFOnlyScheme!C12+1*MaespaCalc!V12)/5</f>
        <v>104.9955</v>
      </c>
      <c r="D12" s="2" t="n">
        <f aca="false">(4*TUFOnlyScheme!D12+1*MaespaCalc!W12)/5</f>
        <v>76.0985</v>
      </c>
      <c r="E12" s="2" t="n">
        <f aca="false">(4*TUFOnlyScheme!E12+1*MaespaCalc!X12)/5</f>
        <v>84.6687333333333</v>
      </c>
    </row>
    <row r="13" customFormat="false" ht="12.8" hidden="false" customHeight="false" outlineLevel="0" collapsed="false">
      <c r="A13" s="6" t="n">
        <f aca="false">TUF2!D13</f>
        <v>38027.458625</v>
      </c>
      <c r="B13" s="5" t="n">
        <f aca="false">(4*TUFOnlyScheme!B13+1*MaespaCalc!U13)/5</f>
        <v>324.8349</v>
      </c>
      <c r="C13" s="2" t="n">
        <f aca="false">(4*TUFOnlyScheme!C13+1*MaespaCalc!V13)/5</f>
        <v>142.144966666667</v>
      </c>
      <c r="D13" s="2" t="n">
        <f aca="false">(4*TUFOnlyScheme!D13+1*MaespaCalc!W13)/5</f>
        <v>127.5584</v>
      </c>
      <c r="E13" s="2" t="n">
        <f aca="false">(4*TUFOnlyScheme!E13+1*MaespaCalc!X13)/5</f>
        <v>55.1336666666667</v>
      </c>
    </row>
    <row r="14" customFormat="false" ht="12.8" hidden="false" customHeight="false" outlineLevel="0" collapsed="false">
      <c r="A14" s="6" t="n">
        <f aca="false">TUF2!D14</f>
        <v>38027.5000833333</v>
      </c>
      <c r="B14" s="5" t="n">
        <f aca="false">(4*TUFOnlyScheme!B14+1*MaespaCalc!U14)/5</f>
        <v>545.568566666667</v>
      </c>
      <c r="C14" s="2" t="n">
        <f aca="false">(4*TUFOnlyScheme!C14+1*MaespaCalc!V14)/5</f>
        <v>277.645566666667</v>
      </c>
      <c r="D14" s="2" t="n">
        <f aca="false">(4*TUFOnlyScheme!D14+1*MaespaCalc!W14)/5</f>
        <v>152.7696</v>
      </c>
      <c r="E14" s="2" t="n">
        <f aca="false">(4*TUFOnlyScheme!E14+1*MaespaCalc!X14)/5</f>
        <v>115.153133333333</v>
      </c>
    </row>
    <row r="15" customFormat="false" ht="12.8" hidden="false" customHeight="false" outlineLevel="0" collapsed="false">
      <c r="A15" s="6" t="n">
        <f aca="false">TUF2!D15</f>
        <v>38027.5417083333</v>
      </c>
      <c r="B15" s="5" t="n">
        <f aca="false">(4*TUFOnlyScheme!B15+1*MaespaCalc!U15)/5</f>
        <v>597.689966666667</v>
      </c>
      <c r="C15" s="2" t="n">
        <f aca="false">(4*TUFOnlyScheme!C15+1*MaespaCalc!V15)/5</f>
        <v>352.994833333333</v>
      </c>
      <c r="D15" s="2" t="n">
        <f aca="false">(4*TUFOnlyScheme!D15+1*MaespaCalc!W15)/5</f>
        <v>168.5413</v>
      </c>
      <c r="E15" s="2" t="n">
        <f aca="false">(4*TUFOnlyScheme!E15+1*MaespaCalc!X15)/5</f>
        <v>76.1557</v>
      </c>
    </row>
    <row r="16" customFormat="false" ht="12.8" hidden="false" customHeight="false" outlineLevel="0" collapsed="false">
      <c r="A16" s="6" t="n">
        <f aca="false">TUF2!D16</f>
        <v>38027.5834583333</v>
      </c>
      <c r="B16" s="5" t="n">
        <f aca="false">(4*TUFOnlyScheme!B16+1*MaespaCalc!U16)/5</f>
        <v>604.831566666667</v>
      </c>
      <c r="C16" s="2" t="n">
        <f aca="false">(4*TUFOnlyScheme!C16+1*MaespaCalc!V16)/5</f>
        <v>381.309166666667</v>
      </c>
      <c r="D16" s="2" t="n">
        <f aca="false">(4*TUFOnlyScheme!D16+1*MaespaCalc!W16)/5</f>
        <v>183.3615</v>
      </c>
      <c r="E16" s="2" t="n">
        <f aca="false">(4*TUFOnlyScheme!E16+1*MaespaCalc!X16)/5</f>
        <v>40.1619666666667</v>
      </c>
    </row>
    <row r="17" customFormat="false" ht="12.8" hidden="false" customHeight="false" outlineLevel="0" collapsed="false">
      <c r="A17" s="6" t="n">
        <f aca="false">TUF2!D17</f>
        <v>38027.6250833333</v>
      </c>
      <c r="B17" s="5" t="n">
        <f aca="false">(4*TUFOnlyScheme!B17+1*MaespaCalc!U17)/5</f>
        <v>571.197933333333</v>
      </c>
      <c r="C17" s="2" t="n">
        <f aca="false">(4*TUFOnlyScheme!C17+1*MaespaCalc!V17)/5</f>
        <v>385.030033333333</v>
      </c>
      <c r="D17" s="2" t="n">
        <f aca="false">(4*TUFOnlyScheme!D17+1*MaespaCalc!W17)/5</f>
        <v>166.926</v>
      </c>
      <c r="E17" s="2" t="n">
        <f aca="false">(4*TUFOnlyScheme!E17+1*MaespaCalc!X17)/5</f>
        <v>19.2432333333333</v>
      </c>
    </row>
    <row r="18" customFormat="false" ht="12.8" hidden="false" customHeight="false" outlineLevel="0" collapsed="false">
      <c r="A18" s="6" t="n">
        <f aca="false">TUF2!D18</f>
        <v>38027.6668333333</v>
      </c>
      <c r="B18" s="5" t="n">
        <f aca="false">(4*TUFOnlyScheme!B18+1*MaespaCalc!U18)/5</f>
        <v>539.549633333333</v>
      </c>
      <c r="C18" s="2" t="n">
        <f aca="false">(4*TUFOnlyScheme!C18+1*MaespaCalc!V18)/5</f>
        <v>377.624966666667</v>
      </c>
      <c r="D18" s="2" t="n">
        <f aca="false">(4*TUFOnlyScheme!D18+1*MaespaCalc!W18)/5</f>
        <v>179.3112</v>
      </c>
      <c r="E18" s="2" t="n">
        <f aca="false">(4*TUFOnlyScheme!E18+1*MaespaCalc!X18)/5</f>
        <v>-17.386</v>
      </c>
    </row>
    <row r="19" customFormat="false" ht="12.8" hidden="false" customHeight="false" outlineLevel="0" collapsed="false">
      <c r="A19" s="6" t="n">
        <f aca="false">TUF2!D19</f>
        <v>38027.7085</v>
      </c>
      <c r="B19" s="5" t="n">
        <f aca="false">(4*TUFOnlyScheme!B19+1*MaespaCalc!U19)/5</f>
        <v>376.844866666667</v>
      </c>
      <c r="C19" s="2" t="n">
        <f aca="false">(4*TUFOnlyScheme!C19+1*MaespaCalc!V19)/5</f>
        <v>300.009433333333</v>
      </c>
      <c r="D19" s="2" t="n">
        <f aca="false">(4*TUFOnlyScheme!D19+1*MaespaCalc!W19)/5</f>
        <v>170.9177</v>
      </c>
      <c r="E19" s="2" t="n">
        <f aca="false">(4*TUFOnlyScheme!E19+1*MaespaCalc!X19)/5</f>
        <v>-94.0830666666667</v>
      </c>
    </row>
    <row r="20" customFormat="false" ht="12.8" hidden="false" customHeight="false" outlineLevel="0" collapsed="false">
      <c r="A20" s="6" t="n">
        <f aca="false">TUF2!D20</f>
        <v>38027.7500416667</v>
      </c>
      <c r="B20" s="5" t="n">
        <f aca="false">(4*TUFOnlyScheme!B20+1*MaespaCalc!U20)/5</f>
        <v>132.710566666667</v>
      </c>
      <c r="C20" s="2" t="n">
        <f aca="false">(4*TUFOnlyScheme!C20+1*MaespaCalc!V20)/5</f>
        <v>139.421766666667</v>
      </c>
      <c r="D20" s="2" t="n">
        <f aca="false">(4*TUFOnlyScheme!D20+1*MaespaCalc!W20)/5</f>
        <v>151.9464</v>
      </c>
      <c r="E20" s="2" t="n">
        <f aca="false">(4*TUFOnlyScheme!E20+1*MaespaCalc!X20)/5</f>
        <v>-158.6576</v>
      </c>
    </row>
    <row r="21" customFormat="false" ht="12.8" hidden="false" customHeight="false" outlineLevel="0" collapsed="false">
      <c r="A21" s="6" t="n">
        <f aca="false">TUF2!D21</f>
        <v>38027.791875</v>
      </c>
      <c r="B21" s="5" t="n">
        <f aca="false">(4*TUFOnlyScheme!B21+1*MaespaCalc!U21)/5</f>
        <v>-1.43196666666667</v>
      </c>
      <c r="C21" s="2" t="n">
        <f aca="false">(4*TUFOnlyScheme!C21+1*MaespaCalc!V21)/5</f>
        <v>55.1764666666667</v>
      </c>
      <c r="D21" s="2" t="n">
        <f aca="false">(4*TUFOnlyScheme!D21+1*MaespaCalc!W21)/5</f>
        <v>85.393</v>
      </c>
      <c r="E21" s="2" t="n">
        <f aca="false">(4*TUFOnlyScheme!E21+1*MaespaCalc!X21)/5</f>
        <v>-141.999566666667</v>
      </c>
    </row>
    <row r="22" customFormat="false" ht="12.8" hidden="false" customHeight="false" outlineLevel="0" collapsed="false">
      <c r="A22" s="6" t="n">
        <f aca="false">TUF2!D22</f>
        <v>38027.833375</v>
      </c>
      <c r="B22" s="5" t="n">
        <f aca="false">(4*TUFOnlyScheme!B22+1*MaespaCalc!U22)/5</f>
        <v>-63.5223</v>
      </c>
      <c r="C22" s="2" t="n">
        <f aca="false">(4*TUFOnlyScheme!C22+1*MaespaCalc!V22)/5</f>
        <v>15.2784</v>
      </c>
      <c r="D22" s="2" t="n">
        <f aca="false">(4*TUFOnlyScheme!D22+1*MaespaCalc!W22)/5</f>
        <v>0</v>
      </c>
      <c r="E22" s="2" t="n">
        <f aca="false">(4*TUFOnlyScheme!E22+1*MaespaCalc!X22)/5</f>
        <v>-78.8012333333333</v>
      </c>
    </row>
    <row r="23" customFormat="false" ht="12.8" hidden="false" customHeight="false" outlineLevel="0" collapsed="false">
      <c r="A23" s="6" t="n">
        <f aca="false">TUF2!D23</f>
        <v>38027.8752083333</v>
      </c>
      <c r="B23" s="5" t="n">
        <f aca="false">(4*TUFOnlyScheme!B23+1*MaespaCalc!U23)/5</f>
        <v>-67.0725333333333</v>
      </c>
      <c r="C23" s="2" t="n">
        <f aca="false">(4*TUFOnlyScheme!C23+1*MaespaCalc!V23)/5</f>
        <v>14.2474666666667</v>
      </c>
      <c r="D23" s="2" t="n">
        <f aca="false">(4*TUFOnlyScheme!D23+1*MaespaCalc!W23)/5</f>
        <v>0</v>
      </c>
      <c r="E23" s="2" t="n">
        <f aca="false">(4*TUFOnlyScheme!E23+1*MaespaCalc!X23)/5</f>
        <v>-81.3202666666667</v>
      </c>
    </row>
    <row r="24" customFormat="false" ht="12.8" hidden="false" customHeight="false" outlineLevel="0" collapsed="false">
      <c r="A24" s="6" t="n">
        <f aca="false">TUF2!D24</f>
        <v>38027.9169166667</v>
      </c>
      <c r="B24" s="5" t="n">
        <f aca="false">(4*TUFOnlyScheme!B24+1*MaespaCalc!U24)/5</f>
        <v>-64.5366</v>
      </c>
      <c r="C24" s="2" t="n">
        <f aca="false">(4*TUFOnlyScheme!C24+1*MaespaCalc!V24)/5</f>
        <v>10.6477333333333</v>
      </c>
      <c r="D24" s="2" t="n">
        <f aca="false">(4*TUFOnlyScheme!D24+1*MaespaCalc!W24)/5</f>
        <v>0</v>
      </c>
      <c r="E24" s="2" t="n">
        <f aca="false">(4*TUFOnlyScheme!E24+1*MaespaCalc!X24)/5</f>
        <v>-75.1854</v>
      </c>
    </row>
    <row r="25" customFormat="false" ht="12.8" hidden="false" customHeight="false" outlineLevel="0" collapsed="false">
      <c r="A25" s="6" t="n">
        <f aca="false">TUF2!D25</f>
        <v>38027.9585416667</v>
      </c>
      <c r="B25" s="5" t="n">
        <f aca="false">(4*TUFOnlyScheme!B25+1*MaespaCalc!U25)/5</f>
        <v>-64.1906666666667</v>
      </c>
      <c r="C25" s="2" t="n">
        <f aca="false">(4*TUFOnlyScheme!C25+1*MaespaCalc!V25)/5</f>
        <v>3.1776</v>
      </c>
      <c r="D25" s="2" t="n">
        <f aca="false">(4*TUFOnlyScheme!D25+1*MaespaCalc!W25)/5</f>
        <v>0</v>
      </c>
      <c r="E25" s="2" t="n">
        <f aca="false">(4*TUFOnlyScheme!E25+1*MaespaCalc!X25)/5</f>
        <v>-67.3674666666667</v>
      </c>
    </row>
    <row r="26" customFormat="false" ht="12.8" hidden="false" customHeight="false" outlineLevel="0" collapsed="false">
      <c r="A26" s="6" t="n">
        <f aca="false">TUF2!D26</f>
        <v>38028.0003333333</v>
      </c>
      <c r="B26" s="5" t="n">
        <f aca="false">(4*TUFOnlyScheme!B26+1*MaespaCalc!U26)/5</f>
        <v>-63.6442</v>
      </c>
      <c r="C26" s="2" t="n">
        <f aca="false">(4*TUFOnlyScheme!C26+1*MaespaCalc!V26)/5</f>
        <v>0.716333333333333</v>
      </c>
      <c r="D26" s="2" t="n">
        <f aca="false">(4*TUFOnlyScheme!D26+1*MaespaCalc!W26)/5</f>
        <v>0</v>
      </c>
      <c r="E26" s="2" t="n">
        <f aca="false">(4*TUFOnlyScheme!E26+1*MaespaCalc!X26)/5</f>
        <v>-64.3581333333333</v>
      </c>
    </row>
    <row r="27" customFormat="false" ht="12.8" hidden="false" customHeight="false" outlineLevel="0" collapsed="false">
      <c r="A27" s="6" t="n">
        <f aca="false">TUF2!D27</f>
        <v>38028.0418333333</v>
      </c>
      <c r="B27" s="5" t="n">
        <f aca="false">(4*TUFOnlyScheme!B27+1*MaespaCalc!U27)/5</f>
        <v>-58.7201666666667</v>
      </c>
      <c r="C27" s="2" t="n">
        <f aca="false">(4*TUFOnlyScheme!C27+1*MaespaCalc!V27)/5</f>
        <v>-1.0702</v>
      </c>
      <c r="D27" s="2" t="n">
        <f aca="false">(4*TUFOnlyScheme!D27+1*MaespaCalc!W27)/5</f>
        <v>0</v>
      </c>
      <c r="E27" s="2" t="n">
        <f aca="false">(4*TUFOnlyScheme!E27+1*MaespaCalc!X27)/5</f>
        <v>-57.6475666666667</v>
      </c>
    </row>
    <row r="28" customFormat="false" ht="12.8" hidden="false" customHeight="false" outlineLevel="0" collapsed="false">
      <c r="A28" s="6" t="n">
        <f aca="false">TUF2!D28</f>
        <v>38028.0835416667</v>
      </c>
      <c r="B28" s="5" t="n">
        <f aca="false">(4*TUFOnlyScheme!B28+1*MaespaCalc!U28)/5</f>
        <v>-52.8391666666667</v>
      </c>
      <c r="C28" s="2" t="n">
        <f aca="false">(4*TUFOnlyScheme!C28+1*MaespaCalc!V28)/5</f>
        <v>-1.07126666666667</v>
      </c>
      <c r="D28" s="2" t="n">
        <f aca="false">(4*TUFOnlyScheme!D28+1*MaespaCalc!W28)/5</f>
        <v>0</v>
      </c>
      <c r="E28" s="2" t="n">
        <f aca="false">(4*TUFOnlyScheme!E28+1*MaespaCalc!X28)/5</f>
        <v>-51.7665666666667</v>
      </c>
    </row>
    <row r="29" customFormat="false" ht="12.8" hidden="false" customHeight="false" outlineLevel="0" collapsed="false">
      <c r="A29" s="6" t="n">
        <f aca="false">TUF2!D29</f>
        <v>38028.1251666667</v>
      </c>
      <c r="B29" s="5" t="n">
        <f aca="false">(4*TUFOnlyScheme!B29+1*MaespaCalc!U29)/5</f>
        <v>-38.4060333333333</v>
      </c>
      <c r="C29" s="2" t="n">
        <f aca="false">(4*TUFOnlyScheme!C29+1*MaespaCalc!V29)/5</f>
        <v>0.114066666666667</v>
      </c>
      <c r="D29" s="2" t="n">
        <f aca="false">(4*TUFOnlyScheme!D29+1*MaespaCalc!W29)/5</f>
        <v>0</v>
      </c>
      <c r="E29" s="2" t="n">
        <f aca="false">(4*TUFOnlyScheme!E29+1*MaespaCalc!X29)/5</f>
        <v>-38.5182333333333</v>
      </c>
    </row>
    <row r="30" customFormat="false" ht="12.8" hidden="false" customHeight="false" outlineLevel="0" collapsed="false">
      <c r="A30" s="6" t="n">
        <f aca="false">TUF2!D30</f>
        <v>38028.1669166667</v>
      </c>
      <c r="B30" s="5" t="n">
        <f aca="false">(4*TUFOnlyScheme!B30+1*MaespaCalc!U30)/5</f>
        <v>-45.0254</v>
      </c>
      <c r="C30" s="2" t="n">
        <f aca="false">(4*TUFOnlyScheme!C30+1*MaespaCalc!V30)/5</f>
        <v>0.712133333333333</v>
      </c>
      <c r="D30" s="2" t="n">
        <f aca="false">(4*TUFOnlyScheme!D30+1*MaespaCalc!W30)/5</f>
        <v>0</v>
      </c>
      <c r="E30" s="2" t="n">
        <f aca="false">(4*TUFOnlyScheme!E30+1*MaespaCalc!X30)/5</f>
        <v>-45.7364666666667</v>
      </c>
    </row>
    <row r="31" customFormat="false" ht="12.8" hidden="false" customHeight="false" outlineLevel="0" collapsed="false">
      <c r="A31" s="6" t="n">
        <f aca="false">TUF2!D31</f>
        <v>38028.2084583333</v>
      </c>
      <c r="B31" s="5" t="n">
        <f aca="false">(4*TUFOnlyScheme!B31+1*MaespaCalc!U31)/5</f>
        <v>-31.2819333333333</v>
      </c>
      <c r="C31" s="2" t="n">
        <f aca="false">(4*TUFOnlyScheme!C31+1*MaespaCalc!V31)/5</f>
        <v>-0.1644</v>
      </c>
      <c r="D31" s="2" t="n">
        <f aca="false">(4*TUFOnlyScheme!D31+1*MaespaCalc!W31)/5</f>
        <v>0</v>
      </c>
      <c r="E31" s="2" t="n">
        <f aca="false">(4*TUFOnlyScheme!E31+1*MaespaCalc!X31)/5</f>
        <v>-31.1164666666667</v>
      </c>
    </row>
    <row r="32" customFormat="false" ht="12.8" hidden="false" customHeight="false" outlineLevel="0" collapsed="false">
      <c r="A32" s="6" t="n">
        <f aca="false">TUF2!D32</f>
        <v>38028.25</v>
      </c>
      <c r="B32" s="5" t="n">
        <f aca="false">(4*TUFOnlyScheme!B32+1*MaespaCalc!U32)/5</f>
        <v>-22.5463</v>
      </c>
      <c r="C32" s="2" t="n">
        <f aca="false">(4*TUFOnlyScheme!C32+1*MaespaCalc!V32)/5</f>
        <v>6.26946666666667</v>
      </c>
      <c r="D32" s="2" t="n">
        <f aca="false">(4*TUFOnlyScheme!D32+1*MaespaCalc!W32)/5</f>
        <v>0</v>
      </c>
      <c r="E32" s="2" t="n">
        <f aca="false">(4*TUFOnlyScheme!E32+1*MaespaCalc!X32)/5</f>
        <v>-28.8149666666667</v>
      </c>
    </row>
    <row r="33" customFormat="false" ht="12.8" hidden="false" customHeight="false" outlineLevel="0" collapsed="false">
      <c r="A33" s="6" t="n">
        <f aca="false">TUF2!D33</f>
        <v>38028.291875</v>
      </c>
      <c r="B33" s="5" t="n">
        <f aca="false">(4*TUFOnlyScheme!B33+1*MaespaCalc!U33)/5</f>
        <v>0.472533333333322</v>
      </c>
      <c r="C33" s="2" t="n">
        <f aca="false">(4*TUFOnlyScheme!C33+1*MaespaCalc!V33)/5</f>
        <v>0.3831</v>
      </c>
      <c r="D33" s="2" t="n">
        <f aca="false">(4*TUFOnlyScheme!D33+1*MaespaCalc!W33)/5</f>
        <v>40.5469</v>
      </c>
      <c r="E33" s="2" t="n">
        <f aca="false">(4*TUFOnlyScheme!E33+1*MaespaCalc!X33)/5</f>
        <v>-40.4558666666667</v>
      </c>
    </row>
    <row r="34" customFormat="false" ht="12.8" hidden="false" customHeight="false" outlineLevel="0" collapsed="false">
      <c r="A34" s="6" t="n">
        <f aca="false">TUF2!D34</f>
        <v>38028.333375</v>
      </c>
      <c r="B34" s="5" t="n">
        <f aca="false">(4*TUFOnlyScheme!B34+1*MaespaCalc!U34)/5</f>
        <v>60.737</v>
      </c>
      <c r="C34" s="2" t="n">
        <f aca="false">(4*TUFOnlyScheme!C34+1*MaespaCalc!V34)/5</f>
        <v>12.6216666666667</v>
      </c>
      <c r="D34" s="2" t="n">
        <f aca="false">(4*TUFOnlyScheme!D34+1*MaespaCalc!W34)/5</f>
        <v>42.5151</v>
      </c>
      <c r="E34" s="2" t="n">
        <f aca="false">(4*TUFOnlyScheme!E34+1*MaespaCalc!X34)/5</f>
        <v>5.60049999999999</v>
      </c>
    </row>
    <row r="35" customFormat="false" ht="12.8" hidden="false" customHeight="false" outlineLevel="0" collapsed="false">
      <c r="A35" s="6" t="n">
        <f aca="false">TUF2!D35</f>
        <v>38028.37525</v>
      </c>
      <c r="B35" s="5" t="n">
        <f aca="false">(4*TUFOnlyScheme!B35+1*MaespaCalc!U35)/5</f>
        <v>111.8317</v>
      </c>
      <c r="C35" s="2" t="n">
        <f aca="false">(4*TUFOnlyScheme!C35+1*MaespaCalc!V35)/5</f>
        <v>26.753</v>
      </c>
      <c r="D35" s="2" t="n">
        <f aca="false">(4*TUFOnlyScheme!D35+1*MaespaCalc!W35)/5</f>
        <v>80.2041</v>
      </c>
      <c r="E35" s="2" t="n">
        <f aca="false">(4*TUFOnlyScheme!E35+1*MaespaCalc!X35)/5</f>
        <v>4.8746</v>
      </c>
    </row>
    <row r="36" customFormat="false" ht="12.8" hidden="false" customHeight="false" outlineLevel="0" collapsed="false">
      <c r="A36" s="6" t="n">
        <f aca="false">TUF2!D36</f>
        <v>38028.417</v>
      </c>
      <c r="B36" s="5" t="n">
        <f aca="false">(4*TUFOnlyScheme!B36+1*MaespaCalc!U36)/5</f>
        <v>158.9427</v>
      </c>
      <c r="C36" s="2" t="n">
        <f aca="false">(4*TUFOnlyScheme!C36+1*MaespaCalc!V36)/5</f>
        <v>38.2946</v>
      </c>
      <c r="D36" s="2" t="n">
        <f aca="false">(4*TUFOnlyScheme!D36+1*MaespaCalc!W36)/5</f>
        <v>79.7015</v>
      </c>
      <c r="E36" s="2" t="n">
        <f aca="false">(4*TUFOnlyScheme!E36+1*MaespaCalc!X36)/5</f>
        <v>40.9479333333333</v>
      </c>
    </row>
    <row r="37" customFormat="false" ht="12.8" hidden="false" customHeight="false" outlineLevel="0" collapsed="false">
      <c r="A37" s="6" t="n">
        <f aca="false">TUF2!D37</f>
        <v>38028.4585833333</v>
      </c>
      <c r="B37" s="5" t="n">
        <f aca="false">(4*TUFOnlyScheme!B37+1*MaespaCalc!U37)/5</f>
        <v>109.5299</v>
      </c>
      <c r="C37" s="2" t="n">
        <f aca="false">(4*TUFOnlyScheme!C37+1*MaespaCalc!V37)/5</f>
        <v>45.7320333333333</v>
      </c>
      <c r="D37" s="2" t="n">
        <f aca="false">(4*TUFOnlyScheme!D37+1*MaespaCalc!W37)/5</f>
        <v>100.7369</v>
      </c>
      <c r="E37" s="2" t="n">
        <f aca="false">(4*TUFOnlyScheme!E37+1*MaespaCalc!X37)/5</f>
        <v>-36.9393</v>
      </c>
    </row>
    <row r="38" customFormat="false" ht="12.8" hidden="false" customHeight="false" outlineLevel="0" collapsed="false">
      <c r="A38" s="6" t="n">
        <f aca="false">TUF2!D38</f>
        <v>38028.50025</v>
      </c>
      <c r="B38" s="5" t="n">
        <f aca="false">(4*TUFOnlyScheme!B38+1*MaespaCalc!U38)/5</f>
        <v>168.146466666667</v>
      </c>
      <c r="C38" s="2" t="n">
        <f aca="false">(4*TUFOnlyScheme!C38+1*MaespaCalc!V38)/5</f>
        <v>68.7475</v>
      </c>
      <c r="D38" s="2" t="n">
        <f aca="false">(4*TUFOnlyScheme!D38+1*MaespaCalc!W38)/5</f>
        <v>93.4172</v>
      </c>
      <c r="E38" s="2" t="n">
        <f aca="false">(4*TUFOnlyScheme!E38+1*MaespaCalc!X38)/5</f>
        <v>5.98123333333334</v>
      </c>
    </row>
    <row r="39" customFormat="false" ht="12.8" hidden="false" customHeight="false" outlineLevel="0" collapsed="false">
      <c r="A39" s="6" t="n">
        <f aca="false">TUF2!D39</f>
        <v>38028.54175</v>
      </c>
      <c r="B39" s="5" t="n">
        <f aca="false">(4*TUFOnlyScheme!B39+1*MaespaCalc!U39)/5</f>
        <v>99.6069666666667</v>
      </c>
      <c r="C39" s="2" t="n">
        <f aca="false">(4*TUFOnlyScheme!C39+1*MaespaCalc!V39)/5</f>
        <v>34.0847333333333</v>
      </c>
      <c r="D39" s="2" t="n">
        <f aca="false">(4*TUFOnlyScheme!D39+1*MaespaCalc!W39)/5</f>
        <v>95.1561</v>
      </c>
      <c r="E39" s="2" t="n">
        <f aca="false">(4*TUFOnlyScheme!E39+1*MaespaCalc!X39)/5</f>
        <v>-29.6341333333333</v>
      </c>
    </row>
    <row r="40" customFormat="false" ht="12.8" hidden="false" customHeight="false" outlineLevel="0" collapsed="false">
      <c r="A40" s="6" t="n">
        <f aca="false">TUF2!D40</f>
        <v>38028.583375</v>
      </c>
      <c r="B40" s="5" t="n">
        <f aca="false">(4*TUFOnlyScheme!B40+1*MaespaCalc!U40)/5</f>
        <v>72.3296333333333</v>
      </c>
      <c r="C40" s="2" t="n">
        <f aca="false">(4*TUFOnlyScheme!C40+1*MaespaCalc!V40)/5</f>
        <v>59.8021333333333</v>
      </c>
      <c r="D40" s="2" t="n">
        <f aca="false">(4*TUFOnlyScheme!D40+1*MaespaCalc!W40)/5</f>
        <v>64.1786</v>
      </c>
      <c r="E40" s="2" t="n">
        <f aca="false">(4*TUFOnlyScheme!E40+1*MaespaCalc!X40)/5</f>
        <v>-51.6516333333334</v>
      </c>
    </row>
    <row r="41" customFormat="false" ht="12.8" hidden="false" customHeight="false" outlineLevel="0" collapsed="false">
      <c r="A41" s="6" t="n">
        <f aca="false">TUF2!D41</f>
        <v>38028.6253333333</v>
      </c>
      <c r="B41" s="5" t="n">
        <f aca="false">(4*TUFOnlyScheme!B41+1*MaespaCalc!U41)/5</f>
        <v>118.196033333333</v>
      </c>
      <c r="C41" s="2" t="n">
        <f aca="false">(4*TUFOnlyScheme!C41+1*MaespaCalc!V41)/5</f>
        <v>79.1602</v>
      </c>
      <c r="D41" s="2" t="n">
        <f aca="false">(4*TUFOnlyScheme!D41+1*MaespaCalc!W41)/5</f>
        <v>78.013</v>
      </c>
      <c r="E41" s="2" t="n">
        <f aca="false">(4*TUFOnlyScheme!E41+1*MaespaCalc!X41)/5</f>
        <v>-38.9774333333333</v>
      </c>
    </row>
    <row r="42" customFormat="false" ht="12.8" hidden="false" customHeight="false" outlineLevel="0" collapsed="false">
      <c r="A42" s="6" t="n">
        <f aca="false">TUF2!D42</f>
        <v>38028.6667083333</v>
      </c>
      <c r="B42" s="5" t="n">
        <f aca="false">(4*TUFOnlyScheme!B42+1*MaespaCalc!U42)/5</f>
        <v>60.2133333333334</v>
      </c>
      <c r="C42" s="2" t="n">
        <f aca="false">(4*TUFOnlyScheme!C42+1*MaespaCalc!V42)/5</f>
        <v>34.1921333333333</v>
      </c>
      <c r="D42" s="2" t="n">
        <f aca="false">(4*TUFOnlyScheme!D42+1*MaespaCalc!W42)/5</f>
        <v>66.1956</v>
      </c>
      <c r="E42" s="2" t="n">
        <f aca="false">(4*TUFOnlyScheme!E42+1*MaespaCalc!X42)/5</f>
        <v>-40.1749333333333</v>
      </c>
    </row>
    <row r="43" customFormat="false" ht="12.8" hidden="false" customHeight="false" outlineLevel="0" collapsed="false">
      <c r="A43" s="6" t="n">
        <f aca="false">TUF2!D43</f>
        <v>38028.7087083333</v>
      </c>
      <c r="B43" s="5" t="n">
        <f aca="false">(4*TUFOnlyScheme!B43+1*MaespaCalc!U43)/5</f>
        <v>56.3400333333334</v>
      </c>
      <c r="C43" s="2" t="n">
        <f aca="false">(4*TUFOnlyScheme!C43+1*MaespaCalc!V43)/5</f>
        <v>32.281</v>
      </c>
      <c r="D43" s="2" t="n">
        <f aca="false">(4*TUFOnlyScheme!D43+1*MaespaCalc!W43)/5</f>
        <v>51.7527</v>
      </c>
      <c r="E43" s="2" t="n">
        <f aca="false">(4*TUFOnlyScheme!E43+1*MaespaCalc!X43)/5</f>
        <v>-27.6942</v>
      </c>
    </row>
    <row r="44" customFormat="false" ht="12.8" hidden="false" customHeight="false" outlineLevel="0" collapsed="false">
      <c r="A44" s="6" t="n">
        <f aca="false">TUF2!D44</f>
        <v>38028.7502916667</v>
      </c>
      <c r="B44" s="5" t="n">
        <f aca="false">(4*TUFOnlyScheme!B44+1*MaespaCalc!U44)/5</f>
        <v>30.0652333333333</v>
      </c>
      <c r="C44" s="2" t="n">
        <f aca="false">(4*TUFOnlyScheme!C44+1*MaespaCalc!V44)/5</f>
        <v>26.7577</v>
      </c>
      <c r="D44" s="2" t="n">
        <f aca="false">(4*TUFOnlyScheme!D44+1*MaespaCalc!W44)/5</f>
        <v>47.9579</v>
      </c>
      <c r="E44" s="2" t="n">
        <f aca="false">(4*TUFOnlyScheme!E44+1*MaespaCalc!X44)/5</f>
        <v>-44.6509</v>
      </c>
    </row>
    <row r="45" customFormat="false" ht="12.8" hidden="false" customHeight="false" outlineLevel="0" collapsed="false">
      <c r="A45" s="6" t="n">
        <f aca="false">TUF2!D45</f>
        <v>38028.7918333333</v>
      </c>
      <c r="B45" s="5" t="n">
        <f aca="false">(4*TUFOnlyScheme!B45+1*MaespaCalc!U45)/5</f>
        <v>-3.08536666666665</v>
      </c>
      <c r="C45" s="2" t="n">
        <f aca="false">(4*TUFOnlyScheme!C45+1*MaespaCalc!V45)/5</f>
        <v>14.7015</v>
      </c>
      <c r="D45" s="2" t="n">
        <f aca="false">(4*TUFOnlyScheme!D45+1*MaespaCalc!W45)/5</f>
        <v>38.3624</v>
      </c>
      <c r="E45" s="2" t="n">
        <f aca="false">(4*TUFOnlyScheme!E45+1*MaespaCalc!X45)/5</f>
        <v>-56.1476666666667</v>
      </c>
    </row>
    <row r="46" customFormat="false" ht="12.8" hidden="false" customHeight="false" outlineLevel="0" collapsed="false">
      <c r="A46" s="6" t="n">
        <f aca="false">TUF2!D46</f>
        <v>38028.8335416667</v>
      </c>
      <c r="B46" s="5" t="n">
        <f aca="false">(4*TUFOnlyScheme!B46+1*MaespaCalc!U46)/5</f>
        <v>-21.8910666666667</v>
      </c>
      <c r="C46" s="2" t="n">
        <f aca="false">(4*TUFOnlyScheme!C46+1*MaespaCalc!V46)/5</f>
        <v>6.90293333333333</v>
      </c>
      <c r="D46" s="2" t="n">
        <f aca="false">(4*TUFOnlyScheme!D46+1*MaespaCalc!W46)/5</f>
        <v>0.0081</v>
      </c>
      <c r="E46" s="2" t="n">
        <f aca="false">(4*TUFOnlyScheme!E46+1*MaespaCalc!X46)/5</f>
        <v>-28.8013</v>
      </c>
    </row>
    <row r="47" customFormat="false" ht="12.8" hidden="false" customHeight="false" outlineLevel="0" collapsed="false">
      <c r="A47" s="6" t="n">
        <f aca="false">TUF2!D47</f>
        <v>38028.8750833333</v>
      </c>
      <c r="B47" s="5" t="n">
        <f aca="false">(4*TUFOnlyScheme!B47+1*MaespaCalc!U47)/5</f>
        <v>-20.2039333333333</v>
      </c>
      <c r="C47" s="2" t="n">
        <f aca="false">(4*TUFOnlyScheme!C47+1*MaespaCalc!V47)/5</f>
        <v>12.0360666666667</v>
      </c>
      <c r="D47" s="2" t="n">
        <f aca="false">(4*TUFOnlyScheme!D47+1*MaespaCalc!W47)/5</f>
        <v>0</v>
      </c>
      <c r="E47" s="2" t="n">
        <f aca="false">(4*TUFOnlyScheme!E47+1*MaespaCalc!X47)/5</f>
        <v>-32.2392</v>
      </c>
    </row>
    <row r="48" customFormat="false" ht="12.8" hidden="false" customHeight="false" outlineLevel="0" collapsed="false">
      <c r="A48" s="6" t="n">
        <f aca="false">TUF2!D48</f>
        <v>38028.9167083333</v>
      </c>
      <c r="B48" s="5" t="n">
        <f aca="false">(4*TUFOnlyScheme!B48+1*MaespaCalc!U48)/5</f>
        <v>-19.6712</v>
      </c>
      <c r="C48" s="2" t="n">
        <f aca="false">(4*TUFOnlyScheme!C48+1*MaespaCalc!V48)/5</f>
        <v>10.0936</v>
      </c>
      <c r="D48" s="2" t="n">
        <f aca="false">(4*TUFOnlyScheme!D48+1*MaespaCalc!W48)/5</f>
        <v>0</v>
      </c>
      <c r="E48" s="2" t="n">
        <f aca="false">(4*TUFOnlyScheme!E48+1*MaespaCalc!X48)/5</f>
        <v>-29.7650666666667</v>
      </c>
    </row>
    <row r="49" customFormat="false" ht="12.8" hidden="false" customHeight="false" outlineLevel="0" collapsed="false">
      <c r="A49" s="6" t="n">
        <f aca="false">TUF2!D49</f>
        <v>38028.9584583333</v>
      </c>
      <c r="B49" s="5" t="n">
        <f aca="false">(4*TUFOnlyScheme!B49+1*MaespaCalc!U49)/5</f>
        <v>-15.0733333333333</v>
      </c>
      <c r="C49" s="2" t="n">
        <f aca="false">(4*TUFOnlyScheme!C49+1*MaespaCalc!V49)/5</f>
        <v>13.1171333333333</v>
      </c>
      <c r="D49" s="2" t="n">
        <f aca="false">(4*TUFOnlyScheme!D49+1*MaespaCalc!W49)/5</f>
        <v>0</v>
      </c>
      <c r="E49" s="2" t="n">
        <f aca="false">(4*TUFOnlyScheme!E49+1*MaespaCalc!X49)/5</f>
        <v>-28.1915333333333</v>
      </c>
    </row>
    <row r="50" customFormat="false" ht="12.8" hidden="false" customHeight="false" outlineLevel="0" collapsed="false">
      <c r="A50" s="6" t="n">
        <f aca="false">TUF2!D50</f>
        <v>38029.0000833333</v>
      </c>
      <c r="B50" s="5" t="n">
        <f aca="false">(4*TUFOnlyScheme!B50+1*MaespaCalc!U50)/5</f>
        <v>-12.6163333333333</v>
      </c>
      <c r="C50" s="2" t="n">
        <f aca="false">(4*TUFOnlyScheme!C50+1*MaespaCalc!V50)/5</f>
        <v>12.7082</v>
      </c>
      <c r="D50" s="2" t="n">
        <f aca="false">(4*TUFOnlyScheme!D50+1*MaespaCalc!W50)/5</f>
        <v>0</v>
      </c>
      <c r="E50" s="2" t="n">
        <f aca="false">(4*TUFOnlyScheme!E50+1*MaespaCalc!X50)/5</f>
        <v>-25.3248</v>
      </c>
    </row>
    <row r="51" customFormat="false" ht="12.8" hidden="false" customHeight="false" outlineLevel="0" collapsed="false">
      <c r="A51" s="6" t="n">
        <f aca="false">TUF2!D51</f>
        <v>38029.0417083333</v>
      </c>
      <c r="B51" s="5" t="n">
        <f aca="false">(4*TUFOnlyScheme!B51+1*MaespaCalc!U51)/5</f>
        <v>-11.0738666666667</v>
      </c>
      <c r="C51" s="2" t="n">
        <f aca="false">(4*TUFOnlyScheme!C51+1*MaespaCalc!V51)/5</f>
        <v>14.868</v>
      </c>
      <c r="D51" s="2" t="n">
        <f aca="false">(4*TUFOnlyScheme!D51+1*MaespaCalc!W51)/5</f>
        <v>2.6026</v>
      </c>
      <c r="E51" s="2" t="n">
        <f aca="false">(4*TUFOnlyScheme!E51+1*MaespaCalc!X51)/5</f>
        <v>-28.5436666666667</v>
      </c>
    </row>
    <row r="52" customFormat="false" ht="12.8" hidden="false" customHeight="false" outlineLevel="0" collapsed="false">
      <c r="A52" s="6" t="n">
        <f aca="false">TUF2!D52</f>
        <v>38029.0835</v>
      </c>
      <c r="B52" s="5" t="n">
        <f aca="false">(4*TUFOnlyScheme!B52+1*MaespaCalc!U52)/5</f>
        <v>-9.76923333333334</v>
      </c>
      <c r="C52" s="2" t="n">
        <f aca="false">(4*TUFOnlyScheme!C52+1*MaespaCalc!V52)/5</f>
        <v>14.3792666666667</v>
      </c>
      <c r="D52" s="2" t="n">
        <f aca="false">(4*TUFOnlyScheme!D52+1*MaespaCalc!W52)/5</f>
        <v>3.0515</v>
      </c>
      <c r="E52" s="2" t="n">
        <f aca="false">(4*TUFOnlyScheme!E52+1*MaespaCalc!X52)/5</f>
        <v>-27.1989333333333</v>
      </c>
    </row>
    <row r="53" customFormat="false" ht="12.8" hidden="false" customHeight="false" outlineLevel="0" collapsed="false">
      <c r="A53" s="6" t="n">
        <f aca="false">TUF2!D53</f>
        <v>38029.1251666667</v>
      </c>
      <c r="B53" s="5" t="n">
        <f aca="false">(4*TUFOnlyScheme!B53+1*MaespaCalc!U53)/5</f>
        <v>-10.3525333333333</v>
      </c>
      <c r="C53" s="2" t="n">
        <f aca="false">(4*TUFOnlyScheme!C53+1*MaespaCalc!V53)/5</f>
        <v>19.8626</v>
      </c>
      <c r="D53" s="2" t="n">
        <f aca="false">(4*TUFOnlyScheme!D53+1*MaespaCalc!W53)/5</f>
        <v>1.0443</v>
      </c>
      <c r="E53" s="2" t="n">
        <f aca="false">(4*TUFOnlyScheme!E53+1*MaespaCalc!X53)/5</f>
        <v>-31.2597</v>
      </c>
    </row>
    <row r="54" customFormat="false" ht="12.8" hidden="false" customHeight="false" outlineLevel="0" collapsed="false">
      <c r="A54" s="6" t="n">
        <f aca="false">TUF2!D54</f>
        <v>38029.1669166667</v>
      </c>
      <c r="B54" s="5" t="n">
        <f aca="false">(4*TUFOnlyScheme!B54+1*MaespaCalc!U54)/5</f>
        <v>-9.12213333333334</v>
      </c>
      <c r="C54" s="2" t="n">
        <f aca="false">(4*TUFOnlyScheme!C54+1*MaespaCalc!V54)/5</f>
        <v>8.40573333333333</v>
      </c>
      <c r="D54" s="2" t="n">
        <f aca="false">(4*TUFOnlyScheme!D54+1*MaespaCalc!W54)/5</f>
        <v>2.422</v>
      </c>
      <c r="E54" s="2" t="n">
        <f aca="false">(4*TUFOnlyScheme!E54+1*MaespaCalc!X54)/5</f>
        <v>-19.9493333333333</v>
      </c>
    </row>
    <row r="55" customFormat="false" ht="12.8" hidden="false" customHeight="false" outlineLevel="0" collapsed="false">
      <c r="A55" s="6" t="n">
        <f aca="false">TUF2!D55</f>
        <v>38029.2085833333</v>
      </c>
      <c r="B55" s="5" t="n">
        <f aca="false">(4*TUFOnlyScheme!B55+1*MaespaCalc!U55)/5</f>
        <v>-9.41673333333332</v>
      </c>
      <c r="C55" s="2" t="n">
        <f aca="false">(4*TUFOnlyScheme!C55+1*MaespaCalc!V55)/5</f>
        <v>10.9106666666667</v>
      </c>
      <c r="D55" s="2" t="n">
        <f aca="false">(4*TUFOnlyScheme!D55+1*MaespaCalc!W55)/5</f>
        <v>0.8085</v>
      </c>
      <c r="E55" s="2" t="n">
        <f aca="false">(4*TUFOnlyScheme!E55+1*MaespaCalc!X55)/5</f>
        <v>-21.1377666666667</v>
      </c>
    </row>
    <row r="56" customFormat="false" ht="12.8" hidden="false" customHeight="false" outlineLevel="0" collapsed="false">
      <c r="A56" s="6" t="n">
        <f aca="false">TUF2!D56</f>
        <v>38029.2500833333</v>
      </c>
      <c r="B56" s="5" t="n">
        <f aca="false">(4*TUFOnlyScheme!B56+1*MaespaCalc!U56)/5</f>
        <v>-8.14266666666667</v>
      </c>
      <c r="C56" s="2" t="n">
        <f aca="false">(4*TUFOnlyScheme!C56+1*MaespaCalc!V56)/5</f>
        <v>7.62473333333333</v>
      </c>
      <c r="D56" s="2" t="n">
        <f aca="false">(4*TUFOnlyScheme!D56+1*MaespaCalc!W56)/5</f>
        <v>3.0239</v>
      </c>
      <c r="E56" s="2" t="n">
        <f aca="false">(4*TUFOnlyScheme!E56+1*MaespaCalc!X56)/5</f>
        <v>-18.7899666666667</v>
      </c>
    </row>
    <row r="57" customFormat="false" ht="12.8" hidden="false" customHeight="false" outlineLevel="0" collapsed="false">
      <c r="A57" s="6" t="n">
        <f aca="false">TUF2!D57</f>
        <v>38029.2918333333</v>
      </c>
      <c r="B57" s="5" t="n">
        <f aca="false">(4*TUFOnlyScheme!B57+1*MaespaCalc!U57)/5</f>
        <v>1.29469999999999</v>
      </c>
      <c r="C57" s="2" t="n">
        <f aca="false">(4*TUFOnlyScheme!C57+1*MaespaCalc!V57)/5</f>
        <v>7.40046666666667</v>
      </c>
      <c r="D57" s="2" t="n">
        <f aca="false">(4*TUFOnlyScheme!D57+1*MaespaCalc!W57)/5</f>
        <v>34.6536</v>
      </c>
      <c r="E57" s="2" t="n">
        <f aca="false">(4*TUFOnlyScheme!E57+1*MaespaCalc!X57)/5</f>
        <v>-40.7596333333333</v>
      </c>
    </row>
    <row r="58" customFormat="false" ht="12.8" hidden="false" customHeight="false" outlineLevel="0" collapsed="false">
      <c r="A58" s="6" t="n">
        <f aca="false">TUF2!D58</f>
        <v>38029.333375</v>
      </c>
      <c r="B58" s="5" t="n">
        <f aca="false">(4*TUFOnlyScheme!B58+1*MaespaCalc!U58)/5</f>
        <v>15.1489666666667</v>
      </c>
      <c r="C58" s="2" t="n">
        <f aca="false">(4*TUFOnlyScheme!C58+1*MaespaCalc!V58)/5</f>
        <v>16.3528</v>
      </c>
      <c r="D58" s="2" t="n">
        <f aca="false">(4*TUFOnlyScheme!D58+1*MaespaCalc!W58)/5</f>
        <v>23.9635</v>
      </c>
      <c r="E58" s="2" t="n">
        <f aca="false">(4*TUFOnlyScheme!E58+1*MaespaCalc!X58)/5</f>
        <v>-25.1652</v>
      </c>
    </row>
    <row r="59" customFormat="false" ht="12.8" hidden="false" customHeight="false" outlineLevel="0" collapsed="false">
      <c r="A59" s="6" t="n">
        <f aca="false">TUF2!D59</f>
        <v>38029.3751666667</v>
      </c>
      <c r="B59" s="5" t="n">
        <f aca="false">(4*TUFOnlyScheme!B59+1*MaespaCalc!U59)/5</f>
        <v>59.7423</v>
      </c>
      <c r="C59" s="2" t="n">
        <f aca="false">(4*TUFOnlyScheme!C59+1*MaespaCalc!V59)/5</f>
        <v>27.4126</v>
      </c>
      <c r="D59" s="2" t="n">
        <f aca="false">(4*TUFOnlyScheme!D59+1*MaespaCalc!W59)/5</f>
        <v>33.7525</v>
      </c>
      <c r="E59" s="2" t="n">
        <f aca="false">(4*TUFOnlyScheme!E59+1*MaespaCalc!X59)/5</f>
        <v>-1.4236</v>
      </c>
    </row>
    <row r="60" customFormat="false" ht="12.8" hidden="false" customHeight="false" outlineLevel="0" collapsed="false">
      <c r="A60" s="6" t="n">
        <f aca="false">TUF2!D60</f>
        <v>38029.4168333333</v>
      </c>
      <c r="B60" s="5" t="n">
        <f aca="false">(4*TUFOnlyScheme!B60+1*MaespaCalc!U60)/5</f>
        <v>47.3952333333333</v>
      </c>
      <c r="C60" s="2" t="n">
        <f aca="false">(4*TUFOnlyScheme!C60+1*MaespaCalc!V60)/5</f>
        <v>26.1891</v>
      </c>
      <c r="D60" s="2" t="n">
        <f aca="false">(4*TUFOnlyScheme!D60+1*MaespaCalc!W60)/5</f>
        <v>32.4024</v>
      </c>
      <c r="E60" s="2" t="n">
        <f aca="false">(4*TUFOnlyScheme!E60+1*MaespaCalc!X60)/5</f>
        <v>-11.1976</v>
      </c>
    </row>
    <row r="61" customFormat="false" ht="12.8" hidden="false" customHeight="false" outlineLevel="0" collapsed="false">
      <c r="A61" s="6" t="n">
        <f aca="false">TUF2!D61</f>
        <v>38029.4584583333</v>
      </c>
      <c r="B61" s="5" t="n">
        <f aca="false">(4*TUFOnlyScheme!B61+1*MaespaCalc!U61)/5</f>
        <v>65.5337666666667</v>
      </c>
      <c r="C61" s="2" t="n">
        <f aca="false">(4*TUFOnlyScheme!C61+1*MaespaCalc!V61)/5</f>
        <v>44.2892</v>
      </c>
      <c r="D61" s="2" t="n">
        <f aca="false">(4*TUFOnlyScheme!D61+1*MaespaCalc!W61)/5</f>
        <v>35.6703</v>
      </c>
      <c r="E61" s="2" t="n">
        <f aca="false">(4*TUFOnlyScheme!E61+1*MaespaCalc!X61)/5</f>
        <v>-14.4268</v>
      </c>
    </row>
    <row r="62" customFormat="false" ht="12.8" hidden="false" customHeight="false" outlineLevel="0" collapsed="false">
      <c r="A62" s="6" t="n">
        <f aca="false">TUF2!D62</f>
        <v>38029.5002916667</v>
      </c>
      <c r="B62" s="5" t="n">
        <f aca="false">(4*TUFOnlyScheme!B62+1*MaespaCalc!U62)/5</f>
        <v>43.8181333333334</v>
      </c>
      <c r="C62" s="2" t="n">
        <f aca="false">(4*TUFOnlyScheme!C62+1*MaespaCalc!V62)/5</f>
        <v>32.7813666666667</v>
      </c>
      <c r="D62" s="2" t="n">
        <f aca="false">(4*TUFOnlyScheme!D62+1*MaespaCalc!W62)/5</f>
        <v>62.9456</v>
      </c>
      <c r="E62" s="2" t="n">
        <f aca="false">(4*TUFOnlyScheme!E62+1*MaespaCalc!X62)/5</f>
        <v>-51.9080333333333</v>
      </c>
    </row>
    <row r="63" customFormat="false" ht="12.8" hidden="false" customHeight="false" outlineLevel="0" collapsed="false">
      <c r="A63" s="6" t="n">
        <f aca="false">TUF2!D63</f>
        <v>38029.542</v>
      </c>
      <c r="B63" s="5" t="n">
        <f aca="false">(4*TUFOnlyScheme!B63+1*MaespaCalc!U63)/5</f>
        <v>45.8683333333333</v>
      </c>
      <c r="C63" s="2" t="n">
        <f aca="false">(4*TUFOnlyScheme!C63+1*MaespaCalc!V63)/5</f>
        <v>24.8254666666667</v>
      </c>
      <c r="D63" s="2" t="n">
        <f aca="false">(4*TUFOnlyScheme!D63+1*MaespaCalc!W63)/5</f>
        <v>35.249</v>
      </c>
      <c r="E63" s="2" t="n">
        <f aca="false">(4*TUFOnlyScheme!E63+1*MaespaCalc!X63)/5</f>
        <v>-14.2034666666667</v>
      </c>
    </row>
    <row r="64" customFormat="false" ht="12.8" hidden="false" customHeight="false" outlineLevel="0" collapsed="false">
      <c r="A64" s="6" t="n">
        <f aca="false">TUF2!D64</f>
        <v>38029.583625</v>
      </c>
      <c r="B64" s="5" t="n">
        <f aca="false">(4*TUFOnlyScheme!B64+1*MaespaCalc!U64)/5</f>
        <v>191.907833333333</v>
      </c>
      <c r="C64" s="2" t="n">
        <f aca="false">(4*TUFOnlyScheme!C64+1*MaespaCalc!V64)/5</f>
        <v>65.1099333333333</v>
      </c>
      <c r="D64" s="2" t="n">
        <f aca="false">(4*TUFOnlyScheme!D64+1*MaespaCalc!W64)/5</f>
        <v>44.4833</v>
      </c>
      <c r="E64" s="2" t="n">
        <f aca="false">(4*TUFOnlyScheme!E64+1*MaespaCalc!X64)/5</f>
        <v>82.3154</v>
      </c>
    </row>
    <row r="65" customFormat="false" ht="12.8" hidden="false" customHeight="false" outlineLevel="0" collapsed="false">
      <c r="A65" s="6" t="n">
        <f aca="false">TUF2!D65</f>
        <v>38029.625375</v>
      </c>
      <c r="B65" s="5" t="n">
        <f aca="false">(4*TUFOnlyScheme!B65+1*MaespaCalc!U65)/5</f>
        <v>79.5910666666667</v>
      </c>
      <c r="C65" s="2" t="n">
        <f aca="false">(4*TUFOnlyScheme!C65+1*MaespaCalc!V65)/5</f>
        <v>58.2841666666667</v>
      </c>
      <c r="D65" s="2" t="n">
        <f aca="false">(4*TUFOnlyScheme!D65+1*MaespaCalc!W65)/5</f>
        <v>72.6468</v>
      </c>
      <c r="E65" s="2" t="n">
        <f aca="false">(4*TUFOnlyScheme!E65+1*MaespaCalc!X65)/5</f>
        <v>-51.3399</v>
      </c>
    </row>
    <row r="66" customFormat="false" ht="12.8" hidden="false" customHeight="false" outlineLevel="0" collapsed="false">
      <c r="A66" s="6" t="n">
        <f aca="false">TUF2!D66</f>
        <v>38029.66675</v>
      </c>
      <c r="B66" s="5" t="n">
        <f aca="false">(4*TUFOnlyScheme!B66+1*MaespaCalc!U66)/5</f>
        <v>56.6869666666667</v>
      </c>
      <c r="C66" s="2" t="n">
        <f aca="false">(4*TUFOnlyScheme!C66+1*MaespaCalc!V66)/5</f>
        <v>35.1310333333333</v>
      </c>
      <c r="D66" s="2" t="n">
        <f aca="false">(4*TUFOnlyScheme!D66+1*MaespaCalc!W66)/5</f>
        <v>37.4986</v>
      </c>
      <c r="E66" s="2" t="n">
        <f aca="false">(4*TUFOnlyScheme!E66+1*MaespaCalc!X66)/5</f>
        <v>-15.9410666666667</v>
      </c>
    </row>
    <row r="67" customFormat="false" ht="12.8" hidden="false" customHeight="false" outlineLevel="0" collapsed="false">
      <c r="A67" s="6" t="n">
        <f aca="false">TUF2!D67</f>
        <v>38029.7085</v>
      </c>
      <c r="B67" s="5" t="n">
        <f aca="false">(4*TUFOnlyScheme!B67+1*MaespaCalc!U67)/5</f>
        <v>30.8458333333333</v>
      </c>
      <c r="C67" s="2" t="n">
        <f aca="false">(4*TUFOnlyScheme!C67+1*MaespaCalc!V67)/5</f>
        <v>15.1764</v>
      </c>
      <c r="D67" s="2" t="n">
        <f aca="false">(4*TUFOnlyScheme!D67+1*MaespaCalc!W67)/5</f>
        <v>31.9908</v>
      </c>
      <c r="E67" s="2" t="n">
        <f aca="false">(4*TUFOnlyScheme!E67+1*MaespaCalc!X67)/5</f>
        <v>-16.3216333333333</v>
      </c>
    </row>
    <row r="68" customFormat="false" ht="12.8" hidden="false" customHeight="false" outlineLevel="0" collapsed="false">
      <c r="A68" s="6" t="n">
        <f aca="false">TUF2!D68</f>
        <v>38029.7502916667</v>
      </c>
      <c r="B68" s="5" t="n">
        <f aca="false">(4*TUFOnlyScheme!B68+1*MaespaCalc!U68)/5</f>
        <v>12.537</v>
      </c>
      <c r="C68" s="2" t="n">
        <f aca="false">(4*TUFOnlyScheme!C68+1*MaespaCalc!V68)/5</f>
        <v>14.7602666666667</v>
      </c>
      <c r="D68" s="2" t="n">
        <f aca="false">(4*TUFOnlyScheme!D68+1*MaespaCalc!W68)/5</f>
        <v>30.7026</v>
      </c>
      <c r="E68" s="2" t="n">
        <f aca="false">(4*TUFOnlyScheme!E68+1*MaespaCalc!X68)/5</f>
        <v>-32.9264</v>
      </c>
    </row>
    <row r="69" customFormat="false" ht="12.8" hidden="false" customHeight="false" outlineLevel="0" collapsed="false">
      <c r="A69" s="6" t="n">
        <f aca="false">TUF2!D69</f>
        <v>38029.7919166667</v>
      </c>
      <c r="B69" s="5" t="n">
        <f aca="false">(4*TUFOnlyScheme!B69+1*MaespaCalc!U69)/5</f>
        <v>-0.486966666666644</v>
      </c>
      <c r="C69" s="2" t="n">
        <f aca="false">(4*TUFOnlyScheme!C69+1*MaespaCalc!V69)/5</f>
        <v>5.3692</v>
      </c>
      <c r="D69" s="2" t="n">
        <f aca="false">(4*TUFOnlyScheme!D69+1*MaespaCalc!W69)/5</f>
        <v>24.5426</v>
      </c>
      <c r="E69" s="2" t="n">
        <f aca="false">(4*TUFOnlyScheme!E69+1*MaespaCalc!X69)/5</f>
        <v>-30.3977</v>
      </c>
    </row>
    <row r="70" customFormat="false" ht="12.8" hidden="false" customHeight="false" outlineLevel="0" collapsed="false">
      <c r="A70" s="6" t="n">
        <f aca="false">TUF2!D70</f>
        <v>38029.8335416667</v>
      </c>
      <c r="B70" s="5" t="n">
        <f aca="false">(4*TUFOnlyScheme!B70+1*MaespaCalc!U70)/5</f>
        <v>-7.26986666666668</v>
      </c>
      <c r="C70" s="2" t="n">
        <f aca="false">(4*TUFOnlyScheme!C70+1*MaespaCalc!V70)/5</f>
        <v>1.91733333333333</v>
      </c>
      <c r="D70" s="2" t="n">
        <f aca="false">(4*TUFOnlyScheme!D70+1*MaespaCalc!W70)/5</f>
        <v>0.0049</v>
      </c>
      <c r="E70" s="2" t="n">
        <f aca="false">(4*TUFOnlyScheme!E70+1*MaespaCalc!X70)/5</f>
        <v>-9.1929</v>
      </c>
    </row>
    <row r="71" customFormat="false" ht="12.8" hidden="false" customHeight="false" outlineLevel="0" collapsed="false">
      <c r="A71" s="6" t="n">
        <f aca="false">TUF2!D71</f>
        <v>38029.8751666667</v>
      </c>
      <c r="B71" s="5" t="n">
        <f aca="false">(4*TUFOnlyScheme!B71+1*MaespaCalc!U71)/5</f>
        <v>-9.17963333333332</v>
      </c>
      <c r="C71" s="2" t="n">
        <f aca="false">(4*TUFOnlyScheme!C71+1*MaespaCalc!V71)/5</f>
        <v>1.6988</v>
      </c>
      <c r="D71" s="2" t="n">
        <f aca="false">(4*TUFOnlyScheme!D71+1*MaespaCalc!W71)/5</f>
        <v>0.0016</v>
      </c>
      <c r="E71" s="2" t="n">
        <f aca="false">(4*TUFOnlyScheme!E71+1*MaespaCalc!X71)/5</f>
        <v>-10.8805666666667</v>
      </c>
    </row>
    <row r="72" customFormat="false" ht="12.8" hidden="false" customHeight="false" outlineLevel="0" collapsed="false">
      <c r="A72" s="6" t="n">
        <f aca="false">TUF2!D72</f>
        <v>38029.9167916667</v>
      </c>
      <c r="B72" s="5" t="n">
        <f aca="false">(4*TUFOnlyScheme!B72+1*MaespaCalc!U72)/5</f>
        <v>-9.27356666666666</v>
      </c>
      <c r="C72" s="2" t="n">
        <f aca="false">(4*TUFOnlyScheme!C72+1*MaespaCalc!V72)/5</f>
        <v>1.84406666666667</v>
      </c>
      <c r="D72" s="2" t="n">
        <f aca="false">(4*TUFOnlyScheme!D72+1*MaespaCalc!W72)/5</f>
        <v>0.0016</v>
      </c>
      <c r="E72" s="2" t="n">
        <f aca="false">(4*TUFOnlyScheme!E72+1*MaespaCalc!X72)/5</f>
        <v>-11.1184333333333</v>
      </c>
    </row>
    <row r="73" customFormat="false" ht="12.8" hidden="false" customHeight="false" outlineLevel="0" collapsed="false">
      <c r="A73" s="6" t="n">
        <f aca="false">TUF2!D73</f>
        <v>38029.9584166667</v>
      </c>
      <c r="B73" s="5" t="n">
        <f aca="false">(4*TUFOnlyScheme!B73+1*MaespaCalc!U73)/5</f>
        <v>-8.97153333333334</v>
      </c>
      <c r="C73" s="2" t="n">
        <f aca="false">(4*TUFOnlyScheme!C73+1*MaespaCalc!V73)/5</f>
        <v>1.53606666666667</v>
      </c>
      <c r="D73" s="2" t="n">
        <f aca="false">(4*TUFOnlyScheme!D73+1*MaespaCalc!W73)/5</f>
        <v>0</v>
      </c>
      <c r="E73" s="2" t="n">
        <f aca="false">(4*TUFOnlyScheme!E73+1*MaespaCalc!X73)/5</f>
        <v>-10.5076</v>
      </c>
    </row>
    <row r="74" customFormat="false" ht="12.8" hidden="false" customHeight="false" outlineLevel="0" collapsed="false">
      <c r="A74" s="6" t="n">
        <f aca="false">TUF2!D74</f>
        <v>38030.0000416667</v>
      </c>
      <c r="B74" s="5" t="n">
        <f aca="false">(4*TUFOnlyScheme!B74+1*MaespaCalc!U74)/5</f>
        <v>-9.47096666666667</v>
      </c>
      <c r="C74" s="2" t="n">
        <f aca="false">(4*TUFOnlyScheme!C74+1*MaespaCalc!V74)/5</f>
        <v>0.0108</v>
      </c>
      <c r="D74" s="2" t="n">
        <f aca="false">(4*TUFOnlyScheme!D74+1*MaespaCalc!W74)/5</f>
        <v>0</v>
      </c>
      <c r="E74" s="2" t="n">
        <f aca="false">(4*TUFOnlyScheme!E74+1*MaespaCalc!X74)/5</f>
        <v>-9.4799</v>
      </c>
    </row>
    <row r="75" customFormat="false" ht="12.8" hidden="false" customHeight="false" outlineLevel="0" collapsed="false">
      <c r="A75" s="6" t="n">
        <f aca="false">TUF2!D75</f>
        <v>38030.125375</v>
      </c>
      <c r="B75" s="5" t="n">
        <f aca="false">(4*TUFOnlyScheme!B75+1*MaespaCalc!U75)/5</f>
        <v>-8.06736666666668</v>
      </c>
      <c r="C75" s="2" t="n">
        <f aca="false">(4*TUFOnlyScheme!C75+1*MaespaCalc!V75)/5</f>
        <v>-0.937066666666667</v>
      </c>
      <c r="D75" s="2" t="n">
        <f aca="false">(4*TUFOnlyScheme!D75+1*MaespaCalc!W75)/5</f>
        <v>0</v>
      </c>
      <c r="E75" s="2" t="n">
        <f aca="false">(4*TUFOnlyScheme!E75+1*MaespaCalc!X75)/5</f>
        <v>-7.13003333333333</v>
      </c>
    </row>
    <row r="76" customFormat="false" ht="12.8" hidden="false" customHeight="false" outlineLevel="0" collapsed="false">
      <c r="A76" s="6" t="n">
        <f aca="false">TUF2!D76</f>
        <v>38030.167</v>
      </c>
      <c r="B76" s="5" t="n">
        <f aca="false">(4*TUFOnlyScheme!B76+1*MaespaCalc!U76)/5</f>
        <v>-7.88163333333334</v>
      </c>
      <c r="C76" s="2" t="n">
        <f aca="false">(4*TUFOnlyScheme!C76+1*MaespaCalc!V76)/5</f>
        <v>-0.847866666666667</v>
      </c>
      <c r="D76" s="2" t="n">
        <f aca="false">(4*TUFOnlyScheme!D76+1*MaespaCalc!W76)/5</f>
        <v>0</v>
      </c>
      <c r="E76" s="2" t="n">
        <f aca="false">(4*TUFOnlyScheme!E76+1*MaespaCalc!X76)/5</f>
        <v>-7.03243333333333</v>
      </c>
    </row>
    <row r="77" customFormat="false" ht="12.8" hidden="false" customHeight="false" outlineLevel="0" collapsed="false">
      <c r="A77" s="6" t="n">
        <f aca="false">TUF2!D77</f>
        <v>38030.208625</v>
      </c>
      <c r="B77" s="5" t="n">
        <f aca="false">(4*TUFOnlyScheme!B77+1*MaespaCalc!U77)/5</f>
        <v>-8.04956666666668</v>
      </c>
      <c r="C77" s="2" t="n">
        <f aca="false">(4*TUFOnlyScheme!C77+1*MaespaCalc!V77)/5</f>
        <v>-2.0032</v>
      </c>
      <c r="D77" s="2" t="n">
        <f aca="false">(4*TUFOnlyScheme!D77+1*MaespaCalc!W77)/5</f>
        <v>0</v>
      </c>
      <c r="E77" s="2" t="n">
        <f aca="false">(4*TUFOnlyScheme!E77+1*MaespaCalc!X77)/5</f>
        <v>-6.0453</v>
      </c>
    </row>
    <row r="78" customFormat="false" ht="12.8" hidden="false" customHeight="false" outlineLevel="0" collapsed="false">
      <c r="A78" s="6" t="n">
        <f aca="false">TUF2!D78</f>
        <v>38030.25025</v>
      </c>
      <c r="B78" s="5" t="n">
        <f aca="false">(4*TUFOnlyScheme!B78+1*MaespaCalc!U78)/5</f>
        <v>-7.42176666666667</v>
      </c>
      <c r="C78" s="2" t="n">
        <f aca="false">(4*TUFOnlyScheme!C78+1*MaespaCalc!V78)/5</f>
        <v>-1.56313333333333</v>
      </c>
      <c r="D78" s="2" t="n">
        <f aca="false">(4*TUFOnlyScheme!D78+1*MaespaCalc!W78)/5</f>
        <v>0</v>
      </c>
      <c r="E78" s="2" t="n">
        <f aca="false">(4*TUFOnlyScheme!E78+1*MaespaCalc!X78)/5</f>
        <v>-5.85836666666667</v>
      </c>
    </row>
    <row r="79" customFormat="false" ht="12.8" hidden="false" customHeight="false" outlineLevel="0" collapsed="false">
      <c r="A79" s="6" t="n">
        <f aca="false">TUF2!D79</f>
        <v>38030.291875</v>
      </c>
      <c r="B79" s="5" t="n">
        <f aca="false">(4*TUFOnlyScheme!B79+1*MaespaCalc!U79)/5</f>
        <v>7.79813333333333</v>
      </c>
      <c r="C79" s="2" t="n">
        <f aca="false">(4*TUFOnlyScheme!C79+1*MaespaCalc!V79)/5</f>
        <v>1.1652</v>
      </c>
      <c r="D79" s="2" t="n">
        <f aca="false">(4*TUFOnlyScheme!D79+1*MaespaCalc!W79)/5</f>
        <v>16.9397</v>
      </c>
      <c r="E79" s="2" t="n">
        <f aca="false">(4*TUFOnlyScheme!E79+1*MaespaCalc!X79)/5</f>
        <v>-10.3078333333333</v>
      </c>
    </row>
    <row r="80" customFormat="false" ht="12.8" hidden="false" customHeight="false" outlineLevel="0" collapsed="false">
      <c r="A80" s="6" t="n">
        <f aca="false">TUF2!D80</f>
        <v>38030.3335416667</v>
      </c>
      <c r="B80" s="5" t="n">
        <f aca="false">(4*TUFOnlyScheme!B80+1*MaespaCalc!U80)/5</f>
        <v>58.9751333333333</v>
      </c>
      <c r="C80" s="2" t="n">
        <f aca="false">(4*TUFOnlyScheme!C80+1*MaespaCalc!V80)/5</f>
        <v>20.9307666666667</v>
      </c>
      <c r="D80" s="2" t="n">
        <f aca="false">(4*TUFOnlyScheme!D80+1*MaespaCalc!W80)/5</f>
        <v>23.8593</v>
      </c>
      <c r="E80" s="2" t="n">
        <f aca="false">(4*TUFOnlyScheme!E80+1*MaespaCalc!X80)/5</f>
        <v>14.1866666666667</v>
      </c>
    </row>
    <row r="81" customFormat="false" ht="12.8" hidden="false" customHeight="false" outlineLevel="0" collapsed="false">
      <c r="A81" s="6" t="n">
        <f aca="false">TUF2!D81</f>
        <v>38030.375125</v>
      </c>
      <c r="B81" s="5" t="n">
        <f aca="false">(4*TUFOnlyScheme!B81+1*MaespaCalc!U81)/5</f>
        <v>255.982533333333</v>
      </c>
      <c r="C81" s="2" t="n">
        <f aca="false">(4*TUFOnlyScheme!C81+1*MaespaCalc!V81)/5</f>
        <v>65.2810666666667</v>
      </c>
      <c r="D81" s="2" t="n">
        <f aca="false">(4*TUFOnlyScheme!D81+1*MaespaCalc!W81)/5</f>
        <v>58.0462</v>
      </c>
      <c r="E81" s="2" t="n">
        <f aca="false">(4*TUFOnlyScheme!E81+1*MaespaCalc!X81)/5</f>
        <v>132.656066666667</v>
      </c>
    </row>
    <row r="82" customFormat="false" ht="12.8" hidden="false" customHeight="false" outlineLevel="0" collapsed="false">
      <c r="A82" s="6" t="n">
        <f aca="false">TUF2!D82</f>
        <v>38030.4168333333</v>
      </c>
      <c r="B82" s="5" t="n">
        <f aca="false">(4*TUFOnlyScheme!B82+1*MaespaCalc!U82)/5</f>
        <v>421.839366666667</v>
      </c>
      <c r="C82" s="2" t="n">
        <f aca="false">(4*TUFOnlyScheme!C82+1*MaespaCalc!V82)/5</f>
        <v>140.9284</v>
      </c>
      <c r="D82" s="2" t="n">
        <f aca="false">(4*TUFOnlyScheme!D82+1*MaespaCalc!W82)/5</f>
        <v>121.8083</v>
      </c>
      <c r="E82" s="2" t="n">
        <f aca="false">(4*TUFOnlyScheme!E82+1*MaespaCalc!X82)/5</f>
        <v>159.102933333333</v>
      </c>
    </row>
    <row r="83" customFormat="false" ht="12.8" hidden="false" customHeight="false" outlineLevel="0" collapsed="false">
      <c r="A83" s="6" t="n">
        <f aca="false">TUF2!D83</f>
        <v>38030.4585</v>
      </c>
      <c r="B83" s="5" t="n">
        <f aca="false">(4*TUFOnlyScheme!B83+1*MaespaCalc!U83)/5</f>
        <v>543.815066666667</v>
      </c>
      <c r="C83" s="2" t="n">
        <f aca="false">(4*TUFOnlyScheme!C83+1*MaespaCalc!V83)/5</f>
        <v>144.6911</v>
      </c>
      <c r="D83" s="2" t="n">
        <f aca="false">(4*TUFOnlyScheme!D83+1*MaespaCalc!W83)/5</f>
        <v>156.3432</v>
      </c>
      <c r="E83" s="2" t="n">
        <f aca="false">(4*TUFOnlyScheme!E83+1*MaespaCalc!X83)/5</f>
        <v>242.7813</v>
      </c>
    </row>
    <row r="84" customFormat="false" ht="12.8" hidden="false" customHeight="false" outlineLevel="0" collapsed="false">
      <c r="A84" s="6" t="n">
        <f aca="false">TUF2!D84</f>
        <v>38030.500125</v>
      </c>
      <c r="B84" s="5" t="n">
        <f aca="false">(4*TUFOnlyScheme!B84+1*MaespaCalc!U84)/5</f>
        <v>613.0066</v>
      </c>
      <c r="C84" s="2" t="n">
        <f aca="false">(4*TUFOnlyScheme!C84+1*MaespaCalc!V84)/5</f>
        <v>307.193333333333</v>
      </c>
      <c r="D84" s="2" t="n">
        <f aca="false">(4*TUFOnlyScheme!D84+1*MaespaCalc!W84)/5</f>
        <v>189.1213</v>
      </c>
      <c r="E84" s="2" t="n">
        <f aca="false">(4*TUFOnlyScheme!E84+1*MaespaCalc!X84)/5</f>
        <v>116.694366666667</v>
      </c>
    </row>
    <row r="85" customFormat="false" ht="12.8" hidden="false" customHeight="false" outlineLevel="0" collapsed="false">
      <c r="A85" s="6" t="n">
        <f aca="false">TUF2!D85</f>
        <v>38030.5417916667</v>
      </c>
      <c r="B85" s="5" t="n">
        <f aca="false">(4*TUFOnlyScheme!B85+1*MaespaCalc!U85)/5</f>
        <v>594.588166666667</v>
      </c>
      <c r="C85" s="2" t="n">
        <f aca="false">(4*TUFOnlyScheme!C85+1*MaespaCalc!V85)/5</f>
        <v>371.7908</v>
      </c>
      <c r="D85" s="2" t="n">
        <f aca="false">(4*TUFOnlyScheme!D85+1*MaespaCalc!W85)/5</f>
        <v>206.8483</v>
      </c>
      <c r="E85" s="2" t="n">
        <f aca="false">(4*TUFOnlyScheme!E85+1*MaespaCalc!X85)/5</f>
        <v>15.9501333333334</v>
      </c>
    </row>
    <row r="86" customFormat="false" ht="12.8" hidden="false" customHeight="false" outlineLevel="0" collapsed="false">
      <c r="A86" s="6" t="n">
        <f aca="false">TUF2!D86</f>
        <v>38030.5834166667</v>
      </c>
      <c r="B86" s="5" t="n">
        <f aca="false">(4*TUFOnlyScheme!B86+1*MaespaCalc!U86)/5</f>
        <v>623.378066666667</v>
      </c>
      <c r="C86" s="2" t="n">
        <f aca="false">(4*TUFOnlyScheme!C86+1*MaespaCalc!V86)/5</f>
        <v>382.073166666667</v>
      </c>
      <c r="D86" s="2" t="n">
        <f aca="false">(4*TUFOnlyScheme!D86+1*MaespaCalc!W86)/5</f>
        <v>206.9281</v>
      </c>
      <c r="E86" s="2" t="n">
        <f aca="false">(4*TUFOnlyScheme!E86+1*MaespaCalc!X86)/5</f>
        <v>34.3802666666667</v>
      </c>
    </row>
    <row r="87" customFormat="false" ht="12.8" hidden="false" customHeight="false" outlineLevel="0" collapsed="false">
      <c r="A87" s="6" t="n">
        <f aca="false">TUF2!D87</f>
        <v>38030.6251666667</v>
      </c>
      <c r="B87" s="5" t="n">
        <f aca="false">(4*TUFOnlyScheme!B87+1*MaespaCalc!U87)/5</f>
        <v>549.562233333333</v>
      </c>
      <c r="C87" s="2" t="n">
        <f aca="false">(4*TUFOnlyScheme!C87+1*MaespaCalc!V87)/5</f>
        <v>335.688633333333</v>
      </c>
      <c r="D87" s="2" t="n">
        <f aca="false">(4*TUFOnlyScheme!D87+1*MaespaCalc!W87)/5</f>
        <v>205.025</v>
      </c>
      <c r="E87" s="2" t="n">
        <f aca="false">(4*TUFOnlyScheme!E87+1*MaespaCalc!X87)/5</f>
        <v>8.85153333333334</v>
      </c>
    </row>
    <row r="88" customFormat="false" ht="12.8" hidden="false" customHeight="false" outlineLevel="0" collapsed="false">
      <c r="A88" s="6" t="n">
        <f aca="false">TUF2!D88</f>
        <v>38030.6668333333</v>
      </c>
      <c r="B88" s="5" t="n">
        <f aca="false">(4*TUFOnlyScheme!B88+1*MaespaCalc!U88)/5</f>
        <v>500.446133333333</v>
      </c>
      <c r="C88" s="2" t="n">
        <f aca="false">(4*TUFOnlyScheme!C88+1*MaespaCalc!V88)/5</f>
        <v>341.679133333333</v>
      </c>
      <c r="D88" s="2" t="n">
        <f aca="false">(4*TUFOnlyScheme!D88+1*MaespaCalc!W88)/5</f>
        <v>198.1931</v>
      </c>
      <c r="E88" s="2" t="n">
        <f aca="false">(4*TUFOnlyScheme!E88+1*MaespaCalc!X88)/5</f>
        <v>-39.4269</v>
      </c>
    </row>
    <row r="89" customFormat="false" ht="12.8" hidden="false" customHeight="false" outlineLevel="0" collapsed="false">
      <c r="A89" s="6" t="n">
        <f aca="false">TUF2!D89</f>
        <v>38030.7085416667</v>
      </c>
      <c r="B89" s="5" t="n">
        <f aca="false">(4*TUFOnlyScheme!B89+1*MaespaCalc!U89)/5</f>
        <v>344.488466666667</v>
      </c>
      <c r="C89" s="2" t="n">
        <f aca="false">(4*TUFOnlyScheme!C89+1*MaespaCalc!V89)/5</f>
        <v>277.414333333333</v>
      </c>
      <c r="D89" s="2" t="n">
        <f aca="false">(4*TUFOnlyScheme!D89+1*MaespaCalc!W89)/5</f>
        <v>187.2149</v>
      </c>
      <c r="E89" s="2" t="n">
        <f aca="false">(4*TUFOnlyScheme!E89+1*MaespaCalc!X89)/5</f>
        <v>-120.1405</v>
      </c>
    </row>
    <row r="90" customFormat="false" ht="12.8" hidden="false" customHeight="false" outlineLevel="0" collapsed="false">
      <c r="A90" s="6" t="n">
        <f aca="false">TUF2!D90</f>
        <v>38030.7500833333</v>
      </c>
      <c r="B90" s="5" t="n">
        <f aca="false">(4*TUFOnlyScheme!B90+1*MaespaCalc!U90)/5</f>
        <v>119.185666666667</v>
      </c>
      <c r="C90" s="2" t="n">
        <f aca="false">(4*TUFOnlyScheme!C90+1*MaespaCalc!V90)/5</f>
        <v>155.4119</v>
      </c>
      <c r="D90" s="2" t="n">
        <f aca="false">(4*TUFOnlyScheme!D90+1*MaespaCalc!W90)/5</f>
        <v>158.8905</v>
      </c>
      <c r="E90" s="2" t="n">
        <f aca="false">(4*TUFOnlyScheme!E90+1*MaespaCalc!X90)/5</f>
        <v>-195.117533333333</v>
      </c>
    </row>
    <row r="91" customFormat="false" ht="12.8" hidden="false" customHeight="false" outlineLevel="0" collapsed="false">
      <c r="A91" s="6" t="n">
        <f aca="false">TUF2!D91</f>
        <v>38030.7917083333</v>
      </c>
      <c r="B91" s="5" t="n">
        <f aca="false">(4*TUFOnlyScheme!B91+1*MaespaCalc!U91)/5</f>
        <v>7.04426666666668</v>
      </c>
      <c r="C91" s="2" t="n">
        <f aca="false">(4*TUFOnlyScheme!C91+1*MaespaCalc!V91)/5</f>
        <v>107.168266666667</v>
      </c>
      <c r="D91" s="2" t="n">
        <f aca="false">(4*TUFOnlyScheme!D91+1*MaespaCalc!W91)/5</f>
        <v>73.3608</v>
      </c>
      <c r="E91" s="2" t="n">
        <f aca="false">(4*TUFOnlyScheme!E91+1*MaespaCalc!X91)/5</f>
        <v>-173.482933333333</v>
      </c>
    </row>
    <row r="92" customFormat="false" ht="12.8" hidden="false" customHeight="false" outlineLevel="0" collapsed="false">
      <c r="A92" s="6" t="n">
        <f aca="false">TUF2!D92</f>
        <v>38030.8334583333</v>
      </c>
      <c r="B92" s="5" t="n">
        <f aca="false">(4*TUFOnlyScheme!B92+1*MaespaCalc!U92)/5</f>
        <v>-49.6351333333333</v>
      </c>
      <c r="C92" s="2" t="n">
        <f aca="false">(4*TUFOnlyScheme!C92+1*MaespaCalc!V92)/5</f>
        <v>51.7073333333333</v>
      </c>
      <c r="D92" s="2" t="n">
        <f aca="false">(4*TUFOnlyScheme!D92+1*MaespaCalc!W92)/5</f>
        <v>0</v>
      </c>
      <c r="E92" s="2" t="n">
        <f aca="false">(4*TUFOnlyScheme!E92+1*MaespaCalc!X92)/5</f>
        <v>-101.340333333333</v>
      </c>
    </row>
    <row r="93" customFormat="false" ht="12.8" hidden="false" customHeight="false" outlineLevel="0" collapsed="false">
      <c r="A93" s="6" t="n">
        <f aca="false">TUF2!D93</f>
        <v>38030.87525</v>
      </c>
      <c r="B93" s="5" t="n">
        <f aca="false">(4*TUFOnlyScheme!B93+1*MaespaCalc!U93)/5</f>
        <v>-53.0074</v>
      </c>
      <c r="C93" s="2" t="n">
        <f aca="false">(4*TUFOnlyScheme!C93+1*MaespaCalc!V93)/5</f>
        <v>25.6382666666667</v>
      </c>
      <c r="D93" s="2" t="n">
        <f aca="false">(4*TUFOnlyScheme!D93+1*MaespaCalc!W93)/5</f>
        <v>0</v>
      </c>
      <c r="E93" s="2" t="n">
        <f aca="false">(4*TUFOnlyScheme!E93+1*MaespaCalc!X93)/5</f>
        <v>-78.6459333333333</v>
      </c>
    </row>
    <row r="94" customFormat="false" ht="12.8" hidden="false" customHeight="false" outlineLevel="0" collapsed="false">
      <c r="A94" s="6" t="n">
        <f aca="false">TUF2!D94</f>
        <v>38030.9167916667</v>
      </c>
      <c r="B94" s="5" t="n">
        <f aca="false">(4*TUFOnlyScheme!B94+1*MaespaCalc!U94)/5</f>
        <v>-52.5693333333333</v>
      </c>
      <c r="C94" s="2" t="n">
        <f aca="false">(4*TUFOnlyScheme!C94+1*MaespaCalc!V94)/5</f>
        <v>19.5070666666667</v>
      </c>
      <c r="D94" s="2" t="n">
        <f aca="false">(4*TUFOnlyScheme!D94+1*MaespaCalc!W94)/5</f>
        <v>0</v>
      </c>
      <c r="E94" s="2" t="n">
        <f aca="false">(4*TUFOnlyScheme!E94+1*MaespaCalc!X94)/5</f>
        <v>-72.0748</v>
      </c>
    </row>
    <row r="95" customFormat="false" ht="12.8" hidden="false" customHeight="false" outlineLevel="0" collapsed="false">
      <c r="A95" s="6" t="n">
        <f aca="false">TUF2!D95</f>
        <v>38030.958375</v>
      </c>
      <c r="B95" s="5" t="n">
        <f aca="false">(4*TUFOnlyScheme!B95+1*MaespaCalc!U95)/5</f>
        <v>-51.8313333333333</v>
      </c>
      <c r="C95" s="2" t="n">
        <f aca="false">(4*TUFOnlyScheme!C95+1*MaespaCalc!V95)/5</f>
        <v>22.1184666666667</v>
      </c>
      <c r="D95" s="2" t="n">
        <f aca="false">(4*TUFOnlyScheme!D95+1*MaespaCalc!W95)/5</f>
        <v>0</v>
      </c>
      <c r="E95" s="2" t="n">
        <f aca="false">(4*TUFOnlyScheme!E95+1*MaespaCalc!X95)/5</f>
        <v>-73.9466</v>
      </c>
    </row>
    <row r="96" customFormat="false" ht="12.8" hidden="false" customHeight="false" outlineLevel="0" collapsed="false">
      <c r="A96" s="6" t="n">
        <f aca="false">TUF2!D96</f>
        <v>38031.000125</v>
      </c>
      <c r="B96" s="5" t="n">
        <f aca="false">(4*TUFOnlyScheme!B96+1*MaespaCalc!U96)/5</f>
        <v>-49.0201333333333</v>
      </c>
      <c r="C96" s="2" t="n">
        <f aca="false">(4*TUFOnlyScheme!C96+1*MaespaCalc!V96)/5</f>
        <v>15.2004666666667</v>
      </c>
      <c r="D96" s="2" t="n">
        <f aca="false">(4*TUFOnlyScheme!D96+1*MaespaCalc!W96)/5</f>
        <v>0</v>
      </c>
      <c r="E96" s="2" t="n">
        <f aca="false">(4*TUFOnlyScheme!E96+1*MaespaCalc!X96)/5</f>
        <v>-64.2214</v>
      </c>
    </row>
    <row r="97" customFormat="false" ht="12.8" hidden="false" customHeight="false" outlineLevel="0" collapsed="false">
      <c r="A97" s="6" t="n">
        <f aca="false">TUF2!D97</f>
        <v>38031.041875</v>
      </c>
      <c r="B97" s="5" t="n">
        <f aca="false">(4*TUFOnlyScheme!B97+1*MaespaCalc!U97)/5</f>
        <v>-18.8151</v>
      </c>
      <c r="C97" s="2" t="n">
        <f aca="false">(4*TUFOnlyScheme!C97+1*MaespaCalc!V97)/5</f>
        <v>23.846</v>
      </c>
      <c r="D97" s="2" t="n">
        <f aca="false">(4*TUFOnlyScheme!D97+1*MaespaCalc!W97)/5</f>
        <v>0</v>
      </c>
      <c r="E97" s="2" t="n">
        <f aca="false">(4*TUFOnlyScheme!E97+1*MaespaCalc!X97)/5</f>
        <v>-42.6608333333333</v>
      </c>
    </row>
    <row r="98" customFormat="false" ht="12.8" hidden="false" customHeight="false" outlineLevel="0" collapsed="false">
      <c r="A98" s="6" t="n">
        <f aca="false">TUF2!D98</f>
        <v>38031.083375</v>
      </c>
      <c r="B98" s="5" t="n">
        <f aca="false">(4*TUFOnlyScheme!B98+1*MaespaCalc!U98)/5</f>
        <v>-19.3216</v>
      </c>
      <c r="C98" s="2" t="n">
        <f aca="false">(4*TUFOnlyScheme!C98+1*MaespaCalc!V98)/5</f>
        <v>15.4404</v>
      </c>
      <c r="D98" s="2" t="n">
        <f aca="false">(4*TUFOnlyScheme!D98+1*MaespaCalc!W98)/5</f>
        <v>0</v>
      </c>
      <c r="E98" s="2" t="n">
        <f aca="false">(4*TUFOnlyScheme!E98+1*MaespaCalc!X98)/5</f>
        <v>-34.762</v>
      </c>
    </row>
    <row r="99" customFormat="false" ht="12.8" hidden="false" customHeight="false" outlineLevel="0" collapsed="false">
      <c r="A99" s="6" t="n">
        <f aca="false">TUF2!D99</f>
        <v>38031.1252083333</v>
      </c>
      <c r="B99" s="5" t="n">
        <f aca="false">(4*TUFOnlyScheme!B99+1*MaespaCalc!U99)/5</f>
        <v>-18.3830666666667</v>
      </c>
      <c r="C99" s="2" t="n">
        <f aca="false">(4*TUFOnlyScheme!C99+1*MaespaCalc!V99)/5</f>
        <v>16.6768666666667</v>
      </c>
      <c r="D99" s="2" t="n">
        <f aca="false">(4*TUFOnlyScheme!D99+1*MaespaCalc!W99)/5</f>
        <v>0</v>
      </c>
      <c r="E99" s="2" t="n">
        <f aca="false">(4*TUFOnlyScheme!E99+1*MaespaCalc!X99)/5</f>
        <v>-35.0586</v>
      </c>
    </row>
    <row r="100" customFormat="false" ht="12.8" hidden="false" customHeight="false" outlineLevel="0" collapsed="false">
      <c r="A100" s="6" t="n">
        <f aca="false">TUF2!D100</f>
        <v>38031.1667916667</v>
      </c>
      <c r="B100" s="5" t="n">
        <f aca="false">(4*TUFOnlyScheme!B100+1*MaespaCalc!U100)/5</f>
        <v>-19.0762</v>
      </c>
      <c r="C100" s="2" t="n">
        <f aca="false">(4*TUFOnlyScheme!C100+1*MaespaCalc!V100)/5</f>
        <v>10.8628</v>
      </c>
      <c r="D100" s="2" t="n">
        <f aca="false">(4*TUFOnlyScheme!D100+1*MaespaCalc!W100)/5</f>
        <v>0</v>
      </c>
      <c r="E100" s="2" t="n">
        <f aca="false">(4*TUFOnlyScheme!E100+1*MaespaCalc!X100)/5</f>
        <v>-29.9360666666667</v>
      </c>
    </row>
    <row r="101" customFormat="false" ht="12.8" hidden="false" customHeight="false" outlineLevel="0" collapsed="false">
      <c r="A101" s="6" t="n">
        <f aca="false">TUF2!D101</f>
        <v>38031.2085</v>
      </c>
      <c r="B101" s="5" t="n">
        <f aca="false">(4*TUFOnlyScheme!B101+1*MaespaCalc!U101)/5</f>
        <v>-19.3396</v>
      </c>
      <c r="C101" s="2" t="n">
        <f aca="false">(4*TUFOnlyScheme!C101+1*MaespaCalc!V101)/5</f>
        <v>6.46373333333333</v>
      </c>
      <c r="D101" s="2" t="n">
        <f aca="false">(4*TUFOnlyScheme!D101+1*MaespaCalc!W101)/5</f>
        <v>0</v>
      </c>
      <c r="E101" s="2" t="n">
        <f aca="false">(4*TUFOnlyScheme!E101+1*MaespaCalc!X101)/5</f>
        <v>-25.8009333333333</v>
      </c>
    </row>
    <row r="102" customFormat="false" ht="12.8" hidden="false" customHeight="false" outlineLevel="0" collapsed="false">
      <c r="A102" s="6" t="n">
        <f aca="false">TUF2!D102</f>
        <v>38031.2501666667</v>
      </c>
      <c r="B102" s="5" t="n">
        <f aca="false">(4*TUFOnlyScheme!B102+1*MaespaCalc!U102)/5</f>
        <v>-18.4478333333333</v>
      </c>
      <c r="C102" s="2" t="n">
        <f aca="false">(4*TUFOnlyScheme!C102+1*MaespaCalc!V102)/5</f>
        <v>6.2712</v>
      </c>
      <c r="D102" s="2" t="n">
        <f aca="false">(4*TUFOnlyScheme!D102+1*MaespaCalc!W102)/5</f>
        <v>0</v>
      </c>
      <c r="E102" s="2" t="n">
        <f aca="false">(4*TUFOnlyScheme!E102+1*MaespaCalc!X102)/5</f>
        <v>-24.7179666666667</v>
      </c>
    </row>
    <row r="103" customFormat="false" ht="12.8" hidden="false" customHeight="false" outlineLevel="0" collapsed="false">
      <c r="A103" s="6" t="n">
        <f aca="false">TUF2!D103</f>
        <v>38031.29175</v>
      </c>
      <c r="B103" s="5" t="n">
        <f aca="false">(4*TUFOnlyScheme!B103+1*MaespaCalc!U103)/5</f>
        <v>3.1334</v>
      </c>
      <c r="C103" s="2" t="n">
        <f aca="false">(4*TUFOnlyScheme!C103+1*MaespaCalc!V103)/5</f>
        <v>6.60723333333333</v>
      </c>
      <c r="D103" s="2" t="n">
        <f aca="false">(4*TUFOnlyScheme!D103+1*MaespaCalc!W103)/5</f>
        <v>30.2113</v>
      </c>
      <c r="E103" s="2" t="n">
        <f aca="false">(4*TUFOnlyScheme!E103+1*MaespaCalc!X103)/5</f>
        <v>-33.6838</v>
      </c>
    </row>
    <row r="104" customFormat="false" ht="12.8" hidden="false" customHeight="false" outlineLevel="0" collapsed="false">
      <c r="A104" s="6" t="n">
        <f aca="false">TUF2!D104</f>
        <v>38031.3334583333</v>
      </c>
      <c r="B104" s="5" t="n">
        <f aca="false">(4*TUFOnlyScheme!B104+1*MaespaCalc!U104)/5</f>
        <v>16.9393</v>
      </c>
      <c r="C104" s="2" t="n">
        <f aca="false">(4*TUFOnlyScheme!C104+1*MaespaCalc!V104)/5</f>
        <v>16.3379333333333</v>
      </c>
      <c r="D104" s="2" t="n">
        <f aca="false">(4*TUFOnlyScheme!D104+1*MaespaCalc!W104)/5</f>
        <v>35.4035</v>
      </c>
      <c r="E104" s="2" t="n">
        <f aca="false">(4*TUFOnlyScheme!E104+1*MaespaCalc!X104)/5</f>
        <v>-34.8013333333333</v>
      </c>
    </row>
    <row r="105" customFormat="false" ht="12.8" hidden="false" customHeight="false" outlineLevel="0" collapsed="false">
      <c r="A105" s="6" t="n">
        <f aca="false">TUF2!D105</f>
        <v>38031.3750416667</v>
      </c>
      <c r="B105" s="5" t="n">
        <f aca="false">(4*TUFOnlyScheme!B105+1*MaespaCalc!U105)/5</f>
        <v>29.1427</v>
      </c>
      <c r="C105" s="2" t="n">
        <f aca="false">(4*TUFOnlyScheme!C105+1*MaespaCalc!V105)/5</f>
        <v>22.0509666666667</v>
      </c>
      <c r="D105" s="2" t="n">
        <f aca="false">(4*TUFOnlyScheme!D105+1*MaespaCalc!W105)/5</f>
        <v>36.2526</v>
      </c>
      <c r="E105" s="2" t="n">
        <f aca="false">(4*TUFOnlyScheme!E105+1*MaespaCalc!X105)/5</f>
        <v>-29.1622</v>
      </c>
    </row>
    <row r="106" customFormat="false" ht="12.8" hidden="false" customHeight="false" outlineLevel="0" collapsed="false">
      <c r="A106" s="6" t="n">
        <f aca="false">TUF2!D106</f>
        <v>38031.3753333333</v>
      </c>
      <c r="B106" s="5" t="n">
        <f aca="false">(4*TUFOnlyScheme!B106+1*MaespaCalc!U106)/5</f>
        <v>29.4595</v>
      </c>
      <c r="C106" s="2" t="n">
        <f aca="false">(4*TUFOnlyScheme!C106+1*MaespaCalc!V106)/5</f>
        <v>22.3519</v>
      </c>
      <c r="D106" s="2" t="n">
        <f aca="false">(4*TUFOnlyScheme!D106+1*MaespaCalc!W106)/5</f>
        <v>36.2526</v>
      </c>
      <c r="E106" s="2" t="n">
        <f aca="false">(4*TUFOnlyScheme!E106+1*MaespaCalc!X106)/5</f>
        <v>-29.1455333333333</v>
      </c>
    </row>
    <row r="107" customFormat="false" ht="12.8" hidden="false" customHeight="false" outlineLevel="0" collapsed="false">
      <c r="A107" s="6" t="n">
        <f aca="false">TUF2!D107</f>
        <v>38031.4167083333</v>
      </c>
      <c r="B107" s="5" t="n">
        <f aca="false">(4*TUFOnlyScheme!B107+1*MaespaCalc!U107)/5</f>
        <v>58.6152333333333</v>
      </c>
      <c r="C107" s="2" t="n">
        <f aca="false">(4*TUFOnlyScheme!C107+1*MaespaCalc!V107)/5</f>
        <v>25.5657</v>
      </c>
      <c r="D107" s="2" t="n">
        <f aca="false">(4*TUFOnlyScheme!D107+1*MaespaCalc!W107)/5</f>
        <v>46.4727</v>
      </c>
      <c r="E107" s="2" t="n">
        <f aca="false">(4*TUFOnlyScheme!E107+1*MaespaCalc!X107)/5</f>
        <v>-13.4229</v>
      </c>
    </row>
    <row r="108" customFormat="false" ht="12.8" hidden="false" customHeight="false" outlineLevel="0" collapsed="false">
      <c r="A108" s="6" t="n">
        <f aca="false">TUF2!D108</f>
        <v>38031.458625</v>
      </c>
      <c r="B108" s="5" t="n">
        <f aca="false">(4*TUFOnlyScheme!B108+1*MaespaCalc!U108)/5</f>
        <v>125.838466666667</v>
      </c>
      <c r="C108" s="2" t="n">
        <f aca="false">(4*TUFOnlyScheme!C108+1*MaespaCalc!V108)/5</f>
        <v>49.1899</v>
      </c>
      <c r="D108" s="2" t="n">
        <f aca="false">(4*TUFOnlyScheme!D108+1*MaespaCalc!W108)/5</f>
        <v>53.7421</v>
      </c>
      <c r="E108" s="2" t="n">
        <f aca="false">(4*TUFOnlyScheme!E108+1*MaespaCalc!X108)/5</f>
        <v>22.9067333333333</v>
      </c>
    </row>
    <row r="109" customFormat="false" ht="12.8" hidden="false" customHeight="false" outlineLevel="0" collapsed="false">
      <c r="A109" s="6" t="n">
        <f aca="false">TUF2!D109</f>
        <v>38031.5002083333</v>
      </c>
      <c r="B109" s="5" t="n">
        <f aca="false">(4*TUFOnlyScheme!B109+1*MaespaCalc!U109)/5</f>
        <v>144.571533333333</v>
      </c>
      <c r="C109" s="2" t="n">
        <f aca="false">(4*TUFOnlyScheme!C109+1*MaespaCalc!V109)/5</f>
        <v>74.0976</v>
      </c>
      <c r="D109" s="2" t="n">
        <f aca="false">(4*TUFOnlyScheme!D109+1*MaespaCalc!W109)/5</f>
        <v>71.6187</v>
      </c>
      <c r="E109" s="2" t="n">
        <f aca="false">(4*TUFOnlyScheme!E109+1*MaespaCalc!X109)/5</f>
        <v>-1.1437</v>
      </c>
    </row>
    <row r="110" customFormat="false" ht="12.8" hidden="false" customHeight="false" outlineLevel="0" collapsed="false">
      <c r="A110" s="6" t="n">
        <f aca="false">TUF2!D110</f>
        <v>38031.54175</v>
      </c>
      <c r="B110" s="5" t="n">
        <f aca="false">(4*TUFOnlyScheme!B110+1*MaespaCalc!U110)/5</f>
        <v>163.676366666667</v>
      </c>
      <c r="C110" s="2" t="n">
        <f aca="false">(4*TUFOnlyScheme!C110+1*MaespaCalc!V110)/5</f>
        <v>77.4453333333333</v>
      </c>
      <c r="D110" s="2" t="n">
        <f aca="false">(4*TUFOnlyScheme!D110+1*MaespaCalc!W110)/5</f>
        <v>69.1235</v>
      </c>
      <c r="E110" s="2" t="n">
        <f aca="false">(4*TUFOnlyScheme!E110+1*MaespaCalc!X110)/5</f>
        <v>17.1075333333333</v>
      </c>
    </row>
    <row r="111" customFormat="false" ht="12.8" hidden="false" customHeight="false" outlineLevel="0" collapsed="false">
      <c r="A111" s="6" t="n">
        <f aca="false">TUF2!D111</f>
        <v>38031.5835416667</v>
      </c>
      <c r="B111" s="5" t="n">
        <f aca="false">(4*TUFOnlyScheme!B111+1*MaespaCalc!U111)/5</f>
        <v>518.897566666667</v>
      </c>
      <c r="C111" s="2" t="n">
        <f aca="false">(4*TUFOnlyScheme!C111+1*MaespaCalc!V111)/5</f>
        <v>228.7589</v>
      </c>
      <c r="D111" s="2" t="n">
        <f aca="false">(4*TUFOnlyScheme!D111+1*MaespaCalc!W111)/5</f>
        <v>108.465</v>
      </c>
      <c r="E111" s="2" t="n">
        <f aca="false">(4*TUFOnlyScheme!E111+1*MaespaCalc!X111)/5</f>
        <v>181.674733333333</v>
      </c>
    </row>
    <row r="112" customFormat="false" ht="12.8" hidden="false" customHeight="false" outlineLevel="0" collapsed="false">
      <c r="A112" s="6" t="n">
        <f aca="false">TUF2!D112</f>
        <v>38031.625125</v>
      </c>
      <c r="B112" s="5" t="n">
        <f aca="false">(4*TUFOnlyScheme!B112+1*MaespaCalc!U112)/5</f>
        <v>569.6055</v>
      </c>
      <c r="C112" s="2" t="n">
        <f aca="false">(4*TUFOnlyScheme!C112+1*MaespaCalc!V112)/5</f>
        <v>334.765133333333</v>
      </c>
      <c r="D112" s="2" t="n">
        <f aca="false">(4*TUFOnlyScheme!D112+1*MaespaCalc!W112)/5</f>
        <v>177.6227</v>
      </c>
      <c r="E112" s="2" t="n">
        <f aca="false">(4*TUFOnlyScheme!E112+1*MaespaCalc!X112)/5</f>
        <v>57.219</v>
      </c>
    </row>
    <row r="113" customFormat="false" ht="12.8" hidden="false" customHeight="false" outlineLevel="0" collapsed="false">
      <c r="A113" s="6" t="n">
        <f aca="false">TUF2!D113</f>
        <v>38031.6667916667</v>
      </c>
      <c r="B113" s="5" t="n">
        <f aca="false">(4*TUFOnlyScheme!B113+1*MaespaCalc!U113)/5</f>
        <v>528.966533333333</v>
      </c>
      <c r="C113" s="2" t="n">
        <f aca="false">(4*TUFOnlyScheme!C113+1*MaespaCalc!V113)/5</f>
        <v>370.941766666667</v>
      </c>
      <c r="D113" s="2" t="n">
        <f aca="false">(4*TUFOnlyScheme!D113+1*MaespaCalc!W113)/5</f>
        <v>171.0121</v>
      </c>
      <c r="E113" s="2" t="n">
        <f aca="false">(4*TUFOnlyScheme!E113+1*MaespaCalc!X113)/5</f>
        <v>-12.9884</v>
      </c>
    </row>
    <row r="114" customFormat="false" ht="12.8" hidden="false" customHeight="false" outlineLevel="0" collapsed="false">
      <c r="A114" s="6" t="n">
        <f aca="false">TUF2!D114</f>
        <v>38031.7083333333</v>
      </c>
      <c r="B114" s="5" t="n">
        <f aca="false">(4*TUFOnlyScheme!B114+1*MaespaCalc!U114)/5</f>
        <v>371.3581</v>
      </c>
      <c r="C114" s="2" t="n">
        <f aca="false">(4*TUFOnlyScheme!C114+1*MaespaCalc!V114)/5</f>
        <v>293.3025</v>
      </c>
      <c r="D114" s="2" t="n">
        <f aca="false">(4*TUFOnlyScheme!D114+1*MaespaCalc!W114)/5</f>
        <v>161.5842</v>
      </c>
      <c r="E114" s="2" t="n">
        <f aca="false">(4*TUFOnlyScheme!E114+1*MaespaCalc!X114)/5</f>
        <v>-83.5304666666667</v>
      </c>
    </row>
    <row r="115" customFormat="false" ht="12.8" hidden="false" customHeight="false" outlineLevel="0" collapsed="false">
      <c r="A115" s="6" t="n">
        <f aca="false">TUF2!D115</f>
        <v>38031.7500833333</v>
      </c>
      <c r="B115" s="5" t="n">
        <f aca="false">(4*TUFOnlyScheme!B115+1*MaespaCalc!U115)/5</f>
        <v>132.293066666667</v>
      </c>
      <c r="C115" s="2" t="n">
        <f aca="false">(4*TUFOnlyScheme!C115+1*MaespaCalc!V115)/5</f>
        <v>122.666233333333</v>
      </c>
      <c r="D115" s="2" t="n">
        <f aca="false">(4*TUFOnlyScheme!D115+1*MaespaCalc!W115)/5</f>
        <v>144.303</v>
      </c>
      <c r="E115" s="2" t="n">
        <f aca="false">(4*TUFOnlyScheme!E115+1*MaespaCalc!X115)/5</f>
        <v>-134.676433333333</v>
      </c>
    </row>
    <row r="116" customFormat="false" ht="12.8" hidden="false" customHeight="false" outlineLevel="0" collapsed="false">
      <c r="A116" s="6" t="n">
        <f aca="false">TUF2!D116</f>
        <v>38031.7917916667</v>
      </c>
      <c r="B116" s="5" t="n">
        <f aca="false">(4*TUFOnlyScheme!B116+1*MaespaCalc!U116)/5</f>
        <v>0.888966666666664</v>
      </c>
      <c r="C116" s="2" t="n">
        <f aca="false">(4*TUFOnlyScheme!C116+1*MaespaCalc!V116)/5</f>
        <v>43.7265</v>
      </c>
      <c r="D116" s="2" t="n">
        <f aca="false">(4*TUFOnlyScheme!D116+1*MaespaCalc!W116)/5</f>
        <v>78.9646</v>
      </c>
      <c r="E116" s="2" t="n">
        <f aca="false">(4*TUFOnlyScheme!E116+1*MaespaCalc!X116)/5</f>
        <v>-121.802933333333</v>
      </c>
    </row>
    <row r="117" customFormat="false" ht="12.8" hidden="false" customHeight="false" outlineLevel="0" collapsed="false">
      <c r="A117" s="6" t="n">
        <f aca="false">TUF2!D117</f>
        <v>38031.8334166667</v>
      </c>
      <c r="B117" s="5" t="n">
        <f aca="false">(4*TUFOnlyScheme!B117+1*MaespaCalc!U117)/5</f>
        <v>-62.6654333333333</v>
      </c>
      <c r="C117" s="2" t="n">
        <f aca="false">(4*TUFOnlyScheme!C117+1*MaespaCalc!V117)/5</f>
        <v>16.0851333333333</v>
      </c>
      <c r="D117" s="2" t="n">
        <f aca="false">(4*TUFOnlyScheme!D117+1*MaespaCalc!W117)/5</f>
        <v>0</v>
      </c>
      <c r="E117" s="2" t="n">
        <f aca="false">(4*TUFOnlyScheme!E117+1*MaespaCalc!X117)/5</f>
        <v>-78.7484333333333</v>
      </c>
    </row>
    <row r="118" customFormat="false" ht="12.8" hidden="false" customHeight="false" outlineLevel="0" collapsed="false">
      <c r="A118" s="6" t="n">
        <f aca="false">TUF2!D118</f>
        <v>38031.8751666667</v>
      </c>
      <c r="B118" s="5" t="n">
        <f aca="false">(4*TUFOnlyScheme!B118+1*MaespaCalc!U118)/5</f>
        <v>-63.2894</v>
      </c>
      <c r="C118" s="2" t="n">
        <f aca="false">(4*TUFOnlyScheme!C118+1*MaespaCalc!V118)/5</f>
        <v>5.7902</v>
      </c>
      <c r="D118" s="2" t="n">
        <f aca="false">(4*TUFOnlyScheme!D118+1*MaespaCalc!W118)/5</f>
        <v>0</v>
      </c>
      <c r="E118" s="2" t="n">
        <f aca="false">(4*TUFOnlyScheme!E118+1*MaespaCalc!X118)/5</f>
        <v>-69.0774666666667</v>
      </c>
    </row>
    <row r="119" customFormat="false" ht="12.8" hidden="false" customHeight="false" outlineLevel="0" collapsed="false">
      <c r="A119" s="6" t="n">
        <f aca="false">TUF2!D119</f>
        <v>38031.916875</v>
      </c>
      <c r="B119" s="5" t="n">
        <f aca="false">(4*TUFOnlyScheme!B119+1*MaespaCalc!U119)/5</f>
        <v>-61.6905</v>
      </c>
      <c r="C119" s="2" t="n">
        <f aca="false">(4*TUFOnlyScheme!C119+1*MaespaCalc!V119)/5</f>
        <v>5.01466666666667</v>
      </c>
      <c r="D119" s="2" t="n">
        <f aca="false">(4*TUFOnlyScheme!D119+1*MaespaCalc!W119)/5</f>
        <v>0</v>
      </c>
      <c r="E119" s="2" t="n">
        <f aca="false">(4*TUFOnlyScheme!E119+1*MaespaCalc!X119)/5</f>
        <v>-66.7038333333333</v>
      </c>
    </row>
    <row r="120" customFormat="false" ht="12.8" hidden="false" customHeight="false" outlineLevel="0" collapsed="false">
      <c r="A120" s="6" t="n">
        <f aca="false">TUF2!D120</f>
        <v>38031.9585416667</v>
      </c>
      <c r="B120" s="5" t="n">
        <f aca="false">(4*TUFOnlyScheme!B120+1*MaespaCalc!U120)/5</f>
        <v>-59.9598</v>
      </c>
      <c r="C120" s="2" t="n">
        <f aca="false">(4*TUFOnlyScheme!C120+1*MaespaCalc!V120)/5</f>
        <v>-3.79206666666667</v>
      </c>
      <c r="D120" s="2" t="n">
        <f aca="false">(4*TUFOnlyScheme!D120+1*MaespaCalc!W120)/5</f>
        <v>0</v>
      </c>
      <c r="E120" s="2" t="n">
        <f aca="false">(4*TUFOnlyScheme!E120+1*MaespaCalc!X120)/5</f>
        <v>-56.1666666666667</v>
      </c>
    </row>
    <row r="121" customFormat="false" ht="12.8" hidden="false" customHeight="false" outlineLevel="0" collapsed="false">
      <c r="A121" s="6" t="n">
        <f aca="false">TUF2!D121</f>
        <v>38032.0002083333</v>
      </c>
      <c r="B121" s="5" t="n">
        <f aca="false">(4*TUFOnlyScheme!B121+1*MaespaCalc!U121)/5</f>
        <v>-61.0314666666667</v>
      </c>
      <c r="C121" s="2" t="n">
        <f aca="false">(4*TUFOnlyScheme!C121+1*MaespaCalc!V121)/5</f>
        <v>-4.84653333333333</v>
      </c>
      <c r="D121" s="2" t="n">
        <f aca="false">(4*TUFOnlyScheme!D121+1*MaespaCalc!W121)/5</f>
        <v>0</v>
      </c>
      <c r="E121" s="2" t="n">
        <f aca="false">(4*TUFOnlyScheme!E121+1*MaespaCalc!X121)/5</f>
        <v>-56.1849333333333</v>
      </c>
    </row>
    <row r="122" customFormat="false" ht="12.8" hidden="false" customHeight="false" outlineLevel="0" collapsed="false">
      <c r="A122" s="6" t="n">
        <f aca="false">TUF2!D122</f>
        <v>38032.042</v>
      </c>
      <c r="B122" s="5" t="n">
        <f aca="false">(4*TUFOnlyScheme!B122+1*MaespaCalc!U122)/5</f>
        <v>-59.8845</v>
      </c>
      <c r="C122" s="2" t="n">
        <f aca="false">(4*TUFOnlyScheme!C122+1*MaespaCalc!V122)/5</f>
        <v>-6.29406666666667</v>
      </c>
      <c r="D122" s="2" t="n">
        <f aca="false">(4*TUFOnlyScheme!D122+1*MaespaCalc!W122)/5</f>
        <v>0</v>
      </c>
      <c r="E122" s="2" t="n">
        <f aca="false">(4*TUFOnlyScheme!E122+1*MaespaCalc!X122)/5</f>
        <v>-53.5912333333333</v>
      </c>
    </row>
    <row r="123" customFormat="false" ht="12.8" hidden="false" customHeight="false" outlineLevel="0" collapsed="false">
      <c r="A123" s="6" t="n">
        <f aca="false">TUF2!D123</f>
        <v>38032.0835833333</v>
      </c>
      <c r="B123" s="5" t="n">
        <f aca="false">(4*TUFOnlyScheme!B123+1*MaespaCalc!U123)/5</f>
        <v>-21.5061666666667</v>
      </c>
      <c r="C123" s="2" t="n">
        <f aca="false">(4*TUFOnlyScheme!C123+1*MaespaCalc!V123)/5</f>
        <v>5.4454</v>
      </c>
      <c r="D123" s="2" t="n">
        <f aca="false">(4*TUFOnlyScheme!D123+1*MaespaCalc!W123)/5</f>
        <v>0</v>
      </c>
      <c r="E123" s="2" t="n">
        <f aca="false">(4*TUFOnlyScheme!E123+1*MaespaCalc!X123)/5</f>
        <v>-26.9518333333333</v>
      </c>
    </row>
    <row r="124" customFormat="false" ht="12.8" hidden="false" customHeight="false" outlineLevel="0" collapsed="false">
      <c r="A124" s="6" t="n">
        <f aca="false">TUF2!D124</f>
        <v>38032.1254166667</v>
      </c>
      <c r="B124" s="5" t="n">
        <f aca="false">(4*TUFOnlyScheme!B124+1*MaespaCalc!U124)/5</f>
        <v>-17.2761333333333</v>
      </c>
      <c r="C124" s="2" t="n">
        <f aca="false">(4*TUFOnlyScheme!C124+1*MaespaCalc!V124)/5</f>
        <v>2.70673333333333</v>
      </c>
      <c r="D124" s="2" t="n">
        <f aca="false">(4*TUFOnlyScheme!D124+1*MaespaCalc!W124)/5</f>
        <v>0</v>
      </c>
      <c r="E124" s="2" t="n">
        <f aca="false">(4*TUFOnlyScheme!E124+1*MaespaCalc!X124)/5</f>
        <v>-19.9828666666667</v>
      </c>
    </row>
    <row r="125" customFormat="false" ht="12.8" hidden="false" customHeight="false" outlineLevel="0" collapsed="false">
      <c r="A125" s="6" t="n">
        <f aca="false">TUF2!D125</f>
        <v>38032.166875</v>
      </c>
      <c r="B125" s="5" t="n">
        <f aca="false">(4*TUFOnlyScheme!B125+1*MaespaCalc!U125)/5</f>
        <v>-15.9661</v>
      </c>
      <c r="C125" s="2" t="n">
        <f aca="false">(4*TUFOnlyScheme!C125+1*MaespaCalc!V125)/5</f>
        <v>7.92846666666667</v>
      </c>
      <c r="D125" s="2" t="n">
        <f aca="false">(4*TUFOnlyScheme!D125+1*MaespaCalc!W125)/5</f>
        <v>0</v>
      </c>
      <c r="E125" s="2" t="n">
        <f aca="false">(4*TUFOnlyScheme!E125+1*MaespaCalc!X125)/5</f>
        <v>-23.8940333333333</v>
      </c>
    </row>
    <row r="126" customFormat="false" ht="12.8" hidden="false" customHeight="false" outlineLevel="0" collapsed="false">
      <c r="A126" s="6" t="n">
        <f aca="false">TUF2!D126</f>
        <v>38032.2085833333</v>
      </c>
      <c r="B126" s="5" t="n">
        <f aca="false">(4*TUFOnlyScheme!B126+1*MaespaCalc!U126)/5</f>
        <v>-16.9891333333333</v>
      </c>
      <c r="C126" s="2" t="n">
        <f aca="false">(4*TUFOnlyScheme!C126+1*MaespaCalc!V126)/5</f>
        <v>6.8518</v>
      </c>
      <c r="D126" s="2" t="n">
        <f aca="false">(4*TUFOnlyScheme!D126+1*MaespaCalc!W126)/5</f>
        <v>0</v>
      </c>
      <c r="E126" s="2" t="n">
        <f aca="false">(4*TUFOnlyScheme!E126+1*MaespaCalc!X126)/5</f>
        <v>-23.8406666666667</v>
      </c>
    </row>
    <row r="127" customFormat="false" ht="12.8" hidden="false" customHeight="false" outlineLevel="0" collapsed="false">
      <c r="A127" s="6" t="n">
        <f aca="false">TUF2!D127</f>
        <v>38032.250375</v>
      </c>
      <c r="B127" s="5" t="n">
        <f aca="false">(4*TUFOnlyScheme!B127+1*MaespaCalc!U127)/5</f>
        <v>-19.148</v>
      </c>
      <c r="C127" s="2" t="n">
        <f aca="false">(4*TUFOnlyScheme!C127+1*MaespaCalc!V127)/5</f>
        <v>4.88673333333333</v>
      </c>
      <c r="D127" s="2" t="n">
        <f aca="false">(4*TUFOnlyScheme!D127+1*MaespaCalc!W127)/5</f>
        <v>0</v>
      </c>
      <c r="E127" s="2" t="n">
        <f aca="false">(4*TUFOnlyScheme!E127+1*MaespaCalc!X127)/5</f>
        <v>-24.0342</v>
      </c>
    </row>
    <row r="128" customFormat="false" ht="12.8" hidden="false" customHeight="false" outlineLevel="0" collapsed="false">
      <c r="A128" s="6" t="n">
        <f aca="false">TUF2!D128</f>
        <v>38032.2917083333</v>
      </c>
      <c r="B128" s="5" t="n">
        <f aca="false">(4*TUFOnlyScheme!B128+1*MaespaCalc!U128)/5</f>
        <v>20.9143333333333</v>
      </c>
      <c r="C128" s="2" t="n">
        <f aca="false">(4*TUFOnlyScheme!C128+1*MaespaCalc!V128)/5</f>
        <v>10.6726666666667</v>
      </c>
      <c r="D128" s="2" t="n">
        <f aca="false">(4*TUFOnlyScheme!D128+1*MaespaCalc!W128)/5</f>
        <v>15.7083</v>
      </c>
      <c r="E128" s="2" t="n">
        <f aca="false">(4*TUFOnlyScheme!E128+1*MaespaCalc!X128)/5</f>
        <v>-5.46743333333333</v>
      </c>
    </row>
    <row r="129" customFormat="false" ht="12.8" hidden="false" customHeight="false" outlineLevel="0" collapsed="false">
      <c r="A129" s="6" t="n">
        <f aca="false">TUF2!D129</f>
        <v>38032.3334583333</v>
      </c>
      <c r="B129" s="5" t="n">
        <f aca="false">(4*TUFOnlyScheme!B129+1*MaespaCalc!U129)/5</f>
        <v>155.1926</v>
      </c>
      <c r="C129" s="2" t="n">
        <f aca="false">(4*TUFOnlyScheme!C129+1*MaespaCalc!V129)/5</f>
        <v>37.2131333333333</v>
      </c>
      <c r="D129" s="2" t="n">
        <f aca="false">(4*TUFOnlyScheme!D129+1*MaespaCalc!W129)/5</f>
        <v>48.0391</v>
      </c>
      <c r="E129" s="2" t="n">
        <f aca="false">(4*TUFOnlyScheme!E129+1*MaespaCalc!X129)/5</f>
        <v>69.9417</v>
      </c>
    </row>
    <row r="130" customFormat="false" ht="12.8" hidden="false" customHeight="false" outlineLevel="0" collapsed="false">
      <c r="A130" s="6" t="n">
        <f aca="false">TUF2!D130</f>
        <v>38032.37525</v>
      </c>
      <c r="B130" s="5" t="n">
        <f aca="false">(4*TUFOnlyScheme!B130+1*MaespaCalc!U130)/5</f>
        <v>276.570033333333</v>
      </c>
      <c r="C130" s="2" t="n">
        <f aca="false">(4*TUFOnlyScheme!C130+1*MaespaCalc!V130)/5</f>
        <v>60.9256</v>
      </c>
      <c r="D130" s="2" t="n">
        <f aca="false">(4*TUFOnlyScheme!D130+1*MaespaCalc!W130)/5</f>
        <v>96.6102</v>
      </c>
      <c r="E130" s="2" t="n">
        <f aca="false">(4*TUFOnlyScheme!E130+1*MaespaCalc!X130)/5</f>
        <v>119.034233333333</v>
      </c>
    </row>
    <row r="131" customFormat="false" ht="12.8" hidden="false" customHeight="false" outlineLevel="0" collapsed="false">
      <c r="A131" s="6" t="n">
        <f aca="false">TUF2!D131</f>
        <v>38032.4169583333</v>
      </c>
      <c r="B131" s="5" t="n">
        <f aca="false">(4*TUFOnlyScheme!B131+1*MaespaCalc!U131)/5</f>
        <v>413.7784</v>
      </c>
      <c r="C131" s="2" t="n">
        <f aca="false">(4*TUFOnlyScheme!C131+1*MaespaCalc!V131)/5</f>
        <v>109.9059</v>
      </c>
      <c r="D131" s="2" t="n">
        <f aca="false">(4*TUFOnlyScheme!D131+1*MaespaCalc!W131)/5</f>
        <v>141.6385</v>
      </c>
      <c r="E131" s="2" t="n">
        <f aca="false">(4*TUFOnlyScheme!E131+1*MaespaCalc!X131)/5</f>
        <v>162.2332</v>
      </c>
    </row>
    <row r="132" customFormat="false" ht="12.8" hidden="false" customHeight="false" outlineLevel="0" collapsed="false">
      <c r="A132" s="6" t="n">
        <f aca="false">TUF2!D132</f>
        <v>38032.4584583333</v>
      </c>
      <c r="B132" s="5" t="n">
        <f aca="false">(4*TUFOnlyScheme!B132+1*MaespaCalc!U132)/5</f>
        <v>493.533933333333</v>
      </c>
      <c r="C132" s="2" t="n">
        <f aca="false">(4*TUFOnlyScheme!C132+1*MaespaCalc!V132)/5</f>
        <v>150.983066666667</v>
      </c>
      <c r="D132" s="2" t="n">
        <f aca="false">(4*TUFOnlyScheme!D132+1*MaespaCalc!W132)/5</f>
        <v>182.013</v>
      </c>
      <c r="E132" s="2" t="n">
        <f aca="false">(4*TUFOnlyScheme!E132+1*MaespaCalc!X132)/5</f>
        <v>160.538666666667</v>
      </c>
    </row>
    <row r="133" customFormat="false" ht="12.8" hidden="false" customHeight="false" outlineLevel="0" collapsed="false">
      <c r="A133" s="6" t="n">
        <f aca="false">TUF2!D133</f>
        <v>38032.5000833333</v>
      </c>
      <c r="B133" s="5" t="n">
        <f aca="false">(4*TUFOnlyScheme!B133+1*MaespaCalc!U133)/5</f>
        <v>543.548166666667</v>
      </c>
      <c r="C133" s="2" t="n">
        <f aca="false">(4*TUFOnlyScheme!C133+1*MaespaCalc!V133)/5</f>
        <v>192.184833333333</v>
      </c>
      <c r="D133" s="2" t="n">
        <f aca="false">(4*TUFOnlyScheme!D133+1*MaespaCalc!W133)/5</f>
        <v>218.4721</v>
      </c>
      <c r="E133" s="2" t="n">
        <f aca="false">(4*TUFOnlyScheme!E133+1*MaespaCalc!X133)/5</f>
        <v>132.8915</v>
      </c>
    </row>
    <row r="134" customFormat="false" ht="12.8" hidden="false" customHeight="false" outlineLevel="0" collapsed="false">
      <c r="A134" s="6" t="n">
        <f aca="false">TUF2!D134</f>
        <v>38032.5417083333</v>
      </c>
      <c r="B134" s="5" t="n">
        <f aca="false">(4*TUFOnlyScheme!B134+1*MaespaCalc!U134)/5</f>
        <v>441.106</v>
      </c>
      <c r="C134" s="2" t="n">
        <f aca="false">(4*TUFOnlyScheme!C134+1*MaespaCalc!V134)/5</f>
        <v>197.8517</v>
      </c>
      <c r="D134" s="2" t="n">
        <f aca="false">(4*TUFOnlyScheme!D134+1*MaespaCalc!W134)/5</f>
        <v>241.9688</v>
      </c>
      <c r="E134" s="2" t="n">
        <f aca="false">(4*TUFOnlyScheme!E134+1*MaespaCalc!X134)/5</f>
        <v>1.28443333333329</v>
      </c>
    </row>
    <row r="135" customFormat="false" ht="12.8" hidden="false" customHeight="false" outlineLevel="0" collapsed="false">
      <c r="A135" s="6" t="n">
        <f aca="false">TUF2!D135</f>
        <v>38032.5834583333</v>
      </c>
      <c r="B135" s="5" t="n">
        <f aca="false">(4*TUFOnlyScheme!B135+1*MaespaCalc!U135)/5</f>
        <v>540.522066666667</v>
      </c>
      <c r="C135" s="2" t="n">
        <f aca="false">(4*TUFOnlyScheme!C135+1*MaespaCalc!V135)/5</f>
        <v>188.378466666667</v>
      </c>
      <c r="D135" s="2" t="n">
        <f aca="false">(4*TUFOnlyScheme!D135+1*MaespaCalc!W135)/5</f>
        <v>218.0867</v>
      </c>
      <c r="E135" s="2" t="n">
        <f aca="false">(4*TUFOnlyScheme!E135+1*MaespaCalc!X135)/5</f>
        <v>134.0569</v>
      </c>
    </row>
    <row r="136" customFormat="false" ht="12.8" hidden="false" customHeight="false" outlineLevel="0" collapsed="false">
      <c r="A136" s="6" t="n">
        <f aca="false">TUF2!D136</f>
        <v>38032.62525</v>
      </c>
      <c r="B136" s="5" t="n">
        <f aca="false">(4*TUFOnlyScheme!B136+1*MaespaCalc!U136)/5</f>
        <v>475.519933333333</v>
      </c>
      <c r="C136" s="2" t="n">
        <f aca="false">(4*TUFOnlyScheme!C136+1*MaespaCalc!V136)/5</f>
        <v>250.182666666667</v>
      </c>
      <c r="D136" s="2" t="n">
        <f aca="false">(4*TUFOnlyScheme!D136+1*MaespaCalc!W136)/5</f>
        <v>263.8843</v>
      </c>
      <c r="E136" s="2" t="n">
        <f aca="false">(4*TUFOnlyScheme!E136+1*MaespaCalc!X136)/5</f>
        <v>-38.5491666666666</v>
      </c>
    </row>
    <row r="137" customFormat="false" ht="12.8" hidden="false" customHeight="false" outlineLevel="0" collapsed="false">
      <c r="A137" s="6" t="n">
        <f aca="false">TUF2!D137</f>
        <v>38032.6669166667</v>
      </c>
      <c r="B137" s="5" t="n">
        <f aca="false">(4*TUFOnlyScheme!B137+1*MaespaCalc!U137)/5</f>
        <v>467.6245</v>
      </c>
      <c r="C137" s="2" t="n">
        <f aca="false">(4*TUFOnlyScheme!C137+1*MaespaCalc!V137)/5</f>
        <v>249.530766666667</v>
      </c>
      <c r="D137" s="2" t="n">
        <f aca="false">(4*TUFOnlyScheme!D137+1*MaespaCalc!W137)/5</f>
        <v>228.4646</v>
      </c>
      <c r="E137" s="2" t="n">
        <f aca="false">(4*TUFOnlyScheme!E137+1*MaespaCalc!X137)/5</f>
        <v>-10.3708666666666</v>
      </c>
    </row>
    <row r="138" customFormat="false" ht="12.8" hidden="false" customHeight="false" outlineLevel="0" collapsed="false">
      <c r="A138" s="6" t="n">
        <f aca="false">TUF2!D138</f>
        <v>38032.7086666667</v>
      </c>
      <c r="B138" s="5" t="n">
        <f aca="false">(4*TUFOnlyScheme!B138+1*MaespaCalc!U138)/5</f>
        <v>314.0869</v>
      </c>
      <c r="C138" s="2" t="n">
        <f aca="false">(4*TUFOnlyScheme!C138+1*MaespaCalc!V138)/5</f>
        <v>180.535333333333</v>
      </c>
      <c r="D138" s="2" t="n">
        <f aca="false">(4*TUFOnlyScheme!D138+1*MaespaCalc!W138)/5</f>
        <v>249.0089</v>
      </c>
      <c r="E138" s="2" t="n">
        <f aca="false">(4*TUFOnlyScheme!E138+1*MaespaCalc!X138)/5</f>
        <v>-115.457066666667</v>
      </c>
    </row>
    <row r="139" customFormat="false" ht="12.8" hidden="false" customHeight="false" outlineLevel="0" collapsed="false">
      <c r="A139" s="6" t="n">
        <f aca="false">TUF2!D139</f>
        <v>38032.7500833333</v>
      </c>
      <c r="B139" s="5" t="n">
        <f aca="false">(4*TUFOnlyScheme!B139+1*MaespaCalc!U139)/5</f>
        <v>98.0948666666667</v>
      </c>
      <c r="C139" s="2" t="n">
        <f aca="false">(4*TUFOnlyScheme!C139+1*MaespaCalc!V139)/5</f>
        <v>75.4579666666667</v>
      </c>
      <c r="D139" s="2" t="n">
        <f aca="false">(4*TUFOnlyScheme!D139+1*MaespaCalc!W139)/5</f>
        <v>226.9876</v>
      </c>
      <c r="E139" s="2" t="n">
        <f aca="false">(4*TUFOnlyScheme!E139+1*MaespaCalc!X139)/5</f>
        <v>-204.348566666667</v>
      </c>
    </row>
    <row r="140" customFormat="false" ht="12.8" hidden="false" customHeight="false" outlineLevel="0" collapsed="false">
      <c r="A140" s="6" t="n">
        <f aca="false">TUF2!D140</f>
        <v>38032.7917916667</v>
      </c>
      <c r="B140" s="5" t="n">
        <f aca="false">(4*TUFOnlyScheme!B140+1*MaespaCalc!U140)/5</f>
        <v>-19.7298</v>
      </c>
      <c r="C140" s="2" t="n">
        <f aca="false">(4*TUFOnlyScheme!C140+1*MaespaCalc!V140)/5</f>
        <v>8.80366666666667</v>
      </c>
      <c r="D140" s="2" t="n">
        <f aca="false">(4*TUFOnlyScheme!D140+1*MaespaCalc!W140)/5</f>
        <v>174.08</v>
      </c>
      <c r="E140" s="2" t="n">
        <f aca="false">(4*TUFOnlyScheme!E140+1*MaespaCalc!X140)/5</f>
        <v>-202.6148</v>
      </c>
    </row>
    <row r="141" customFormat="false" ht="12.8" hidden="false" customHeight="false" outlineLevel="0" collapsed="false">
      <c r="A141" s="6" t="n">
        <f aca="false">TUF2!D141</f>
        <v>38032.8334166667</v>
      </c>
      <c r="B141" s="5" t="n">
        <f aca="false">(4*TUFOnlyScheme!B141+1*MaespaCalc!U141)/5</f>
        <v>-50.9970333333333</v>
      </c>
      <c r="C141" s="2" t="n">
        <f aca="false">(4*TUFOnlyScheme!C141+1*MaespaCalc!V141)/5</f>
        <v>11.9008</v>
      </c>
      <c r="D141" s="2" t="n">
        <f aca="false">(4*TUFOnlyScheme!D141+1*MaespaCalc!W141)/5</f>
        <v>0</v>
      </c>
      <c r="E141" s="2" t="n">
        <f aca="false">(4*TUFOnlyScheme!E141+1*MaespaCalc!X141)/5</f>
        <v>-62.8967666666667</v>
      </c>
    </row>
    <row r="142" customFormat="false" ht="12.8" hidden="false" customHeight="false" outlineLevel="0" collapsed="false">
      <c r="A142" s="6" t="n">
        <f aca="false">TUF2!D142</f>
        <v>38032.8752083333</v>
      </c>
      <c r="B142" s="5" t="n">
        <f aca="false">(4*TUFOnlyScheme!B142+1*MaespaCalc!U142)/5</f>
        <v>-37.9514666666667</v>
      </c>
      <c r="C142" s="2" t="n">
        <f aca="false">(4*TUFOnlyScheme!C142+1*MaespaCalc!V142)/5</f>
        <v>4.48933333333333</v>
      </c>
      <c r="D142" s="2" t="n">
        <f aca="false">(4*TUFOnlyScheme!D142+1*MaespaCalc!W142)/5</f>
        <v>0</v>
      </c>
      <c r="E142" s="2" t="n">
        <f aca="false">(4*TUFOnlyScheme!E142+1*MaespaCalc!X142)/5</f>
        <v>-42.4402666666667</v>
      </c>
    </row>
    <row r="143" customFormat="false" ht="12.8" hidden="false" customHeight="false" outlineLevel="0" collapsed="false">
      <c r="A143" s="6" t="n">
        <f aca="false">TUF2!D143</f>
        <v>38032.9168333333</v>
      </c>
      <c r="B143" s="5" t="n">
        <f aca="false">(4*TUFOnlyScheme!B143+1*MaespaCalc!U143)/5</f>
        <v>-37.7368</v>
      </c>
      <c r="C143" s="2" t="n">
        <f aca="false">(4*TUFOnlyScheme!C143+1*MaespaCalc!V143)/5</f>
        <v>9.59893333333333</v>
      </c>
      <c r="D143" s="2" t="n">
        <f aca="false">(4*TUFOnlyScheme!D143+1*MaespaCalc!W143)/5</f>
        <v>0</v>
      </c>
      <c r="E143" s="2" t="n">
        <f aca="false">(4*TUFOnlyScheme!E143+1*MaespaCalc!X143)/5</f>
        <v>-47.3354666666667</v>
      </c>
    </row>
    <row r="144" customFormat="false" ht="12.8" hidden="false" customHeight="false" outlineLevel="0" collapsed="false">
      <c r="A144" s="6" t="n">
        <f aca="false">TUF2!D144</f>
        <v>38032.9584166667</v>
      </c>
      <c r="B144" s="5" t="n">
        <f aca="false">(4*TUFOnlyScheme!B144+1*MaespaCalc!U144)/5</f>
        <v>-46.2019666666667</v>
      </c>
      <c r="C144" s="2" t="n">
        <f aca="false">(4*TUFOnlyScheme!C144+1*MaespaCalc!V144)/5</f>
        <v>12.3718</v>
      </c>
      <c r="D144" s="2" t="n">
        <f aca="false">(4*TUFOnlyScheme!D144+1*MaespaCalc!W144)/5</f>
        <v>0</v>
      </c>
      <c r="E144" s="2" t="n">
        <f aca="false">(4*TUFOnlyScheme!E144+1*MaespaCalc!X144)/5</f>
        <v>-58.5735</v>
      </c>
    </row>
    <row r="145" customFormat="false" ht="12.8" hidden="false" customHeight="false" outlineLevel="0" collapsed="false">
      <c r="A145" s="6" t="n">
        <f aca="false">TUF2!D145</f>
        <v>38033.0000416667</v>
      </c>
      <c r="B145" s="5" t="n">
        <f aca="false">(4*TUFOnlyScheme!B145+1*MaespaCalc!U145)/5</f>
        <v>-30.3576</v>
      </c>
      <c r="C145" s="2" t="n">
        <f aca="false">(4*TUFOnlyScheme!C145+1*MaespaCalc!V145)/5</f>
        <v>12.353</v>
      </c>
      <c r="D145" s="2" t="n">
        <f aca="false">(4*TUFOnlyScheme!D145+1*MaespaCalc!W145)/5</f>
        <v>0</v>
      </c>
      <c r="E145" s="2" t="n">
        <f aca="false">(4*TUFOnlyScheme!E145+1*MaespaCalc!X145)/5</f>
        <v>-42.7100666666667</v>
      </c>
    </row>
    <row r="146" customFormat="false" ht="12.8" hidden="false" customHeight="false" outlineLevel="0" collapsed="false">
      <c r="A146" s="6" t="n">
        <f aca="false">TUF2!D146</f>
        <v>38033.0417083333</v>
      </c>
      <c r="B146" s="5" t="n">
        <f aca="false">(4*TUFOnlyScheme!B146+1*MaespaCalc!U146)/5</f>
        <v>-41.9053333333333</v>
      </c>
      <c r="C146" s="2" t="n">
        <f aca="false">(4*TUFOnlyScheme!C146+1*MaespaCalc!V146)/5</f>
        <v>52.0428</v>
      </c>
      <c r="D146" s="2" t="n">
        <f aca="false">(4*TUFOnlyScheme!D146+1*MaespaCalc!W146)/5</f>
        <v>0</v>
      </c>
      <c r="E146" s="2" t="n">
        <f aca="false">(4*TUFOnlyScheme!E146+1*MaespaCalc!X146)/5</f>
        <v>-93.9481333333334</v>
      </c>
    </row>
    <row r="147" customFormat="false" ht="12.8" hidden="false" customHeight="false" outlineLevel="0" collapsed="false">
      <c r="A147" s="6" t="n">
        <f aca="false">TUF2!D147</f>
        <v>38033.083375</v>
      </c>
      <c r="B147" s="5" t="n">
        <f aca="false">(4*TUFOnlyScheme!B147+1*MaespaCalc!U147)/5</f>
        <v>-25.4697333333333</v>
      </c>
      <c r="C147" s="2" t="n">
        <f aca="false">(4*TUFOnlyScheme!C147+1*MaespaCalc!V147)/5</f>
        <v>30.423</v>
      </c>
      <c r="D147" s="2" t="n">
        <f aca="false">(4*TUFOnlyScheme!D147+1*MaespaCalc!W147)/5</f>
        <v>2.6026</v>
      </c>
      <c r="E147" s="2" t="n">
        <f aca="false">(4*TUFOnlyScheme!E147+1*MaespaCalc!X147)/5</f>
        <v>-58.4948</v>
      </c>
    </row>
    <row r="148" customFormat="false" ht="12.8" hidden="false" customHeight="false" outlineLevel="0" collapsed="false">
      <c r="A148" s="6" t="n">
        <f aca="false">TUF2!D148</f>
        <v>38033.1250416667</v>
      </c>
      <c r="B148" s="5" t="n">
        <f aca="false">(4*TUFOnlyScheme!B148+1*MaespaCalc!U148)/5</f>
        <v>-26.3803666666667</v>
      </c>
      <c r="C148" s="2" t="n">
        <f aca="false">(4*TUFOnlyScheme!C148+1*MaespaCalc!V148)/5</f>
        <v>28.0779333333333</v>
      </c>
      <c r="D148" s="2" t="n">
        <f aca="false">(4*TUFOnlyScheme!D148+1*MaespaCalc!W148)/5</f>
        <v>0.1399</v>
      </c>
      <c r="E148" s="2" t="n">
        <f aca="false">(4*TUFOnlyScheme!E148+1*MaespaCalc!X148)/5</f>
        <v>-54.5979333333333</v>
      </c>
    </row>
    <row r="149" customFormat="false" ht="12.8" hidden="false" customHeight="false" outlineLevel="0" collapsed="false">
      <c r="A149" s="6" t="n">
        <f aca="false">TUF2!D149</f>
        <v>38033.1667916667</v>
      </c>
      <c r="B149" s="5" t="n">
        <f aca="false">(4*TUFOnlyScheme!B149+1*MaespaCalc!U149)/5</f>
        <v>-32.2414</v>
      </c>
      <c r="C149" s="2" t="n">
        <f aca="false">(4*TUFOnlyScheme!C149+1*MaespaCalc!V149)/5</f>
        <v>7.4166</v>
      </c>
      <c r="D149" s="2" t="n">
        <f aca="false">(4*TUFOnlyScheme!D149+1*MaespaCalc!W149)/5</f>
        <v>1.7307</v>
      </c>
      <c r="E149" s="2" t="n">
        <f aca="false">(4*TUFOnlyScheme!E149+1*MaespaCalc!X149)/5</f>
        <v>-41.3884333333333</v>
      </c>
    </row>
    <row r="150" customFormat="false" ht="12.8" hidden="false" customHeight="false" outlineLevel="0" collapsed="false">
      <c r="A150" s="6" t="n">
        <f aca="false">TUF2!D150</f>
        <v>38033.2084583333</v>
      </c>
      <c r="B150" s="5" t="n">
        <f aca="false">(4*TUFOnlyScheme!B150+1*MaespaCalc!U150)/5</f>
        <v>-31.4588666666667</v>
      </c>
      <c r="C150" s="2" t="n">
        <f aca="false">(4*TUFOnlyScheme!C150+1*MaespaCalc!V150)/5</f>
        <v>-15.2761333333333</v>
      </c>
      <c r="D150" s="2" t="n">
        <f aca="false">(4*TUFOnlyScheme!D150+1*MaespaCalc!W150)/5</f>
        <v>0.0033</v>
      </c>
      <c r="E150" s="2" t="n">
        <f aca="false">(4*TUFOnlyScheme!E150+1*MaespaCalc!X150)/5</f>
        <v>-16.1836333333333</v>
      </c>
    </row>
    <row r="151" customFormat="false" ht="12.8" hidden="false" customHeight="false" outlineLevel="0" collapsed="false">
      <c r="A151" s="6" t="n">
        <f aca="false">TUF2!D151</f>
        <v>38033.2500416667</v>
      </c>
      <c r="B151" s="5" t="n">
        <f aca="false">(4*TUFOnlyScheme!B151+1*MaespaCalc!U151)/5</f>
        <v>-44.6732</v>
      </c>
      <c r="C151" s="2" t="n">
        <f aca="false">(4*TUFOnlyScheme!C151+1*MaespaCalc!V151)/5</f>
        <v>-45.2887333333333</v>
      </c>
      <c r="D151" s="2" t="n">
        <f aca="false">(4*TUFOnlyScheme!D151+1*MaespaCalc!W151)/5</f>
        <v>0</v>
      </c>
      <c r="E151" s="2" t="n">
        <f aca="false">(4*TUFOnlyScheme!E151+1*MaespaCalc!X151)/5</f>
        <v>0.616333333333333</v>
      </c>
    </row>
    <row r="152" customFormat="false" ht="12.8" hidden="false" customHeight="false" outlineLevel="0" collapsed="false">
      <c r="A152" s="6" t="n">
        <f aca="false">TUF2!D152</f>
        <v>38033.29175</v>
      </c>
      <c r="B152" s="5" t="n">
        <f aca="false">(4*TUFOnlyScheme!B152+1*MaespaCalc!U152)/5</f>
        <v>32.5534</v>
      </c>
      <c r="C152" s="2" t="n">
        <f aca="false">(4*TUFOnlyScheme!C152+1*MaespaCalc!V152)/5</f>
        <v>-25.2347666666667</v>
      </c>
      <c r="D152" s="2" t="n">
        <f aca="false">(4*TUFOnlyScheme!D152+1*MaespaCalc!W152)/5</f>
        <v>88.7862</v>
      </c>
      <c r="E152" s="2" t="n">
        <f aca="false">(4*TUFOnlyScheme!E152+1*MaespaCalc!X152)/5</f>
        <v>-30.9991</v>
      </c>
    </row>
    <row r="153" customFormat="false" ht="12.8" hidden="false" customHeight="false" outlineLevel="0" collapsed="false">
      <c r="A153" s="6" t="n">
        <f aca="false">TUF2!D153</f>
        <v>38033.3335416667</v>
      </c>
      <c r="B153" s="5" t="n">
        <f aca="false">(4*TUFOnlyScheme!B153+1*MaespaCalc!U153)/5</f>
        <v>85.9886333333334</v>
      </c>
      <c r="C153" s="2" t="n">
        <f aca="false">(4*TUFOnlyScheme!C153+1*MaespaCalc!V153)/5</f>
        <v>20.0609333333333</v>
      </c>
      <c r="D153" s="2" t="n">
        <f aca="false">(4*TUFOnlyScheme!D153+1*MaespaCalc!W153)/5</f>
        <v>122.9957</v>
      </c>
      <c r="E153" s="2" t="n">
        <f aca="false">(4*TUFOnlyScheme!E153+1*MaespaCalc!X153)/5</f>
        <v>-57.0682666666667</v>
      </c>
    </row>
    <row r="154" customFormat="false" ht="12.8" hidden="false" customHeight="false" outlineLevel="0" collapsed="false">
      <c r="A154" s="6" t="n">
        <f aca="false">TUF2!D154</f>
        <v>38033.3750416667</v>
      </c>
      <c r="B154" s="5" t="n">
        <f aca="false">(4*TUFOnlyScheme!B154+1*MaespaCalc!U154)/5</f>
        <v>269.593066666667</v>
      </c>
      <c r="C154" s="2" t="n">
        <f aca="false">(4*TUFOnlyScheme!C154+1*MaespaCalc!V154)/5</f>
        <v>132.334566666667</v>
      </c>
      <c r="D154" s="2" t="n">
        <f aca="false">(4*TUFOnlyScheme!D154+1*MaespaCalc!W154)/5</f>
        <v>145.1569</v>
      </c>
      <c r="E154" s="2" t="n">
        <f aca="false">(4*TUFOnlyScheme!E154+1*MaespaCalc!X154)/5</f>
        <v>-7.8984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/>
  <cols>
    <col collapsed="false" hidden="false" max="1" min="1" style="0" width="13.7704081632653"/>
    <col collapsed="false" hidden="false" max="1025" min="2" style="0" width="11.3418367346939"/>
  </cols>
  <sheetData>
    <row r="1" customFormat="false" ht="12.8" hidden="false" customHeight="false" outlineLevel="0" collapsed="false">
      <c r="A1" s="7" t="s">
        <v>21</v>
      </c>
      <c r="B1" s="5" t="s">
        <v>4</v>
      </c>
      <c r="C1" s="5" t="s">
        <v>22</v>
      </c>
      <c r="D1" s="5" t="s">
        <v>23</v>
      </c>
      <c r="E1" s="5" t="s">
        <v>24</v>
      </c>
    </row>
    <row r="2" customFormat="false" ht="12.8" hidden="false" customHeight="false" outlineLevel="0" collapsed="false">
      <c r="A2" s="7" t="n">
        <f aca="false">TUF2!D2</f>
        <v>38027.0000416667</v>
      </c>
      <c r="B2" s="2" t="n">
        <f aca="false">(4*TUFOnlyScheme!B2+1*MaespaCalc!E2)/5</f>
        <v>-46.655</v>
      </c>
      <c r="C2" s="2" t="n">
        <f aca="false">(4*TUFOnlyScheme!C2+1*MaespaCalc!F2)/5</f>
        <v>88.8042</v>
      </c>
      <c r="D2" s="2" t="n">
        <f aca="false">(4*TUFOnlyScheme!D2+1*MaespaCalc!G2)/5</f>
        <v>0</v>
      </c>
      <c r="E2" s="2" t="n">
        <f aca="false">(4*TUFOnlyScheme!E2+1*MaespaCalc!H2)/5 + (4*(TUF1!K2+TUF2!K2+TUF3!K2)/3+1*(Veg1!K2+Veg2!K2)/2)/5</f>
        <v>-281.9272</v>
      </c>
    </row>
    <row r="3" customFormat="false" ht="12.8" hidden="false" customHeight="false" outlineLevel="0" collapsed="false">
      <c r="A3" s="7" t="n">
        <f aca="false">TUF2!D3</f>
        <v>38027.04175</v>
      </c>
      <c r="B3" s="2" t="n">
        <f aca="false">(4*TUFOnlyScheme!B3+1*MaespaCalc!E3)/5</f>
        <v>-39.0022</v>
      </c>
      <c r="C3" s="2" t="n">
        <f aca="false">(4*TUFOnlyScheme!C3+1*MaespaCalc!F3)/5</f>
        <v>27.0289333333333</v>
      </c>
      <c r="D3" s="2" t="n">
        <f aca="false">(4*TUFOnlyScheme!D3+1*MaespaCalc!G3)/5</f>
        <v>0</v>
      </c>
      <c r="E3" s="2" t="n">
        <f aca="false">(4*TUFOnlyScheme!E3+1*MaespaCalc!H3)/5 + (4*(TUF1!K3+TUF2!K3+TUF3!K3)/3+1*(Veg1!K3+Veg2!K3)/2)/5</f>
        <v>-100.9831</v>
      </c>
    </row>
    <row r="4" customFormat="false" ht="12.8" hidden="false" customHeight="false" outlineLevel="0" collapsed="false">
      <c r="A4" s="7" t="n">
        <f aca="false">TUF2!D4</f>
        <v>38027.083375</v>
      </c>
      <c r="B4" s="2" t="n">
        <f aca="false">(4*TUFOnlyScheme!B4+1*MaespaCalc!E4)/5</f>
        <v>-29.9687666666667</v>
      </c>
      <c r="C4" s="2" t="n">
        <f aca="false">(4*TUFOnlyScheme!C4+1*MaespaCalc!F4)/5</f>
        <v>17.1607333333333</v>
      </c>
      <c r="D4" s="2" t="n">
        <f aca="false">(4*TUFOnlyScheme!D4+1*MaespaCalc!G4)/5</f>
        <v>0</v>
      </c>
      <c r="E4" s="2" t="n">
        <f aca="false">(4*TUFOnlyScheme!E4+1*MaespaCalc!H4)/5 + (4*(TUF1!K4+TUF2!K4+TUF3!K4)/3+1*(Veg1!K4+Veg2!K4)/2)/5</f>
        <v>-69.2662333333333</v>
      </c>
    </row>
    <row r="5" customFormat="false" ht="12.8" hidden="false" customHeight="false" outlineLevel="0" collapsed="false">
      <c r="A5" s="7" t="n">
        <f aca="false">TUF2!D5</f>
        <v>38027.1250416667</v>
      </c>
      <c r="B5" s="2" t="n">
        <f aca="false">(4*TUFOnlyScheme!B5+1*MaespaCalc!E5)/5</f>
        <v>-25.7694666666667</v>
      </c>
      <c r="C5" s="2" t="n">
        <f aca="false">(4*TUFOnlyScheme!C5+1*MaespaCalc!F5)/5</f>
        <v>15.9315333333333</v>
      </c>
      <c r="D5" s="2" t="n">
        <f aca="false">(4*TUFOnlyScheme!D5+1*MaespaCalc!G5)/5</f>
        <v>0</v>
      </c>
      <c r="E5" s="2" t="n">
        <f aca="false">(4*TUFOnlyScheme!E5+1*MaespaCalc!H5)/5 + (4*(TUF1!K5+TUF2!K5+TUF3!K5)/3+1*(Veg1!K5+Veg2!K5)/2)/5</f>
        <v>-59.2774333333333</v>
      </c>
    </row>
    <row r="6" customFormat="false" ht="12.8" hidden="false" customHeight="false" outlineLevel="0" collapsed="false">
      <c r="A6" s="7" t="n">
        <f aca="false">TUF2!D6</f>
        <v>38027.1668333333</v>
      </c>
      <c r="B6" s="2" t="n">
        <f aca="false">(4*TUFOnlyScheme!B6+1*MaespaCalc!E6)/5</f>
        <v>-19.4397</v>
      </c>
      <c r="C6" s="2" t="n">
        <f aca="false">(4*TUFOnlyScheme!C6+1*MaespaCalc!F6)/5</f>
        <v>14.8738</v>
      </c>
      <c r="D6" s="2" t="n">
        <f aca="false">(4*TUFOnlyScheme!D6+1*MaespaCalc!G6)/5</f>
        <v>0</v>
      </c>
      <c r="E6" s="2" t="n">
        <f aca="false">(4*TUFOnlyScheme!E6+1*MaespaCalc!H6)/5 + (4*(TUF1!K6+TUF2!K6+TUF3!K6)/3+1*(Veg1!K6+Veg2!K6)/2)/5</f>
        <v>-50.3466333333333</v>
      </c>
    </row>
    <row r="7" customFormat="false" ht="12.8" hidden="false" customHeight="false" outlineLevel="0" collapsed="false">
      <c r="A7" s="7" t="n">
        <f aca="false">TUF2!D7</f>
        <v>38027.2085833333</v>
      </c>
      <c r="B7" s="2" t="n">
        <f aca="false">(4*TUFOnlyScheme!B7+1*MaespaCalc!E7)/5</f>
        <v>-18.6064666666666</v>
      </c>
      <c r="C7" s="2" t="n">
        <f aca="false">(4*TUFOnlyScheme!C7+1*MaespaCalc!F7)/5</f>
        <v>6.83686666666667</v>
      </c>
      <c r="D7" s="2" t="n">
        <f aca="false">(4*TUFOnlyScheme!D7+1*MaespaCalc!G7)/5</f>
        <v>0</v>
      </c>
      <c r="E7" s="2" t="n">
        <f aca="false">(4*TUFOnlyScheme!E7+1*MaespaCalc!H7)/5 + (4*(TUF1!K7+TUF2!K7+TUF3!K7)/3+1*(Veg1!K7+Veg2!K7)/2)/5</f>
        <v>-36.9524333333333</v>
      </c>
    </row>
    <row r="8" customFormat="false" ht="12.8" hidden="false" customHeight="false" outlineLevel="0" collapsed="false">
      <c r="A8" s="7" t="n">
        <f aca="false">TUF2!D8</f>
        <v>38027.250125</v>
      </c>
      <c r="B8" s="2" t="n">
        <f aca="false">(4*TUFOnlyScheme!B8+1*MaespaCalc!E8)/5</f>
        <v>-17.8930666666666</v>
      </c>
      <c r="C8" s="2" t="n">
        <f aca="false">(4*TUFOnlyScheme!C8+1*MaespaCalc!F8)/5</f>
        <v>9.07713333333333</v>
      </c>
      <c r="D8" s="2" t="n">
        <f aca="false">(4*TUFOnlyScheme!D8+1*MaespaCalc!G8)/5</f>
        <v>0</v>
      </c>
      <c r="E8" s="2" t="n">
        <f aca="false">(4*TUFOnlyScheme!E8+1*MaespaCalc!H8)/5 + (4*(TUF1!K8+TUF2!K8+TUF3!K8)/3+1*(Veg1!K8+Veg2!K8)/2)/5</f>
        <v>-36.3648333333333</v>
      </c>
    </row>
    <row r="9" customFormat="false" ht="12.8" hidden="false" customHeight="false" outlineLevel="0" collapsed="false">
      <c r="A9" s="7" t="n">
        <f aca="false">TUF2!D9</f>
        <v>38027.2918333333</v>
      </c>
      <c r="B9" s="2" t="n">
        <f aca="false">(4*TUFOnlyScheme!B9+1*MaespaCalc!E9)/5</f>
        <v>-9.17336666666668</v>
      </c>
      <c r="C9" s="2" t="n">
        <f aca="false">(4*TUFOnlyScheme!C9+1*MaespaCalc!F9)/5</f>
        <v>3.75046666666667</v>
      </c>
      <c r="D9" s="2" t="n">
        <f aca="false">(4*TUFOnlyScheme!D9+1*MaespaCalc!G9)/5</f>
        <v>33.8469</v>
      </c>
      <c r="E9" s="2" t="n">
        <f aca="false">(4*TUFOnlyScheme!E9+1*MaespaCalc!H9)/5 + (4*(TUF1!K9+TUF2!K9+TUF3!K9)/3+1*(Veg1!K9+Veg2!K9)/2)/5</f>
        <v>-37.9825</v>
      </c>
    </row>
    <row r="10" customFormat="false" ht="12.8" hidden="false" customHeight="false" outlineLevel="0" collapsed="false">
      <c r="A10" s="7" t="n">
        <f aca="false">TUF2!D10</f>
        <v>38027.333375</v>
      </c>
      <c r="B10" s="2" t="n">
        <f aca="false">(4*TUFOnlyScheme!B10+1*MaespaCalc!E10)/5</f>
        <v>5.2149</v>
      </c>
      <c r="C10" s="2" t="n">
        <f aca="false">(4*TUFOnlyScheme!C10+1*MaespaCalc!F10)/5</f>
        <v>9.20703333333333</v>
      </c>
      <c r="D10" s="2" t="n">
        <f aca="false">(4*TUFOnlyScheme!D10+1*MaespaCalc!G10)/5</f>
        <v>39.2798</v>
      </c>
      <c r="E10" s="2" t="n">
        <f aca="false">(4*TUFOnlyScheme!E10+1*MaespaCalc!H10)/5 + (4*(TUF1!K10+TUF2!K10+TUF3!K10)/3+1*(Veg1!K10+Veg2!K10)/2)/5</f>
        <v>-22.4544333333333</v>
      </c>
    </row>
    <row r="11" customFormat="false" ht="12.8" hidden="false" customHeight="false" outlineLevel="0" collapsed="false">
      <c r="A11" s="7" t="n">
        <f aca="false">TUF2!D11</f>
        <v>38027.3750416667</v>
      </c>
      <c r="B11" s="2" t="n">
        <f aca="false">(4*TUFOnlyScheme!B11+1*MaespaCalc!E11)/5</f>
        <v>45.0249333333333</v>
      </c>
      <c r="C11" s="2" t="n">
        <f aca="false">(4*TUFOnlyScheme!C11+1*MaespaCalc!F11)/5</f>
        <v>18.7553333333333</v>
      </c>
      <c r="D11" s="2" t="n">
        <f aca="false">(4*TUFOnlyScheme!D11+1*MaespaCalc!G11)/5</f>
        <v>50.0903</v>
      </c>
      <c r="E11" s="2" t="n">
        <f aca="false">(4*TUFOnlyScheme!E11+1*MaespaCalc!H11)/5 + (4*(TUF1!K11+TUF2!K11+TUF3!K11)/3+1*(Veg1!K11+Veg2!K11)/2)/5</f>
        <v>5.57143333333333</v>
      </c>
    </row>
    <row r="12" customFormat="false" ht="12.8" hidden="false" customHeight="false" outlineLevel="0" collapsed="false">
      <c r="A12" s="7" t="n">
        <f aca="false">TUF2!D12</f>
        <v>38027.416875</v>
      </c>
      <c r="B12" s="2" t="n">
        <f aca="false">(4*TUFOnlyScheme!B12+1*MaespaCalc!E12)/5</f>
        <v>310.064933333333</v>
      </c>
      <c r="C12" s="2" t="n">
        <f aca="false">(4*TUFOnlyScheme!C12+1*MaespaCalc!F12)/5</f>
        <v>104.9955</v>
      </c>
      <c r="D12" s="2" t="n">
        <f aca="false">(4*TUFOnlyScheme!D12+1*MaespaCalc!G12)/5</f>
        <v>76.0985</v>
      </c>
      <c r="E12" s="2" t="n">
        <f aca="false">(4*TUFOnlyScheme!E12+1*MaespaCalc!H12)/5 + (4*(TUF1!K12+TUF2!K12+TUF3!K12)/3+1*(Veg1!K12+Veg2!K12)/2)/5</f>
        <v>140.881033333333</v>
      </c>
    </row>
    <row r="13" customFormat="false" ht="12.8" hidden="false" customHeight="false" outlineLevel="0" collapsed="false">
      <c r="A13" s="7" t="n">
        <f aca="false">TUF2!D13</f>
        <v>38027.458625</v>
      </c>
      <c r="B13" s="2" t="n">
        <f aca="false">(4*TUFOnlyScheme!B13+1*MaespaCalc!E13)/5</f>
        <v>324.7322</v>
      </c>
      <c r="C13" s="2" t="n">
        <f aca="false">(4*TUFOnlyScheme!C13+1*MaespaCalc!F13)/5</f>
        <v>142.144966666667</v>
      </c>
      <c r="D13" s="2" t="n">
        <f aca="false">(4*TUFOnlyScheme!D13+1*MaespaCalc!G13)/5</f>
        <v>127.5584</v>
      </c>
      <c r="E13" s="2" t="n">
        <f aca="false">(4*TUFOnlyScheme!E13+1*MaespaCalc!H13)/5 + (4*(TUF1!K13+TUF2!K13+TUF3!K13)/3+1*(Veg1!K13+Veg2!K13)/2)/5</f>
        <v>117.990833333333</v>
      </c>
    </row>
    <row r="14" customFormat="false" ht="12.8" hidden="false" customHeight="false" outlineLevel="0" collapsed="false">
      <c r="A14" s="7" t="n">
        <f aca="false">TUF2!D14</f>
        <v>38027.5000833333</v>
      </c>
      <c r="B14" s="2" t="n">
        <f aca="false">(4*TUFOnlyScheme!B14+1*MaespaCalc!E14)/5</f>
        <v>591.403166666667</v>
      </c>
      <c r="C14" s="2" t="n">
        <f aca="false">(4*TUFOnlyScheme!C14+1*MaespaCalc!F14)/5</f>
        <v>277.645566666667</v>
      </c>
      <c r="D14" s="2" t="n">
        <f aca="false">(4*TUFOnlyScheme!D14+1*MaespaCalc!G14)/5</f>
        <v>152.7696</v>
      </c>
      <c r="E14" s="2" t="n">
        <f aca="false">(4*TUFOnlyScheme!E14+1*MaespaCalc!H14)/5 + (4*(TUF1!K14+TUF2!K14+TUF3!K14)/3+1*(Veg1!K14+Veg2!K14)/2)/5</f>
        <v>181.7085</v>
      </c>
    </row>
    <row r="15" customFormat="false" ht="12.8" hidden="false" customHeight="false" outlineLevel="0" collapsed="false">
      <c r="A15" s="7" t="n">
        <f aca="false">TUF2!D15</f>
        <v>38027.5417083333</v>
      </c>
      <c r="B15" s="2" t="n">
        <f aca="false">(4*TUFOnlyScheme!B15+1*MaespaCalc!E15)/5</f>
        <v>648.607166666667</v>
      </c>
      <c r="C15" s="2" t="n">
        <f aca="false">(4*TUFOnlyScheme!C15+1*MaespaCalc!F15)/5</f>
        <v>352.994833333333</v>
      </c>
      <c r="D15" s="2" t="n">
        <f aca="false">(4*TUFOnlyScheme!D15+1*MaespaCalc!G15)/5</f>
        <v>168.5413</v>
      </c>
      <c r="E15" s="2" t="n">
        <f aca="false">(4*TUFOnlyScheme!E15+1*MaespaCalc!H15)/5 + (4*(TUF1!K15+TUF2!K15+TUF3!K15)/3+1*(Veg1!K15+Veg2!K15)/2)/5</f>
        <v>133.156466666667</v>
      </c>
    </row>
    <row r="16" customFormat="false" ht="12.8" hidden="false" customHeight="false" outlineLevel="0" collapsed="false">
      <c r="A16" s="7" t="n">
        <f aca="false">TUF2!D16</f>
        <v>38027.5834583333</v>
      </c>
      <c r="B16" s="2" t="n">
        <f aca="false">(4*TUFOnlyScheme!B16+1*MaespaCalc!E16)/5</f>
        <v>588.580766666667</v>
      </c>
      <c r="C16" s="2" t="n">
        <f aca="false">(4*TUFOnlyScheme!C16+1*MaespaCalc!F16)/5</f>
        <v>381.309166666667</v>
      </c>
      <c r="D16" s="2" t="n">
        <f aca="false">(4*TUFOnlyScheme!D16+1*MaespaCalc!G16)/5</f>
        <v>183.3615</v>
      </c>
      <c r="E16" s="2" t="n">
        <f aca="false">(4*TUFOnlyScheme!E16+1*MaespaCalc!H16)/5 + (4*(TUF1!K16+TUF2!K16+TUF3!K16)/3+1*(Veg1!K16+Veg2!K16)/2)/5</f>
        <v>90.2196666666667</v>
      </c>
    </row>
    <row r="17" customFormat="false" ht="12.8" hidden="false" customHeight="false" outlineLevel="0" collapsed="false">
      <c r="A17" s="7" t="n">
        <f aca="false">TUF2!D17</f>
        <v>38027.6250833333</v>
      </c>
      <c r="B17" s="2" t="n">
        <f aca="false">(4*TUFOnlyScheme!B17+1*MaespaCalc!E17)/5</f>
        <v>530.445033333333</v>
      </c>
      <c r="C17" s="2" t="n">
        <f aca="false">(4*TUFOnlyScheme!C17+1*MaespaCalc!F17)/5</f>
        <v>385.030033333333</v>
      </c>
      <c r="D17" s="2" t="n">
        <f aca="false">(4*TUFOnlyScheme!D17+1*MaespaCalc!G17)/5</f>
        <v>166.926</v>
      </c>
      <c r="E17" s="2" t="n">
        <f aca="false">(4*TUFOnlyScheme!E17+1*MaespaCalc!H17)/5 + (4*(TUF1!K17+TUF2!K17+TUF3!K17)/3+1*(Veg1!K17+Veg2!K17)/2)/5</f>
        <v>75.3636</v>
      </c>
    </row>
    <row r="18" customFormat="false" ht="12.8" hidden="false" customHeight="false" outlineLevel="0" collapsed="false">
      <c r="A18" s="7" t="n">
        <f aca="false">TUF2!D18</f>
        <v>38027.6668333333</v>
      </c>
      <c r="B18" s="2" t="n">
        <f aca="false">(4*TUFOnlyScheme!B18+1*MaespaCalc!E18)/5</f>
        <v>460.368633333333</v>
      </c>
      <c r="C18" s="2" t="n">
        <f aca="false">(4*TUFOnlyScheme!C18+1*MaespaCalc!F18)/5</f>
        <v>377.624966666667</v>
      </c>
      <c r="D18" s="2" t="n">
        <f aca="false">(4*TUFOnlyScheme!D18+1*MaespaCalc!G18)/5</f>
        <v>179.3112</v>
      </c>
      <c r="E18" s="2" t="n">
        <f aca="false">(4*TUFOnlyScheme!E18+1*MaespaCalc!H18)/5 + (4*(TUF1!K18+TUF2!K18+TUF3!K18)/3+1*(Veg1!K18+Veg2!K18)/2)/5</f>
        <v>33.8575666666667</v>
      </c>
    </row>
    <row r="19" customFormat="false" ht="12.8" hidden="false" customHeight="false" outlineLevel="0" collapsed="false">
      <c r="A19" s="7" t="n">
        <f aca="false">TUF2!D19</f>
        <v>38027.7085</v>
      </c>
      <c r="B19" s="2" t="n">
        <f aca="false">(4*TUFOnlyScheme!B19+1*MaespaCalc!E19)/5</f>
        <v>295.046566666667</v>
      </c>
      <c r="C19" s="2" t="n">
        <f aca="false">(4*TUFOnlyScheme!C19+1*MaespaCalc!F19)/5</f>
        <v>300.009433333333</v>
      </c>
      <c r="D19" s="2" t="n">
        <f aca="false">(4*TUFOnlyScheme!D19+1*MaespaCalc!G19)/5</f>
        <v>170.9177</v>
      </c>
      <c r="E19" s="2" t="n">
        <f aca="false">(4*TUFOnlyScheme!E19+1*MaespaCalc!H19)/5 + (4*(TUF1!K19+TUF2!K19+TUF3!K19)/3+1*(Veg1!K19+Veg2!K19)/2)/5</f>
        <v>-39.8039666666667</v>
      </c>
    </row>
    <row r="20" customFormat="false" ht="12.8" hidden="false" customHeight="false" outlineLevel="0" collapsed="false">
      <c r="A20" s="7" t="n">
        <f aca="false">TUF2!D20</f>
        <v>38027.7500416667</v>
      </c>
      <c r="B20" s="2" t="n">
        <f aca="false">(4*TUFOnlyScheme!B20+1*MaespaCalc!E20)/5</f>
        <v>100.006766666667</v>
      </c>
      <c r="C20" s="2" t="n">
        <f aca="false">(4*TUFOnlyScheme!C20+1*MaespaCalc!F20)/5</f>
        <v>139.421766666667</v>
      </c>
      <c r="D20" s="2" t="n">
        <f aca="false">(4*TUFOnlyScheme!D20+1*MaespaCalc!G20)/5</f>
        <v>151.9464</v>
      </c>
      <c r="E20" s="2" t="n">
        <f aca="false">(4*TUFOnlyScheme!E20+1*MaespaCalc!H20)/5 + (4*(TUF1!K20+TUF2!K20+TUF3!K20)/3+1*(Veg1!K20+Veg2!K20)/2)/5</f>
        <v>-113.110566666667</v>
      </c>
    </row>
    <row r="21" customFormat="false" ht="12.8" hidden="false" customHeight="false" outlineLevel="0" collapsed="false">
      <c r="A21" s="7" t="n">
        <f aca="false">TUF2!D21</f>
        <v>38027.791875</v>
      </c>
      <c r="B21" s="2" t="n">
        <f aca="false">(4*TUFOnlyScheme!B21+1*MaespaCalc!E21)/5</f>
        <v>-35.8238666666667</v>
      </c>
      <c r="C21" s="2" t="n">
        <f aca="false">(4*TUFOnlyScheme!C21+1*MaespaCalc!F21)/5</f>
        <v>55.1764666666667</v>
      </c>
      <c r="D21" s="2" t="n">
        <f aca="false">(4*TUFOnlyScheme!D21+1*MaespaCalc!G21)/5</f>
        <v>85.393</v>
      </c>
      <c r="E21" s="2" t="n">
        <f aca="false">(4*TUFOnlyScheme!E21+1*MaespaCalc!H21)/5 + (4*(TUF1!K21+TUF2!K21+TUF3!K21)/3+1*(Veg1!K21+Veg2!K21)/2)/5</f>
        <v>-130.3194</v>
      </c>
    </row>
    <row r="22" customFormat="false" ht="12.8" hidden="false" customHeight="false" outlineLevel="0" collapsed="false">
      <c r="A22" s="7" t="n">
        <f aca="false">TUF2!D22</f>
        <v>38027.833375</v>
      </c>
      <c r="B22" s="2" t="n">
        <f aca="false">(4*TUFOnlyScheme!B22+1*MaespaCalc!E22)/5</f>
        <v>-76.3702</v>
      </c>
      <c r="C22" s="2" t="n">
        <f aca="false">(4*TUFOnlyScheme!C22+1*MaespaCalc!F22)/5</f>
        <v>15.2784</v>
      </c>
      <c r="D22" s="2" t="n">
        <f aca="false">(4*TUFOnlyScheme!D22+1*MaespaCalc!G22)/5</f>
        <v>0</v>
      </c>
      <c r="E22" s="2" t="n">
        <f aca="false">(4*TUFOnlyScheme!E22+1*MaespaCalc!H22)/5 + (4*(TUF1!K22+TUF2!K22+TUF3!K22)/3+1*(Veg1!K22+Veg2!K22)/2)/5</f>
        <v>-100.107833333333</v>
      </c>
    </row>
    <row r="23" customFormat="false" ht="12.8" hidden="false" customHeight="false" outlineLevel="0" collapsed="false">
      <c r="A23" s="7" t="n">
        <f aca="false">TUF2!D23</f>
        <v>38027.8752083333</v>
      </c>
      <c r="B23" s="2" t="n">
        <f aca="false">(4*TUFOnlyScheme!B23+1*MaespaCalc!E23)/5</f>
        <v>-76.5048333333333</v>
      </c>
      <c r="C23" s="2" t="n">
        <f aca="false">(4*TUFOnlyScheme!C23+1*MaespaCalc!F23)/5</f>
        <v>14.2474666666667</v>
      </c>
      <c r="D23" s="2" t="n">
        <f aca="false">(4*TUFOnlyScheme!D23+1*MaespaCalc!G23)/5</f>
        <v>0</v>
      </c>
      <c r="E23" s="2" t="n">
        <f aca="false">(4*TUFOnlyScheme!E23+1*MaespaCalc!H23)/5 + (4*(TUF1!K23+TUF2!K23+TUF3!K23)/3+1*(Veg1!K23+Veg2!K23)/2)/5</f>
        <v>-99.8583333333333</v>
      </c>
    </row>
    <row r="24" customFormat="false" ht="12.8" hidden="false" customHeight="false" outlineLevel="0" collapsed="false">
      <c r="A24" s="7" t="n">
        <f aca="false">TUF2!D24</f>
        <v>38027.9169166667</v>
      </c>
      <c r="B24" s="2" t="n">
        <f aca="false">(4*TUFOnlyScheme!B24+1*MaespaCalc!E24)/5</f>
        <v>-72.9696</v>
      </c>
      <c r="C24" s="2" t="n">
        <f aca="false">(4*TUFOnlyScheme!C24+1*MaespaCalc!F24)/5</f>
        <v>10.6477333333333</v>
      </c>
      <c r="D24" s="2" t="n">
        <f aca="false">(4*TUFOnlyScheme!D24+1*MaespaCalc!G24)/5</f>
        <v>0</v>
      </c>
      <c r="E24" s="2" t="n">
        <f aca="false">(4*TUFOnlyScheme!E24+1*MaespaCalc!H24)/5 + (4*(TUF1!K24+TUF2!K24+TUF3!K24)/3+1*(Veg1!K24+Veg2!K24)/2)/5</f>
        <v>-92.7167</v>
      </c>
    </row>
    <row r="25" customFormat="false" ht="12.8" hidden="false" customHeight="false" outlineLevel="0" collapsed="false">
      <c r="A25" s="7" t="n">
        <f aca="false">TUF2!D25</f>
        <v>38027.9585416667</v>
      </c>
      <c r="B25" s="2" t="n">
        <f aca="false">(4*TUFOnlyScheme!B25+1*MaespaCalc!E25)/5</f>
        <v>-72.5005666666667</v>
      </c>
      <c r="C25" s="2" t="n">
        <f aca="false">(4*TUFOnlyScheme!C25+1*MaespaCalc!F25)/5</f>
        <v>3.1776</v>
      </c>
      <c r="D25" s="2" t="n">
        <f aca="false">(4*TUFOnlyScheme!D25+1*MaespaCalc!G25)/5</f>
        <v>0</v>
      </c>
      <c r="E25" s="2" t="n">
        <f aca="false">(4*TUFOnlyScheme!E25+1*MaespaCalc!H25)/5 + (4*(TUF1!K25+TUF2!K25+TUF3!K25)/3+1*(Veg1!K25+Veg2!K25)/2)/5</f>
        <v>-80.1655333333333</v>
      </c>
    </row>
    <row r="26" customFormat="false" ht="12.8" hidden="false" customHeight="false" outlineLevel="0" collapsed="false">
      <c r="A26" s="7" t="n">
        <f aca="false">TUF2!D26</f>
        <v>38028.0003333333</v>
      </c>
      <c r="B26" s="2" t="n">
        <f aca="false">(4*TUFOnlyScheme!B26+1*MaespaCalc!E26)/5</f>
        <v>-71.9579</v>
      </c>
      <c r="C26" s="2" t="n">
        <f aca="false">(4*TUFOnlyScheme!C26+1*MaespaCalc!F26)/5</f>
        <v>0.716333333333333</v>
      </c>
      <c r="D26" s="2" t="n">
        <f aca="false">(4*TUFOnlyScheme!D26+1*MaespaCalc!G26)/5</f>
        <v>0</v>
      </c>
      <c r="E26" s="2" t="n">
        <f aca="false">(4*TUFOnlyScheme!E26+1*MaespaCalc!H26)/5 + (4*(TUF1!K26+TUF2!K26+TUF3!K26)/3+1*(Veg1!K26+Veg2!K26)/2)/5</f>
        <v>-75.6285666666667</v>
      </c>
    </row>
    <row r="27" customFormat="false" ht="12.8" hidden="false" customHeight="false" outlineLevel="0" collapsed="false">
      <c r="A27" s="7" t="n">
        <f aca="false">TUF2!D27</f>
        <v>38028.0418333333</v>
      </c>
      <c r="B27" s="2" t="n">
        <f aca="false">(4*TUFOnlyScheme!B27+1*MaespaCalc!E27)/5</f>
        <v>-65.6073666666667</v>
      </c>
      <c r="C27" s="2" t="n">
        <f aca="false">(4*TUFOnlyScheme!C27+1*MaespaCalc!F27)/5</f>
        <v>-1.0702</v>
      </c>
      <c r="D27" s="2" t="n">
        <f aca="false">(4*TUFOnlyScheme!D27+1*MaespaCalc!G27)/5</f>
        <v>0</v>
      </c>
      <c r="E27" s="2" t="n">
        <f aca="false">(4*TUFOnlyScheme!E27+1*MaespaCalc!H27)/5 + (4*(TUF1!K27+TUF2!K27+TUF3!K27)/3+1*(Veg1!K27+Veg2!K27)/2)/5</f>
        <v>-67.4982</v>
      </c>
    </row>
    <row r="28" customFormat="false" ht="12.8" hidden="false" customHeight="false" outlineLevel="0" collapsed="false">
      <c r="A28" s="7" t="n">
        <f aca="false">TUF2!D28</f>
        <v>38028.0835416667</v>
      </c>
      <c r="B28" s="2" t="n">
        <f aca="false">(4*TUFOnlyScheme!B28+1*MaespaCalc!E28)/5</f>
        <v>-58.0478666666667</v>
      </c>
      <c r="C28" s="2" t="n">
        <f aca="false">(4*TUFOnlyScheme!C28+1*MaespaCalc!F28)/5</f>
        <v>-1.07126666666667</v>
      </c>
      <c r="D28" s="2" t="n">
        <f aca="false">(4*TUFOnlyScheme!D28+1*MaespaCalc!G28)/5</f>
        <v>0</v>
      </c>
      <c r="E28" s="2" t="n">
        <f aca="false">(4*TUFOnlyScheme!E28+1*MaespaCalc!H28)/5 + (4*(TUF1!K28+TUF2!K28+TUF3!K28)/3+1*(Veg1!K28+Veg2!K28)/2)/5</f>
        <v>-57.7802666666667</v>
      </c>
    </row>
    <row r="29" customFormat="false" ht="12.8" hidden="false" customHeight="false" outlineLevel="0" collapsed="false">
      <c r="A29" s="7" t="n">
        <f aca="false">TUF2!D29</f>
        <v>38028.1251666667</v>
      </c>
      <c r="B29" s="2" t="n">
        <f aca="false">(4*TUFOnlyScheme!B29+1*MaespaCalc!E29)/5</f>
        <v>-39.2718333333333</v>
      </c>
      <c r="C29" s="2" t="n">
        <f aca="false">(4*TUFOnlyScheme!C29+1*MaespaCalc!F29)/5</f>
        <v>0.114066666666667</v>
      </c>
      <c r="D29" s="2" t="n">
        <f aca="false">(4*TUFOnlyScheme!D29+1*MaespaCalc!G29)/5</f>
        <v>0</v>
      </c>
      <c r="E29" s="2" t="n">
        <f aca="false">(4*TUFOnlyScheme!E29+1*MaespaCalc!H29)/5 + (4*(TUF1!K29+TUF2!K29+TUF3!K29)/3+1*(Veg1!K29+Veg2!K29)/2)/5</f>
        <v>-40.984</v>
      </c>
    </row>
    <row r="30" customFormat="false" ht="12.8" hidden="false" customHeight="false" outlineLevel="0" collapsed="false">
      <c r="A30" s="7" t="n">
        <f aca="false">TUF2!D30</f>
        <v>38028.1669166667</v>
      </c>
      <c r="B30" s="2" t="n">
        <f aca="false">(4*TUFOnlyScheme!B30+1*MaespaCalc!E30)/5</f>
        <v>-48.2234</v>
      </c>
      <c r="C30" s="2" t="n">
        <f aca="false">(4*TUFOnlyScheme!C30+1*MaespaCalc!F30)/5</f>
        <v>0.712133333333333</v>
      </c>
      <c r="D30" s="2" t="n">
        <f aca="false">(4*TUFOnlyScheme!D30+1*MaespaCalc!G30)/5</f>
        <v>0</v>
      </c>
      <c r="E30" s="2" t="n">
        <f aca="false">(4*TUFOnlyScheme!E30+1*MaespaCalc!H30)/5 + (4*(TUF1!K30+TUF2!K30+TUF3!K30)/3+1*(Veg1!K30+Veg2!K30)/2)/5</f>
        <v>-49.2703</v>
      </c>
    </row>
    <row r="31" customFormat="false" ht="12.8" hidden="false" customHeight="false" outlineLevel="0" collapsed="false">
      <c r="A31" s="7" t="n">
        <f aca="false">TUF2!D31</f>
        <v>38028.2084583333</v>
      </c>
      <c r="B31" s="2" t="n">
        <f aca="false">(4*TUFOnlyScheme!B31+1*MaespaCalc!E31)/5</f>
        <v>-30.1459333333333</v>
      </c>
      <c r="C31" s="2" t="n">
        <f aca="false">(4*TUFOnlyScheme!C31+1*MaespaCalc!F31)/5</f>
        <v>-0.1644</v>
      </c>
      <c r="D31" s="2" t="n">
        <f aca="false">(4*TUFOnlyScheme!D31+1*MaespaCalc!G31)/5</f>
        <v>0</v>
      </c>
      <c r="E31" s="2" t="n">
        <f aca="false">(4*TUFOnlyScheme!E31+1*MaespaCalc!H31)/5 + (4*(TUF1!K31+TUF2!K31+TUF3!K31)/3+1*(Veg1!K31+Veg2!K31)/2)/5</f>
        <v>-31.3623333333333</v>
      </c>
    </row>
    <row r="32" customFormat="false" ht="12.8" hidden="false" customHeight="false" outlineLevel="0" collapsed="false">
      <c r="A32" s="7" t="n">
        <f aca="false">TUF2!D32</f>
        <v>38028.25</v>
      </c>
      <c r="B32" s="2" t="n">
        <f aca="false">(4*TUFOnlyScheme!B32+1*MaespaCalc!E32)/5</f>
        <v>-19.0396</v>
      </c>
      <c r="C32" s="2" t="n">
        <f aca="false">(4*TUFOnlyScheme!C32+1*MaespaCalc!F32)/5</f>
        <v>6.26946666666667</v>
      </c>
      <c r="D32" s="2" t="n">
        <f aca="false">(4*TUFOnlyScheme!D32+1*MaespaCalc!G32)/5</f>
        <v>0</v>
      </c>
      <c r="E32" s="2" t="n">
        <f aca="false">(4*TUFOnlyScheme!E32+1*MaespaCalc!H32)/5 + (4*(TUF1!K32+TUF2!K32+TUF3!K32)/3+1*(Veg1!K32+Veg2!K32)/2)/5</f>
        <v>-26.1616333333333</v>
      </c>
    </row>
    <row r="33" customFormat="false" ht="12.8" hidden="false" customHeight="false" outlineLevel="0" collapsed="false">
      <c r="A33" s="7" t="n">
        <f aca="false">TUF2!D33</f>
        <v>38028.291875</v>
      </c>
      <c r="B33" s="2" t="n">
        <f aca="false">(4*TUFOnlyScheme!B33+1*MaespaCalc!E33)/5</f>
        <v>-1.69346666666668</v>
      </c>
      <c r="C33" s="2" t="n">
        <f aca="false">(4*TUFOnlyScheme!C33+1*MaespaCalc!F33)/5</f>
        <v>0.3831</v>
      </c>
      <c r="D33" s="2" t="n">
        <f aca="false">(4*TUFOnlyScheme!D33+1*MaespaCalc!G33)/5</f>
        <v>40.5469</v>
      </c>
      <c r="E33" s="2" t="n">
        <f aca="false">(4*TUFOnlyScheme!E33+1*MaespaCalc!H33)/5 + (4*(TUF1!K33+TUF2!K33+TUF3!K33)/3+1*(Veg1!K33+Veg2!K33)/2)/5</f>
        <v>-2.49916666666667</v>
      </c>
    </row>
    <row r="34" customFormat="false" ht="12.8" hidden="false" customHeight="false" outlineLevel="0" collapsed="false">
      <c r="A34" s="7" t="n">
        <f aca="false">TUF2!D34</f>
        <v>38028.333375</v>
      </c>
      <c r="B34" s="2" t="n">
        <f aca="false">(4*TUFOnlyScheme!B34+1*MaespaCalc!E34)/5</f>
        <v>74.3187</v>
      </c>
      <c r="C34" s="2" t="n">
        <f aca="false">(4*TUFOnlyScheme!C34+1*MaespaCalc!F34)/5</f>
        <v>12.6216666666667</v>
      </c>
      <c r="D34" s="2" t="n">
        <f aca="false">(4*TUFOnlyScheme!D34+1*MaespaCalc!G34)/5</f>
        <v>42.5151</v>
      </c>
      <c r="E34" s="2" t="n">
        <f aca="false">(4*TUFOnlyScheme!E34+1*MaespaCalc!H34)/5 + (4*(TUF1!K34+TUF2!K34+TUF3!K34)/3+1*(Veg1!K34+Veg2!K34)/2)/5</f>
        <v>53.6358666666667</v>
      </c>
    </row>
    <row r="35" customFormat="false" ht="12.8" hidden="false" customHeight="false" outlineLevel="0" collapsed="false">
      <c r="A35" s="7" t="n">
        <f aca="false">TUF2!D35</f>
        <v>38028.37525</v>
      </c>
      <c r="B35" s="2" t="n">
        <f aca="false">(4*TUFOnlyScheme!B35+1*MaespaCalc!E35)/5</f>
        <v>102.1736</v>
      </c>
      <c r="C35" s="2" t="n">
        <f aca="false">(4*TUFOnlyScheme!C35+1*MaespaCalc!F35)/5</f>
        <v>26.753</v>
      </c>
      <c r="D35" s="2" t="n">
        <f aca="false">(4*TUFOnlyScheme!D35+1*MaespaCalc!G35)/5</f>
        <v>80.2041</v>
      </c>
      <c r="E35" s="2" t="n">
        <f aca="false">(4*TUFOnlyScheme!E35+1*MaespaCalc!H35)/5 + (4*(TUF1!K35+TUF2!K35+TUF3!K35)/3+1*(Veg1!K35+Veg2!K35)/2)/5</f>
        <v>65.8629333333333</v>
      </c>
    </row>
    <row r="36" customFormat="false" ht="12.8" hidden="false" customHeight="false" outlineLevel="0" collapsed="false">
      <c r="A36" s="7" t="n">
        <f aca="false">TUF2!D36</f>
        <v>38028.417</v>
      </c>
      <c r="B36" s="2" t="n">
        <f aca="false">(4*TUFOnlyScheme!B36+1*MaespaCalc!E36)/5</f>
        <v>165.9713</v>
      </c>
      <c r="C36" s="2" t="n">
        <f aca="false">(4*TUFOnlyScheme!C36+1*MaespaCalc!F36)/5</f>
        <v>38.2946</v>
      </c>
      <c r="D36" s="2" t="n">
        <f aca="false">(4*TUFOnlyScheme!D36+1*MaespaCalc!G36)/5</f>
        <v>79.7015</v>
      </c>
      <c r="E36" s="2" t="n">
        <f aca="false">(4*TUFOnlyScheme!E36+1*MaespaCalc!H36)/5 + (4*(TUF1!K36+TUF2!K36+TUF3!K36)/3+1*(Veg1!K36+Veg2!K36)/2)/5</f>
        <v>115.692233333333</v>
      </c>
    </row>
    <row r="37" customFormat="false" ht="12.8" hidden="false" customHeight="false" outlineLevel="0" collapsed="false">
      <c r="A37" s="7" t="n">
        <f aca="false">TUF2!D37</f>
        <v>38028.4585833333</v>
      </c>
      <c r="B37" s="2" t="n">
        <f aca="false">(4*TUFOnlyScheme!B37+1*MaespaCalc!E37)/5</f>
        <v>81.1081</v>
      </c>
      <c r="C37" s="2" t="n">
        <f aca="false">(4*TUFOnlyScheme!C37+1*MaespaCalc!F37)/5</f>
        <v>45.7320333333333</v>
      </c>
      <c r="D37" s="2" t="n">
        <f aca="false">(4*TUFOnlyScheme!D37+1*MaespaCalc!G37)/5</f>
        <v>100.7369</v>
      </c>
      <c r="E37" s="2" t="n">
        <f aca="false">(4*TUFOnlyScheme!E37+1*MaespaCalc!H37)/5 + (4*(TUF1!K37+TUF2!K37+TUF3!K37)/3+1*(Veg1!K37+Veg2!K37)/2)/5</f>
        <v>15.9065333333333</v>
      </c>
    </row>
    <row r="38" customFormat="false" ht="12.8" hidden="false" customHeight="false" outlineLevel="0" collapsed="false">
      <c r="A38" s="7" t="n">
        <f aca="false">TUF2!D38</f>
        <v>38028.50025</v>
      </c>
      <c r="B38" s="2" t="n">
        <f aca="false">(4*TUFOnlyScheme!B38+1*MaespaCalc!E38)/5</f>
        <v>175.870066666667</v>
      </c>
      <c r="C38" s="2" t="n">
        <f aca="false">(4*TUFOnlyScheme!C38+1*MaespaCalc!F38)/5</f>
        <v>68.7475</v>
      </c>
      <c r="D38" s="2" t="n">
        <f aca="false">(4*TUFOnlyScheme!D38+1*MaespaCalc!G38)/5</f>
        <v>93.4172</v>
      </c>
      <c r="E38" s="2" t="n">
        <f aca="false">(4*TUFOnlyScheme!E38+1*MaespaCalc!H38)/5 + (4*(TUF1!K38+TUF2!K38+TUF3!K38)/3+1*(Veg1!K38+Veg2!K38)/2)/5</f>
        <v>69.0998</v>
      </c>
    </row>
    <row r="39" customFormat="false" ht="12.8" hidden="false" customHeight="false" outlineLevel="0" collapsed="false">
      <c r="A39" s="7" t="n">
        <f aca="false">TUF2!D39</f>
        <v>38028.54175</v>
      </c>
      <c r="B39" s="2" t="n">
        <f aca="false">(4*TUFOnlyScheme!B39+1*MaespaCalc!E39)/5</f>
        <v>80.4460666666667</v>
      </c>
      <c r="C39" s="2" t="n">
        <f aca="false">(4*TUFOnlyScheme!C39+1*MaespaCalc!F39)/5</f>
        <v>34.0847333333333</v>
      </c>
      <c r="D39" s="2" t="n">
        <f aca="false">(4*TUFOnlyScheme!D39+1*MaespaCalc!G39)/5</f>
        <v>95.1561</v>
      </c>
      <c r="E39" s="2" t="n">
        <f aca="false">(4*TUFOnlyScheme!E39+1*MaespaCalc!H39)/5 + (4*(TUF1!K39+TUF2!K39+TUF3!K39)/3+1*(Veg1!K39+Veg2!K39)/2)/5</f>
        <v>33.0847</v>
      </c>
    </row>
    <row r="40" customFormat="false" ht="12.8" hidden="false" customHeight="false" outlineLevel="0" collapsed="false">
      <c r="A40" s="7" t="n">
        <f aca="false">TUF2!D40</f>
        <v>38028.583375</v>
      </c>
      <c r="B40" s="2" t="n">
        <f aca="false">(4*TUFOnlyScheme!B40+1*MaespaCalc!E40)/5</f>
        <v>73.3751333333333</v>
      </c>
      <c r="C40" s="2" t="n">
        <f aca="false">(4*TUFOnlyScheme!C40+1*MaespaCalc!F40)/5</f>
        <v>59.8021333333333</v>
      </c>
      <c r="D40" s="2" t="n">
        <f aca="false">(4*TUFOnlyScheme!D40+1*MaespaCalc!G40)/5</f>
        <v>64.1786</v>
      </c>
      <c r="E40" s="2" t="n">
        <f aca="false">(4*TUFOnlyScheme!E40+1*MaespaCalc!H40)/5 + (4*(TUF1!K40+TUF2!K40+TUF3!K40)/3+1*(Veg1!K40+Veg2!K40)/2)/5</f>
        <v>-19.6038</v>
      </c>
    </row>
    <row r="41" customFormat="false" ht="12.8" hidden="false" customHeight="false" outlineLevel="0" collapsed="false">
      <c r="A41" s="7" t="n">
        <f aca="false">TUF2!D41</f>
        <v>38028.6253333333</v>
      </c>
      <c r="B41" s="2" t="n">
        <f aca="false">(4*TUFOnlyScheme!B41+1*MaespaCalc!E41)/5</f>
        <v>121.695233333333</v>
      </c>
      <c r="C41" s="2" t="n">
        <f aca="false">(4*TUFOnlyScheme!C41+1*MaespaCalc!F41)/5</f>
        <v>79.1602</v>
      </c>
      <c r="D41" s="2" t="n">
        <f aca="false">(4*TUFOnlyScheme!D41+1*MaespaCalc!G41)/5</f>
        <v>78.013</v>
      </c>
      <c r="E41" s="2" t="n">
        <f aca="false">(4*TUFOnlyScheme!E41+1*MaespaCalc!H41)/5 + (4*(TUF1!K41+TUF2!K41+TUF3!K41)/3+1*(Veg1!K41+Veg2!K41)/2)/5</f>
        <v>15.7213666666667</v>
      </c>
    </row>
    <row r="42" customFormat="false" ht="12.8" hidden="false" customHeight="false" outlineLevel="0" collapsed="false">
      <c r="A42" s="7" t="n">
        <f aca="false">TUF2!D42</f>
        <v>38028.6667083333</v>
      </c>
      <c r="B42" s="2" t="n">
        <f aca="false">(4*TUFOnlyScheme!B42+1*MaespaCalc!E42)/5</f>
        <v>45.4871333333334</v>
      </c>
      <c r="C42" s="2" t="n">
        <f aca="false">(4*TUFOnlyScheme!C42+1*MaespaCalc!F42)/5</f>
        <v>34.1921333333333</v>
      </c>
      <c r="D42" s="2" t="n">
        <f aca="false">(4*TUFOnlyScheme!D42+1*MaespaCalc!G42)/5</f>
        <v>66.1956</v>
      </c>
      <c r="E42" s="2" t="n">
        <f aca="false">(4*TUFOnlyScheme!E42+1*MaespaCalc!H42)/5 + (4*(TUF1!K42+TUF2!K42+TUF3!K42)/3+1*(Veg1!K42+Veg2!K42)/2)/5</f>
        <v>5.04726666666667</v>
      </c>
    </row>
    <row r="43" customFormat="false" ht="12.8" hidden="false" customHeight="false" outlineLevel="0" collapsed="false">
      <c r="A43" s="7" t="n">
        <f aca="false">TUF2!D43</f>
        <v>38028.7087083333</v>
      </c>
      <c r="B43" s="2" t="n">
        <f aca="false">(4*TUFOnlyScheme!B43+1*MaespaCalc!E43)/5</f>
        <v>46.7453333333333</v>
      </c>
      <c r="C43" s="2" t="n">
        <f aca="false">(4*TUFOnlyScheme!C43+1*MaespaCalc!F43)/5</f>
        <v>32.281</v>
      </c>
      <c r="D43" s="2" t="n">
        <f aca="false">(4*TUFOnlyScheme!D43+1*MaespaCalc!G43)/5</f>
        <v>51.7527</v>
      </c>
      <c r="E43" s="2" t="n">
        <f aca="false">(4*TUFOnlyScheme!E43+1*MaespaCalc!H43)/5 + (4*(TUF1!K43+TUF2!K43+TUF3!K43)/3+1*(Veg1!K43+Veg2!K43)/2)/5</f>
        <v>6.39116666666667</v>
      </c>
    </row>
    <row r="44" customFormat="false" ht="12.8" hidden="false" customHeight="false" outlineLevel="0" collapsed="false">
      <c r="A44" s="7" t="n">
        <f aca="false">TUF2!D44</f>
        <v>38028.7502916667</v>
      </c>
      <c r="B44" s="2" t="n">
        <f aca="false">(4*TUFOnlyScheme!B44+1*MaespaCalc!E44)/5</f>
        <v>18.9630333333333</v>
      </c>
      <c r="C44" s="2" t="n">
        <f aca="false">(4*TUFOnlyScheme!C44+1*MaespaCalc!F44)/5</f>
        <v>26.7577</v>
      </c>
      <c r="D44" s="2" t="n">
        <f aca="false">(4*TUFOnlyScheme!D44+1*MaespaCalc!G44)/5</f>
        <v>47.9579</v>
      </c>
      <c r="E44" s="2" t="n">
        <f aca="false">(4*TUFOnlyScheme!E44+1*MaespaCalc!H44)/5 + (4*(TUF1!K44+TUF2!K44+TUF3!K44)/3+1*(Veg1!K44+Veg2!K44)/2)/5</f>
        <v>-20.7627666666667</v>
      </c>
    </row>
    <row r="45" customFormat="false" ht="12.8" hidden="false" customHeight="false" outlineLevel="0" collapsed="false">
      <c r="A45" s="7" t="n">
        <f aca="false">TUF2!D45</f>
        <v>38028.7918333333</v>
      </c>
      <c r="B45" s="2" t="n">
        <f aca="false">(4*TUFOnlyScheme!B45+1*MaespaCalc!E45)/5</f>
        <v>-14.9627666666666</v>
      </c>
      <c r="C45" s="2" t="n">
        <f aca="false">(4*TUFOnlyScheme!C45+1*MaespaCalc!F45)/5</f>
        <v>14.7015</v>
      </c>
      <c r="D45" s="2" t="n">
        <f aca="false">(4*TUFOnlyScheme!D45+1*MaespaCalc!G45)/5</f>
        <v>38.3624</v>
      </c>
      <c r="E45" s="2" t="n">
        <f aca="false">(4*TUFOnlyScheme!E45+1*MaespaCalc!H45)/5 + (4*(TUF1!K45+TUF2!K45+TUF3!K45)/3+1*(Veg1!K45+Veg2!K45)/2)/5</f>
        <v>-42.5174</v>
      </c>
    </row>
    <row r="46" customFormat="false" ht="12.8" hidden="false" customHeight="false" outlineLevel="0" collapsed="false">
      <c r="A46" s="7" t="n">
        <f aca="false">TUF2!D46</f>
        <v>38028.8335416667</v>
      </c>
      <c r="B46" s="2" t="n">
        <f aca="false">(4*TUFOnlyScheme!B46+1*MaespaCalc!E46)/5</f>
        <v>-29.1680666666667</v>
      </c>
      <c r="C46" s="2" t="n">
        <f aca="false">(4*TUFOnlyScheme!C46+1*MaespaCalc!F46)/5</f>
        <v>6.90293333333333</v>
      </c>
      <c r="D46" s="2" t="n">
        <f aca="false">(4*TUFOnlyScheme!D46+1*MaespaCalc!G46)/5</f>
        <v>0.0081</v>
      </c>
      <c r="E46" s="2" t="n">
        <f aca="false">(4*TUFOnlyScheme!E46+1*MaespaCalc!H46)/5 + (4*(TUF1!K46+TUF2!K46+TUF3!K46)/3+1*(Veg1!K46+Veg2!K46)/2)/5</f>
        <v>-39.3821666666667</v>
      </c>
    </row>
    <row r="47" customFormat="false" ht="12.8" hidden="false" customHeight="false" outlineLevel="0" collapsed="false">
      <c r="A47" s="7" t="n">
        <f aca="false">TUF2!D47</f>
        <v>38028.8750833333</v>
      </c>
      <c r="B47" s="2" t="n">
        <f aca="false">(4*TUFOnlyScheme!B47+1*MaespaCalc!E47)/5</f>
        <v>-24.8602333333333</v>
      </c>
      <c r="C47" s="2" t="n">
        <f aca="false">(4*TUFOnlyScheme!C47+1*MaespaCalc!F47)/5</f>
        <v>12.0360666666667</v>
      </c>
      <c r="D47" s="2" t="n">
        <f aca="false">(4*TUFOnlyScheme!D47+1*MaespaCalc!G47)/5</f>
        <v>0</v>
      </c>
      <c r="E47" s="2" t="n">
        <f aca="false">(4*TUFOnlyScheme!E47+1*MaespaCalc!H47)/5 + (4*(TUF1!K47+TUF2!K47+TUF3!K47)/3+1*(Veg1!K47+Veg2!K47)/2)/5</f>
        <v>-45.9602666666667</v>
      </c>
    </row>
    <row r="48" customFormat="false" ht="12.8" hidden="false" customHeight="false" outlineLevel="0" collapsed="false">
      <c r="A48" s="7" t="n">
        <f aca="false">TUF2!D48</f>
        <v>38028.9167083333</v>
      </c>
      <c r="B48" s="2" t="n">
        <f aca="false">(4*TUFOnlyScheme!B48+1*MaespaCalc!E48)/5</f>
        <v>-23.7966</v>
      </c>
      <c r="C48" s="2" t="n">
        <f aca="false">(4*TUFOnlyScheme!C48+1*MaespaCalc!F48)/5</f>
        <v>10.0936</v>
      </c>
      <c r="D48" s="2" t="n">
        <f aca="false">(4*TUFOnlyScheme!D48+1*MaespaCalc!G48)/5</f>
        <v>0</v>
      </c>
      <c r="E48" s="2" t="n">
        <f aca="false">(4*TUFOnlyScheme!E48+1*MaespaCalc!H48)/5 + (4*(TUF1!K48+TUF2!K48+TUF3!K48)/3+1*(Veg1!K48+Veg2!K48)/2)/5</f>
        <v>-42.5464333333333</v>
      </c>
    </row>
    <row r="49" customFormat="false" ht="12.8" hidden="false" customHeight="false" outlineLevel="0" collapsed="false">
      <c r="A49" s="7" t="n">
        <f aca="false">TUF2!D49</f>
        <v>38028.9584583333</v>
      </c>
      <c r="B49" s="2" t="n">
        <f aca="false">(4*TUFOnlyScheme!B49+1*MaespaCalc!E49)/5</f>
        <v>-17.5789333333333</v>
      </c>
      <c r="C49" s="2" t="n">
        <f aca="false">(4*TUFOnlyScheme!C49+1*MaespaCalc!F49)/5</f>
        <v>13.1171333333333</v>
      </c>
      <c r="D49" s="2" t="n">
        <f aca="false">(4*TUFOnlyScheme!D49+1*MaespaCalc!G49)/5</f>
        <v>0</v>
      </c>
      <c r="E49" s="2" t="n">
        <f aca="false">(4*TUFOnlyScheme!E49+1*MaespaCalc!H49)/5 + (4*(TUF1!K49+TUF2!K49+TUF3!K49)/3+1*(Veg1!K49+Veg2!K49)/2)/5</f>
        <v>-39.4473</v>
      </c>
    </row>
    <row r="50" customFormat="false" ht="12.8" hidden="false" customHeight="false" outlineLevel="0" collapsed="false">
      <c r="A50" s="7" t="n">
        <f aca="false">TUF2!D50</f>
        <v>38029.0000833333</v>
      </c>
      <c r="B50" s="2" t="n">
        <f aca="false">(4*TUFOnlyScheme!B50+1*MaespaCalc!E50)/5</f>
        <v>-14.0950333333334</v>
      </c>
      <c r="C50" s="2" t="n">
        <f aca="false">(4*TUFOnlyScheme!C50+1*MaespaCalc!F50)/5</f>
        <v>12.7082</v>
      </c>
      <c r="D50" s="2" t="n">
        <f aca="false">(4*TUFOnlyScheme!D50+1*MaespaCalc!G50)/5</f>
        <v>0</v>
      </c>
      <c r="E50" s="2" t="n">
        <f aca="false">(4*TUFOnlyScheme!E50+1*MaespaCalc!H50)/5 + (4*(TUF1!K50+TUF2!K50+TUF3!K50)/3+1*(Veg1!K50+Veg2!K50)/2)/5</f>
        <v>-35.9916</v>
      </c>
    </row>
    <row r="51" customFormat="false" ht="12.8" hidden="false" customHeight="false" outlineLevel="0" collapsed="false">
      <c r="A51" s="7" t="n">
        <f aca="false">TUF2!D51</f>
        <v>38029.0417083333</v>
      </c>
      <c r="B51" s="2" t="n">
        <f aca="false">(4*TUFOnlyScheme!B51+1*MaespaCalc!E51)/5</f>
        <v>-12.0454666666667</v>
      </c>
      <c r="C51" s="2" t="n">
        <f aca="false">(4*TUFOnlyScheme!C51+1*MaespaCalc!F51)/5</f>
        <v>14.868</v>
      </c>
      <c r="D51" s="2" t="n">
        <f aca="false">(4*TUFOnlyScheme!D51+1*MaespaCalc!G51)/5</f>
        <v>2.6026</v>
      </c>
      <c r="E51" s="2" t="n">
        <f aca="false">(4*TUFOnlyScheme!E51+1*MaespaCalc!H51)/5 + (4*(TUF1!K51+TUF2!K51+TUF3!K51)/3+1*(Veg1!K51+Veg2!K51)/2)/5</f>
        <v>-36.0960666666667</v>
      </c>
    </row>
    <row r="52" customFormat="false" ht="12.8" hidden="false" customHeight="false" outlineLevel="0" collapsed="false">
      <c r="A52" s="7" t="n">
        <f aca="false">TUF2!D52</f>
        <v>38029.0835</v>
      </c>
      <c r="B52" s="2" t="n">
        <f aca="false">(4*TUFOnlyScheme!B52+1*MaespaCalc!E52)/5</f>
        <v>-10.3887333333333</v>
      </c>
      <c r="C52" s="2" t="n">
        <f aca="false">(4*TUFOnlyScheme!C52+1*MaespaCalc!F52)/5</f>
        <v>14.3792666666667</v>
      </c>
      <c r="D52" s="2" t="n">
        <f aca="false">(4*TUFOnlyScheme!D52+1*MaespaCalc!G52)/5</f>
        <v>3.0515</v>
      </c>
      <c r="E52" s="2" t="n">
        <f aca="false">(4*TUFOnlyScheme!E52+1*MaespaCalc!H52)/5 + (4*(TUF1!K52+TUF2!K52+TUF3!K52)/3+1*(Veg1!K52+Veg2!K52)/2)/5</f>
        <v>-32.2897666666667</v>
      </c>
    </row>
    <row r="53" customFormat="false" ht="12.8" hidden="false" customHeight="false" outlineLevel="0" collapsed="false">
      <c r="A53" s="7" t="n">
        <f aca="false">TUF2!D53</f>
        <v>38029.1251666667</v>
      </c>
      <c r="B53" s="2" t="n">
        <f aca="false">(4*TUFOnlyScheme!B53+1*MaespaCalc!E53)/5</f>
        <v>-11.4839333333333</v>
      </c>
      <c r="C53" s="2" t="n">
        <f aca="false">(4*TUFOnlyScheme!C53+1*MaespaCalc!F53)/5</f>
        <v>19.8626</v>
      </c>
      <c r="D53" s="2" t="n">
        <f aca="false">(4*TUFOnlyScheme!D53+1*MaespaCalc!G53)/5</f>
        <v>1.0443</v>
      </c>
      <c r="E53" s="2" t="n">
        <f aca="false">(4*TUFOnlyScheme!E53+1*MaespaCalc!H53)/5 + (4*(TUF1!K53+TUF2!K53+TUF3!K53)/3+1*(Veg1!K53+Veg2!K53)/2)/5</f>
        <v>-39.8885666666667</v>
      </c>
    </row>
    <row r="54" customFormat="false" ht="12.8" hidden="false" customHeight="false" outlineLevel="0" collapsed="false">
      <c r="A54" s="7" t="n">
        <f aca="false">TUF2!D54</f>
        <v>38029.1669166667</v>
      </c>
      <c r="B54" s="2" t="n">
        <f aca="false">(4*TUFOnlyScheme!B54+1*MaespaCalc!E54)/5</f>
        <v>-9.80853333333334</v>
      </c>
      <c r="C54" s="2" t="n">
        <f aca="false">(4*TUFOnlyScheme!C54+1*MaespaCalc!F54)/5</f>
        <v>8.40573333333333</v>
      </c>
      <c r="D54" s="2" t="n">
        <f aca="false">(4*TUFOnlyScheme!D54+1*MaespaCalc!G54)/5</f>
        <v>2.422</v>
      </c>
      <c r="E54" s="2" t="n">
        <f aca="false">(4*TUFOnlyScheme!E54+1*MaespaCalc!H54)/5 + (4*(TUF1!K54+TUF2!K54+TUF3!K54)/3+1*(Veg1!K54+Veg2!K54)/2)/5</f>
        <v>-25.4111333333333</v>
      </c>
    </row>
    <row r="55" customFormat="false" ht="12.8" hidden="false" customHeight="false" outlineLevel="0" collapsed="false">
      <c r="A55" s="7" t="n">
        <f aca="false">TUF2!D55</f>
        <v>38029.2085833333</v>
      </c>
      <c r="B55" s="2" t="n">
        <f aca="false">(4*TUFOnlyScheme!B55+1*MaespaCalc!E55)/5</f>
        <v>-10.5141333333333</v>
      </c>
      <c r="C55" s="2" t="n">
        <f aca="false">(4*TUFOnlyScheme!C55+1*MaespaCalc!F55)/5</f>
        <v>10.9106666666667</v>
      </c>
      <c r="D55" s="2" t="n">
        <f aca="false">(4*TUFOnlyScheme!D55+1*MaespaCalc!G55)/5</f>
        <v>0.8085</v>
      </c>
      <c r="E55" s="2" t="n">
        <f aca="false">(4*TUFOnlyScheme!E55+1*MaespaCalc!H55)/5 + (4*(TUF1!K55+TUF2!K55+TUF3!K55)/3+1*(Veg1!K55+Veg2!K55)/2)/5</f>
        <v>-25.867</v>
      </c>
    </row>
    <row r="56" customFormat="false" ht="12.8" hidden="false" customHeight="false" outlineLevel="0" collapsed="false">
      <c r="A56" s="7" t="n">
        <f aca="false">TUF2!D56</f>
        <v>38029.2500833333</v>
      </c>
      <c r="B56" s="2" t="n">
        <f aca="false">(4*TUFOnlyScheme!B56+1*MaespaCalc!E56)/5</f>
        <v>-8.79576666666667</v>
      </c>
      <c r="C56" s="2" t="n">
        <f aca="false">(4*TUFOnlyScheme!C56+1*MaespaCalc!F56)/5</f>
        <v>7.62473333333333</v>
      </c>
      <c r="D56" s="2" t="n">
        <f aca="false">(4*TUFOnlyScheme!D56+1*MaespaCalc!G56)/5</f>
        <v>3.0239</v>
      </c>
      <c r="E56" s="2" t="n">
        <f aca="false">(4*TUFOnlyScheme!E56+1*MaespaCalc!H56)/5 + (4*(TUF1!K56+TUF2!K56+TUF3!K56)/3+1*(Veg1!K56+Veg2!K56)/2)/5</f>
        <v>-22.4433</v>
      </c>
    </row>
    <row r="57" customFormat="false" ht="12.8" hidden="false" customHeight="false" outlineLevel="0" collapsed="false">
      <c r="A57" s="7" t="n">
        <f aca="false">TUF2!D57</f>
        <v>38029.2918333333</v>
      </c>
      <c r="B57" s="2" t="n">
        <f aca="false">(4*TUFOnlyScheme!B57+1*MaespaCalc!E57)/5</f>
        <v>-0.490500000000007</v>
      </c>
      <c r="C57" s="2" t="n">
        <f aca="false">(4*TUFOnlyScheme!C57+1*MaespaCalc!F57)/5</f>
        <v>7.40046666666667</v>
      </c>
      <c r="D57" s="2" t="n">
        <f aca="false">(4*TUFOnlyScheme!D57+1*MaespaCalc!G57)/5</f>
        <v>34.6536</v>
      </c>
      <c r="E57" s="2" t="n">
        <f aca="false">(4*TUFOnlyScheme!E57+1*MaespaCalc!H57)/5 + (4*(TUF1!K57+TUF2!K57+TUF3!K57)/3+1*(Veg1!K57+Veg2!K57)/2)/5</f>
        <v>-12.3211</v>
      </c>
    </row>
    <row r="58" customFormat="false" ht="12.8" hidden="false" customHeight="false" outlineLevel="0" collapsed="false">
      <c r="A58" s="7" t="n">
        <f aca="false">TUF2!D58</f>
        <v>38029.333375</v>
      </c>
      <c r="B58" s="2" t="n">
        <f aca="false">(4*TUFOnlyScheme!B58+1*MaespaCalc!E58)/5</f>
        <v>13.2143666666667</v>
      </c>
      <c r="C58" s="2" t="n">
        <f aca="false">(4*TUFOnlyScheme!C58+1*MaespaCalc!F58)/5</f>
        <v>16.3528</v>
      </c>
      <c r="D58" s="2" t="n">
        <f aca="false">(4*TUFOnlyScheme!D58+1*MaespaCalc!G58)/5</f>
        <v>23.9635</v>
      </c>
      <c r="E58" s="2" t="n">
        <f aca="false">(4*TUFOnlyScheme!E58+1*MaespaCalc!H58)/5 + (4*(TUF1!K58+TUF2!K58+TUF3!K58)/3+1*(Veg1!K58+Veg2!K58)/2)/5</f>
        <v>-9.8686</v>
      </c>
    </row>
    <row r="59" customFormat="false" ht="12.8" hidden="false" customHeight="false" outlineLevel="0" collapsed="false">
      <c r="A59" s="7" t="n">
        <f aca="false">TUF2!D59</f>
        <v>38029.3751666667</v>
      </c>
      <c r="B59" s="2" t="n">
        <f aca="false">(4*TUFOnlyScheme!B59+1*MaespaCalc!E59)/5</f>
        <v>61.0742</v>
      </c>
      <c r="C59" s="2" t="n">
        <f aca="false">(4*TUFOnlyScheme!C59+1*MaespaCalc!F59)/5</f>
        <v>27.4126</v>
      </c>
      <c r="D59" s="2" t="n">
        <f aca="false">(4*TUFOnlyScheme!D59+1*MaespaCalc!G59)/5</f>
        <v>33.7525</v>
      </c>
      <c r="E59" s="2" t="n">
        <f aca="false">(4*TUFOnlyScheme!E59+1*MaespaCalc!H59)/5 + (4*(TUF1!K59+TUF2!K59+TUF3!K59)/3+1*(Veg1!K59+Veg2!K59)/2)/5</f>
        <v>15.8797666666667</v>
      </c>
    </row>
    <row r="60" customFormat="false" ht="12.8" hidden="false" customHeight="false" outlineLevel="0" collapsed="false">
      <c r="A60" s="7" t="n">
        <f aca="false">TUF2!D60</f>
        <v>38029.4168333333</v>
      </c>
      <c r="B60" s="2" t="n">
        <f aca="false">(4*TUFOnlyScheme!B60+1*MaespaCalc!E60)/5</f>
        <v>45.7192333333333</v>
      </c>
      <c r="C60" s="2" t="n">
        <f aca="false">(4*TUFOnlyScheme!C60+1*MaespaCalc!F60)/5</f>
        <v>26.1891</v>
      </c>
      <c r="D60" s="2" t="n">
        <f aca="false">(4*TUFOnlyScheme!D60+1*MaespaCalc!G60)/5</f>
        <v>32.4024</v>
      </c>
      <c r="E60" s="2" t="n">
        <f aca="false">(4*TUFOnlyScheme!E60+1*MaespaCalc!H60)/5 + (4*(TUF1!K60+TUF2!K60+TUF3!K60)/3+1*(Veg1!K60+Veg2!K60)/2)/5</f>
        <v>9.89336666666667</v>
      </c>
    </row>
    <row r="61" customFormat="false" ht="12.8" hidden="false" customHeight="false" outlineLevel="0" collapsed="false">
      <c r="A61" s="7" t="n">
        <f aca="false">TUF2!D61</f>
        <v>38029.4584583333</v>
      </c>
      <c r="B61" s="2" t="n">
        <f aca="false">(4*TUFOnlyScheme!B61+1*MaespaCalc!E61)/5</f>
        <v>62.6980666666667</v>
      </c>
      <c r="C61" s="2" t="n">
        <f aca="false">(4*TUFOnlyScheme!C61+1*MaespaCalc!F61)/5</f>
        <v>44.2892</v>
      </c>
      <c r="D61" s="2" t="n">
        <f aca="false">(4*TUFOnlyScheme!D61+1*MaespaCalc!G61)/5</f>
        <v>35.6703</v>
      </c>
      <c r="E61" s="2" t="n">
        <f aca="false">(4*TUFOnlyScheme!E61+1*MaespaCalc!H61)/5 + (4*(TUF1!K61+TUF2!K61+TUF3!K61)/3+1*(Veg1!K61+Veg2!K61)/2)/5</f>
        <v>-0.0959333333333335</v>
      </c>
    </row>
    <row r="62" customFormat="false" ht="12.8" hidden="false" customHeight="false" outlineLevel="0" collapsed="false">
      <c r="A62" s="7" t="n">
        <f aca="false">TUF2!D62</f>
        <v>38029.5002916667</v>
      </c>
      <c r="B62" s="2" t="n">
        <f aca="false">(4*TUFOnlyScheme!B62+1*MaespaCalc!E62)/5</f>
        <v>20.7501333333334</v>
      </c>
      <c r="C62" s="2" t="n">
        <f aca="false">(4*TUFOnlyScheme!C62+1*MaespaCalc!F62)/5</f>
        <v>32.7813666666667</v>
      </c>
      <c r="D62" s="2" t="n">
        <f aca="false">(4*TUFOnlyScheme!D62+1*MaespaCalc!G62)/5</f>
        <v>62.9456</v>
      </c>
      <c r="E62" s="2" t="n">
        <f aca="false">(4*TUFOnlyScheme!E62+1*MaespaCalc!H62)/5 + (4*(TUF1!K62+TUF2!K62+TUF3!K62)/3+1*(Veg1!K62+Veg2!K62)/2)/5</f>
        <v>-25.2903666666667</v>
      </c>
    </row>
    <row r="63" customFormat="false" ht="12.8" hidden="false" customHeight="false" outlineLevel="0" collapsed="false">
      <c r="A63" s="7" t="n">
        <f aca="false">TUF2!D63</f>
        <v>38029.542</v>
      </c>
      <c r="B63" s="2" t="n">
        <f aca="false">(4*TUFOnlyScheme!B63+1*MaespaCalc!E63)/5</f>
        <v>47.2971333333333</v>
      </c>
      <c r="C63" s="2" t="n">
        <f aca="false">(4*TUFOnlyScheme!C63+1*MaespaCalc!F63)/5</f>
        <v>24.8254666666667</v>
      </c>
      <c r="D63" s="2" t="n">
        <f aca="false">(4*TUFOnlyScheme!D63+1*MaespaCalc!G63)/5</f>
        <v>35.249</v>
      </c>
      <c r="E63" s="2" t="n">
        <f aca="false">(4*TUFOnlyScheme!E63+1*MaespaCalc!H63)/5 + (4*(TUF1!K63+TUF2!K63+TUF3!K63)/3+1*(Veg1!K63+Veg2!K63)/2)/5</f>
        <v>13.0906333333333</v>
      </c>
    </row>
    <row r="64" customFormat="false" ht="12.8" hidden="false" customHeight="false" outlineLevel="0" collapsed="false">
      <c r="A64" s="7" t="n">
        <f aca="false">TUF2!D64</f>
        <v>38029.583625</v>
      </c>
      <c r="B64" s="2" t="n">
        <f aca="false">(4*TUFOnlyScheme!B64+1*MaespaCalc!E64)/5</f>
        <v>222.605533333333</v>
      </c>
      <c r="C64" s="2" t="n">
        <f aca="false">(4*TUFOnlyScheme!C64+1*MaespaCalc!F64)/5</f>
        <v>65.1099333333333</v>
      </c>
      <c r="D64" s="2" t="n">
        <f aca="false">(4*TUFOnlyScheme!D64+1*MaespaCalc!G64)/5</f>
        <v>44.4833</v>
      </c>
      <c r="E64" s="2" t="n">
        <f aca="false">(4*TUFOnlyScheme!E64+1*MaespaCalc!H64)/5 + (4*(TUF1!K64+TUF2!K64+TUF3!K64)/3+1*(Veg1!K64+Veg2!K64)/2)/5</f>
        <v>140.516733333333</v>
      </c>
    </row>
    <row r="65" customFormat="false" ht="12.8" hidden="false" customHeight="false" outlineLevel="0" collapsed="false">
      <c r="A65" s="7" t="n">
        <f aca="false">TUF2!D65</f>
        <v>38029.625375</v>
      </c>
      <c r="B65" s="2" t="n">
        <f aca="false">(4*TUFOnlyScheme!B65+1*MaespaCalc!E65)/5</f>
        <v>44.4285666666667</v>
      </c>
      <c r="C65" s="2" t="n">
        <f aca="false">(4*TUFOnlyScheme!C65+1*MaespaCalc!F65)/5</f>
        <v>58.2841666666667</v>
      </c>
      <c r="D65" s="2" t="n">
        <f aca="false">(4*TUFOnlyScheme!D65+1*MaespaCalc!G65)/5</f>
        <v>72.6468</v>
      </c>
      <c r="E65" s="2" t="n">
        <f aca="false">(4*TUFOnlyScheme!E65+1*MaespaCalc!H65)/5 + (4*(TUF1!K65+TUF2!K65+TUF3!K65)/3+1*(Veg1!K65+Veg2!K65)/2)/5</f>
        <v>-27.9379</v>
      </c>
    </row>
    <row r="66" customFormat="false" ht="12.8" hidden="false" customHeight="false" outlineLevel="0" collapsed="false">
      <c r="A66" s="7" t="n">
        <f aca="false">TUF2!D66</f>
        <v>38029.66675</v>
      </c>
      <c r="B66" s="2" t="n">
        <f aca="false">(4*TUFOnlyScheme!B66+1*MaespaCalc!E66)/5</f>
        <v>48.5656666666667</v>
      </c>
      <c r="C66" s="2" t="n">
        <f aca="false">(4*TUFOnlyScheme!C66+1*MaespaCalc!F66)/5</f>
        <v>35.1310333333333</v>
      </c>
      <c r="D66" s="2" t="n">
        <f aca="false">(4*TUFOnlyScheme!D66+1*MaespaCalc!G66)/5</f>
        <v>37.4986</v>
      </c>
      <c r="E66" s="2" t="n">
        <f aca="false">(4*TUFOnlyScheme!E66+1*MaespaCalc!H66)/5 + (4*(TUF1!K66+TUF2!K66+TUF3!K66)/3+1*(Veg1!K66+Veg2!K66)/2)/5</f>
        <v>3.3472</v>
      </c>
    </row>
    <row r="67" customFormat="false" ht="12.8" hidden="false" customHeight="false" outlineLevel="0" collapsed="false">
      <c r="A67" s="7" t="n">
        <f aca="false">TUF2!D67</f>
        <v>38029.7085</v>
      </c>
      <c r="B67" s="2" t="n">
        <f aca="false">(4*TUFOnlyScheme!B67+1*MaespaCalc!E67)/5</f>
        <v>22.6079333333333</v>
      </c>
      <c r="C67" s="2" t="n">
        <f aca="false">(4*TUFOnlyScheme!C67+1*MaespaCalc!F67)/5</f>
        <v>15.1764</v>
      </c>
      <c r="D67" s="2" t="n">
        <f aca="false">(4*TUFOnlyScheme!D67+1*MaespaCalc!G67)/5</f>
        <v>31.9908</v>
      </c>
      <c r="E67" s="2" t="n">
        <f aca="false">(4*TUFOnlyScheme!E67+1*MaespaCalc!H67)/5 + (4*(TUF1!K67+TUF2!K67+TUF3!K67)/3+1*(Veg1!K67+Veg2!K67)/2)/5</f>
        <v>4.2617</v>
      </c>
    </row>
    <row r="68" customFormat="false" ht="12.8" hidden="false" customHeight="false" outlineLevel="0" collapsed="false">
      <c r="A68" s="7" t="n">
        <f aca="false">TUF2!D68</f>
        <v>38029.7502916667</v>
      </c>
      <c r="B68" s="2" t="n">
        <f aca="false">(4*TUFOnlyScheme!B68+1*MaespaCalc!E68)/5</f>
        <v>3.98930000000001</v>
      </c>
      <c r="C68" s="2" t="n">
        <f aca="false">(4*TUFOnlyScheme!C68+1*MaespaCalc!F68)/5</f>
        <v>14.7602666666667</v>
      </c>
      <c r="D68" s="2" t="n">
        <f aca="false">(4*TUFOnlyScheme!D68+1*MaespaCalc!G68)/5</f>
        <v>30.7026</v>
      </c>
      <c r="E68" s="2" t="n">
        <f aca="false">(4*TUFOnlyScheme!E68+1*MaespaCalc!H68)/5 + (4*(TUF1!K68+TUF2!K68+TUF3!K68)/3+1*(Veg1!K68+Veg2!K68)/2)/5</f>
        <v>-18.7043</v>
      </c>
    </row>
    <row r="69" customFormat="false" ht="12.8" hidden="false" customHeight="false" outlineLevel="0" collapsed="false">
      <c r="A69" s="7" t="n">
        <f aca="false">TUF2!D69</f>
        <v>38029.7919166667</v>
      </c>
      <c r="B69" s="2" t="n">
        <f aca="false">(4*TUFOnlyScheme!B69+1*MaespaCalc!E69)/5</f>
        <v>-5.82036666666665</v>
      </c>
      <c r="C69" s="2" t="n">
        <f aca="false">(4*TUFOnlyScheme!C69+1*MaespaCalc!F69)/5</f>
        <v>5.3692</v>
      </c>
      <c r="D69" s="2" t="n">
        <f aca="false">(4*TUFOnlyScheme!D69+1*MaespaCalc!G69)/5</f>
        <v>24.5426</v>
      </c>
      <c r="E69" s="2" t="n">
        <f aca="false">(4*TUFOnlyScheme!E69+1*MaespaCalc!H69)/5 + (4*(TUF1!K69+TUF2!K69+TUF3!K69)/3+1*(Veg1!K69+Veg2!K69)/2)/5</f>
        <v>-14.4523333333333</v>
      </c>
    </row>
    <row r="70" customFormat="false" ht="12.8" hidden="false" customHeight="false" outlineLevel="0" collapsed="false">
      <c r="A70" s="7" t="n">
        <f aca="false">TUF2!D70</f>
        <v>38029.8335416667</v>
      </c>
      <c r="B70" s="2" t="n">
        <f aca="false">(4*TUFOnlyScheme!B70+1*MaespaCalc!E70)/5</f>
        <v>-10.5381666666667</v>
      </c>
      <c r="C70" s="2" t="n">
        <f aca="false">(4*TUFOnlyScheme!C70+1*MaespaCalc!F70)/5</f>
        <v>1.91733333333333</v>
      </c>
      <c r="D70" s="2" t="n">
        <f aca="false">(4*TUFOnlyScheme!D70+1*MaespaCalc!G70)/5</f>
        <v>0.0049</v>
      </c>
      <c r="E70" s="2" t="n">
        <f aca="false">(4*TUFOnlyScheme!E70+1*MaespaCalc!H70)/5 + (4*(TUF1!K70+TUF2!K70+TUF3!K70)/3+1*(Veg1!K70+Veg2!K70)/2)/5</f>
        <v>-14.1354333333333</v>
      </c>
    </row>
    <row r="71" customFormat="false" ht="12.8" hidden="false" customHeight="false" outlineLevel="0" collapsed="false">
      <c r="A71" s="7" t="n">
        <f aca="false">TUF2!D71</f>
        <v>38029.8751666667</v>
      </c>
      <c r="B71" s="2" t="n">
        <f aca="false">(4*TUFOnlyScheme!B71+1*MaespaCalc!E71)/5</f>
        <v>-12.6013333333333</v>
      </c>
      <c r="C71" s="2" t="n">
        <f aca="false">(4*TUFOnlyScheme!C71+1*MaespaCalc!F71)/5</f>
        <v>1.6988</v>
      </c>
      <c r="D71" s="2" t="n">
        <f aca="false">(4*TUFOnlyScheme!D71+1*MaespaCalc!G71)/5</f>
        <v>0.0016</v>
      </c>
      <c r="E71" s="2" t="n">
        <f aca="false">(4*TUFOnlyScheme!E71+1*MaespaCalc!H71)/5 + (4*(TUF1!K71+TUF2!K71+TUF3!K71)/3+1*(Veg1!K71+Veg2!K71)/2)/5</f>
        <v>-14.9791</v>
      </c>
    </row>
    <row r="72" customFormat="false" ht="12.8" hidden="false" customHeight="false" outlineLevel="0" collapsed="false">
      <c r="A72" s="7" t="n">
        <f aca="false">TUF2!D72</f>
        <v>38029.9167916667</v>
      </c>
      <c r="B72" s="2" t="n">
        <f aca="false">(4*TUFOnlyScheme!B72+1*MaespaCalc!E72)/5</f>
        <v>-12.5569666666667</v>
      </c>
      <c r="C72" s="2" t="n">
        <f aca="false">(4*TUFOnlyScheme!C72+1*MaespaCalc!F72)/5</f>
        <v>1.84406666666667</v>
      </c>
      <c r="D72" s="2" t="n">
        <f aca="false">(4*TUFOnlyScheme!D72+1*MaespaCalc!G72)/5</f>
        <v>0.0016</v>
      </c>
      <c r="E72" s="2" t="n">
        <f aca="false">(4*TUFOnlyScheme!E72+1*MaespaCalc!H72)/5 + (4*(TUF1!K72+TUF2!K72+TUF3!K72)/3+1*(Veg1!K72+Veg2!K72)/2)/5</f>
        <v>-18.2208</v>
      </c>
    </row>
    <row r="73" customFormat="false" ht="12.8" hidden="false" customHeight="false" outlineLevel="0" collapsed="false">
      <c r="A73" s="7" t="n">
        <f aca="false">TUF2!D73</f>
        <v>38029.9584166667</v>
      </c>
      <c r="B73" s="2" t="n">
        <f aca="false">(4*TUFOnlyScheme!B73+1*MaespaCalc!E73)/5</f>
        <v>-12.2880333333333</v>
      </c>
      <c r="C73" s="2" t="n">
        <f aca="false">(4*TUFOnlyScheme!C73+1*MaespaCalc!F73)/5</f>
        <v>1.53606666666667</v>
      </c>
      <c r="D73" s="2" t="n">
        <f aca="false">(4*TUFOnlyScheme!D73+1*MaespaCalc!G73)/5</f>
        <v>0</v>
      </c>
      <c r="E73" s="2" t="n">
        <f aca="false">(4*TUFOnlyScheme!E73+1*MaespaCalc!H73)/5 + (4*(TUF1!K73+TUF2!K73+TUF3!K73)/3+1*(Veg1!K73+Veg2!K73)/2)/5</f>
        <v>-16.3178666666667</v>
      </c>
    </row>
    <row r="74" customFormat="false" ht="12.8" hidden="false" customHeight="false" outlineLevel="0" collapsed="false">
      <c r="A74" s="7" t="n">
        <f aca="false">TUF2!D74</f>
        <v>38030.0000416667</v>
      </c>
      <c r="B74" s="2" t="n">
        <f aca="false">(4*TUFOnlyScheme!B74+1*MaespaCalc!E74)/5</f>
        <v>-13.0978666666667</v>
      </c>
      <c r="C74" s="2" t="n">
        <f aca="false">(4*TUFOnlyScheme!C74+1*MaespaCalc!F74)/5</f>
        <v>0.0108</v>
      </c>
      <c r="D74" s="2" t="n">
        <f aca="false">(4*TUFOnlyScheme!D74+1*MaespaCalc!G74)/5</f>
        <v>0</v>
      </c>
      <c r="E74" s="2" t="n">
        <f aca="false">(4*TUFOnlyScheme!E74+1*MaespaCalc!H74)/5 + (4*(TUF1!K74+TUF2!K74+TUF3!K74)/3+1*(Veg1!K74+Veg2!K74)/2)/5</f>
        <v>-13.7649333333333</v>
      </c>
    </row>
    <row r="75" customFormat="false" ht="12.8" hidden="false" customHeight="false" outlineLevel="0" collapsed="false">
      <c r="A75" s="7" t="n">
        <f aca="false">TUF2!D75</f>
        <v>38030.125375</v>
      </c>
      <c r="B75" s="2" t="n">
        <f aca="false">(4*TUFOnlyScheme!B75+1*MaespaCalc!E75)/5</f>
        <v>-11.5624666666667</v>
      </c>
      <c r="C75" s="2" t="n">
        <f aca="false">(4*TUFOnlyScheme!C75+1*MaespaCalc!F75)/5</f>
        <v>-0.937066666666667</v>
      </c>
      <c r="D75" s="2" t="n">
        <f aca="false">(4*TUFOnlyScheme!D75+1*MaespaCalc!G75)/5</f>
        <v>0</v>
      </c>
      <c r="E75" s="2" t="n">
        <f aca="false">(4*TUFOnlyScheme!E75+1*MaespaCalc!H75)/5 + (4*(TUF1!K75+TUF2!K75+TUF3!K75)/3+1*(Veg1!K75+Veg2!K75)/2)/5</f>
        <v>-11.062</v>
      </c>
    </row>
    <row r="76" customFormat="false" ht="12.8" hidden="false" customHeight="false" outlineLevel="0" collapsed="false">
      <c r="A76" s="7" t="n">
        <f aca="false">TUF2!D76</f>
        <v>38030.167</v>
      </c>
      <c r="B76" s="2" t="n">
        <f aca="false">(4*TUFOnlyScheme!B76+1*MaespaCalc!E76)/5</f>
        <v>-11.2658333333333</v>
      </c>
      <c r="C76" s="2" t="n">
        <f aca="false">(4*TUFOnlyScheme!C76+1*MaespaCalc!F76)/5</f>
        <v>-0.847866666666667</v>
      </c>
      <c r="D76" s="2" t="n">
        <f aca="false">(4*TUFOnlyScheme!D76+1*MaespaCalc!G76)/5</f>
        <v>0</v>
      </c>
      <c r="E76" s="2" t="n">
        <f aca="false">(4*TUFOnlyScheme!E76+1*MaespaCalc!H76)/5 + (4*(TUF1!K76+TUF2!K76+TUF3!K76)/3+1*(Veg1!K76+Veg2!K76)/2)/5</f>
        <v>-11.3769666666667</v>
      </c>
    </row>
    <row r="77" customFormat="false" ht="12.8" hidden="false" customHeight="false" outlineLevel="0" collapsed="false">
      <c r="A77" s="7" t="n">
        <f aca="false">TUF2!D77</f>
        <v>38030.208625</v>
      </c>
      <c r="B77" s="2" t="n">
        <f aca="false">(4*TUFOnlyScheme!B77+1*MaespaCalc!E77)/5</f>
        <v>-11.4756666666667</v>
      </c>
      <c r="C77" s="2" t="n">
        <f aca="false">(4*TUFOnlyScheme!C77+1*MaespaCalc!F77)/5</f>
        <v>-2.0032</v>
      </c>
      <c r="D77" s="2" t="n">
        <f aca="false">(4*TUFOnlyScheme!D77+1*MaespaCalc!G77)/5</f>
        <v>0</v>
      </c>
      <c r="E77" s="2" t="n">
        <f aca="false">(4*TUFOnlyScheme!E77+1*MaespaCalc!H77)/5 + (4*(TUF1!K77+TUF2!K77+TUF3!K77)/3+1*(Veg1!K77+Veg2!K77)/2)/5</f>
        <v>-9.4822</v>
      </c>
    </row>
    <row r="78" customFormat="false" ht="12.8" hidden="false" customHeight="false" outlineLevel="0" collapsed="false">
      <c r="A78" s="7" t="n">
        <f aca="false">TUF2!D78</f>
        <v>38030.25025</v>
      </c>
      <c r="B78" s="2" t="n">
        <f aca="false">(4*TUFOnlyScheme!B78+1*MaespaCalc!E78)/5</f>
        <v>-10.7512666666667</v>
      </c>
      <c r="C78" s="2" t="n">
        <f aca="false">(4*TUFOnlyScheme!C78+1*MaespaCalc!F78)/5</f>
        <v>-1.56313333333333</v>
      </c>
      <c r="D78" s="2" t="n">
        <f aca="false">(4*TUFOnlyScheme!D78+1*MaespaCalc!G78)/5</f>
        <v>0</v>
      </c>
      <c r="E78" s="2" t="n">
        <f aca="false">(4*TUFOnlyScheme!E78+1*MaespaCalc!H78)/5 + (4*(TUF1!K78+TUF2!K78+TUF3!K78)/3+1*(Veg1!K78+Veg2!K78)/2)/5</f>
        <v>-8.56143333333333</v>
      </c>
    </row>
    <row r="79" customFormat="false" ht="12.8" hidden="false" customHeight="false" outlineLevel="0" collapsed="false">
      <c r="A79" s="7" t="n">
        <f aca="false">TUF2!D79</f>
        <v>38030.291875</v>
      </c>
      <c r="B79" s="2" t="n">
        <f aca="false">(4*TUFOnlyScheme!B79+1*MaespaCalc!E79)/5</f>
        <v>6.46043333333333</v>
      </c>
      <c r="C79" s="2" t="n">
        <f aca="false">(4*TUFOnlyScheme!C79+1*MaespaCalc!F79)/5</f>
        <v>1.1652</v>
      </c>
      <c r="D79" s="2" t="n">
        <f aca="false">(4*TUFOnlyScheme!D79+1*MaespaCalc!G79)/5</f>
        <v>16.9397</v>
      </c>
      <c r="E79" s="2" t="n">
        <f aca="false">(4*TUFOnlyScheme!E79+1*MaespaCalc!H79)/5 + (4*(TUF1!K79+TUF2!K79+TUF3!K79)/3+1*(Veg1!K79+Veg2!K79)/2)/5</f>
        <v>0.989633333333333</v>
      </c>
    </row>
    <row r="80" customFormat="false" ht="12.8" hidden="false" customHeight="false" outlineLevel="0" collapsed="false">
      <c r="A80" s="7" t="n">
        <f aca="false">TUF2!D80</f>
        <v>38030.3335416667</v>
      </c>
      <c r="B80" s="2" t="n">
        <f aca="false">(4*TUFOnlyScheme!B80+1*MaespaCalc!E80)/5</f>
        <v>65.2191333333333</v>
      </c>
      <c r="C80" s="2" t="n">
        <f aca="false">(4*TUFOnlyScheme!C80+1*MaespaCalc!F80)/5</f>
        <v>20.9307666666667</v>
      </c>
      <c r="D80" s="2" t="n">
        <f aca="false">(4*TUFOnlyScheme!D80+1*MaespaCalc!G80)/5</f>
        <v>23.8593</v>
      </c>
      <c r="E80" s="2" t="n">
        <f aca="false">(4*TUFOnlyScheme!E80+1*MaespaCalc!H80)/5 + (4*(TUF1!K80+TUF2!K80+TUF3!K80)/3+1*(Veg1!K80+Veg2!K80)/2)/5</f>
        <v>35.1678333333333</v>
      </c>
    </row>
    <row r="81" customFormat="false" ht="12.8" hidden="false" customHeight="false" outlineLevel="0" collapsed="false">
      <c r="A81" s="7" t="n">
        <f aca="false">TUF2!D81</f>
        <v>38030.375125</v>
      </c>
      <c r="B81" s="2" t="n">
        <f aca="false">(4*TUFOnlyScheme!B81+1*MaespaCalc!E81)/5</f>
        <v>297.765033333333</v>
      </c>
      <c r="C81" s="2" t="n">
        <f aca="false">(4*TUFOnlyScheme!C81+1*MaespaCalc!F81)/5</f>
        <v>65.2810666666667</v>
      </c>
      <c r="D81" s="2" t="n">
        <f aca="false">(4*TUFOnlyScheme!D81+1*MaespaCalc!G81)/5</f>
        <v>58.0462</v>
      </c>
      <c r="E81" s="2" t="n">
        <f aca="false">(4*TUFOnlyScheme!E81+1*MaespaCalc!H81)/5 + (4*(TUF1!K81+TUF2!K81+TUF3!K81)/3+1*(Veg1!K81+Veg2!K81)/2)/5</f>
        <v>188.0886</v>
      </c>
    </row>
    <row r="82" customFormat="false" ht="12.8" hidden="false" customHeight="false" outlineLevel="0" collapsed="false">
      <c r="A82" s="7" t="n">
        <f aca="false">TUF2!D82</f>
        <v>38030.4168333333</v>
      </c>
      <c r="B82" s="2" t="n">
        <f aca="false">(4*TUFOnlyScheme!B82+1*MaespaCalc!E82)/5</f>
        <v>447.789966666667</v>
      </c>
      <c r="C82" s="2" t="n">
        <f aca="false">(4*TUFOnlyScheme!C82+1*MaespaCalc!F82)/5</f>
        <v>140.9284</v>
      </c>
      <c r="D82" s="2" t="n">
        <f aca="false">(4*TUFOnlyScheme!D82+1*MaespaCalc!G82)/5</f>
        <v>121.8083</v>
      </c>
      <c r="E82" s="2" t="n">
        <f aca="false">(4*TUFOnlyScheme!E82+1*MaespaCalc!H82)/5 + (4*(TUF1!K82+TUF2!K82+TUF3!K82)/3+1*(Veg1!K82+Veg2!K82)/2)/5</f>
        <v>246.058633333333</v>
      </c>
    </row>
    <row r="83" customFormat="false" ht="12.8" hidden="false" customHeight="false" outlineLevel="0" collapsed="false">
      <c r="A83" s="7" t="n">
        <f aca="false">TUF2!D83</f>
        <v>38030.4585</v>
      </c>
      <c r="B83" s="2" t="n">
        <f aca="false">(4*TUFOnlyScheme!B83+1*MaespaCalc!E83)/5</f>
        <v>572.476366666667</v>
      </c>
      <c r="C83" s="2" t="n">
        <f aca="false">(4*TUFOnlyScheme!C83+1*MaespaCalc!F83)/5</f>
        <v>144.6911</v>
      </c>
      <c r="D83" s="2" t="n">
        <f aca="false">(4*TUFOnlyScheme!D83+1*MaespaCalc!G83)/5</f>
        <v>156.3432</v>
      </c>
      <c r="E83" s="2" t="n">
        <f aca="false">(4*TUFOnlyScheme!E83+1*MaespaCalc!H83)/5 + (4*(TUF1!K83+TUF2!K83+TUF3!K83)/3+1*(Veg1!K83+Veg2!K83)/2)/5</f>
        <v>362.8684</v>
      </c>
    </row>
    <row r="84" customFormat="false" ht="12.8" hidden="false" customHeight="false" outlineLevel="0" collapsed="false">
      <c r="A84" s="7" t="n">
        <f aca="false">TUF2!D84</f>
        <v>38030.500125</v>
      </c>
      <c r="B84" s="2" t="n">
        <f aca="false">(4*TUFOnlyScheme!B84+1*MaespaCalc!E84)/5</f>
        <v>640.6214</v>
      </c>
      <c r="C84" s="2" t="n">
        <f aca="false">(4*TUFOnlyScheme!C84+1*MaespaCalc!F84)/5</f>
        <v>307.193333333333</v>
      </c>
      <c r="D84" s="2" t="n">
        <f aca="false">(4*TUFOnlyScheme!D84+1*MaespaCalc!G84)/5</f>
        <v>189.1213</v>
      </c>
      <c r="E84" s="2" t="n">
        <f aca="false">(4*TUFOnlyScheme!E84+1*MaespaCalc!H84)/5 + (4*(TUF1!K84+TUF2!K84+TUF3!K84)/3+1*(Veg1!K84+Veg2!K84)/2)/5</f>
        <v>211.613333333333</v>
      </c>
    </row>
    <row r="85" customFormat="false" ht="12.8" hidden="false" customHeight="false" outlineLevel="0" collapsed="false">
      <c r="A85" s="7" t="n">
        <f aca="false">TUF2!D85</f>
        <v>38030.5417916667</v>
      </c>
      <c r="B85" s="2" t="n">
        <f aca="false">(4*TUFOnlyScheme!B85+1*MaespaCalc!E85)/5</f>
        <v>581.008166666667</v>
      </c>
      <c r="C85" s="2" t="n">
        <f aca="false">(4*TUFOnlyScheme!C85+1*MaespaCalc!F85)/5</f>
        <v>371.7908</v>
      </c>
      <c r="D85" s="2" t="n">
        <f aca="false">(4*TUFOnlyScheme!D85+1*MaespaCalc!G85)/5</f>
        <v>206.8483</v>
      </c>
      <c r="E85" s="2" t="n">
        <f aca="false">(4*TUFOnlyScheme!E85+1*MaespaCalc!H85)/5 + (4*(TUF1!K85+TUF2!K85+TUF3!K85)/3+1*(Veg1!K85+Veg2!K85)/2)/5</f>
        <v>86.4419666666667</v>
      </c>
    </row>
    <row r="86" customFormat="false" ht="12.8" hidden="false" customHeight="false" outlineLevel="0" collapsed="false">
      <c r="A86" s="7" t="n">
        <f aca="false">TUF2!D86</f>
        <v>38030.5834166667</v>
      </c>
      <c r="B86" s="2" t="n">
        <f aca="false">(4*TUFOnlyScheme!B86+1*MaespaCalc!E86)/5</f>
        <v>604.088666666667</v>
      </c>
      <c r="C86" s="2" t="n">
        <f aca="false">(4*TUFOnlyScheme!C86+1*MaespaCalc!F86)/5</f>
        <v>382.073166666667</v>
      </c>
      <c r="D86" s="2" t="n">
        <f aca="false">(4*TUFOnlyScheme!D86+1*MaespaCalc!G86)/5</f>
        <v>206.9281</v>
      </c>
      <c r="E86" s="2" t="n">
        <f aca="false">(4*TUFOnlyScheme!E86+1*MaespaCalc!H86)/5 + (4*(TUF1!K86+TUF2!K86+TUF3!K86)/3+1*(Veg1!K86+Veg2!K86)/2)/5</f>
        <v>108.643233333333</v>
      </c>
    </row>
    <row r="87" customFormat="false" ht="12.8" hidden="false" customHeight="false" outlineLevel="0" collapsed="false">
      <c r="A87" s="7" t="n">
        <f aca="false">TUF2!D87</f>
        <v>38030.6251666667</v>
      </c>
      <c r="B87" s="2" t="n">
        <f aca="false">(4*TUFOnlyScheme!B87+1*MaespaCalc!E87)/5</f>
        <v>495.438433333333</v>
      </c>
      <c r="C87" s="2" t="n">
        <f aca="false">(4*TUFOnlyScheme!C87+1*MaespaCalc!F87)/5</f>
        <v>335.688633333333</v>
      </c>
      <c r="D87" s="2" t="n">
        <f aca="false">(4*TUFOnlyScheme!D87+1*MaespaCalc!G87)/5</f>
        <v>205.025</v>
      </c>
      <c r="E87" s="2" t="n">
        <f aca="false">(4*TUFOnlyScheme!E87+1*MaespaCalc!H87)/5 + (4*(TUF1!K87+TUF2!K87+TUF3!K87)/3+1*(Veg1!K87+Veg2!K87)/2)/5</f>
        <v>106.304333333333</v>
      </c>
    </row>
    <row r="88" customFormat="false" ht="12.8" hidden="false" customHeight="false" outlineLevel="0" collapsed="false">
      <c r="A88" s="7" t="n">
        <f aca="false">TUF2!D88</f>
        <v>38030.6668333333</v>
      </c>
      <c r="B88" s="2" t="n">
        <f aca="false">(4*TUFOnlyScheme!B88+1*MaespaCalc!E88)/5</f>
        <v>426.770333333333</v>
      </c>
      <c r="C88" s="2" t="n">
        <f aca="false">(4*TUFOnlyScheme!C88+1*MaespaCalc!F88)/5</f>
        <v>341.679133333333</v>
      </c>
      <c r="D88" s="2" t="n">
        <f aca="false">(4*TUFOnlyScheme!D88+1*MaespaCalc!G88)/5</f>
        <v>198.1931</v>
      </c>
      <c r="E88" s="2" t="n">
        <f aca="false">(4*TUFOnlyScheme!E88+1*MaespaCalc!H88)/5 + (4*(TUF1!K88+TUF2!K88+TUF3!K88)/3+1*(Veg1!K88+Veg2!K88)/2)/5</f>
        <v>46.8125666666667</v>
      </c>
    </row>
    <row r="89" customFormat="false" ht="12.8" hidden="false" customHeight="false" outlineLevel="0" collapsed="false">
      <c r="A89" s="7" t="n">
        <f aca="false">TUF2!D89</f>
        <v>38030.7085416667</v>
      </c>
      <c r="B89" s="2" t="n">
        <f aca="false">(4*TUFOnlyScheme!B89+1*MaespaCalc!E89)/5</f>
        <v>269.182966666667</v>
      </c>
      <c r="C89" s="2" t="n">
        <f aca="false">(4*TUFOnlyScheme!C89+1*MaespaCalc!F89)/5</f>
        <v>277.414333333333</v>
      </c>
      <c r="D89" s="2" t="n">
        <f aca="false">(4*TUFOnlyScheme!D89+1*MaespaCalc!G89)/5</f>
        <v>187.2149</v>
      </c>
      <c r="E89" s="2" t="n">
        <f aca="false">(4*TUFOnlyScheme!E89+1*MaespaCalc!H89)/5 + (4*(TUF1!K89+TUF2!K89+TUF3!K89)/3+1*(Veg1!K89+Veg2!K89)/2)/5</f>
        <v>-33.8054</v>
      </c>
    </row>
    <row r="90" customFormat="false" ht="12.8" hidden="false" customHeight="false" outlineLevel="0" collapsed="false">
      <c r="A90" s="7" t="n">
        <f aca="false">TUF2!D90</f>
        <v>38030.7500833333</v>
      </c>
      <c r="B90" s="2" t="n">
        <f aca="false">(4*TUFOnlyScheme!B90+1*MaespaCalc!E90)/5</f>
        <v>89.0237666666667</v>
      </c>
      <c r="C90" s="2" t="n">
        <f aca="false">(4*TUFOnlyScheme!C90+1*MaespaCalc!F90)/5</f>
        <v>155.4119</v>
      </c>
      <c r="D90" s="2" t="n">
        <f aca="false">(4*TUFOnlyScheme!D90+1*MaespaCalc!G90)/5</f>
        <v>158.8905</v>
      </c>
      <c r="E90" s="2" t="n">
        <f aca="false">(4*TUFOnlyScheme!E90+1*MaespaCalc!H90)/5 + (4*(TUF1!K90+TUF2!K90+TUF3!K90)/3+1*(Veg1!K90+Veg2!K90)/2)/5</f>
        <v>-133.052066666667</v>
      </c>
    </row>
    <row r="91" customFormat="false" ht="12.8" hidden="false" customHeight="false" outlineLevel="0" collapsed="false">
      <c r="A91" s="7" t="n">
        <f aca="false">TUF2!D91</f>
        <v>38030.7917083333</v>
      </c>
      <c r="B91" s="2" t="n">
        <f aca="false">(4*TUFOnlyScheme!B91+1*MaespaCalc!E91)/5</f>
        <v>-23.9544333333333</v>
      </c>
      <c r="C91" s="2" t="n">
        <f aca="false">(4*TUFOnlyScheme!C91+1*MaespaCalc!F91)/5</f>
        <v>107.168266666667</v>
      </c>
      <c r="D91" s="2" t="n">
        <f aca="false">(4*TUFOnlyScheme!D91+1*MaespaCalc!G91)/5</f>
        <v>73.3608</v>
      </c>
      <c r="E91" s="2" t="n">
        <f aca="false">(4*TUFOnlyScheme!E91+1*MaespaCalc!H91)/5 + (4*(TUF1!K91+TUF2!K91+TUF3!K91)/3+1*(Veg1!K91+Veg2!K91)/2)/5</f>
        <v>-190.1151</v>
      </c>
    </row>
    <row r="92" customFormat="false" ht="12.8" hidden="false" customHeight="false" outlineLevel="0" collapsed="false">
      <c r="A92" s="7" t="n">
        <f aca="false">TUF2!D92</f>
        <v>38030.8334583333</v>
      </c>
      <c r="B92" s="2" t="n">
        <f aca="false">(4*TUFOnlyScheme!B92+1*MaespaCalc!E92)/5</f>
        <v>-57.8685333333333</v>
      </c>
      <c r="C92" s="2" t="n">
        <f aca="false">(4*TUFOnlyScheme!C92+1*MaespaCalc!F92)/5</f>
        <v>51.7073333333333</v>
      </c>
      <c r="D92" s="2" t="n">
        <f aca="false">(4*TUFOnlyScheme!D92+1*MaespaCalc!G92)/5</f>
        <v>0</v>
      </c>
      <c r="E92" s="2" t="n">
        <f aca="false">(4*TUFOnlyScheme!E92+1*MaespaCalc!H92)/5 + (4*(TUF1!K92+TUF2!K92+TUF3!K92)/3+1*(Veg1!K92+Veg2!K92)/2)/5</f>
        <v>-137.618166666667</v>
      </c>
    </row>
    <row r="93" customFormat="false" ht="12.8" hidden="false" customHeight="false" outlineLevel="0" collapsed="false">
      <c r="A93" s="7" t="n">
        <f aca="false">TUF2!D93</f>
        <v>38030.87525</v>
      </c>
      <c r="B93" s="2" t="n">
        <f aca="false">(4*TUFOnlyScheme!B93+1*MaespaCalc!E93)/5</f>
        <v>-59.0167</v>
      </c>
      <c r="C93" s="2" t="n">
        <f aca="false">(4*TUFOnlyScheme!C93+1*MaespaCalc!F93)/5</f>
        <v>25.6382666666667</v>
      </c>
      <c r="D93" s="2" t="n">
        <f aca="false">(4*TUFOnlyScheme!D93+1*MaespaCalc!G93)/5</f>
        <v>0</v>
      </c>
      <c r="E93" s="2" t="n">
        <f aca="false">(4*TUFOnlyScheme!E93+1*MaespaCalc!H93)/5 + (4*(TUF1!K93+TUF2!K93+TUF3!K93)/3+1*(Veg1!K93+Veg2!K93)/2)/5</f>
        <v>-96.0366666666667</v>
      </c>
    </row>
    <row r="94" customFormat="false" ht="12.8" hidden="false" customHeight="false" outlineLevel="0" collapsed="false">
      <c r="A94" s="7" t="n">
        <f aca="false">TUF2!D94</f>
        <v>38030.9167916667</v>
      </c>
      <c r="B94" s="2" t="n">
        <f aca="false">(4*TUFOnlyScheme!B94+1*MaespaCalc!E94)/5</f>
        <v>-58.6139333333333</v>
      </c>
      <c r="C94" s="2" t="n">
        <f aca="false">(4*TUFOnlyScheme!C94+1*MaespaCalc!F94)/5</f>
        <v>19.5070666666667</v>
      </c>
      <c r="D94" s="2" t="n">
        <f aca="false">(4*TUFOnlyScheme!D94+1*MaespaCalc!G94)/5</f>
        <v>0</v>
      </c>
      <c r="E94" s="2" t="n">
        <f aca="false">(4*TUFOnlyScheme!E94+1*MaespaCalc!H94)/5 + (4*(TUF1!K94+TUF2!K94+TUF3!K94)/3+1*(Veg1!K94+Veg2!K94)/2)/5</f>
        <v>-93.3381</v>
      </c>
    </row>
    <row r="95" customFormat="false" ht="12.8" hidden="false" customHeight="false" outlineLevel="0" collapsed="false">
      <c r="A95" s="7" t="n">
        <f aca="false">TUF2!D95</f>
        <v>38030.958375</v>
      </c>
      <c r="B95" s="2" t="n">
        <f aca="false">(4*TUFOnlyScheme!B95+1*MaespaCalc!E95)/5</f>
        <v>-58.0346333333333</v>
      </c>
      <c r="C95" s="2" t="n">
        <f aca="false">(4*TUFOnlyScheme!C95+1*MaespaCalc!F95)/5</f>
        <v>22.1184666666667</v>
      </c>
      <c r="D95" s="2" t="n">
        <f aca="false">(4*TUFOnlyScheme!D95+1*MaespaCalc!G95)/5</f>
        <v>0</v>
      </c>
      <c r="E95" s="2" t="n">
        <f aca="false">(4*TUFOnlyScheme!E95+1*MaespaCalc!H95)/5 + (4*(TUF1!K95+TUF2!K95+TUF3!K95)/3+1*(Veg1!K95+Veg2!K95)/2)/5</f>
        <v>-92.8585666666667</v>
      </c>
    </row>
    <row r="96" customFormat="false" ht="12.8" hidden="false" customHeight="false" outlineLevel="0" collapsed="false">
      <c r="A96" s="7" t="n">
        <f aca="false">TUF2!D96</f>
        <v>38031.000125</v>
      </c>
      <c r="B96" s="2" t="n">
        <f aca="false">(4*TUFOnlyScheme!B96+1*MaespaCalc!E96)/5</f>
        <v>-54.2511333333333</v>
      </c>
      <c r="C96" s="2" t="n">
        <f aca="false">(4*TUFOnlyScheme!C96+1*MaespaCalc!F96)/5</f>
        <v>15.2004666666667</v>
      </c>
      <c r="D96" s="2" t="n">
        <f aca="false">(4*TUFOnlyScheme!D96+1*MaespaCalc!G96)/5</f>
        <v>0</v>
      </c>
      <c r="E96" s="2" t="n">
        <f aca="false">(4*TUFOnlyScheme!E96+1*MaespaCalc!H96)/5 + (4*(TUF1!K96+TUF2!K96+TUF3!K96)/3+1*(Veg1!K96+Veg2!K96)/2)/5</f>
        <v>-82.6589</v>
      </c>
    </row>
    <row r="97" customFormat="false" ht="12.8" hidden="false" customHeight="false" outlineLevel="0" collapsed="false">
      <c r="A97" s="7" t="n">
        <f aca="false">TUF2!D97</f>
        <v>38031.041875</v>
      </c>
      <c r="B97" s="2" t="n">
        <f aca="false">(4*TUFOnlyScheme!B97+1*MaespaCalc!E97)/5</f>
        <v>-15.0736</v>
      </c>
      <c r="C97" s="2" t="n">
        <f aca="false">(4*TUFOnlyScheme!C97+1*MaespaCalc!F97)/5</f>
        <v>23.846</v>
      </c>
      <c r="D97" s="2" t="n">
        <f aca="false">(4*TUFOnlyScheme!D97+1*MaespaCalc!G97)/5</f>
        <v>0</v>
      </c>
      <c r="E97" s="2" t="n">
        <f aca="false">(4*TUFOnlyScheme!E97+1*MaespaCalc!H97)/5 + (4*(TUF1!K97+TUF2!K97+TUF3!K97)/3+1*(Veg1!K97+Veg2!K97)/2)/5</f>
        <v>-54.3574</v>
      </c>
    </row>
    <row r="98" customFormat="false" ht="12.8" hidden="false" customHeight="false" outlineLevel="0" collapsed="false">
      <c r="A98" s="7" t="n">
        <f aca="false">TUF2!D98</f>
        <v>38031.083375</v>
      </c>
      <c r="B98" s="2" t="n">
        <f aca="false">(4*TUFOnlyScheme!B98+1*MaespaCalc!E98)/5</f>
        <v>-15.7252</v>
      </c>
      <c r="C98" s="2" t="n">
        <f aca="false">(4*TUFOnlyScheme!C98+1*MaespaCalc!F98)/5</f>
        <v>15.4404</v>
      </c>
      <c r="D98" s="2" t="n">
        <f aca="false">(4*TUFOnlyScheme!D98+1*MaespaCalc!G98)/5</f>
        <v>0</v>
      </c>
      <c r="E98" s="2" t="n">
        <f aca="false">(4*TUFOnlyScheme!E98+1*MaespaCalc!H98)/5 + (4*(TUF1!K98+TUF2!K98+TUF3!K98)/3+1*(Veg1!K98+Veg2!K98)/2)/5</f>
        <v>-41.2465</v>
      </c>
    </row>
    <row r="99" customFormat="false" ht="12.8" hidden="false" customHeight="false" outlineLevel="0" collapsed="false">
      <c r="A99" s="7" t="n">
        <f aca="false">TUF2!D99</f>
        <v>38031.1252083333</v>
      </c>
      <c r="B99" s="2" t="n">
        <f aca="false">(4*TUFOnlyScheme!B99+1*MaespaCalc!E99)/5</f>
        <v>-14.6565666666667</v>
      </c>
      <c r="C99" s="2" t="n">
        <f aca="false">(4*TUFOnlyScheme!C99+1*MaespaCalc!F99)/5</f>
        <v>16.6768666666667</v>
      </c>
      <c r="D99" s="2" t="n">
        <f aca="false">(4*TUFOnlyScheme!D99+1*MaespaCalc!G99)/5</f>
        <v>0</v>
      </c>
      <c r="E99" s="2" t="n">
        <f aca="false">(4*TUFOnlyScheme!E99+1*MaespaCalc!H99)/5 + (4*(TUF1!K99+TUF2!K99+TUF3!K99)/3+1*(Veg1!K99+Veg2!K99)/2)/5</f>
        <v>-43.1552333333333</v>
      </c>
    </row>
    <row r="100" customFormat="false" ht="12.8" hidden="false" customHeight="false" outlineLevel="0" collapsed="false">
      <c r="A100" s="7" t="n">
        <f aca="false">TUF2!D100</f>
        <v>38031.1667916667</v>
      </c>
      <c r="B100" s="2" t="n">
        <f aca="false">(4*TUFOnlyScheme!B100+1*MaespaCalc!E100)/5</f>
        <v>-15.7224</v>
      </c>
      <c r="C100" s="2" t="n">
        <f aca="false">(4*TUFOnlyScheme!C100+1*MaespaCalc!F100)/5</f>
        <v>10.8628</v>
      </c>
      <c r="D100" s="2" t="n">
        <f aca="false">(4*TUFOnlyScheme!D100+1*MaespaCalc!G100)/5</f>
        <v>0</v>
      </c>
      <c r="E100" s="2" t="n">
        <f aca="false">(4*TUFOnlyScheme!E100+1*MaespaCalc!H100)/5 + (4*(TUF1!K100+TUF2!K100+TUF3!K100)/3+1*(Veg1!K100+Veg2!K100)/2)/5</f>
        <v>-32.6511</v>
      </c>
    </row>
    <row r="101" customFormat="false" ht="12.8" hidden="false" customHeight="false" outlineLevel="0" collapsed="false">
      <c r="A101" s="7" t="n">
        <f aca="false">TUF2!D101</f>
        <v>38031.2085</v>
      </c>
      <c r="B101" s="2" t="n">
        <f aca="false">(4*TUFOnlyScheme!B101+1*MaespaCalc!E101)/5</f>
        <v>-16.2385</v>
      </c>
      <c r="C101" s="2" t="n">
        <f aca="false">(4*TUFOnlyScheme!C101+1*MaespaCalc!F101)/5</f>
        <v>6.46373333333333</v>
      </c>
      <c r="D101" s="2" t="n">
        <f aca="false">(4*TUFOnlyScheme!D101+1*MaespaCalc!G101)/5</f>
        <v>0</v>
      </c>
      <c r="E101" s="2" t="n">
        <f aca="false">(4*TUFOnlyScheme!E101+1*MaespaCalc!H101)/5 + (4*(TUF1!K101+TUF2!K101+TUF3!K101)/3+1*(Veg1!K101+Veg2!K101)/2)/5</f>
        <v>-26.6531666666667</v>
      </c>
    </row>
    <row r="102" customFormat="false" ht="12.8" hidden="false" customHeight="false" outlineLevel="0" collapsed="false">
      <c r="A102" s="7" t="n">
        <f aca="false">TUF2!D102</f>
        <v>38031.2501666667</v>
      </c>
      <c r="B102" s="2" t="n">
        <f aca="false">(4*TUFOnlyScheme!B102+1*MaespaCalc!E102)/5</f>
        <v>-15.2490333333333</v>
      </c>
      <c r="C102" s="2" t="n">
        <f aca="false">(4*TUFOnlyScheme!C102+1*MaespaCalc!F102)/5</f>
        <v>6.2712</v>
      </c>
      <c r="D102" s="2" t="n">
        <f aca="false">(4*TUFOnlyScheme!D102+1*MaespaCalc!G102)/5</f>
        <v>0</v>
      </c>
      <c r="E102" s="2" t="n">
        <f aca="false">(4*TUFOnlyScheme!E102+1*MaespaCalc!H102)/5 + (4*(TUF1!K102+TUF2!K102+TUF3!K102)/3+1*(Veg1!K102+Veg2!K102)/2)/5</f>
        <v>-26.1872666666667</v>
      </c>
    </row>
    <row r="103" customFormat="false" ht="12.8" hidden="false" customHeight="false" outlineLevel="0" collapsed="false">
      <c r="A103" s="7" t="n">
        <f aca="false">TUF2!D103</f>
        <v>38031.29175</v>
      </c>
      <c r="B103" s="2" t="n">
        <f aca="false">(4*TUFOnlyScheme!B103+1*MaespaCalc!E103)/5</f>
        <v>0.722200000000004</v>
      </c>
      <c r="C103" s="2" t="n">
        <f aca="false">(4*TUFOnlyScheme!C103+1*MaespaCalc!F103)/5</f>
        <v>6.60723333333333</v>
      </c>
      <c r="D103" s="2" t="n">
        <f aca="false">(4*TUFOnlyScheme!D103+1*MaespaCalc!G103)/5</f>
        <v>30.2113</v>
      </c>
      <c r="E103" s="2" t="n">
        <f aca="false">(4*TUFOnlyScheme!E103+1*MaespaCalc!H103)/5 + (4*(TUF1!K103+TUF2!K103+TUF3!K103)/3+1*(Veg1!K103+Veg2!K103)/2)/5</f>
        <v>-20.3906333333333</v>
      </c>
    </row>
    <row r="104" customFormat="false" ht="12.8" hidden="false" customHeight="false" outlineLevel="0" collapsed="false">
      <c r="A104" s="7" t="n">
        <f aca="false">TUF2!D104</f>
        <v>38031.3334583333</v>
      </c>
      <c r="B104" s="2" t="n">
        <f aca="false">(4*TUFOnlyScheme!B104+1*MaespaCalc!E104)/5</f>
        <v>13.5983</v>
      </c>
      <c r="C104" s="2" t="n">
        <f aca="false">(4*TUFOnlyScheme!C104+1*MaespaCalc!F104)/5</f>
        <v>16.3379333333333</v>
      </c>
      <c r="D104" s="2" t="n">
        <f aca="false">(4*TUFOnlyScheme!D104+1*MaespaCalc!G104)/5</f>
        <v>35.4035</v>
      </c>
      <c r="E104" s="2" t="n">
        <f aca="false">(4*TUFOnlyScheme!E104+1*MaespaCalc!H104)/5 + (4*(TUF1!K104+TUF2!K104+TUF3!K104)/3+1*(Veg1!K104+Veg2!K104)/2)/5</f>
        <v>-16.3329666666667</v>
      </c>
    </row>
    <row r="105" customFormat="false" ht="12.8" hidden="false" customHeight="false" outlineLevel="0" collapsed="false">
      <c r="A105" s="7" t="n">
        <f aca="false">TUF2!D105</f>
        <v>38031.3750416667</v>
      </c>
      <c r="B105" s="2" t="n">
        <f aca="false">(4*TUFOnlyScheme!B105+1*MaespaCalc!E105)/5</f>
        <v>28.0464</v>
      </c>
      <c r="C105" s="2" t="n">
        <f aca="false">(4*TUFOnlyScheme!C105+1*MaespaCalc!F105)/5</f>
        <v>22.0509666666667</v>
      </c>
      <c r="D105" s="2" t="n">
        <f aca="false">(4*TUFOnlyScheme!D105+1*MaespaCalc!G105)/5</f>
        <v>36.2526</v>
      </c>
      <c r="E105" s="2" t="n">
        <f aca="false">(4*TUFOnlyScheme!E105+1*MaespaCalc!H105)/5 + (4*(TUF1!K105+TUF2!K105+TUF3!K105)/3+1*(Veg1!K105+Veg2!K105)/2)/5</f>
        <v>-12.4032</v>
      </c>
    </row>
    <row r="106" customFormat="false" ht="12.8" hidden="false" customHeight="false" outlineLevel="0" collapsed="false">
      <c r="A106" s="7" t="n">
        <f aca="false">TUF2!D106</f>
        <v>38031.3753333333</v>
      </c>
      <c r="B106" s="2" t="n">
        <f aca="false">(4*TUFOnlyScheme!B106+1*MaespaCalc!E106)/5</f>
        <v>28.4781</v>
      </c>
      <c r="C106" s="2" t="n">
        <f aca="false">(4*TUFOnlyScheme!C106+1*MaespaCalc!F106)/5</f>
        <v>22.3519</v>
      </c>
      <c r="D106" s="2" t="n">
        <f aca="false">(4*TUFOnlyScheme!D106+1*MaespaCalc!G106)/5</f>
        <v>36.2526</v>
      </c>
      <c r="E106" s="2" t="n">
        <f aca="false">(4*TUFOnlyScheme!E106+1*MaespaCalc!H106)/5 + (4*(TUF1!K106+TUF2!K106+TUF3!K106)/3+1*(Veg1!K106+Veg2!K106)/2)/5</f>
        <v>-12.0920333333333</v>
      </c>
    </row>
    <row r="107" customFormat="false" ht="12.8" hidden="false" customHeight="false" outlineLevel="0" collapsed="false">
      <c r="A107" s="7" t="n">
        <f aca="false">TUF2!D107</f>
        <v>38031.4167083333</v>
      </c>
      <c r="B107" s="2" t="n">
        <f aca="false">(4*TUFOnlyScheme!B107+1*MaespaCalc!E107)/5</f>
        <v>54.8804333333333</v>
      </c>
      <c r="C107" s="2" t="n">
        <f aca="false">(4*TUFOnlyScheme!C107+1*MaespaCalc!F107)/5</f>
        <v>25.5657</v>
      </c>
      <c r="D107" s="2" t="n">
        <f aca="false">(4*TUFOnlyScheme!D107+1*MaespaCalc!G107)/5</f>
        <v>46.4727</v>
      </c>
      <c r="E107" s="2" t="n">
        <f aca="false">(4*TUFOnlyScheme!E107+1*MaespaCalc!H107)/5 + (4*(TUF1!K107+TUF2!K107+TUF3!K107)/3+1*(Veg1!K107+Veg2!K107)/2)/5</f>
        <v>13.7852</v>
      </c>
    </row>
    <row r="108" customFormat="false" ht="12.8" hidden="false" customHeight="false" outlineLevel="0" collapsed="false">
      <c r="A108" s="7" t="n">
        <f aca="false">TUF2!D108</f>
        <v>38031.458625</v>
      </c>
      <c r="B108" s="2" t="n">
        <f aca="false">(4*TUFOnlyScheme!B108+1*MaespaCalc!E108)/5</f>
        <v>135.158166666667</v>
      </c>
      <c r="C108" s="2" t="n">
        <f aca="false">(4*TUFOnlyScheme!C108+1*MaespaCalc!F108)/5</f>
        <v>49.1899</v>
      </c>
      <c r="D108" s="2" t="n">
        <f aca="false">(4*TUFOnlyScheme!D108+1*MaespaCalc!G108)/5</f>
        <v>53.7421</v>
      </c>
      <c r="E108" s="2" t="n">
        <f aca="false">(4*TUFOnlyScheme!E108+1*MaespaCalc!H108)/5 + (4*(TUF1!K108+TUF2!K108+TUF3!K108)/3+1*(Veg1!K108+Veg2!K108)/2)/5</f>
        <v>60.0571333333333</v>
      </c>
    </row>
    <row r="109" customFormat="false" ht="12.8" hidden="false" customHeight="false" outlineLevel="0" collapsed="false">
      <c r="A109" s="7" t="n">
        <f aca="false">TUF2!D109</f>
        <v>38031.5002083333</v>
      </c>
      <c r="B109" s="2" t="n">
        <f aca="false">(4*TUFOnlyScheme!B109+1*MaespaCalc!E109)/5</f>
        <v>144.803633333333</v>
      </c>
      <c r="C109" s="2" t="n">
        <f aca="false">(4*TUFOnlyScheme!C109+1*MaespaCalc!F109)/5</f>
        <v>74.0976</v>
      </c>
      <c r="D109" s="2" t="n">
        <f aca="false">(4*TUFOnlyScheme!D109+1*MaespaCalc!G109)/5</f>
        <v>71.6187</v>
      </c>
      <c r="E109" s="2" t="n">
        <f aca="false">(4*TUFOnlyScheme!E109+1*MaespaCalc!H109)/5 + (4*(TUF1!K109+TUF2!K109+TUF3!K109)/3+1*(Veg1!K109+Veg2!K109)/2)/5</f>
        <v>40.9705666666667</v>
      </c>
    </row>
    <row r="110" customFormat="false" ht="12.8" hidden="false" customHeight="false" outlineLevel="0" collapsed="false">
      <c r="A110" s="7" t="n">
        <f aca="false">TUF2!D110</f>
        <v>38031.54175</v>
      </c>
      <c r="B110" s="2" t="n">
        <f aca="false">(4*TUFOnlyScheme!B110+1*MaespaCalc!E110)/5</f>
        <v>166.253166666667</v>
      </c>
      <c r="C110" s="2" t="n">
        <f aca="false">(4*TUFOnlyScheme!C110+1*MaespaCalc!F110)/5</f>
        <v>77.4453333333333</v>
      </c>
      <c r="D110" s="2" t="n">
        <f aca="false">(4*TUFOnlyScheme!D110+1*MaespaCalc!G110)/5</f>
        <v>69.1235</v>
      </c>
      <c r="E110" s="2" t="n">
        <f aca="false">(4*TUFOnlyScheme!E110+1*MaespaCalc!H110)/5 + (4*(TUF1!K110+TUF2!K110+TUF3!K110)/3+1*(Veg1!K110+Veg2!K110)/2)/5</f>
        <v>56.6074666666667</v>
      </c>
    </row>
    <row r="111" customFormat="false" ht="12.8" hidden="false" customHeight="false" outlineLevel="0" collapsed="false">
      <c r="A111" s="7" t="n">
        <f aca="false">TUF2!D111</f>
        <v>38031.5835416667</v>
      </c>
      <c r="B111" s="2" t="n">
        <f aca="false">(4*TUFOnlyScheme!B111+1*MaespaCalc!E111)/5</f>
        <v>570.020566666667</v>
      </c>
      <c r="C111" s="2" t="n">
        <f aca="false">(4*TUFOnlyScheme!C111+1*MaespaCalc!F111)/5</f>
        <v>228.7589</v>
      </c>
      <c r="D111" s="2" t="n">
        <f aca="false">(4*TUFOnlyScheme!D111+1*MaespaCalc!G111)/5</f>
        <v>108.465</v>
      </c>
      <c r="E111" s="2" t="n">
        <f aca="false">(4*TUFOnlyScheme!E111+1*MaespaCalc!H111)/5 + (4*(TUF1!K111+TUF2!K111+TUF3!K111)/3+1*(Veg1!K111+Veg2!K111)/2)/5</f>
        <v>288.424533333333</v>
      </c>
    </row>
    <row r="112" customFormat="false" ht="12.8" hidden="false" customHeight="false" outlineLevel="0" collapsed="false">
      <c r="A112" s="7" t="n">
        <f aca="false">TUF2!D112</f>
        <v>38031.625125</v>
      </c>
      <c r="B112" s="2" t="n">
        <f aca="false">(4*TUFOnlyScheme!B112+1*MaespaCalc!E112)/5</f>
        <v>509.7894</v>
      </c>
      <c r="C112" s="2" t="n">
        <f aca="false">(4*TUFOnlyScheme!C112+1*MaespaCalc!F112)/5</f>
        <v>334.765133333333</v>
      </c>
      <c r="D112" s="2" t="n">
        <f aca="false">(4*TUFOnlyScheme!D112+1*MaespaCalc!G112)/5</f>
        <v>177.6227</v>
      </c>
      <c r="E112" s="2" t="n">
        <f aca="false">(4*TUFOnlyScheme!E112+1*MaespaCalc!H112)/5 + (4*(TUF1!K112+TUF2!K112+TUF3!K112)/3+1*(Veg1!K112+Veg2!K112)/2)/5</f>
        <v>140.578366666667</v>
      </c>
    </row>
    <row r="113" customFormat="false" ht="12.8" hidden="false" customHeight="false" outlineLevel="0" collapsed="false">
      <c r="A113" s="7" t="n">
        <f aca="false">TUF2!D113</f>
        <v>38031.6667916667</v>
      </c>
      <c r="B113" s="2" t="n">
        <f aca="false">(4*TUFOnlyScheme!B113+1*MaespaCalc!E113)/5</f>
        <v>449.632033333333</v>
      </c>
      <c r="C113" s="2" t="n">
        <f aca="false">(4*TUFOnlyScheme!C113+1*MaespaCalc!F113)/5</f>
        <v>370.941766666667</v>
      </c>
      <c r="D113" s="2" t="n">
        <f aca="false">(4*TUFOnlyScheme!D113+1*MaespaCalc!G113)/5</f>
        <v>171.0121</v>
      </c>
      <c r="E113" s="2" t="n">
        <f aca="false">(4*TUFOnlyScheme!E113+1*MaespaCalc!H113)/5 + (4*(TUF1!K113+TUF2!K113+TUF3!K113)/3+1*(Veg1!K113+Veg2!K113)/2)/5</f>
        <v>37.0474666666667</v>
      </c>
    </row>
    <row r="114" customFormat="false" ht="12.8" hidden="false" customHeight="false" outlineLevel="0" collapsed="false">
      <c r="A114" s="7" t="n">
        <f aca="false">TUF2!D114</f>
        <v>38031.7083333333</v>
      </c>
      <c r="B114" s="2" t="n">
        <f aca="false">(4*TUFOnlyScheme!B114+1*MaespaCalc!E114)/5</f>
        <v>288.9412</v>
      </c>
      <c r="C114" s="2" t="n">
        <f aca="false">(4*TUFOnlyScheme!C114+1*MaespaCalc!F114)/5</f>
        <v>293.3025</v>
      </c>
      <c r="D114" s="2" t="n">
        <f aca="false">(4*TUFOnlyScheme!D114+1*MaespaCalc!G114)/5</f>
        <v>161.5842</v>
      </c>
      <c r="E114" s="2" t="n">
        <f aca="false">(4*TUFOnlyScheme!E114+1*MaespaCalc!H114)/5 + (4*(TUF1!K114+TUF2!K114+TUF3!K114)/3+1*(Veg1!K114+Veg2!K114)/2)/5</f>
        <v>-23.9498</v>
      </c>
    </row>
    <row r="115" customFormat="false" ht="12.8" hidden="false" customHeight="false" outlineLevel="0" collapsed="false">
      <c r="A115" s="7" t="n">
        <f aca="false">TUF2!D115</f>
        <v>38031.7500833333</v>
      </c>
      <c r="B115" s="2" t="n">
        <f aca="false">(4*TUFOnlyScheme!B115+1*MaespaCalc!E115)/5</f>
        <v>99.4689666666667</v>
      </c>
      <c r="C115" s="2" t="n">
        <f aca="false">(4*TUFOnlyScheme!C115+1*MaespaCalc!F115)/5</f>
        <v>122.666233333333</v>
      </c>
      <c r="D115" s="2" t="n">
        <f aca="false">(4*TUFOnlyScheme!D115+1*MaespaCalc!G115)/5</f>
        <v>144.303</v>
      </c>
      <c r="E115" s="2" t="n">
        <f aca="false">(4*TUFOnlyScheme!E115+1*MaespaCalc!H115)/5 + (4*(TUF1!K115+TUF2!K115+TUF3!K115)/3+1*(Veg1!K115+Veg2!K115)/2)/5</f>
        <v>-83.9884</v>
      </c>
    </row>
    <row r="116" customFormat="false" ht="12.8" hidden="false" customHeight="false" outlineLevel="0" collapsed="false">
      <c r="A116" s="7" t="n">
        <f aca="false">TUF2!D116</f>
        <v>38031.7917916667</v>
      </c>
      <c r="B116" s="2" t="n">
        <f aca="false">(4*TUFOnlyScheme!B116+1*MaespaCalc!E116)/5</f>
        <v>-34.4238333333333</v>
      </c>
      <c r="C116" s="2" t="n">
        <f aca="false">(4*TUFOnlyScheme!C116+1*MaespaCalc!F116)/5</f>
        <v>43.7265</v>
      </c>
      <c r="D116" s="2" t="n">
        <f aca="false">(4*TUFOnlyScheme!D116+1*MaespaCalc!G116)/5</f>
        <v>78.9646</v>
      </c>
      <c r="E116" s="2" t="n">
        <f aca="false">(4*TUFOnlyScheme!E116+1*MaespaCalc!H116)/5 + (4*(TUF1!K116+TUF2!K116+TUF3!K116)/3+1*(Veg1!K116+Veg2!K116)/2)/5</f>
        <v>-106.5458</v>
      </c>
    </row>
    <row r="117" customFormat="false" ht="12.8" hidden="false" customHeight="false" outlineLevel="0" collapsed="false">
      <c r="A117" s="7" t="n">
        <f aca="false">TUF2!D117</f>
        <v>38031.8334166667</v>
      </c>
      <c r="B117" s="2" t="n">
        <f aca="false">(4*TUFOnlyScheme!B117+1*MaespaCalc!E117)/5</f>
        <v>-75.4140333333333</v>
      </c>
      <c r="C117" s="2" t="n">
        <f aca="false">(4*TUFOnlyScheme!C117+1*MaespaCalc!F117)/5</f>
        <v>16.0851333333333</v>
      </c>
      <c r="D117" s="2" t="n">
        <f aca="false">(4*TUFOnlyScheme!D117+1*MaespaCalc!G117)/5</f>
        <v>0</v>
      </c>
      <c r="E117" s="2" t="n">
        <f aca="false">(4*TUFOnlyScheme!E117+1*MaespaCalc!H117)/5 + (4*(TUF1!K117+TUF2!K117+TUF3!K117)/3+1*(Veg1!K117+Veg2!K117)/2)/5</f>
        <v>-105.346366666667</v>
      </c>
    </row>
    <row r="118" customFormat="false" ht="12.8" hidden="false" customHeight="false" outlineLevel="0" collapsed="false">
      <c r="A118" s="7" t="n">
        <f aca="false">TUF2!D118</f>
        <v>38031.8751666667</v>
      </c>
      <c r="B118" s="2" t="n">
        <f aca="false">(4*TUFOnlyScheme!B118+1*MaespaCalc!E118)/5</f>
        <v>-72.2356</v>
      </c>
      <c r="C118" s="2" t="n">
        <f aca="false">(4*TUFOnlyScheme!C118+1*MaespaCalc!F118)/5</f>
        <v>5.7902</v>
      </c>
      <c r="D118" s="2" t="n">
        <f aca="false">(4*TUFOnlyScheme!D118+1*MaespaCalc!G118)/5</f>
        <v>0</v>
      </c>
      <c r="E118" s="2" t="n">
        <f aca="false">(4*TUFOnlyScheme!E118+1*MaespaCalc!H118)/5 + (4*(TUF1!K118+TUF2!K118+TUF3!K118)/3+1*(Veg1!K118+Veg2!K118)/2)/5</f>
        <v>-85.1861666666667</v>
      </c>
    </row>
    <row r="119" customFormat="false" ht="12.8" hidden="false" customHeight="false" outlineLevel="0" collapsed="false">
      <c r="A119" s="7" t="n">
        <f aca="false">TUF2!D119</f>
        <v>38031.916875</v>
      </c>
      <c r="B119" s="2" t="n">
        <f aca="false">(4*TUFOnlyScheme!B119+1*MaespaCalc!E119)/5</f>
        <v>-70.1789</v>
      </c>
      <c r="C119" s="2" t="n">
        <f aca="false">(4*TUFOnlyScheme!C119+1*MaespaCalc!F119)/5</f>
        <v>5.01466666666667</v>
      </c>
      <c r="D119" s="2" t="n">
        <f aca="false">(4*TUFOnlyScheme!D119+1*MaespaCalc!G119)/5</f>
        <v>0</v>
      </c>
      <c r="E119" s="2" t="n">
        <f aca="false">(4*TUFOnlyScheme!E119+1*MaespaCalc!H119)/5 + (4*(TUF1!K119+TUF2!K119+TUF3!K119)/3+1*(Veg1!K119+Veg2!K119)/2)/5</f>
        <v>-86.5174</v>
      </c>
    </row>
    <row r="120" customFormat="false" ht="12.8" hidden="false" customHeight="false" outlineLevel="0" collapsed="false">
      <c r="A120" s="7" t="n">
        <f aca="false">TUF2!D120</f>
        <v>38031.9585416667</v>
      </c>
      <c r="B120" s="2" t="n">
        <f aca="false">(4*TUFOnlyScheme!B120+1*MaespaCalc!E120)/5</f>
        <v>-67.929</v>
      </c>
      <c r="C120" s="2" t="n">
        <f aca="false">(4*TUFOnlyScheme!C120+1*MaespaCalc!F120)/5</f>
        <v>-3.79206666666667</v>
      </c>
      <c r="D120" s="2" t="n">
        <f aca="false">(4*TUFOnlyScheme!D120+1*MaespaCalc!G120)/5</f>
        <v>0</v>
      </c>
      <c r="E120" s="2" t="n">
        <f aca="false">(4*TUFOnlyScheme!E120+1*MaespaCalc!H120)/5 + (4*(TUF1!K120+TUF2!K120+TUF3!K120)/3+1*(Veg1!K120+Veg2!K120)/2)/5</f>
        <v>-67.5507</v>
      </c>
    </row>
    <row r="121" customFormat="false" ht="12.8" hidden="false" customHeight="false" outlineLevel="0" collapsed="false">
      <c r="A121" s="7" t="n">
        <f aca="false">TUF2!D121</f>
        <v>38032.0002083333</v>
      </c>
      <c r="B121" s="2" t="n">
        <f aca="false">(4*TUFOnlyScheme!B121+1*MaespaCalc!E121)/5</f>
        <v>-69.7306666666667</v>
      </c>
      <c r="C121" s="2" t="n">
        <f aca="false">(4*TUFOnlyScheme!C121+1*MaespaCalc!F121)/5</f>
        <v>-4.84653333333333</v>
      </c>
      <c r="D121" s="2" t="n">
        <f aca="false">(4*TUFOnlyScheme!D121+1*MaespaCalc!G121)/5</f>
        <v>0</v>
      </c>
      <c r="E121" s="2" t="n">
        <f aca="false">(4*TUFOnlyScheme!E121+1*MaespaCalc!H121)/5 + (4*(TUF1!K121+TUF2!K121+TUF3!K121)/3+1*(Veg1!K121+Veg2!K121)/2)/5</f>
        <v>-65.9223</v>
      </c>
    </row>
    <row r="122" customFormat="false" ht="12.8" hidden="false" customHeight="false" outlineLevel="0" collapsed="false">
      <c r="A122" s="7" t="n">
        <f aca="false">TUF2!D122</f>
        <v>38032.042</v>
      </c>
      <c r="B122" s="2" t="n">
        <f aca="false">(4*TUFOnlyScheme!B122+1*MaespaCalc!E122)/5</f>
        <v>-68.1965</v>
      </c>
      <c r="C122" s="2" t="n">
        <f aca="false">(4*TUFOnlyScheme!C122+1*MaespaCalc!F122)/5</f>
        <v>-6.29406666666667</v>
      </c>
      <c r="D122" s="2" t="n">
        <f aca="false">(4*TUFOnlyScheme!D122+1*MaespaCalc!G122)/5</f>
        <v>0</v>
      </c>
      <c r="E122" s="2" t="n">
        <f aca="false">(4*TUFOnlyScheme!E122+1*MaespaCalc!H122)/5 + (4*(TUF1!K122+TUF2!K122+TUF3!K122)/3+1*(Veg1!K122+Veg2!K122)/2)/5</f>
        <v>-68.8850666666667</v>
      </c>
    </row>
    <row r="123" customFormat="false" ht="12.8" hidden="false" customHeight="false" outlineLevel="0" collapsed="false">
      <c r="A123" s="7" t="n">
        <f aca="false">TUF2!D123</f>
        <v>38032.0835833333</v>
      </c>
      <c r="B123" s="2" t="n">
        <f aca="false">(4*TUFOnlyScheme!B123+1*MaespaCalc!E123)/5</f>
        <v>-18.1166666666667</v>
      </c>
      <c r="C123" s="2" t="n">
        <f aca="false">(4*TUFOnlyScheme!C123+1*MaespaCalc!F123)/5</f>
        <v>5.4454</v>
      </c>
      <c r="D123" s="2" t="n">
        <f aca="false">(4*TUFOnlyScheme!D123+1*MaespaCalc!G123)/5</f>
        <v>0</v>
      </c>
      <c r="E123" s="2" t="n">
        <f aca="false">(4*TUFOnlyScheme!E123+1*MaespaCalc!H123)/5 + (4*(TUF1!K123+TUF2!K123+TUF3!K123)/3+1*(Veg1!K123+Veg2!K123)/2)/5</f>
        <v>-32.7312666666667</v>
      </c>
    </row>
    <row r="124" customFormat="false" ht="12.8" hidden="false" customHeight="false" outlineLevel="0" collapsed="false">
      <c r="A124" s="7" t="n">
        <f aca="false">TUF2!D124</f>
        <v>38032.1254166667</v>
      </c>
      <c r="B124" s="2" t="n">
        <f aca="false">(4*TUFOnlyScheme!B124+1*MaespaCalc!E124)/5</f>
        <v>-12.6020333333333</v>
      </c>
      <c r="C124" s="2" t="n">
        <f aca="false">(4*TUFOnlyScheme!C124+1*MaespaCalc!F124)/5</f>
        <v>2.70673333333333</v>
      </c>
      <c r="D124" s="2" t="n">
        <f aca="false">(4*TUFOnlyScheme!D124+1*MaespaCalc!G124)/5</f>
        <v>0</v>
      </c>
      <c r="E124" s="2" t="n">
        <f aca="false">(4*TUFOnlyScheme!E124+1*MaespaCalc!H124)/5 + (4*(TUF1!K124+TUF2!K124+TUF3!K124)/3+1*(Veg1!K124+Veg2!K124)/2)/5</f>
        <v>-17.9195333333333</v>
      </c>
    </row>
    <row r="125" customFormat="false" ht="12.8" hidden="false" customHeight="false" outlineLevel="0" collapsed="false">
      <c r="A125" s="7" t="n">
        <f aca="false">TUF2!D125</f>
        <v>38032.166875</v>
      </c>
      <c r="B125" s="2" t="n">
        <f aca="false">(4*TUFOnlyScheme!B125+1*MaespaCalc!E125)/5</f>
        <v>-11.3607</v>
      </c>
      <c r="C125" s="2" t="n">
        <f aca="false">(4*TUFOnlyScheme!C125+1*MaespaCalc!F125)/5</f>
        <v>7.92846666666667</v>
      </c>
      <c r="D125" s="2" t="n">
        <f aca="false">(4*TUFOnlyScheme!D125+1*MaespaCalc!G125)/5</f>
        <v>0</v>
      </c>
      <c r="E125" s="2" t="n">
        <f aca="false">(4*TUFOnlyScheme!E125+1*MaespaCalc!H125)/5 + (4*(TUF1!K125+TUF2!K125+TUF3!K125)/3+1*(Veg1!K125+Veg2!K125)/2)/5</f>
        <v>-22.9487</v>
      </c>
    </row>
    <row r="126" customFormat="false" ht="12.8" hidden="false" customHeight="false" outlineLevel="0" collapsed="false">
      <c r="A126" s="7" t="n">
        <f aca="false">TUF2!D126</f>
        <v>38032.2085833333</v>
      </c>
      <c r="B126" s="2" t="n">
        <f aca="false">(4*TUFOnlyScheme!B126+1*MaespaCalc!E126)/5</f>
        <v>-12.3580333333333</v>
      </c>
      <c r="C126" s="2" t="n">
        <f aca="false">(4*TUFOnlyScheme!C126+1*MaespaCalc!F126)/5</f>
        <v>6.8518</v>
      </c>
      <c r="D126" s="2" t="n">
        <f aca="false">(4*TUFOnlyScheme!D126+1*MaespaCalc!G126)/5</f>
        <v>0</v>
      </c>
      <c r="E126" s="2" t="n">
        <f aca="false">(4*TUFOnlyScheme!E126+1*MaespaCalc!H126)/5 + (4*(TUF1!K126+TUF2!K126+TUF3!K126)/3+1*(Veg1!K126+Veg2!K126)/2)/5</f>
        <v>-28.8019</v>
      </c>
    </row>
    <row r="127" customFormat="false" ht="12.8" hidden="false" customHeight="false" outlineLevel="0" collapsed="false">
      <c r="A127" s="7" t="n">
        <f aca="false">TUF2!D127</f>
        <v>38032.250375</v>
      </c>
      <c r="B127" s="2" t="n">
        <f aca="false">(4*TUFOnlyScheme!B127+1*MaespaCalc!E127)/5</f>
        <v>-15.1242</v>
      </c>
      <c r="C127" s="2" t="n">
        <f aca="false">(4*TUFOnlyScheme!C127+1*MaespaCalc!F127)/5</f>
        <v>4.88673333333333</v>
      </c>
      <c r="D127" s="2" t="n">
        <f aca="false">(4*TUFOnlyScheme!D127+1*MaespaCalc!G127)/5</f>
        <v>0</v>
      </c>
      <c r="E127" s="2" t="n">
        <f aca="false">(4*TUFOnlyScheme!E127+1*MaespaCalc!H127)/5 + (4*(TUF1!K127+TUF2!K127+TUF3!K127)/3+1*(Veg1!K127+Veg2!K127)/2)/5</f>
        <v>-27.7557333333333</v>
      </c>
    </row>
    <row r="128" customFormat="false" ht="12.8" hidden="false" customHeight="false" outlineLevel="0" collapsed="false">
      <c r="A128" s="7" t="n">
        <f aca="false">TUF2!D128</f>
        <v>38032.2917083333</v>
      </c>
      <c r="B128" s="2" t="n">
        <f aca="false">(4*TUFOnlyScheme!B128+1*MaespaCalc!E128)/5</f>
        <v>22.7979333333333</v>
      </c>
      <c r="C128" s="2" t="n">
        <f aca="false">(4*TUFOnlyScheme!C128+1*MaespaCalc!F128)/5</f>
        <v>10.6726666666667</v>
      </c>
      <c r="D128" s="2" t="n">
        <f aca="false">(4*TUFOnlyScheme!D128+1*MaespaCalc!G128)/5</f>
        <v>15.7083</v>
      </c>
      <c r="E128" s="2" t="n">
        <f aca="false">(4*TUFOnlyScheme!E128+1*MaespaCalc!H128)/5 + (4*(TUF1!K128+TUF2!K128+TUF3!K128)/3+1*(Veg1!K128+Veg2!K128)/2)/5</f>
        <v>5.43333333333333</v>
      </c>
    </row>
    <row r="129" customFormat="false" ht="12.8" hidden="false" customHeight="false" outlineLevel="0" collapsed="false">
      <c r="A129" s="7" t="n">
        <f aca="false">TUF2!D129</f>
        <v>38032.3334583333</v>
      </c>
      <c r="B129" s="2" t="n">
        <f aca="false">(4*TUFOnlyScheme!B129+1*MaespaCalc!E129)/5</f>
        <v>163.9986</v>
      </c>
      <c r="C129" s="2" t="n">
        <f aca="false">(4*TUFOnlyScheme!C129+1*MaespaCalc!F129)/5</f>
        <v>37.2131333333333</v>
      </c>
      <c r="D129" s="2" t="n">
        <f aca="false">(4*TUFOnlyScheme!D129+1*MaespaCalc!G129)/5</f>
        <v>48.0391</v>
      </c>
      <c r="E129" s="2" t="n">
        <f aca="false">(4*TUFOnlyScheme!E129+1*MaespaCalc!H129)/5 + (4*(TUF1!K129+TUF2!K129+TUF3!K129)/3+1*(Veg1!K129+Veg2!K129)/2)/5</f>
        <v>116.611333333333</v>
      </c>
    </row>
    <row r="130" customFormat="false" ht="12.8" hidden="false" customHeight="false" outlineLevel="0" collapsed="false">
      <c r="A130" s="7" t="n">
        <f aca="false">TUF2!D130</f>
        <v>38032.37525</v>
      </c>
      <c r="B130" s="2" t="n">
        <f aca="false">(4*TUFOnlyScheme!B130+1*MaespaCalc!E130)/5</f>
        <v>297.039833333333</v>
      </c>
      <c r="C130" s="2" t="n">
        <f aca="false">(4*TUFOnlyScheme!C130+1*MaespaCalc!F130)/5</f>
        <v>60.9256</v>
      </c>
      <c r="D130" s="2" t="n">
        <f aca="false">(4*TUFOnlyScheme!D130+1*MaespaCalc!G130)/5</f>
        <v>96.6102</v>
      </c>
      <c r="E130" s="2" t="n">
        <f aca="false">(4*TUFOnlyScheme!E130+1*MaespaCalc!H130)/5 + (4*(TUF1!K130+TUF2!K130+TUF3!K130)/3+1*(Veg1!K130+Veg2!K130)/2)/5</f>
        <v>217.5045</v>
      </c>
    </row>
    <row r="131" customFormat="false" ht="12.8" hidden="false" customHeight="false" outlineLevel="0" collapsed="false">
      <c r="A131" s="7" t="n">
        <f aca="false">TUF2!D131</f>
        <v>38032.4169583333</v>
      </c>
      <c r="B131" s="2" t="n">
        <f aca="false">(4*TUFOnlyScheme!B131+1*MaespaCalc!E131)/5</f>
        <v>439.8667</v>
      </c>
      <c r="C131" s="2" t="n">
        <f aca="false">(4*TUFOnlyScheme!C131+1*MaespaCalc!F131)/5</f>
        <v>109.9059</v>
      </c>
      <c r="D131" s="2" t="n">
        <f aca="false">(4*TUFOnlyScheme!D131+1*MaespaCalc!G131)/5</f>
        <v>141.6385</v>
      </c>
      <c r="E131" s="2" t="n">
        <f aca="false">(4*TUFOnlyScheme!E131+1*MaespaCalc!H131)/5 + (4*(TUF1!K131+TUF2!K131+TUF3!K131)/3+1*(Veg1!K131+Veg2!K131)/2)/5</f>
        <v>289.832866666667</v>
      </c>
    </row>
    <row r="132" customFormat="false" ht="12.8" hidden="false" customHeight="false" outlineLevel="0" collapsed="false">
      <c r="A132" s="7" t="n">
        <f aca="false">TUF2!D132</f>
        <v>38032.4584583333</v>
      </c>
      <c r="B132" s="2" t="n">
        <f aca="false">(4*TUFOnlyScheme!B132+1*MaespaCalc!E132)/5</f>
        <v>518.577133333333</v>
      </c>
      <c r="C132" s="2" t="n">
        <f aca="false">(4*TUFOnlyScheme!C132+1*MaespaCalc!F132)/5</f>
        <v>150.983066666667</v>
      </c>
      <c r="D132" s="2" t="n">
        <f aca="false">(4*TUFOnlyScheme!D132+1*MaespaCalc!G132)/5</f>
        <v>182.013</v>
      </c>
      <c r="E132" s="2" t="n">
        <f aca="false">(4*TUFOnlyScheme!E132+1*MaespaCalc!H132)/5 + (4*(TUF1!K132+TUF2!K132+TUF3!K132)/3+1*(Veg1!K132+Veg2!K132)/2)/5</f>
        <v>308.923266666667</v>
      </c>
    </row>
    <row r="133" customFormat="false" ht="12.8" hidden="false" customHeight="false" outlineLevel="0" collapsed="false">
      <c r="A133" s="7" t="n">
        <f aca="false">TUF2!D133</f>
        <v>38032.5000833333</v>
      </c>
      <c r="B133" s="2" t="n">
        <f aca="false">(4*TUFOnlyScheme!B133+1*MaespaCalc!E133)/5</f>
        <v>553.566866666667</v>
      </c>
      <c r="C133" s="2" t="n">
        <f aca="false">(4*TUFOnlyScheme!C133+1*MaespaCalc!F133)/5</f>
        <v>192.184833333333</v>
      </c>
      <c r="D133" s="2" t="n">
        <f aca="false">(4*TUFOnlyScheme!D133+1*MaespaCalc!G133)/5</f>
        <v>218.4721</v>
      </c>
      <c r="E133" s="2" t="n">
        <f aca="false">(4*TUFOnlyScheme!E133+1*MaespaCalc!H133)/5 + (4*(TUF1!K133+TUF2!K133+TUF3!K133)/3+1*(Veg1!K133+Veg2!K133)/2)/5</f>
        <v>314.606133333333</v>
      </c>
    </row>
    <row r="134" customFormat="false" ht="12.8" hidden="false" customHeight="false" outlineLevel="0" collapsed="false">
      <c r="A134" s="7" t="n">
        <f aca="false">TUF2!D134</f>
        <v>38032.5417083333</v>
      </c>
      <c r="B134" s="2" t="n">
        <f aca="false">(4*TUFOnlyScheme!B134+1*MaespaCalc!E134)/5</f>
        <v>410.6645</v>
      </c>
      <c r="C134" s="2" t="n">
        <f aca="false">(4*TUFOnlyScheme!C134+1*MaespaCalc!F134)/5</f>
        <v>197.8517</v>
      </c>
      <c r="D134" s="2" t="n">
        <f aca="false">(4*TUFOnlyScheme!D134+1*MaespaCalc!G134)/5</f>
        <v>241.9688</v>
      </c>
      <c r="E134" s="2" t="n">
        <f aca="false">(4*TUFOnlyScheme!E134+1*MaespaCalc!H134)/5 + (4*(TUF1!K134+TUF2!K134+TUF3!K134)/3+1*(Veg1!K134+Veg2!K134)/2)/5</f>
        <v>178.525733333333</v>
      </c>
    </row>
    <row r="135" customFormat="false" ht="12.8" hidden="false" customHeight="false" outlineLevel="0" collapsed="false">
      <c r="A135" s="7" t="n">
        <f aca="false">TUF2!D135</f>
        <v>38032.5834583333</v>
      </c>
      <c r="B135" s="2" t="n">
        <f aca="false">(4*TUFOnlyScheme!B135+1*MaespaCalc!E135)/5</f>
        <v>563.710966666667</v>
      </c>
      <c r="C135" s="2" t="n">
        <f aca="false">(4*TUFOnlyScheme!C135+1*MaespaCalc!F135)/5</f>
        <v>188.378466666667</v>
      </c>
      <c r="D135" s="2" t="n">
        <f aca="false">(4*TUFOnlyScheme!D135+1*MaespaCalc!G135)/5</f>
        <v>218.0867</v>
      </c>
      <c r="E135" s="2" t="n">
        <f aca="false">(4*TUFOnlyScheme!E135+1*MaespaCalc!H135)/5 + (4*(TUF1!K135+TUF2!K135+TUF3!K135)/3+1*(Veg1!K135+Veg2!K135)/2)/5</f>
        <v>351.6223</v>
      </c>
    </row>
    <row r="136" customFormat="false" ht="12.8" hidden="false" customHeight="false" outlineLevel="0" collapsed="false">
      <c r="A136" s="7" t="n">
        <f aca="false">TUF2!D136</f>
        <v>38032.62525</v>
      </c>
      <c r="B136" s="2" t="n">
        <f aca="false">(4*TUFOnlyScheme!B136+1*MaespaCalc!E136)/5</f>
        <v>415.886033333333</v>
      </c>
      <c r="C136" s="2" t="n">
        <f aca="false">(4*TUFOnlyScheme!C136+1*MaespaCalc!F136)/5</f>
        <v>250.182666666667</v>
      </c>
      <c r="D136" s="2" t="n">
        <f aca="false">(4*TUFOnlyScheme!D136+1*MaespaCalc!G136)/5</f>
        <v>263.8843</v>
      </c>
      <c r="E136" s="2" t="n">
        <f aca="false">(4*TUFOnlyScheme!E136+1*MaespaCalc!H136)/5 + (4*(TUF1!K136+TUF2!K136+TUF3!K136)/3+1*(Veg1!K136+Veg2!K136)/2)/5</f>
        <v>143.7703</v>
      </c>
    </row>
    <row r="137" customFormat="false" ht="12.8" hidden="false" customHeight="false" outlineLevel="0" collapsed="false">
      <c r="A137" s="7" t="n">
        <f aca="false">TUF2!D137</f>
        <v>38032.6669166667</v>
      </c>
      <c r="B137" s="2" t="n">
        <f aca="false">(4*TUFOnlyScheme!B137+1*MaespaCalc!E137)/5</f>
        <v>435.0029</v>
      </c>
      <c r="C137" s="2" t="n">
        <f aca="false">(4*TUFOnlyScheme!C137+1*MaespaCalc!F137)/5</f>
        <v>249.530766666667</v>
      </c>
      <c r="D137" s="2" t="n">
        <f aca="false">(4*TUFOnlyScheme!D137+1*MaespaCalc!G137)/5</f>
        <v>228.4646</v>
      </c>
      <c r="E137" s="2" t="n">
        <f aca="false">(4*TUFOnlyScheme!E137+1*MaespaCalc!H137)/5 + (4*(TUF1!K137+TUF2!K137+TUF3!K137)/3+1*(Veg1!K137+Veg2!K137)/2)/5</f>
        <v>172.1534</v>
      </c>
    </row>
    <row r="138" customFormat="false" ht="12.8" hidden="false" customHeight="false" outlineLevel="0" collapsed="false">
      <c r="A138" s="7" t="n">
        <f aca="false">TUF2!D138</f>
        <v>38032.7086666667</v>
      </c>
      <c r="B138" s="2" t="n">
        <f aca="false">(4*TUFOnlyScheme!B138+1*MaespaCalc!E138)/5</f>
        <v>250.4652</v>
      </c>
      <c r="C138" s="2" t="n">
        <f aca="false">(4*TUFOnlyScheme!C138+1*MaespaCalc!F138)/5</f>
        <v>180.535333333333</v>
      </c>
      <c r="D138" s="2" t="n">
        <f aca="false">(4*TUFOnlyScheme!D138+1*MaespaCalc!G138)/5</f>
        <v>249.0089</v>
      </c>
      <c r="E138" s="2" t="n">
        <f aca="false">(4*TUFOnlyScheme!E138+1*MaespaCalc!H138)/5 + (4*(TUF1!K138+TUF2!K138+TUF3!K138)/3+1*(Veg1!K138+Veg2!K138)/2)/5</f>
        <v>70.8802</v>
      </c>
    </row>
    <row r="139" customFormat="false" ht="12.8" hidden="false" customHeight="false" outlineLevel="0" collapsed="false">
      <c r="A139" s="7" t="n">
        <f aca="false">TUF2!D139</f>
        <v>38032.7500833333</v>
      </c>
      <c r="B139" s="2" t="n">
        <f aca="false">(4*TUFOnlyScheme!B139+1*MaespaCalc!E139)/5</f>
        <v>82.4183666666667</v>
      </c>
      <c r="C139" s="2" t="n">
        <f aca="false">(4*TUFOnlyScheme!C139+1*MaespaCalc!F139)/5</f>
        <v>75.4579666666667</v>
      </c>
      <c r="D139" s="2" t="n">
        <f aca="false">(4*TUFOnlyScheme!D139+1*MaespaCalc!G139)/5</f>
        <v>226.9876</v>
      </c>
      <c r="E139" s="2" t="n">
        <f aca="false">(4*TUFOnlyScheme!E139+1*MaespaCalc!H139)/5 + (4*(TUF1!K139+TUF2!K139+TUF3!K139)/3+1*(Veg1!K139+Veg2!K139)/2)/5</f>
        <v>-49.3465666666667</v>
      </c>
    </row>
    <row r="140" customFormat="false" ht="12.8" hidden="false" customHeight="false" outlineLevel="0" collapsed="false">
      <c r="A140" s="7" t="n">
        <f aca="false">TUF2!D140</f>
        <v>38032.7917916667</v>
      </c>
      <c r="B140" s="2" t="n">
        <f aca="false">(4*TUFOnlyScheme!B140+1*MaespaCalc!E140)/5</f>
        <v>-53.0054</v>
      </c>
      <c r="C140" s="2" t="n">
        <f aca="false">(4*TUFOnlyScheme!C140+1*MaespaCalc!F140)/5</f>
        <v>8.80366666666667</v>
      </c>
      <c r="D140" s="2" t="n">
        <f aca="false">(4*TUFOnlyScheme!D140+1*MaespaCalc!G140)/5</f>
        <v>174.08</v>
      </c>
      <c r="E140" s="2" t="n">
        <f aca="false">(4*TUFOnlyScheme!E140+1*MaespaCalc!H140)/5 + (4*(TUF1!K140+TUF2!K140+TUF3!K140)/3+1*(Veg1!K140+Veg2!K140)/2)/5</f>
        <v>-82.4686666666667</v>
      </c>
    </row>
    <row r="141" customFormat="false" ht="12.8" hidden="false" customHeight="false" outlineLevel="0" collapsed="false">
      <c r="A141" s="7" t="n">
        <f aca="false">TUF2!D141</f>
        <v>38032.8334166667</v>
      </c>
      <c r="B141" s="2" t="n">
        <f aca="false">(4*TUFOnlyScheme!B141+1*MaespaCalc!E141)/5</f>
        <v>-61.3613333333333</v>
      </c>
      <c r="C141" s="2" t="n">
        <f aca="false">(4*TUFOnlyScheme!C141+1*MaespaCalc!F141)/5</f>
        <v>11.9008</v>
      </c>
      <c r="D141" s="2" t="n">
        <f aca="false">(4*TUFOnlyScheme!D141+1*MaespaCalc!G141)/5</f>
        <v>0</v>
      </c>
      <c r="E141" s="2" t="n">
        <f aca="false">(4*TUFOnlyScheme!E141+1*MaespaCalc!H141)/5 + (4*(TUF1!K141+TUF2!K141+TUF3!K141)/3+1*(Veg1!K141+Veg2!K141)/2)/5</f>
        <v>-70.7439333333333</v>
      </c>
    </row>
    <row r="142" customFormat="false" ht="12.8" hidden="false" customHeight="false" outlineLevel="0" collapsed="false">
      <c r="A142" s="7" t="n">
        <f aca="false">TUF2!D142</f>
        <v>38032.8752083333</v>
      </c>
      <c r="B142" s="2" t="n">
        <f aca="false">(4*TUFOnlyScheme!B142+1*MaespaCalc!E142)/5</f>
        <v>-42.2653666666667</v>
      </c>
      <c r="C142" s="2" t="n">
        <f aca="false">(4*TUFOnlyScheme!C142+1*MaespaCalc!F142)/5</f>
        <v>4.48933333333333</v>
      </c>
      <c r="D142" s="2" t="n">
        <f aca="false">(4*TUFOnlyScheme!D142+1*MaespaCalc!G142)/5</f>
        <v>0</v>
      </c>
      <c r="E142" s="2" t="n">
        <f aca="false">(4*TUFOnlyScheme!E142+1*MaespaCalc!H142)/5 + (4*(TUF1!K142+TUF2!K142+TUF3!K142)/3+1*(Veg1!K142+Veg2!K142)/2)/5</f>
        <v>-50.1128666666667</v>
      </c>
    </row>
    <row r="143" customFormat="false" ht="12.8" hidden="false" customHeight="false" outlineLevel="0" collapsed="false">
      <c r="A143" s="7" t="n">
        <f aca="false">TUF2!D143</f>
        <v>38032.9168333333</v>
      </c>
      <c r="B143" s="2" t="n">
        <f aca="false">(4*TUFOnlyScheme!B143+1*MaespaCalc!E143)/5</f>
        <v>-42.44</v>
      </c>
      <c r="C143" s="2" t="n">
        <f aca="false">(4*TUFOnlyScheme!C143+1*MaespaCalc!F143)/5</f>
        <v>9.59893333333333</v>
      </c>
      <c r="D143" s="2" t="n">
        <f aca="false">(4*TUFOnlyScheme!D143+1*MaespaCalc!G143)/5</f>
        <v>0</v>
      </c>
      <c r="E143" s="2" t="n">
        <f aca="false">(4*TUFOnlyScheme!E143+1*MaespaCalc!H143)/5 + (4*(TUF1!K143+TUF2!K143+TUF3!K143)/3+1*(Veg1!K143+Veg2!K143)/2)/5</f>
        <v>-56.5424</v>
      </c>
    </row>
    <row r="144" customFormat="false" ht="12.8" hidden="false" customHeight="false" outlineLevel="0" collapsed="false">
      <c r="A144" s="7" t="n">
        <f aca="false">TUF2!D144</f>
        <v>38032.9584166667</v>
      </c>
      <c r="B144" s="2" t="n">
        <f aca="false">(4*TUFOnlyScheme!B144+1*MaespaCalc!E144)/5</f>
        <v>-52.0583666666667</v>
      </c>
      <c r="C144" s="2" t="n">
        <f aca="false">(4*TUFOnlyScheme!C144+1*MaespaCalc!F144)/5</f>
        <v>12.3718</v>
      </c>
      <c r="D144" s="2" t="n">
        <f aca="false">(4*TUFOnlyScheme!D144+1*MaespaCalc!G144)/5</f>
        <v>0</v>
      </c>
      <c r="E144" s="2" t="n">
        <f aca="false">(4*TUFOnlyScheme!E144+1*MaespaCalc!H144)/5 + (4*(TUF1!K144+TUF2!K144+TUF3!K144)/3+1*(Veg1!K144+Veg2!K144)/2)/5</f>
        <v>-102.9879</v>
      </c>
    </row>
    <row r="145" customFormat="false" ht="12.8" hidden="false" customHeight="false" outlineLevel="0" collapsed="false">
      <c r="A145" s="7" t="n">
        <f aca="false">TUF2!D145</f>
        <v>38033.0000416667</v>
      </c>
      <c r="B145" s="2" t="n">
        <f aca="false">(4*TUFOnlyScheme!B145+1*MaespaCalc!E145)/5</f>
        <v>-32.5702</v>
      </c>
      <c r="C145" s="2" t="n">
        <f aca="false">(4*TUFOnlyScheme!C145+1*MaespaCalc!F145)/5</f>
        <v>12.353</v>
      </c>
      <c r="D145" s="2" t="n">
        <f aca="false">(4*TUFOnlyScheme!D145+1*MaespaCalc!G145)/5</f>
        <v>0</v>
      </c>
      <c r="E145" s="2" t="n">
        <f aca="false">(4*TUFOnlyScheme!E145+1*MaespaCalc!H145)/5 + (4*(TUF1!K145+TUF2!K145+TUF3!K145)/3+1*(Veg1!K145+Veg2!K145)/2)/5</f>
        <v>-46.4990666666667</v>
      </c>
    </row>
    <row r="146" customFormat="false" ht="12.8" hidden="false" customHeight="false" outlineLevel="0" collapsed="false">
      <c r="A146" s="7" t="n">
        <f aca="false">TUF2!D146</f>
        <v>38033.0417083333</v>
      </c>
      <c r="B146" s="2" t="n">
        <f aca="false">(4*TUFOnlyScheme!B146+1*MaespaCalc!E146)/5</f>
        <v>-47.1016333333334</v>
      </c>
      <c r="C146" s="2" t="n">
        <f aca="false">(4*TUFOnlyScheme!C146+1*MaespaCalc!F146)/5</f>
        <v>52.0428</v>
      </c>
      <c r="D146" s="2" t="n">
        <f aca="false">(4*TUFOnlyScheme!D146+1*MaespaCalc!G146)/5</f>
        <v>0</v>
      </c>
      <c r="E146" s="2" t="n">
        <f aca="false">(4*TUFOnlyScheme!E146+1*MaespaCalc!H146)/5 + (4*(TUF1!K146+TUF2!K146+TUF3!K146)/3+1*(Veg1!K146+Veg2!K146)/2)/5</f>
        <v>-148.127833333333</v>
      </c>
    </row>
    <row r="147" customFormat="false" ht="12.8" hidden="false" customHeight="false" outlineLevel="0" collapsed="false">
      <c r="A147" s="7" t="n">
        <f aca="false">TUF2!D147</f>
        <v>38033.083375</v>
      </c>
      <c r="B147" s="2" t="n">
        <f aca="false">(4*TUFOnlyScheme!B147+1*MaespaCalc!E147)/5</f>
        <v>-26.3745333333333</v>
      </c>
      <c r="C147" s="2" t="n">
        <f aca="false">(4*TUFOnlyScheme!C147+1*MaespaCalc!F147)/5</f>
        <v>30.423</v>
      </c>
      <c r="D147" s="2" t="n">
        <f aca="false">(4*TUFOnlyScheme!D147+1*MaespaCalc!G147)/5</f>
        <v>2.6026</v>
      </c>
      <c r="E147" s="2" t="n">
        <f aca="false">(4*TUFOnlyScheme!E147+1*MaespaCalc!H147)/5 + (4*(TUF1!K147+TUF2!K147+TUF3!K147)/3+1*(Veg1!K147+Veg2!K147)/2)/5</f>
        <v>-40.4282666666667</v>
      </c>
    </row>
    <row r="148" customFormat="false" ht="12.8" hidden="false" customHeight="false" outlineLevel="0" collapsed="false">
      <c r="A148" s="7" t="n">
        <f aca="false">TUF2!D148</f>
        <v>38033.1250416667</v>
      </c>
      <c r="B148" s="2" t="n">
        <f aca="false">(4*TUFOnlyScheme!B148+1*MaespaCalc!E148)/5</f>
        <v>-27.9219666666667</v>
      </c>
      <c r="C148" s="2" t="n">
        <f aca="false">(4*TUFOnlyScheme!C148+1*MaespaCalc!F148)/5</f>
        <v>28.0779333333333</v>
      </c>
      <c r="D148" s="2" t="n">
        <f aca="false">(4*TUFOnlyScheme!D148+1*MaespaCalc!G148)/5</f>
        <v>0.1399</v>
      </c>
      <c r="E148" s="2" t="n">
        <f aca="false">(4*TUFOnlyScheme!E148+1*MaespaCalc!H148)/5 + (4*(TUF1!K148+TUF2!K148+TUF3!K148)/3+1*(Veg1!K148+Veg2!K148)/2)/5</f>
        <v>-29.4673666666667</v>
      </c>
    </row>
    <row r="149" customFormat="false" ht="12.8" hidden="false" customHeight="false" outlineLevel="0" collapsed="false">
      <c r="A149" s="7" t="n">
        <f aca="false">TUF2!D149</f>
        <v>38033.1667916667</v>
      </c>
      <c r="B149" s="2" t="n">
        <f aca="false">(4*TUFOnlyScheme!B149+1*MaespaCalc!E149)/5</f>
        <v>-35.2501</v>
      </c>
      <c r="C149" s="2" t="n">
        <f aca="false">(4*TUFOnlyScheme!C149+1*MaespaCalc!F149)/5</f>
        <v>7.4166</v>
      </c>
      <c r="D149" s="2" t="n">
        <f aca="false">(4*TUFOnlyScheme!D149+1*MaespaCalc!G149)/5</f>
        <v>1.7307</v>
      </c>
      <c r="E149" s="2" t="n">
        <f aca="false">(4*TUFOnlyScheme!E149+1*MaespaCalc!H149)/5 + (4*(TUF1!K149+TUF2!K149+TUF3!K149)/3+1*(Veg1!K149+Veg2!K149)/2)/5</f>
        <v>-58.5704</v>
      </c>
    </row>
    <row r="150" customFormat="false" ht="12.8" hidden="false" customHeight="false" outlineLevel="0" collapsed="false">
      <c r="A150" s="7" t="n">
        <f aca="false">TUF2!D150</f>
        <v>38033.2084583333</v>
      </c>
      <c r="B150" s="2" t="n">
        <f aca="false">(4*TUFOnlyScheme!B150+1*MaespaCalc!E150)/5</f>
        <v>-33.9720666666667</v>
      </c>
      <c r="C150" s="2" t="n">
        <f aca="false">(4*TUFOnlyScheme!C150+1*MaespaCalc!F150)/5</f>
        <v>-15.2761333333333</v>
      </c>
      <c r="D150" s="2" t="n">
        <f aca="false">(4*TUFOnlyScheme!D150+1*MaespaCalc!G150)/5</f>
        <v>0.0033</v>
      </c>
      <c r="E150" s="2" t="n">
        <f aca="false">(4*TUFOnlyScheme!E150+1*MaespaCalc!H150)/5 + (4*(TUF1!K150+TUF2!K150+TUF3!K150)/3+1*(Veg1!K150+Veg2!K150)/2)/5</f>
        <v>-22.9799666666667</v>
      </c>
    </row>
    <row r="151" customFormat="false" ht="12.8" hidden="false" customHeight="false" outlineLevel="0" collapsed="false">
      <c r="A151" s="7" t="n">
        <f aca="false">TUF2!D151</f>
        <v>38033.2500416667</v>
      </c>
      <c r="B151" s="2" t="n">
        <f aca="false">(4*TUFOnlyScheme!B151+1*MaespaCalc!E151)/5</f>
        <v>-51.2021</v>
      </c>
      <c r="C151" s="2" t="n">
        <f aca="false">(4*TUFOnlyScheme!C151+1*MaespaCalc!F151)/5</f>
        <v>-45.2887333333333</v>
      </c>
      <c r="D151" s="2" t="n">
        <f aca="false">(4*TUFOnlyScheme!D151+1*MaespaCalc!G151)/5</f>
        <v>0</v>
      </c>
      <c r="E151" s="2" t="n">
        <f aca="false">(4*TUFOnlyScheme!E151+1*MaespaCalc!H151)/5 + (4*(TUF1!K151+TUF2!K151+TUF3!K151)/3+1*(Veg1!K151+Veg2!K151)/2)/5</f>
        <v>4.02073333333333</v>
      </c>
    </row>
    <row r="152" customFormat="false" ht="12.8" hidden="false" customHeight="false" outlineLevel="0" collapsed="false">
      <c r="A152" s="7" t="n">
        <f aca="false">TUF2!D152</f>
        <v>38033.29175</v>
      </c>
      <c r="B152" s="2" t="n">
        <f aca="false">(4*TUFOnlyScheme!B152+1*MaespaCalc!E152)/5</f>
        <v>36.0057</v>
      </c>
      <c r="C152" s="2" t="n">
        <f aca="false">(4*TUFOnlyScheme!C152+1*MaespaCalc!F152)/5</f>
        <v>-25.2347666666667</v>
      </c>
      <c r="D152" s="2" t="n">
        <f aca="false">(4*TUFOnlyScheme!D152+1*MaespaCalc!G152)/5</f>
        <v>88.7862</v>
      </c>
      <c r="E152" s="2" t="n">
        <f aca="false">(4*TUFOnlyScheme!E152+1*MaespaCalc!H152)/5 + (4*(TUF1!K152+TUF2!K152+TUF3!K152)/3+1*(Veg1!K152+Veg2!K152)/2)/5</f>
        <v>19.6059</v>
      </c>
    </row>
    <row r="153" customFormat="false" ht="12.8" hidden="false" customHeight="false" outlineLevel="0" collapsed="false">
      <c r="A153" s="7" t="n">
        <f aca="false">TUF2!D153</f>
        <v>38033.3335416667</v>
      </c>
      <c r="B153" s="2" t="n">
        <f aca="false">(4*TUFOnlyScheme!B153+1*MaespaCalc!E153)/5</f>
        <v>79.1553333333333</v>
      </c>
      <c r="C153" s="2" t="n">
        <f aca="false">(4*TUFOnlyScheme!C153+1*MaespaCalc!F153)/5</f>
        <v>20.0609333333333</v>
      </c>
      <c r="D153" s="2" t="n">
        <f aca="false">(4*TUFOnlyScheme!D153+1*MaespaCalc!G153)/5</f>
        <v>122.9957</v>
      </c>
      <c r="E153" s="2" t="n">
        <f aca="false">(4*TUFOnlyScheme!E153+1*MaespaCalc!H153)/5 + (4*(TUF1!K153+TUF2!K153+TUF3!K153)/3+1*(Veg1!K153+Veg2!K153)/2)/5</f>
        <v>42.3940333333333</v>
      </c>
    </row>
    <row r="154" customFormat="false" ht="12.8" hidden="false" customHeight="false" outlineLevel="0" collapsed="false">
      <c r="A154" s="7" t="n">
        <f aca="false">TUF2!D154</f>
        <v>38033.3750416667</v>
      </c>
      <c r="B154" s="2" t="n">
        <f aca="false">(4*TUFOnlyScheme!B154+1*MaespaCalc!E154)/5</f>
        <v>295.888866666667</v>
      </c>
      <c r="C154" s="2" t="n">
        <f aca="false">(4*TUFOnlyScheme!C154+1*MaespaCalc!F154)/5</f>
        <v>132.334566666667</v>
      </c>
      <c r="D154" s="2" t="n">
        <f aca="false">(4*TUFOnlyScheme!D154+1*MaespaCalc!G154)/5</f>
        <v>145.1569</v>
      </c>
      <c r="E154" s="2" t="n">
        <f aca="false">(4*TUFOnlyScheme!E154+1*MaespaCalc!H154)/5 + (4*(TUF1!K154+TUF2!K154+TUF3!K154)/3+1*(Veg1!K154+Veg2!K154)/2)/5</f>
        <v>56.8433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/>
  <cols>
    <col collapsed="false" hidden="false" max="1025" min="1" style="0" width="8.36734693877551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49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/>
  <cols>
    <col collapsed="false" hidden="false" max="4" min="1" style="0" width="8.36734693877551"/>
    <col collapsed="false" hidden="false" max="5" min="5" style="0" width="13.0918367346939"/>
    <col collapsed="false" hidden="false" max="7" min="6" style="0" width="8.36734693877551"/>
    <col collapsed="false" hidden="false" max="8" min="8" style="7" width="13.0918367346939"/>
    <col collapsed="false" hidden="false" max="1025" min="9" style="0" width="8.36734693877551"/>
  </cols>
  <sheetData>
    <row r="1" customFormat="false" ht="12.8" hidden="false" customHeight="false" outlineLevel="0" collapsed="false">
      <c r="A1" s="0" t="s">
        <v>49</v>
      </c>
      <c r="B1" s="0" t="s">
        <v>50</v>
      </c>
      <c r="C1" s="0" t="s">
        <v>21</v>
      </c>
      <c r="D1" s="0" t="s">
        <v>51</v>
      </c>
      <c r="E1" s="0" t="s">
        <v>52</v>
      </c>
      <c r="F1" s="0" t="s">
        <v>53</v>
      </c>
      <c r="G1" s="0" t="s">
        <v>54</v>
      </c>
      <c r="H1" s="7" t="s">
        <v>21</v>
      </c>
      <c r="I1" s="0" t="s">
        <v>55</v>
      </c>
      <c r="J1" s="0" t="s">
        <v>56</v>
      </c>
      <c r="K1" s="0" t="s">
        <v>57</v>
      </c>
      <c r="L1" s="0" t="s">
        <v>58</v>
      </c>
      <c r="M1" s="0" t="s">
        <v>59</v>
      </c>
      <c r="N1" s="0" t="s">
        <v>22</v>
      </c>
      <c r="O1" s="0" t="s">
        <v>23</v>
      </c>
      <c r="P1" s="0" t="s">
        <v>24</v>
      </c>
      <c r="Q1" s="0" t="s">
        <v>60</v>
      </c>
      <c r="R1" s="0" t="s">
        <v>61</v>
      </c>
      <c r="S1" s="0" t="s">
        <v>62</v>
      </c>
      <c r="T1" s="0" t="s">
        <v>63</v>
      </c>
      <c r="U1" s="0" t="s">
        <v>64</v>
      </c>
      <c r="V1" s="0" t="s">
        <v>65</v>
      </c>
      <c r="W1" s="0" t="s">
        <v>66</v>
      </c>
      <c r="X1" s="0" t="s">
        <v>67</v>
      </c>
      <c r="Y1" s="0" t="s">
        <v>68</v>
      </c>
      <c r="Z1" s="0" t="s">
        <v>69</v>
      </c>
      <c r="AA1" s="0" t="s">
        <v>70</v>
      </c>
      <c r="AB1" s="0" t="s">
        <v>71</v>
      </c>
      <c r="AC1" s="0" t="s">
        <v>72</v>
      </c>
      <c r="AD1" s="0" t="s">
        <v>73</v>
      </c>
    </row>
    <row r="2" customFormat="false" ht="12.8" hidden="false" customHeight="false" outlineLevel="0" collapsed="false">
      <c r="A2" s="0" t="n">
        <v>2004</v>
      </c>
      <c r="B2" s="0" t="n">
        <v>40</v>
      </c>
      <c r="C2" s="0" t="n">
        <v>0</v>
      </c>
      <c r="D2" s="0" t="n">
        <f aca="false">C2/100</f>
        <v>0</v>
      </c>
      <c r="E2" s="0" t="n">
        <v>20040400000</v>
      </c>
      <c r="F2" s="0" t="n">
        <v>200402</v>
      </c>
      <c r="G2" s="0" t="n">
        <v>6</v>
      </c>
      <c r="H2" s="6" t="n">
        <f aca="false">DATE(2004,1,1)+B2+D2/24</f>
        <v>38027</v>
      </c>
      <c r="I2" s="0" t="n">
        <v>-0.975</v>
      </c>
      <c r="J2" s="0" t="n">
        <v>0.173</v>
      </c>
      <c r="K2" s="0" t="n">
        <v>352.33</v>
      </c>
      <c r="L2" s="0" t="n">
        <v>404.12</v>
      </c>
      <c r="M2" s="0" t="n">
        <v>-52.938</v>
      </c>
      <c r="N2" s="0" t="n">
        <v>7.352</v>
      </c>
      <c r="O2" s="0" t="n">
        <v>13.541</v>
      </c>
      <c r="P2" s="0" t="n">
        <v>-73.831</v>
      </c>
      <c r="Q2" s="0" t="n">
        <v>2</v>
      </c>
      <c r="R2" s="0" t="n">
        <v>0</v>
      </c>
      <c r="S2" s="0" t="n">
        <v>0</v>
      </c>
      <c r="T2" s="0" t="n">
        <v>16.907</v>
      </c>
      <c r="U2" s="0" t="n">
        <v>1.587</v>
      </c>
      <c r="V2" s="0" t="n">
        <v>4.242</v>
      </c>
      <c r="W2" s="0" t="n">
        <v>211.52</v>
      </c>
      <c r="X2" s="0" t="n">
        <v>995.2</v>
      </c>
      <c r="Y2" s="0" t="n">
        <v>0</v>
      </c>
      <c r="Z2" s="0" t="n">
        <v>6.631</v>
      </c>
      <c r="AA2" s="0" t="n">
        <v>0.379</v>
      </c>
      <c r="AB2" s="0" t="n">
        <v>0</v>
      </c>
      <c r="AC2" s="0" t="n">
        <v>0</v>
      </c>
      <c r="AD2" s="0" t="n">
        <v>82.44</v>
      </c>
    </row>
    <row r="3" customFormat="false" ht="12.8" hidden="false" customHeight="false" outlineLevel="0" collapsed="false">
      <c r="A3" s="0" t="n">
        <v>2004</v>
      </c>
      <c r="B3" s="0" t="n">
        <v>40</v>
      </c>
      <c r="C3" s="0" t="n">
        <v>30</v>
      </c>
      <c r="D3" s="0" t="n">
        <f aca="false">C3/100</f>
        <v>0.3</v>
      </c>
      <c r="E3" s="0" t="n">
        <v>20040400030</v>
      </c>
      <c r="F3" s="0" t="n">
        <v>200402</v>
      </c>
      <c r="G3" s="0" t="n">
        <v>6</v>
      </c>
      <c r="H3" s="6" t="n">
        <f aca="false">DATE(2004,1,1)+B3+D3/24</f>
        <v>38027.0125</v>
      </c>
      <c r="I3" s="0" t="n">
        <v>-1.494</v>
      </c>
      <c r="J3" s="0" t="n">
        <v>0.3</v>
      </c>
      <c r="K3" s="0" t="n">
        <v>346.5</v>
      </c>
      <c r="L3" s="0" t="n">
        <v>400.65</v>
      </c>
      <c r="M3" s="0" t="n">
        <v>-55.944</v>
      </c>
      <c r="N3" s="0" t="n">
        <v>7.213</v>
      </c>
      <c r="O3" s="0" t="n">
        <v>-3.234</v>
      </c>
      <c r="P3" s="0" t="n">
        <v>-59.922</v>
      </c>
      <c r="Q3" s="0" t="n">
        <v>2</v>
      </c>
      <c r="R3" s="0" t="n">
        <v>0</v>
      </c>
      <c r="S3" s="0" t="n">
        <v>0</v>
      </c>
      <c r="T3" s="0" t="n">
        <v>16.739</v>
      </c>
      <c r="U3" s="0" t="n">
        <v>1.595</v>
      </c>
      <c r="V3" s="0" t="n">
        <v>2.979</v>
      </c>
      <c r="W3" s="0" t="n">
        <v>208</v>
      </c>
      <c r="X3" s="0" t="n">
        <v>994.8</v>
      </c>
      <c r="Y3" s="0" t="n">
        <v>0</v>
      </c>
      <c r="Z3" s="0" t="n">
        <v>0</v>
      </c>
      <c r="AA3" s="0" t="n">
        <v>0.047</v>
      </c>
      <c r="AB3" s="0" t="n">
        <v>0</v>
      </c>
      <c r="AC3" s="0" t="n">
        <v>0</v>
      </c>
      <c r="AD3" s="0" t="n">
        <v>83.74</v>
      </c>
    </row>
    <row r="4" customFormat="false" ht="12.8" hidden="false" customHeight="false" outlineLevel="0" collapsed="false">
      <c r="A4" s="0" t="n">
        <v>2004</v>
      </c>
      <c r="B4" s="0" t="n">
        <v>40</v>
      </c>
      <c r="C4" s="0" t="n">
        <v>100</v>
      </c>
      <c r="D4" s="0" t="n">
        <f aca="false">C4/100</f>
        <v>1</v>
      </c>
      <c r="E4" s="0" t="n">
        <v>20040400100</v>
      </c>
      <c r="F4" s="0" t="n">
        <v>200402</v>
      </c>
      <c r="G4" s="0" t="n">
        <v>6</v>
      </c>
      <c r="H4" s="6" t="n">
        <f aca="false">DATE(2004,1,1)+B4+D4/24</f>
        <v>38027.0416666667</v>
      </c>
      <c r="I4" s="0" t="n">
        <v>-1.202</v>
      </c>
      <c r="J4" s="0" t="n">
        <v>0.182</v>
      </c>
      <c r="K4" s="0" t="n">
        <v>348.51</v>
      </c>
      <c r="L4" s="0" t="n">
        <v>400.07</v>
      </c>
      <c r="M4" s="0" t="n">
        <v>-52.944</v>
      </c>
      <c r="N4" s="0" t="n">
        <v>6.455</v>
      </c>
      <c r="O4" s="0" t="n">
        <v>-1.377</v>
      </c>
      <c r="P4" s="0" t="n">
        <v>-58.022</v>
      </c>
      <c r="Q4" s="0" t="n">
        <v>2</v>
      </c>
      <c r="R4" s="0" t="n">
        <v>0</v>
      </c>
      <c r="S4" s="0" t="n">
        <v>0</v>
      </c>
      <c r="T4" s="0" t="n">
        <v>16.676</v>
      </c>
      <c r="U4" s="0" t="n">
        <v>1.583</v>
      </c>
      <c r="V4" s="0" t="n">
        <v>3.791</v>
      </c>
      <c r="W4" s="0" t="n">
        <v>206.14</v>
      </c>
      <c r="X4" s="0" t="n">
        <v>996.3</v>
      </c>
      <c r="Y4" s="0" t="n">
        <v>0</v>
      </c>
      <c r="Z4" s="0" t="n">
        <v>6.247</v>
      </c>
      <c r="AA4" s="0" t="n">
        <v>0.052</v>
      </c>
      <c r="AB4" s="0" t="n">
        <v>0</v>
      </c>
      <c r="AC4" s="0" t="n">
        <v>0</v>
      </c>
      <c r="AD4" s="0" t="n">
        <v>83.44</v>
      </c>
    </row>
    <row r="5" customFormat="false" ht="12.8" hidden="false" customHeight="false" outlineLevel="0" collapsed="false">
      <c r="A5" s="0" t="n">
        <v>2004</v>
      </c>
      <c r="B5" s="0" t="n">
        <v>40</v>
      </c>
      <c r="C5" s="0" t="n">
        <v>130</v>
      </c>
      <c r="D5" s="0" t="n">
        <f aca="false">C5/100</f>
        <v>1.3</v>
      </c>
      <c r="E5" s="0" t="n">
        <v>20040400130</v>
      </c>
      <c r="F5" s="0" t="n">
        <v>200402</v>
      </c>
      <c r="G5" s="0" t="n">
        <v>6</v>
      </c>
      <c r="H5" s="6" t="n">
        <f aca="false">DATE(2004,1,1)+B5+D5/24</f>
        <v>38027.0541666667</v>
      </c>
      <c r="I5" s="0" t="n">
        <v>-1.064</v>
      </c>
      <c r="J5" s="0" t="n">
        <v>0.142</v>
      </c>
      <c r="K5" s="0" t="n">
        <v>353.68</v>
      </c>
      <c r="L5" s="0" t="n">
        <v>400.14</v>
      </c>
      <c r="M5" s="0" t="n">
        <v>-47.666</v>
      </c>
      <c r="N5" s="0" t="n">
        <v>6.722</v>
      </c>
      <c r="O5" s="0" t="n">
        <v>-29.885</v>
      </c>
      <c r="P5" s="0" t="n">
        <v>-24.503</v>
      </c>
      <c r="Q5" s="0" t="n">
        <v>2</v>
      </c>
      <c r="R5" s="0" t="n">
        <v>0</v>
      </c>
      <c r="S5" s="0" t="n">
        <v>0</v>
      </c>
      <c r="T5" s="0" t="n">
        <v>16.646</v>
      </c>
      <c r="U5" s="0" t="n">
        <v>1.563</v>
      </c>
      <c r="V5" s="0" t="n">
        <v>3.985</v>
      </c>
      <c r="W5" s="0" t="n">
        <v>197.4</v>
      </c>
      <c r="X5" s="0" t="n">
        <v>995.8</v>
      </c>
      <c r="Y5" s="0" t="n">
        <v>0</v>
      </c>
      <c r="Z5" s="0" t="n">
        <v>0</v>
      </c>
      <c r="AA5" s="0" t="n">
        <v>0.2</v>
      </c>
      <c r="AB5" s="0" t="n">
        <v>0</v>
      </c>
      <c r="AC5" s="0" t="n">
        <v>0</v>
      </c>
      <c r="AD5" s="0" t="n">
        <v>82.55</v>
      </c>
    </row>
    <row r="6" customFormat="false" ht="12.8" hidden="false" customHeight="false" outlineLevel="0" collapsed="false">
      <c r="A6" s="0" t="n">
        <v>2004</v>
      </c>
      <c r="B6" s="0" t="n">
        <v>40</v>
      </c>
      <c r="C6" s="0" t="n">
        <v>200</v>
      </c>
      <c r="D6" s="0" t="n">
        <f aca="false">C6/100</f>
        <v>2</v>
      </c>
      <c r="E6" s="0" t="n">
        <v>20040400200</v>
      </c>
      <c r="F6" s="0" t="n">
        <v>200402</v>
      </c>
      <c r="G6" s="0" t="n">
        <v>6</v>
      </c>
      <c r="H6" s="6" t="n">
        <f aca="false">DATE(2004,1,1)+B6+D6/24</f>
        <v>38027.0833333333</v>
      </c>
      <c r="I6" s="0" t="n">
        <v>-0.943</v>
      </c>
      <c r="J6" s="0" t="n">
        <v>0.062</v>
      </c>
      <c r="K6" s="0" t="n">
        <v>358.76</v>
      </c>
      <c r="L6" s="0" t="n">
        <v>400.34</v>
      </c>
      <c r="M6" s="0" t="n">
        <v>-42.586</v>
      </c>
      <c r="N6" s="0" t="n">
        <v>12.977</v>
      </c>
      <c r="O6" s="0" t="n">
        <v>8.718</v>
      </c>
      <c r="P6" s="0" t="n">
        <v>-64.28</v>
      </c>
      <c r="Q6" s="0" t="n">
        <v>2</v>
      </c>
      <c r="R6" s="0" t="n">
        <v>0</v>
      </c>
      <c r="S6" s="0" t="n">
        <v>0</v>
      </c>
      <c r="T6" s="0" t="n">
        <v>16.58</v>
      </c>
      <c r="U6" s="0" t="n">
        <v>1.55</v>
      </c>
      <c r="V6" s="0" t="n">
        <v>4.074</v>
      </c>
      <c r="W6" s="0" t="n">
        <v>190.22</v>
      </c>
      <c r="X6" s="0" t="n">
        <v>996.05</v>
      </c>
      <c r="Y6" s="0" t="n">
        <v>0</v>
      </c>
      <c r="Z6" s="0" t="n">
        <v>6.394</v>
      </c>
      <c r="AA6" s="0" t="n">
        <v>0.061</v>
      </c>
      <c r="AB6" s="0" t="n">
        <v>0</v>
      </c>
      <c r="AC6" s="0" t="n">
        <v>0</v>
      </c>
      <c r="AD6" s="0" t="n">
        <v>82.2</v>
      </c>
    </row>
    <row r="7" customFormat="false" ht="12.8" hidden="false" customHeight="false" outlineLevel="0" collapsed="false">
      <c r="A7" s="0" t="n">
        <v>2004</v>
      </c>
      <c r="B7" s="0" t="n">
        <v>40</v>
      </c>
      <c r="C7" s="0" t="n">
        <v>230</v>
      </c>
      <c r="D7" s="0" t="n">
        <f aca="false">C7/100</f>
        <v>2.3</v>
      </c>
      <c r="E7" s="0" t="n">
        <v>20040400230</v>
      </c>
      <c r="F7" s="0" t="n">
        <v>200402</v>
      </c>
      <c r="G7" s="0" t="n">
        <v>6</v>
      </c>
      <c r="H7" s="6" t="n">
        <f aca="false">DATE(2004,1,1)+B7+D7/24</f>
        <v>38027.0958333333</v>
      </c>
      <c r="I7" s="0" t="n">
        <v>-0.92</v>
      </c>
      <c r="J7" s="0" t="n">
        <v>0.11</v>
      </c>
      <c r="K7" s="0" t="n">
        <v>354.17</v>
      </c>
      <c r="L7" s="0" t="n">
        <v>400.53</v>
      </c>
      <c r="M7" s="0" t="n">
        <v>-47.389</v>
      </c>
      <c r="N7" s="0" t="n">
        <v>9.822</v>
      </c>
      <c r="O7" s="0" t="n">
        <v>28.149</v>
      </c>
      <c r="P7" s="0" t="n">
        <v>-85.361</v>
      </c>
      <c r="Q7" s="0" t="n">
        <v>2</v>
      </c>
      <c r="R7" s="0" t="n">
        <v>0</v>
      </c>
      <c r="S7" s="0" t="n">
        <v>0</v>
      </c>
      <c r="T7" s="0" t="n">
        <v>16.508</v>
      </c>
      <c r="U7" s="0" t="n">
        <v>1.529</v>
      </c>
      <c r="V7" s="0" t="n">
        <v>4.064</v>
      </c>
      <c r="W7" s="0" t="n">
        <v>184</v>
      </c>
      <c r="X7" s="0" t="n">
        <v>996.3</v>
      </c>
      <c r="Y7" s="0" t="n">
        <v>0</v>
      </c>
      <c r="Z7" s="0" t="n">
        <v>0</v>
      </c>
      <c r="AA7" s="0" t="n">
        <v>0.192</v>
      </c>
      <c r="AB7" s="0" t="n">
        <v>0</v>
      </c>
      <c r="AC7" s="0" t="n">
        <v>0</v>
      </c>
      <c r="AD7" s="0" t="n">
        <v>81.46</v>
      </c>
    </row>
    <row r="8" customFormat="false" ht="12.8" hidden="false" customHeight="false" outlineLevel="0" collapsed="false">
      <c r="A8" s="0" t="n">
        <v>2004</v>
      </c>
      <c r="B8" s="0" t="n">
        <v>40</v>
      </c>
      <c r="C8" s="0" t="n">
        <v>300</v>
      </c>
      <c r="D8" s="0" t="n">
        <f aca="false">C8/100</f>
        <v>3</v>
      </c>
      <c r="E8" s="0" t="n">
        <v>20040400300</v>
      </c>
      <c r="F8" s="0" t="n">
        <v>200402</v>
      </c>
      <c r="G8" s="0" t="n">
        <v>6</v>
      </c>
      <c r="H8" s="6" t="n">
        <f aca="false">DATE(2004,1,1)+B8+D8/24</f>
        <v>38027.125</v>
      </c>
      <c r="I8" s="0" t="n">
        <v>-0.651</v>
      </c>
      <c r="J8" s="0" t="n">
        <v>0.036</v>
      </c>
      <c r="K8" s="0" t="n">
        <v>362.9</v>
      </c>
      <c r="L8" s="0" t="n">
        <v>401.26</v>
      </c>
      <c r="M8" s="0" t="n">
        <v>-39.047</v>
      </c>
      <c r="N8" s="0" t="n">
        <v>8.574</v>
      </c>
      <c r="O8" s="0" t="n">
        <v>-3.15</v>
      </c>
      <c r="P8" s="0" t="n">
        <v>-44.471</v>
      </c>
      <c r="Q8" s="0" t="n">
        <v>2</v>
      </c>
      <c r="R8" s="0" t="n">
        <v>0</v>
      </c>
      <c r="S8" s="0" t="n">
        <v>0</v>
      </c>
      <c r="T8" s="0" t="n">
        <v>16.313</v>
      </c>
      <c r="U8" s="0" t="n">
        <v>1.51</v>
      </c>
      <c r="V8" s="0" t="n">
        <v>4.615</v>
      </c>
      <c r="W8" s="0" t="n">
        <v>169.71</v>
      </c>
      <c r="X8" s="0" t="n">
        <v>996.4</v>
      </c>
      <c r="Y8" s="0" t="n">
        <v>0</v>
      </c>
      <c r="Z8" s="0" t="n">
        <v>6.244</v>
      </c>
      <c r="AA8" s="0" t="n">
        <v>0.114</v>
      </c>
      <c r="AB8" s="0" t="n">
        <v>0</v>
      </c>
      <c r="AC8" s="0" t="n">
        <v>0</v>
      </c>
      <c r="AD8" s="0" t="n">
        <v>81.46</v>
      </c>
    </row>
    <row r="9" customFormat="false" ht="12.8" hidden="false" customHeight="false" outlineLevel="0" collapsed="false">
      <c r="A9" s="0" t="n">
        <v>2004</v>
      </c>
      <c r="B9" s="0" t="n">
        <v>40</v>
      </c>
      <c r="C9" s="0" t="n">
        <v>330</v>
      </c>
      <c r="D9" s="0" t="n">
        <f aca="false">C9/100</f>
        <v>3.3</v>
      </c>
      <c r="E9" s="0" t="n">
        <v>20040400330</v>
      </c>
      <c r="F9" s="0" t="n">
        <v>200402</v>
      </c>
      <c r="G9" s="0" t="n">
        <v>6</v>
      </c>
      <c r="H9" s="6" t="n">
        <f aca="false">DATE(2004,1,1)+B9+D9/24</f>
        <v>38027.1375</v>
      </c>
      <c r="I9" s="0" t="n">
        <v>-0.462</v>
      </c>
      <c r="J9" s="0" t="n">
        <v>-0.017</v>
      </c>
      <c r="K9" s="0" t="n">
        <v>367.18</v>
      </c>
      <c r="L9" s="0" t="n">
        <v>399.56</v>
      </c>
      <c r="M9" s="0" t="n">
        <v>-32.825</v>
      </c>
      <c r="N9" s="0" t="n">
        <v>10.755</v>
      </c>
      <c r="O9" s="0" t="n">
        <v>18.396</v>
      </c>
      <c r="P9" s="0" t="n">
        <v>-61.976</v>
      </c>
      <c r="Q9" s="0" t="n">
        <v>2</v>
      </c>
      <c r="R9" s="0" t="n">
        <v>0</v>
      </c>
      <c r="S9" s="0" t="n">
        <v>0</v>
      </c>
      <c r="T9" s="0" t="n">
        <v>16.23</v>
      </c>
      <c r="U9" s="0" t="n">
        <v>1.512</v>
      </c>
      <c r="V9" s="0" t="n">
        <v>5.744</v>
      </c>
      <c r="W9" s="0" t="n">
        <v>198.22</v>
      </c>
      <c r="X9" s="0" t="n">
        <v>996.5</v>
      </c>
      <c r="Y9" s="0" t="n">
        <v>0</v>
      </c>
      <c r="Z9" s="0" t="n">
        <v>0</v>
      </c>
      <c r="AA9" s="0" t="n">
        <v>0.176</v>
      </c>
      <c r="AB9" s="0" t="n">
        <v>0</v>
      </c>
      <c r="AC9" s="0" t="n">
        <v>0</v>
      </c>
      <c r="AD9" s="0" t="n">
        <v>82</v>
      </c>
    </row>
    <row r="10" customFormat="false" ht="12.8" hidden="false" customHeight="false" outlineLevel="0" collapsed="false">
      <c r="A10" s="0" t="n">
        <v>2004</v>
      </c>
      <c r="B10" s="0" t="n">
        <v>40</v>
      </c>
      <c r="C10" s="0" t="n">
        <v>400</v>
      </c>
      <c r="D10" s="0" t="n">
        <f aca="false">C10/100</f>
        <v>4</v>
      </c>
      <c r="E10" s="0" t="n">
        <v>20040400400</v>
      </c>
      <c r="F10" s="0" t="n">
        <v>200402</v>
      </c>
      <c r="G10" s="0" t="n">
        <v>6</v>
      </c>
      <c r="H10" s="6" t="n">
        <f aca="false">DATE(2004,1,1)+B10+D10/24</f>
        <v>38027.1666666667</v>
      </c>
      <c r="I10" s="0" t="n">
        <v>-0.278</v>
      </c>
      <c r="J10" s="0" t="n">
        <v>-0.025</v>
      </c>
      <c r="K10" s="0" t="n">
        <v>370.76</v>
      </c>
      <c r="L10" s="0" t="n">
        <v>399.57</v>
      </c>
      <c r="M10" s="0" t="n">
        <v>-29.063</v>
      </c>
      <c r="N10" s="0" t="n">
        <v>13.827</v>
      </c>
      <c r="O10" s="0" t="n">
        <v>20.207</v>
      </c>
      <c r="P10" s="0" t="n">
        <v>-63.097</v>
      </c>
      <c r="Q10" s="0" t="n">
        <v>2</v>
      </c>
      <c r="R10" s="0" t="n">
        <v>0</v>
      </c>
      <c r="S10" s="0" t="n">
        <v>0</v>
      </c>
      <c r="T10" s="0" t="n">
        <v>16.169</v>
      </c>
      <c r="U10" s="0" t="n">
        <v>1.506</v>
      </c>
      <c r="V10" s="0" t="n">
        <v>5.61</v>
      </c>
      <c r="W10" s="0" t="n">
        <v>192.34</v>
      </c>
      <c r="X10" s="0" t="n">
        <v>996.5</v>
      </c>
      <c r="Y10" s="0" t="n">
        <v>0</v>
      </c>
      <c r="Z10" s="0" t="n">
        <v>6.513</v>
      </c>
      <c r="AA10" s="0" t="n">
        <v>0.255</v>
      </c>
      <c r="AB10" s="0" t="n">
        <v>0</v>
      </c>
      <c r="AC10" s="0" t="n">
        <v>0</v>
      </c>
      <c r="AD10" s="0" t="n">
        <v>81.99</v>
      </c>
    </row>
    <row r="11" customFormat="false" ht="12.8" hidden="false" customHeight="false" outlineLevel="0" collapsed="false">
      <c r="A11" s="0" t="n">
        <v>2004</v>
      </c>
      <c r="B11" s="0" t="n">
        <v>40</v>
      </c>
      <c r="C11" s="0" t="n">
        <v>430</v>
      </c>
      <c r="D11" s="0" t="n">
        <f aca="false">C11/100</f>
        <v>4.3</v>
      </c>
      <c r="E11" s="0" t="n">
        <v>20040400430</v>
      </c>
      <c r="F11" s="0" t="n">
        <v>200402</v>
      </c>
      <c r="G11" s="0" t="n">
        <v>6</v>
      </c>
      <c r="H11" s="6" t="n">
        <f aca="false">DATE(2004,1,1)+B11+D11/24</f>
        <v>38027.1791666667</v>
      </c>
      <c r="I11" s="0" t="n">
        <v>-0.297</v>
      </c>
      <c r="J11" s="0" t="n">
        <v>-0.011</v>
      </c>
      <c r="K11" s="0" t="n">
        <v>372.31</v>
      </c>
      <c r="L11" s="0" t="n">
        <v>399.97</v>
      </c>
      <c r="M11" s="0" t="n">
        <v>-27.946</v>
      </c>
      <c r="N11" s="0" t="n">
        <v>11.386</v>
      </c>
      <c r="O11" s="0" t="n">
        <v>-8.425</v>
      </c>
      <c r="P11" s="0" t="n">
        <v>-30.907</v>
      </c>
      <c r="Q11" s="0" t="n">
        <v>2</v>
      </c>
      <c r="R11" s="0" t="n">
        <v>0</v>
      </c>
      <c r="S11" s="0" t="n">
        <v>0</v>
      </c>
      <c r="T11" s="0" t="n">
        <v>16.153</v>
      </c>
      <c r="U11" s="0" t="n">
        <v>1.487</v>
      </c>
      <c r="V11" s="0" t="n">
        <v>4.534</v>
      </c>
      <c r="W11" s="0" t="n">
        <v>180.63</v>
      </c>
      <c r="X11" s="0" t="n">
        <v>996.6</v>
      </c>
      <c r="Y11" s="0" t="n">
        <v>0</v>
      </c>
      <c r="Z11" s="0" t="n">
        <v>0</v>
      </c>
      <c r="AA11" s="0" t="n">
        <v>0.112</v>
      </c>
      <c r="AB11" s="0" t="n">
        <v>0</v>
      </c>
      <c r="AC11" s="0" t="n">
        <v>0</v>
      </c>
      <c r="AD11" s="0" t="n">
        <v>81.04</v>
      </c>
    </row>
    <row r="12" customFormat="false" ht="12.8" hidden="false" customHeight="false" outlineLevel="0" collapsed="false">
      <c r="A12" s="0" t="n">
        <v>2004</v>
      </c>
      <c r="B12" s="0" t="n">
        <v>40</v>
      </c>
      <c r="C12" s="0" t="n">
        <v>500</v>
      </c>
      <c r="D12" s="0" t="n">
        <f aca="false">C12/100</f>
        <v>5</v>
      </c>
      <c r="E12" s="0" t="n">
        <v>20040400500</v>
      </c>
      <c r="F12" s="0" t="n">
        <v>200402</v>
      </c>
      <c r="G12" s="0" t="n">
        <v>6</v>
      </c>
      <c r="H12" s="6" t="n">
        <f aca="false">DATE(2004,1,1)+B12+D12/24</f>
        <v>38027.2083333333</v>
      </c>
      <c r="I12" s="0" t="n">
        <v>-0.433</v>
      </c>
      <c r="J12" s="0" t="n">
        <v>0.097</v>
      </c>
      <c r="K12" s="0" t="n">
        <v>372.14</v>
      </c>
      <c r="L12" s="0" t="n">
        <v>400.24</v>
      </c>
      <c r="M12" s="0" t="n">
        <v>-28.631</v>
      </c>
      <c r="N12" s="0" t="n">
        <v>12.839</v>
      </c>
      <c r="O12" s="0" t="n">
        <v>3.24</v>
      </c>
      <c r="P12" s="0" t="n">
        <v>-44.71</v>
      </c>
      <c r="Q12" s="0" t="n">
        <v>2</v>
      </c>
      <c r="R12" s="0" t="n">
        <v>0</v>
      </c>
      <c r="S12" s="0" t="n">
        <v>0</v>
      </c>
      <c r="T12" s="0" t="n">
        <v>16.141</v>
      </c>
      <c r="U12" s="0" t="n">
        <v>1.45</v>
      </c>
      <c r="V12" s="0" t="n">
        <v>2.388</v>
      </c>
      <c r="W12" s="0" t="n">
        <v>208.34</v>
      </c>
      <c r="X12" s="0" t="n">
        <v>996</v>
      </c>
      <c r="Y12" s="0" t="n">
        <v>0</v>
      </c>
      <c r="Z12" s="0" t="n">
        <v>7.936</v>
      </c>
      <c r="AA12" s="0" t="n">
        <v>0.091</v>
      </c>
      <c r="AB12" s="0" t="n">
        <v>0</v>
      </c>
      <c r="AC12" s="0" t="n">
        <v>0</v>
      </c>
      <c r="AD12" s="0" t="n">
        <v>79.08</v>
      </c>
    </row>
    <row r="13" customFormat="false" ht="12.8" hidden="false" customHeight="false" outlineLevel="0" collapsed="false">
      <c r="A13" s="0" t="n">
        <v>2004</v>
      </c>
      <c r="B13" s="0" t="n">
        <v>40</v>
      </c>
      <c r="C13" s="0" t="n">
        <v>530</v>
      </c>
      <c r="D13" s="0" t="n">
        <f aca="false">C13/100</f>
        <v>5.3</v>
      </c>
      <c r="E13" s="0" t="n">
        <v>20040400530</v>
      </c>
      <c r="F13" s="0" t="n">
        <v>200402</v>
      </c>
      <c r="G13" s="0" t="n">
        <v>6</v>
      </c>
      <c r="H13" s="6" t="n">
        <f aca="false">DATE(2004,1,1)+B13+D13/24</f>
        <v>38027.2208333333</v>
      </c>
      <c r="I13" s="0" t="n">
        <v>-0.36</v>
      </c>
      <c r="J13" s="0" t="n">
        <v>0.071</v>
      </c>
      <c r="K13" s="0" t="n">
        <v>372.68</v>
      </c>
      <c r="L13" s="0" t="n">
        <v>399.67</v>
      </c>
      <c r="M13" s="0" t="n">
        <v>-27.42</v>
      </c>
      <c r="N13" s="0" t="n">
        <v>11.689</v>
      </c>
      <c r="O13" s="0" t="n">
        <v>0.805</v>
      </c>
      <c r="P13" s="0" t="n">
        <v>-39.914</v>
      </c>
      <c r="Q13" s="0" t="n">
        <v>2</v>
      </c>
      <c r="R13" s="0" t="n">
        <v>0</v>
      </c>
      <c r="S13" s="0" t="n">
        <v>0</v>
      </c>
      <c r="T13" s="0" t="n">
        <v>16.206</v>
      </c>
      <c r="U13" s="0" t="n">
        <v>1.428</v>
      </c>
      <c r="V13" s="0" t="n">
        <v>3.68</v>
      </c>
      <c r="W13" s="0" t="n">
        <v>200.61</v>
      </c>
      <c r="X13" s="0" t="n">
        <v>996.3</v>
      </c>
      <c r="Y13" s="0" t="n">
        <v>0</v>
      </c>
      <c r="Z13" s="0" t="n">
        <v>0</v>
      </c>
      <c r="AA13" s="0" t="n">
        <v>0.062</v>
      </c>
      <c r="AB13" s="0" t="n">
        <v>0</v>
      </c>
      <c r="AC13" s="0" t="n">
        <v>0</v>
      </c>
      <c r="AD13" s="0" t="n">
        <v>77.56</v>
      </c>
    </row>
    <row r="14" customFormat="false" ht="12.8" hidden="false" customHeight="false" outlineLevel="0" collapsed="false">
      <c r="A14" s="0" t="n">
        <v>2004</v>
      </c>
      <c r="B14" s="0" t="n">
        <v>40</v>
      </c>
      <c r="C14" s="0" t="n">
        <v>600</v>
      </c>
      <c r="D14" s="0" t="n">
        <f aca="false">C14/100</f>
        <v>6</v>
      </c>
      <c r="E14" s="0" t="n">
        <v>20040400600</v>
      </c>
      <c r="F14" s="0" t="n">
        <v>200402</v>
      </c>
      <c r="G14" s="0" t="n">
        <v>6</v>
      </c>
      <c r="H14" s="6" t="n">
        <f aca="false">DATE(2004,1,1)+B14+D14/24</f>
        <v>38027.25</v>
      </c>
      <c r="I14" s="0" t="n">
        <v>0.34</v>
      </c>
      <c r="J14" s="0" t="n">
        <v>0.075</v>
      </c>
      <c r="K14" s="0" t="n">
        <v>372.06</v>
      </c>
      <c r="L14" s="0" t="n">
        <v>400.12</v>
      </c>
      <c r="M14" s="0" t="n">
        <v>-27.795</v>
      </c>
      <c r="N14" s="0" t="n">
        <v>10.91</v>
      </c>
      <c r="O14" s="0" t="n">
        <v>-34.021</v>
      </c>
      <c r="P14" s="0" t="n">
        <v>-4.684</v>
      </c>
      <c r="Q14" s="0" t="n">
        <v>2</v>
      </c>
      <c r="R14" s="0" t="n">
        <v>0</v>
      </c>
      <c r="S14" s="0" t="n">
        <v>0</v>
      </c>
      <c r="T14" s="0" t="n">
        <v>16.13</v>
      </c>
      <c r="U14" s="0" t="n">
        <v>1.435</v>
      </c>
      <c r="V14" s="0" t="n">
        <v>4.566</v>
      </c>
      <c r="W14" s="0" t="n">
        <v>198.76</v>
      </c>
      <c r="X14" s="0" t="n">
        <v>996</v>
      </c>
      <c r="Y14" s="0" t="n">
        <v>0</v>
      </c>
      <c r="Z14" s="0" t="n">
        <v>10.558</v>
      </c>
      <c r="AA14" s="0" t="n">
        <v>0.197</v>
      </c>
      <c r="AB14" s="0" t="n">
        <v>0</v>
      </c>
      <c r="AC14" s="0" t="n">
        <v>0</v>
      </c>
      <c r="AD14" s="0" t="n">
        <v>78.32</v>
      </c>
    </row>
    <row r="15" customFormat="false" ht="12.8" hidden="false" customHeight="false" outlineLevel="0" collapsed="false">
      <c r="A15" s="0" t="n">
        <v>2004</v>
      </c>
      <c r="B15" s="0" t="n">
        <v>40</v>
      </c>
      <c r="C15" s="0" t="n">
        <v>630</v>
      </c>
      <c r="D15" s="0" t="n">
        <f aca="false">C15/100</f>
        <v>6.3</v>
      </c>
      <c r="E15" s="0" t="n">
        <v>20040400630</v>
      </c>
      <c r="F15" s="0" t="n">
        <v>200402</v>
      </c>
      <c r="G15" s="0" t="n">
        <v>6</v>
      </c>
      <c r="H15" s="6" t="n">
        <f aca="false">DATE(2004,1,1)+B15+D15/24</f>
        <v>38027.2625</v>
      </c>
      <c r="I15" s="0" t="n">
        <v>4.666</v>
      </c>
      <c r="J15" s="0" t="n">
        <v>0.757</v>
      </c>
      <c r="K15" s="0" t="n">
        <v>371.83</v>
      </c>
      <c r="L15" s="0" t="n">
        <v>397.84</v>
      </c>
      <c r="M15" s="0" t="n">
        <v>-22.102</v>
      </c>
      <c r="N15" s="0" t="n">
        <v>8.467</v>
      </c>
      <c r="O15" s="0" t="n">
        <v>27.236</v>
      </c>
      <c r="P15" s="0" t="n">
        <v>-57.805</v>
      </c>
      <c r="Q15" s="0" t="n">
        <v>2</v>
      </c>
      <c r="R15" s="0" t="n">
        <v>0</v>
      </c>
      <c r="S15" s="0" t="n">
        <v>0</v>
      </c>
      <c r="T15" s="0" t="n">
        <v>16.004</v>
      </c>
      <c r="U15" s="0" t="n">
        <v>1.438</v>
      </c>
      <c r="V15" s="0" t="n">
        <v>5.079</v>
      </c>
      <c r="W15" s="0" t="n">
        <v>209.51</v>
      </c>
      <c r="X15" s="0" t="n">
        <v>995.9</v>
      </c>
      <c r="Y15" s="0" t="n">
        <v>0</v>
      </c>
      <c r="Z15" s="0" t="n">
        <v>0</v>
      </c>
      <c r="AA15" s="0" t="n">
        <v>0.073</v>
      </c>
      <c r="AB15" s="0" t="n">
        <v>0</v>
      </c>
      <c r="AC15" s="0" t="n">
        <v>0</v>
      </c>
      <c r="AD15" s="0" t="n">
        <v>79.12</v>
      </c>
    </row>
    <row r="16" customFormat="false" ht="12.8" hidden="false" customHeight="false" outlineLevel="0" collapsed="false">
      <c r="A16" s="0" t="n">
        <v>2004</v>
      </c>
      <c r="B16" s="0" t="n">
        <v>40</v>
      </c>
      <c r="C16" s="0" t="n">
        <v>700</v>
      </c>
      <c r="D16" s="0" t="n">
        <f aca="false">C16/100</f>
        <v>7</v>
      </c>
      <c r="E16" s="0" t="n">
        <v>20040400700</v>
      </c>
      <c r="F16" s="0" t="n">
        <v>200402</v>
      </c>
      <c r="G16" s="0" t="n">
        <v>6</v>
      </c>
      <c r="H16" s="6" t="n">
        <f aca="false">DATE(2004,1,1)+B16+D16/24</f>
        <v>38027.2916666667</v>
      </c>
      <c r="I16" s="0" t="n">
        <v>11.423</v>
      </c>
      <c r="J16" s="0" t="n">
        <v>1.785</v>
      </c>
      <c r="K16" s="0" t="n">
        <v>372.44</v>
      </c>
      <c r="L16" s="0" t="n">
        <v>399.46</v>
      </c>
      <c r="M16" s="0" t="n">
        <v>-17.382</v>
      </c>
      <c r="N16" s="0" t="n">
        <v>5.905</v>
      </c>
      <c r="O16" s="0" t="n">
        <v>14.065</v>
      </c>
      <c r="P16" s="0" t="n">
        <v>-37.352</v>
      </c>
      <c r="Q16" s="0" t="n">
        <v>2</v>
      </c>
      <c r="R16" s="0" t="n">
        <v>0</v>
      </c>
      <c r="S16" s="0" t="n">
        <v>0</v>
      </c>
      <c r="T16" s="0" t="n">
        <v>16.062</v>
      </c>
      <c r="U16" s="0" t="n">
        <v>1.443</v>
      </c>
      <c r="V16" s="0" t="n">
        <v>3.5</v>
      </c>
      <c r="W16" s="0" t="n">
        <v>220.57</v>
      </c>
      <c r="X16" s="0" t="n">
        <v>995.8</v>
      </c>
      <c r="Y16" s="0" t="n">
        <v>0</v>
      </c>
      <c r="Z16" s="0" t="n">
        <v>13.161</v>
      </c>
      <c r="AA16" s="0" t="n">
        <v>0.126</v>
      </c>
      <c r="AB16" s="0" t="n">
        <v>0</v>
      </c>
      <c r="AC16" s="0" t="n">
        <v>0</v>
      </c>
      <c r="AD16" s="0" t="n">
        <v>79.1</v>
      </c>
    </row>
    <row r="17" customFormat="false" ht="12.8" hidden="false" customHeight="false" outlineLevel="0" collapsed="false">
      <c r="A17" s="0" t="n">
        <v>2004</v>
      </c>
      <c r="B17" s="0" t="n">
        <v>40</v>
      </c>
      <c r="C17" s="0" t="n">
        <v>730</v>
      </c>
      <c r="D17" s="0" t="n">
        <f aca="false">C17/100</f>
        <v>7.3</v>
      </c>
      <c r="E17" s="0" t="n">
        <v>20040400730</v>
      </c>
      <c r="F17" s="0" t="n">
        <v>200402</v>
      </c>
      <c r="G17" s="0" t="n">
        <v>6</v>
      </c>
      <c r="H17" s="6" t="n">
        <f aca="false">DATE(2004,1,1)+B17+D17/24</f>
        <v>38027.3041666667</v>
      </c>
      <c r="I17" s="0" t="n">
        <v>35.153</v>
      </c>
      <c r="J17" s="0" t="n">
        <v>5.15</v>
      </c>
      <c r="K17" s="0" t="n">
        <v>369.84</v>
      </c>
      <c r="L17" s="0" t="n">
        <v>400.16</v>
      </c>
      <c r="M17" s="0" t="n">
        <v>-0.317</v>
      </c>
      <c r="N17" s="0" t="n">
        <v>17.2</v>
      </c>
      <c r="O17" s="0" t="n">
        <v>-8.205</v>
      </c>
      <c r="P17" s="0" t="n">
        <v>-9.312</v>
      </c>
      <c r="Q17" s="0" t="n">
        <v>2</v>
      </c>
      <c r="R17" s="0" t="n">
        <v>0</v>
      </c>
      <c r="S17" s="0" t="n">
        <v>0</v>
      </c>
      <c r="T17" s="0" t="n">
        <v>16.006</v>
      </c>
      <c r="U17" s="0" t="n">
        <v>1.432</v>
      </c>
      <c r="V17" s="0" t="n">
        <v>4.329</v>
      </c>
      <c r="W17" s="0" t="n">
        <v>225.75</v>
      </c>
      <c r="X17" s="0" t="n">
        <v>995.65</v>
      </c>
      <c r="Y17" s="0" t="n">
        <v>0</v>
      </c>
      <c r="Z17" s="0" t="n">
        <v>0</v>
      </c>
      <c r="AA17" s="0" t="n">
        <v>0.164</v>
      </c>
      <c r="AB17" s="0" t="n">
        <v>0</v>
      </c>
      <c r="AC17" s="0" t="n">
        <v>0</v>
      </c>
      <c r="AD17" s="0" t="n">
        <v>78.78</v>
      </c>
    </row>
    <row r="18" customFormat="false" ht="12.8" hidden="false" customHeight="false" outlineLevel="0" collapsed="false">
      <c r="A18" s="0" t="n">
        <v>2004</v>
      </c>
      <c r="B18" s="0" t="n">
        <v>40</v>
      </c>
      <c r="C18" s="0" t="n">
        <v>800</v>
      </c>
      <c r="D18" s="0" t="n">
        <f aca="false">C18/100</f>
        <v>8</v>
      </c>
      <c r="E18" s="0" t="n">
        <v>20040400800</v>
      </c>
      <c r="F18" s="0" t="n">
        <v>200402</v>
      </c>
      <c r="G18" s="0" t="n">
        <v>6</v>
      </c>
      <c r="H18" s="6" t="n">
        <f aca="false">DATE(2004,1,1)+B18+D18/24</f>
        <v>38027.3333333333</v>
      </c>
      <c r="I18" s="0" t="n">
        <v>32.467</v>
      </c>
      <c r="J18" s="0" t="n">
        <v>4.802</v>
      </c>
      <c r="K18" s="0" t="n">
        <v>371.83</v>
      </c>
      <c r="L18" s="0" t="n">
        <v>400.33</v>
      </c>
      <c r="M18" s="0" t="n">
        <v>-0.836</v>
      </c>
      <c r="N18" s="0" t="n">
        <v>19.411</v>
      </c>
      <c r="O18" s="0" t="n">
        <v>149.077</v>
      </c>
      <c r="P18" s="0" t="n">
        <v>-169.324</v>
      </c>
      <c r="Q18" s="0" t="n">
        <v>2</v>
      </c>
      <c r="R18" s="0" t="n">
        <v>0</v>
      </c>
      <c r="S18" s="0" t="n">
        <v>0</v>
      </c>
      <c r="T18" s="0" t="n">
        <v>16.116</v>
      </c>
      <c r="U18" s="0" t="n">
        <v>1.445</v>
      </c>
      <c r="V18" s="0" t="n">
        <v>4.679</v>
      </c>
      <c r="W18" s="0" t="n">
        <v>219.17</v>
      </c>
      <c r="X18" s="0" t="n">
        <v>995.5</v>
      </c>
      <c r="Y18" s="0" t="n">
        <v>0</v>
      </c>
      <c r="Z18" s="0" t="n">
        <v>11.909</v>
      </c>
      <c r="AA18" s="0" t="n">
        <v>0.169</v>
      </c>
      <c r="AB18" s="0" t="n">
        <v>0</v>
      </c>
      <c r="AC18" s="0" t="n">
        <v>0</v>
      </c>
      <c r="AD18" s="0" t="n">
        <v>78.94</v>
      </c>
    </row>
    <row r="19" customFormat="false" ht="12.8" hidden="false" customHeight="false" outlineLevel="0" collapsed="false">
      <c r="A19" s="0" t="n">
        <v>2004</v>
      </c>
      <c r="B19" s="0" t="n">
        <v>40</v>
      </c>
      <c r="C19" s="0" t="n">
        <v>900</v>
      </c>
      <c r="D19" s="0" t="n">
        <f aca="false">C19/100</f>
        <v>9</v>
      </c>
      <c r="E19" s="0" t="n">
        <v>20040400900</v>
      </c>
      <c r="F19" s="0" t="n">
        <v>200402</v>
      </c>
      <c r="G19" s="0" t="n">
        <v>6</v>
      </c>
      <c r="H19" s="6" t="n">
        <f aca="false">DATE(2004,1,1)+B19+D19/24</f>
        <v>38027.375</v>
      </c>
      <c r="I19" s="0" t="n">
        <v>100.405</v>
      </c>
      <c r="J19" s="0" t="n">
        <v>15.247</v>
      </c>
      <c r="K19" s="0" t="n">
        <v>371.23</v>
      </c>
      <c r="L19" s="0" t="n">
        <v>406.17</v>
      </c>
      <c r="M19" s="0" t="n">
        <v>50.218</v>
      </c>
      <c r="N19" s="0" t="n">
        <v>49.947</v>
      </c>
      <c r="O19" s="0" t="n">
        <v>-13.845</v>
      </c>
      <c r="P19" s="0" t="n">
        <v>14.115</v>
      </c>
      <c r="Q19" s="0" t="n">
        <v>2</v>
      </c>
      <c r="R19" s="0" t="n">
        <v>0</v>
      </c>
      <c r="S19" s="0" t="n">
        <v>0</v>
      </c>
      <c r="T19" s="0" t="n">
        <v>16.617</v>
      </c>
      <c r="U19" s="0" t="n">
        <v>1.42</v>
      </c>
      <c r="V19" s="0" t="n">
        <v>3.576</v>
      </c>
      <c r="W19" s="0" t="n">
        <v>203.39</v>
      </c>
      <c r="X19" s="0" t="n">
        <v>995.6</v>
      </c>
      <c r="Y19" s="0" t="n">
        <v>0</v>
      </c>
      <c r="Z19" s="0" t="n">
        <v>10.878</v>
      </c>
      <c r="AA19" s="0" t="n">
        <v>0.337</v>
      </c>
      <c r="AB19" s="0" t="n">
        <v>0</v>
      </c>
      <c r="AC19" s="0" t="n">
        <v>0</v>
      </c>
      <c r="AD19" s="0" t="n">
        <v>75.13</v>
      </c>
    </row>
    <row r="20" customFormat="false" ht="12.8" hidden="false" customHeight="false" outlineLevel="0" collapsed="false">
      <c r="A20" s="0" t="n">
        <v>2004</v>
      </c>
      <c r="B20" s="0" t="n">
        <v>40</v>
      </c>
      <c r="C20" s="0" t="n">
        <v>930</v>
      </c>
      <c r="D20" s="0" t="n">
        <f aca="false">C20/100</f>
        <v>9.3</v>
      </c>
      <c r="E20" s="0" t="n">
        <v>20040400930</v>
      </c>
      <c r="F20" s="0" t="n">
        <v>200402</v>
      </c>
      <c r="G20" s="0" t="n">
        <v>6</v>
      </c>
      <c r="H20" s="6" t="n">
        <f aca="false">DATE(2004,1,1)+B20+D20/24</f>
        <v>38027.3875</v>
      </c>
      <c r="I20" s="0" t="n">
        <v>224.531</v>
      </c>
      <c r="J20" s="0" t="n">
        <v>33.856</v>
      </c>
      <c r="K20" s="0" t="n">
        <v>354.3</v>
      </c>
      <c r="L20" s="0" t="n">
        <v>409.9</v>
      </c>
      <c r="M20" s="0" t="n">
        <v>135.075</v>
      </c>
      <c r="N20" s="0" t="n">
        <v>71.465</v>
      </c>
      <c r="O20" s="0" t="n">
        <v>-95.301</v>
      </c>
      <c r="P20" s="0" t="n">
        <v>158.912</v>
      </c>
      <c r="Q20" s="0" t="n">
        <v>2</v>
      </c>
      <c r="R20" s="0" t="n">
        <v>0</v>
      </c>
      <c r="S20" s="0" t="n">
        <v>0</v>
      </c>
      <c r="T20" s="0" t="n">
        <v>16.516</v>
      </c>
      <c r="U20" s="0" t="n">
        <v>1.406</v>
      </c>
      <c r="V20" s="0" t="n">
        <v>4.019</v>
      </c>
      <c r="W20" s="0" t="n">
        <v>215.29</v>
      </c>
      <c r="X20" s="0" t="n">
        <v>995.4</v>
      </c>
      <c r="Y20" s="0" t="n">
        <v>0</v>
      </c>
      <c r="Z20" s="0" t="n">
        <v>0</v>
      </c>
      <c r="AA20" s="0" t="n">
        <v>0.241</v>
      </c>
      <c r="AB20" s="0" t="n">
        <v>0</v>
      </c>
      <c r="AC20" s="0" t="n">
        <v>0</v>
      </c>
      <c r="AD20" s="0" t="n">
        <v>74.87</v>
      </c>
    </row>
    <row r="21" customFormat="false" ht="12.8" hidden="false" customHeight="false" outlineLevel="0" collapsed="false">
      <c r="A21" s="0" t="n">
        <v>2004</v>
      </c>
      <c r="B21" s="0" t="n">
        <v>40</v>
      </c>
      <c r="C21" s="0" t="n">
        <v>1000</v>
      </c>
      <c r="D21" s="0" t="n">
        <f aca="false">C21/100</f>
        <v>10</v>
      </c>
      <c r="E21" s="0" t="n">
        <v>20040401000</v>
      </c>
      <c r="F21" s="0" t="n">
        <v>200402</v>
      </c>
      <c r="G21" s="0" t="n">
        <v>6</v>
      </c>
      <c r="H21" s="6" t="n">
        <f aca="false">DATE(2004,1,1)+B21+D21/24</f>
        <v>38027.4166666667</v>
      </c>
      <c r="I21" s="0" t="n">
        <v>518.061</v>
      </c>
      <c r="J21" s="0" t="n">
        <v>80.408</v>
      </c>
      <c r="K21" s="0" t="n">
        <v>347.12</v>
      </c>
      <c r="L21" s="0" t="n">
        <v>427.34</v>
      </c>
      <c r="M21" s="0" t="n">
        <v>357.433</v>
      </c>
      <c r="N21" s="0" t="n">
        <v>117.31</v>
      </c>
      <c r="O21" s="0" t="n">
        <v>181.911</v>
      </c>
      <c r="P21" s="0" t="n">
        <v>58.212</v>
      </c>
      <c r="Q21" s="0" t="n">
        <v>2</v>
      </c>
      <c r="R21" s="0" t="n">
        <v>0</v>
      </c>
      <c r="S21" s="0" t="n">
        <v>0</v>
      </c>
      <c r="T21" s="0" t="n">
        <v>17.033</v>
      </c>
      <c r="U21" s="0" t="n">
        <v>1.376</v>
      </c>
      <c r="V21" s="0" t="n">
        <v>3.348</v>
      </c>
      <c r="W21" s="0" t="n">
        <v>178.63</v>
      </c>
      <c r="X21" s="0" t="n">
        <v>995.9</v>
      </c>
      <c r="Y21" s="0" t="n">
        <v>0</v>
      </c>
      <c r="Z21" s="0" t="n">
        <v>10.631</v>
      </c>
      <c r="AA21" s="0" t="n">
        <v>0.122</v>
      </c>
      <c r="AB21" s="0" t="n">
        <v>0</v>
      </c>
      <c r="AC21" s="0" t="n">
        <v>0</v>
      </c>
      <c r="AD21" s="0" t="n">
        <v>70.91</v>
      </c>
    </row>
    <row r="22" customFormat="false" ht="12.8" hidden="false" customHeight="false" outlineLevel="0" collapsed="false">
      <c r="A22" s="0" t="n">
        <v>2004</v>
      </c>
      <c r="B22" s="0" t="n">
        <v>40</v>
      </c>
      <c r="C22" s="0" t="n">
        <v>1030</v>
      </c>
      <c r="D22" s="0" t="n">
        <f aca="false">C22/100</f>
        <v>10.3</v>
      </c>
      <c r="E22" s="0" t="n">
        <v>20040401030</v>
      </c>
      <c r="F22" s="0" t="n">
        <v>200402</v>
      </c>
      <c r="G22" s="0" t="n">
        <v>6</v>
      </c>
      <c r="H22" s="6" t="n">
        <f aca="false">DATE(2004,1,1)+B22+D22/24</f>
        <v>38027.4291666667</v>
      </c>
      <c r="I22" s="0" t="n">
        <v>549.636</v>
      </c>
      <c r="J22" s="0" t="n">
        <v>85.074</v>
      </c>
      <c r="K22" s="0" t="n">
        <v>351.73</v>
      </c>
      <c r="L22" s="0" t="n">
        <v>438.79</v>
      </c>
      <c r="M22" s="0" t="n">
        <v>377.502</v>
      </c>
      <c r="N22" s="0" t="n">
        <v>171.59</v>
      </c>
      <c r="O22" s="0" t="n">
        <v>80.726</v>
      </c>
      <c r="P22" s="0" t="n">
        <v>125.186</v>
      </c>
      <c r="Q22" s="0" t="n">
        <v>2</v>
      </c>
      <c r="R22" s="0" t="n">
        <v>0</v>
      </c>
      <c r="S22" s="0" t="n">
        <v>0</v>
      </c>
      <c r="T22" s="0" t="n">
        <v>17.758</v>
      </c>
      <c r="U22" s="0" t="n">
        <v>1.373</v>
      </c>
      <c r="V22" s="0" t="n">
        <v>3.091</v>
      </c>
      <c r="W22" s="0" t="n">
        <v>181.38</v>
      </c>
      <c r="X22" s="0" t="n">
        <v>995.6</v>
      </c>
      <c r="Y22" s="0" t="n">
        <v>0</v>
      </c>
      <c r="Z22" s="0" t="n">
        <v>0</v>
      </c>
      <c r="AA22" s="0" t="n">
        <v>0.164</v>
      </c>
      <c r="AB22" s="0" t="n">
        <v>0</v>
      </c>
      <c r="AC22" s="0" t="n">
        <v>0</v>
      </c>
      <c r="AD22" s="0" t="n">
        <v>67.58</v>
      </c>
    </row>
    <row r="23" customFormat="false" ht="12.8" hidden="false" customHeight="false" outlineLevel="0" collapsed="false">
      <c r="A23" s="0" t="n">
        <v>2004</v>
      </c>
      <c r="B23" s="0" t="n">
        <v>40</v>
      </c>
      <c r="C23" s="0" t="n">
        <v>1100</v>
      </c>
      <c r="D23" s="0" t="n">
        <f aca="false">C23/100</f>
        <v>11</v>
      </c>
      <c r="E23" s="0" t="n">
        <v>20040401100</v>
      </c>
      <c r="F23" s="0" t="n">
        <v>200402</v>
      </c>
      <c r="G23" s="0" t="n">
        <v>6</v>
      </c>
      <c r="H23" s="6" t="n">
        <f aca="false">DATE(2004,1,1)+B23+D23/24</f>
        <v>38027.4583333333</v>
      </c>
      <c r="I23" s="0" t="n">
        <v>536.935</v>
      </c>
      <c r="J23" s="0" t="n">
        <v>81.324</v>
      </c>
      <c r="K23" s="0" t="n">
        <v>340.2</v>
      </c>
      <c r="L23" s="0" t="n">
        <v>440.32</v>
      </c>
      <c r="M23" s="0" t="n">
        <v>355.491</v>
      </c>
      <c r="N23" s="0" t="n">
        <v>174.23</v>
      </c>
      <c r="O23" s="0" t="n">
        <v>98.515</v>
      </c>
      <c r="P23" s="0" t="n">
        <v>82.746</v>
      </c>
      <c r="Q23" s="0" t="n">
        <v>2</v>
      </c>
      <c r="R23" s="0" t="n">
        <v>0</v>
      </c>
      <c r="S23" s="0" t="n">
        <v>0</v>
      </c>
      <c r="T23" s="0" t="n">
        <v>17.982</v>
      </c>
      <c r="U23" s="0" t="n">
        <v>1.352</v>
      </c>
      <c r="V23" s="0" t="n">
        <v>3.042</v>
      </c>
      <c r="W23" s="0" t="n">
        <v>175.99</v>
      </c>
      <c r="X23" s="0" t="n">
        <v>996</v>
      </c>
      <c r="Y23" s="0" t="n">
        <v>0</v>
      </c>
      <c r="Z23" s="0" t="n">
        <v>10.824</v>
      </c>
      <c r="AA23" s="0" t="n">
        <v>0.132</v>
      </c>
      <c r="AB23" s="0" t="n">
        <v>0</v>
      </c>
      <c r="AC23" s="0" t="n">
        <v>0</v>
      </c>
      <c r="AD23" s="0" t="n">
        <v>65.62</v>
      </c>
    </row>
    <row r="24" customFormat="false" ht="12.8" hidden="false" customHeight="false" outlineLevel="0" collapsed="false">
      <c r="A24" s="0" t="n">
        <v>2004</v>
      </c>
      <c r="B24" s="0" t="n">
        <v>40</v>
      </c>
      <c r="C24" s="0" t="n">
        <v>1130</v>
      </c>
      <c r="D24" s="0" t="n">
        <f aca="false">C24/100</f>
        <v>11.3</v>
      </c>
      <c r="E24" s="0" t="n">
        <v>20040401130</v>
      </c>
      <c r="F24" s="0" t="n">
        <v>200402</v>
      </c>
      <c r="G24" s="0" t="n">
        <v>6</v>
      </c>
      <c r="H24" s="6" t="n">
        <f aca="false">DATE(2004,1,1)+B24+D24/24</f>
        <v>38027.4708333333</v>
      </c>
      <c r="I24" s="0" t="n">
        <v>696.379</v>
      </c>
      <c r="J24" s="0" t="n">
        <v>105.082</v>
      </c>
      <c r="K24" s="0" t="n">
        <v>323.81</v>
      </c>
      <c r="L24" s="0" t="n">
        <v>449.59</v>
      </c>
      <c r="M24" s="0" t="n">
        <v>465.517</v>
      </c>
      <c r="N24" s="0" t="n">
        <v>171.76</v>
      </c>
      <c r="O24" s="0" t="n">
        <v>68.383</v>
      </c>
      <c r="P24" s="0" t="n">
        <v>225.374</v>
      </c>
      <c r="Q24" s="0" t="n">
        <v>2</v>
      </c>
      <c r="R24" s="0" t="n">
        <v>0</v>
      </c>
      <c r="S24" s="0" t="n">
        <v>0</v>
      </c>
      <c r="T24" s="0" t="n">
        <v>18.214</v>
      </c>
      <c r="U24" s="0" t="n">
        <v>1.279</v>
      </c>
      <c r="V24" s="0" t="n">
        <v>3.425</v>
      </c>
      <c r="W24" s="0" t="n">
        <v>172.66</v>
      </c>
      <c r="X24" s="0" t="n">
        <v>996.3</v>
      </c>
      <c r="Y24" s="0" t="n">
        <v>0</v>
      </c>
      <c r="Z24" s="0" t="n">
        <v>0</v>
      </c>
      <c r="AA24" s="0" t="n">
        <v>0.168</v>
      </c>
      <c r="AB24" s="0" t="n">
        <v>0</v>
      </c>
      <c r="AC24" s="0" t="n">
        <v>0</v>
      </c>
      <c r="AD24" s="0" t="n">
        <v>61.17</v>
      </c>
    </row>
    <row r="25" customFormat="false" ht="12.8" hidden="false" customHeight="false" outlineLevel="0" collapsed="false">
      <c r="A25" s="0" t="n">
        <v>2004</v>
      </c>
      <c r="B25" s="0" t="n">
        <v>40</v>
      </c>
      <c r="C25" s="0" t="n">
        <v>1200</v>
      </c>
      <c r="D25" s="0" t="n">
        <f aca="false">C25/100</f>
        <v>12</v>
      </c>
      <c r="E25" s="0" t="n">
        <v>20040401200</v>
      </c>
      <c r="F25" s="0" t="n">
        <v>200402</v>
      </c>
      <c r="G25" s="0" t="n">
        <v>6</v>
      </c>
      <c r="H25" s="6" t="n">
        <f aca="false">DATE(2004,1,1)+B25+D25/24</f>
        <v>38027.5</v>
      </c>
      <c r="I25" s="0" t="n">
        <v>891.998</v>
      </c>
      <c r="J25" s="0" t="n">
        <v>135.235</v>
      </c>
      <c r="K25" s="0" t="n">
        <v>331.37</v>
      </c>
      <c r="L25" s="0" t="n">
        <v>465.07</v>
      </c>
      <c r="M25" s="0" t="n">
        <v>623.063</v>
      </c>
      <c r="N25" s="0" t="n">
        <v>298.65</v>
      </c>
      <c r="O25" s="0" t="n">
        <v>78.455</v>
      </c>
      <c r="P25" s="0" t="n">
        <v>245.958</v>
      </c>
      <c r="Q25" s="0" t="n">
        <v>2</v>
      </c>
      <c r="R25" s="0" t="n">
        <v>0</v>
      </c>
      <c r="S25" s="0" t="n">
        <v>0</v>
      </c>
      <c r="T25" s="0" t="n">
        <v>18.683</v>
      </c>
      <c r="U25" s="0" t="n">
        <v>1.241</v>
      </c>
      <c r="V25" s="0" t="n">
        <v>3.845</v>
      </c>
      <c r="W25" s="0" t="n">
        <v>166.77</v>
      </c>
      <c r="X25" s="0" t="n">
        <v>996.6</v>
      </c>
      <c r="Y25" s="0" t="n">
        <v>0</v>
      </c>
      <c r="Z25" s="0" t="n">
        <v>11.098</v>
      </c>
      <c r="AA25" s="0" t="n">
        <v>0.4</v>
      </c>
      <c r="AB25" s="0" t="n">
        <v>0</v>
      </c>
      <c r="AC25" s="0" t="n">
        <v>0</v>
      </c>
      <c r="AD25" s="0" t="n">
        <v>57.64</v>
      </c>
    </row>
    <row r="26" customFormat="false" ht="12.8" hidden="false" customHeight="false" outlineLevel="0" collapsed="false">
      <c r="A26" s="0" t="n">
        <v>2004</v>
      </c>
      <c r="B26" s="0" t="n">
        <v>40</v>
      </c>
      <c r="C26" s="0" t="n">
        <v>1230</v>
      </c>
      <c r="D26" s="0" t="n">
        <f aca="false">C26/100</f>
        <v>12.3</v>
      </c>
      <c r="E26" s="0" t="n">
        <v>20040401230</v>
      </c>
      <c r="F26" s="0" t="n">
        <v>200402</v>
      </c>
      <c r="G26" s="0" t="n">
        <v>6</v>
      </c>
      <c r="H26" s="6" t="n">
        <f aca="false">DATE(2004,1,1)+B26+D26/24</f>
        <v>38027.5125</v>
      </c>
      <c r="I26" s="0" t="n">
        <v>759.16</v>
      </c>
      <c r="J26" s="0" t="n">
        <v>113.518</v>
      </c>
      <c r="K26" s="0" t="n">
        <v>334.2</v>
      </c>
      <c r="L26" s="0" t="n">
        <v>460.58</v>
      </c>
      <c r="M26" s="0" t="n">
        <v>519.262</v>
      </c>
      <c r="N26" s="0" t="n">
        <v>230.91</v>
      </c>
      <c r="O26" s="0" t="n">
        <v>86.111</v>
      </c>
      <c r="P26" s="0" t="n">
        <v>202.242</v>
      </c>
      <c r="Q26" s="0" t="n">
        <v>2</v>
      </c>
      <c r="R26" s="0" t="n">
        <v>0</v>
      </c>
      <c r="S26" s="0" t="n">
        <v>0</v>
      </c>
      <c r="T26" s="0" t="n">
        <v>18.735</v>
      </c>
      <c r="U26" s="0" t="n">
        <v>1.228</v>
      </c>
      <c r="V26" s="0" t="n">
        <v>5.346</v>
      </c>
      <c r="W26" s="0" t="n">
        <v>171.62</v>
      </c>
      <c r="X26" s="0" t="n">
        <v>996.4</v>
      </c>
      <c r="Y26" s="0" t="n">
        <v>0</v>
      </c>
      <c r="Z26" s="0" t="n">
        <v>0</v>
      </c>
      <c r="AA26" s="0" t="n">
        <v>0.175</v>
      </c>
      <c r="AB26" s="0" t="n">
        <v>0</v>
      </c>
      <c r="AC26" s="0" t="n">
        <v>0</v>
      </c>
      <c r="AD26" s="0" t="n">
        <v>56.85</v>
      </c>
    </row>
    <row r="27" customFormat="false" ht="12.8" hidden="false" customHeight="false" outlineLevel="0" collapsed="false">
      <c r="A27" s="0" t="n">
        <v>2004</v>
      </c>
      <c r="B27" s="0" t="n">
        <v>40</v>
      </c>
      <c r="C27" s="0" t="n">
        <v>1300</v>
      </c>
      <c r="D27" s="0" t="n">
        <f aca="false">C27/100</f>
        <v>13</v>
      </c>
      <c r="E27" s="0" t="n">
        <v>20040401300</v>
      </c>
      <c r="F27" s="0" t="n">
        <v>200402</v>
      </c>
      <c r="G27" s="0" t="n">
        <v>6</v>
      </c>
      <c r="H27" s="6" t="n">
        <f aca="false">DATE(2004,1,1)+B27+D27/24</f>
        <v>38027.5416666667</v>
      </c>
      <c r="I27" s="0" t="n">
        <v>961.476</v>
      </c>
      <c r="J27" s="0" t="n">
        <v>139.919</v>
      </c>
      <c r="K27" s="0" t="n">
        <v>327.58</v>
      </c>
      <c r="L27" s="0" t="n">
        <v>469.66</v>
      </c>
      <c r="M27" s="0" t="n">
        <v>679.476</v>
      </c>
      <c r="N27" s="0" t="n">
        <v>277.08</v>
      </c>
      <c r="O27" s="0" t="n">
        <v>150.845</v>
      </c>
      <c r="P27" s="0" t="n">
        <v>251.552</v>
      </c>
      <c r="Q27" s="0" t="n">
        <v>2</v>
      </c>
      <c r="R27" s="0" t="n">
        <v>0</v>
      </c>
      <c r="S27" s="0" t="n">
        <v>0</v>
      </c>
      <c r="T27" s="0" t="n">
        <v>18.893</v>
      </c>
      <c r="U27" s="0" t="n">
        <v>1.268</v>
      </c>
      <c r="V27" s="0" t="n">
        <v>4.996</v>
      </c>
      <c r="W27" s="0" t="n">
        <v>171.12</v>
      </c>
      <c r="X27" s="0" t="n">
        <v>997</v>
      </c>
      <c r="Y27" s="0" t="n">
        <v>0</v>
      </c>
      <c r="Z27" s="0" t="n">
        <v>10.857</v>
      </c>
      <c r="AA27" s="0" t="n">
        <v>0.306</v>
      </c>
      <c r="AB27" s="0" t="n">
        <v>0</v>
      </c>
      <c r="AC27" s="0" t="n">
        <v>0</v>
      </c>
      <c r="AD27" s="0" t="n">
        <v>58.12</v>
      </c>
    </row>
    <row r="28" customFormat="false" ht="12.8" hidden="false" customHeight="false" outlineLevel="0" collapsed="false">
      <c r="A28" s="0" t="n">
        <v>2004</v>
      </c>
      <c r="B28" s="0" t="n">
        <v>40</v>
      </c>
      <c r="C28" s="0" t="n">
        <v>1330</v>
      </c>
      <c r="D28" s="0" t="n">
        <f aca="false">C28/100</f>
        <v>13.3</v>
      </c>
      <c r="E28" s="0" t="n">
        <v>20040401330</v>
      </c>
      <c r="F28" s="0" t="n">
        <v>200402</v>
      </c>
      <c r="G28" s="0" t="n">
        <v>6</v>
      </c>
      <c r="H28" s="6" t="n">
        <f aca="false">DATE(2004,1,1)+B28+D28/24</f>
        <v>38027.5541666667</v>
      </c>
      <c r="I28" s="0" t="n">
        <v>946</v>
      </c>
      <c r="J28" s="0" t="n">
        <v>136.815</v>
      </c>
      <c r="K28" s="0" t="n">
        <v>326.67</v>
      </c>
      <c r="L28" s="0" t="n">
        <v>471.24</v>
      </c>
      <c r="M28" s="0" t="n">
        <v>664.615</v>
      </c>
      <c r="N28" s="0" t="n">
        <v>267.67</v>
      </c>
      <c r="O28" s="0" t="n">
        <v>271.276</v>
      </c>
      <c r="P28" s="0" t="n">
        <v>125.669</v>
      </c>
      <c r="Q28" s="0" t="n">
        <v>2</v>
      </c>
      <c r="R28" s="0" t="n">
        <v>0</v>
      </c>
      <c r="S28" s="0" t="n">
        <v>0</v>
      </c>
      <c r="T28" s="0" t="n">
        <v>18.861</v>
      </c>
      <c r="U28" s="0" t="n">
        <v>1.276</v>
      </c>
      <c r="V28" s="0" t="n">
        <v>6.758</v>
      </c>
      <c r="W28" s="0" t="n">
        <v>188.85</v>
      </c>
      <c r="X28" s="0" t="n">
        <v>996.8</v>
      </c>
      <c r="Y28" s="0" t="n">
        <v>0</v>
      </c>
      <c r="Z28" s="0" t="n">
        <v>0</v>
      </c>
      <c r="AA28" s="0" t="n">
        <v>0.19</v>
      </c>
      <c r="AB28" s="0" t="n">
        <v>0</v>
      </c>
      <c r="AC28" s="0" t="n">
        <v>0</v>
      </c>
      <c r="AD28" s="0" t="n">
        <v>58.61</v>
      </c>
    </row>
    <row r="29" customFormat="false" ht="12.8" hidden="false" customHeight="false" outlineLevel="0" collapsed="false">
      <c r="A29" s="0" t="n">
        <v>2004</v>
      </c>
      <c r="B29" s="0" t="n">
        <v>40</v>
      </c>
      <c r="C29" s="0" t="n">
        <v>1400</v>
      </c>
      <c r="D29" s="0" t="n">
        <f aca="false">C29/100</f>
        <v>14</v>
      </c>
      <c r="E29" s="0" t="n">
        <v>20040401400</v>
      </c>
      <c r="F29" s="0" t="n">
        <v>200402</v>
      </c>
      <c r="G29" s="0" t="n">
        <v>6</v>
      </c>
      <c r="H29" s="6" t="n">
        <f aca="false">DATE(2004,1,1)+B29+D29/24</f>
        <v>38027.5833333333</v>
      </c>
      <c r="I29" s="0" t="n">
        <v>927.517</v>
      </c>
      <c r="J29" s="0" t="n">
        <v>131.898</v>
      </c>
      <c r="K29" s="0" t="n">
        <v>325.15</v>
      </c>
      <c r="L29" s="0" t="n">
        <v>470.81</v>
      </c>
      <c r="M29" s="0" t="n">
        <v>649.959</v>
      </c>
      <c r="N29" s="0" t="n">
        <v>346.66</v>
      </c>
      <c r="O29" s="0" t="n">
        <v>71.367</v>
      </c>
      <c r="P29" s="0" t="n">
        <v>231.932</v>
      </c>
      <c r="Q29" s="0" t="n">
        <v>2</v>
      </c>
      <c r="R29" s="0" t="n">
        <v>0</v>
      </c>
      <c r="S29" s="0" t="n">
        <v>0</v>
      </c>
      <c r="T29" s="0" t="n">
        <v>18.937</v>
      </c>
      <c r="U29" s="0" t="n">
        <v>1.333</v>
      </c>
      <c r="V29" s="0" t="n">
        <v>5.743</v>
      </c>
      <c r="W29" s="0" t="n">
        <v>174.88</v>
      </c>
      <c r="X29" s="0" t="n">
        <v>997.9</v>
      </c>
      <c r="Y29" s="0" t="n">
        <v>0</v>
      </c>
      <c r="Z29" s="0" t="n">
        <v>11.09</v>
      </c>
      <c r="AA29" s="0" t="n">
        <v>0.441</v>
      </c>
      <c r="AB29" s="0" t="n">
        <v>0</v>
      </c>
      <c r="AC29" s="0" t="n">
        <v>0</v>
      </c>
      <c r="AD29" s="0" t="n">
        <v>60.93</v>
      </c>
    </row>
    <row r="30" customFormat="false" ht="12.8" hidden="false" customHeight="false" outlineLevel="0" collapsed="false">
      <c r="A30" s="0" t="n">
        <v>2004</v>
      </c>
      <c r="B30" s="0" t="n">
        <v>40</v>
      </c>
      <c r="C30" s="0" t="n">
        <v>1430</v>
      </c>
      <c r="D30" s="0" t="n">
        <f aca="false">C30/100</f>
        <v>14.3</v>
      </c>
      <c r="E30" s="0" t="n">
        <v>20040401430</v>
      </c>
      <c r="F30" s="0" t="n">
        <v>200402</v>
      </c>
      <c r="G30" s="0" t="n">
        <v>6</v>
      </c>
      <c r="H30" s="6" t="n">
        <f aca="false">DATE(2004,1,1)+B30+D30/24</f>
        <v>38027.5958333333</v>
      </c>
      <c r="I30" s="0" t="n">
        <v>843.834</v>
      </c>
      <c r="J30" s="0" t="n">
        <v>120.271</v>
      </c>
      <c r="K30" s="0" t="n">
        <v>321.28</v>
      </c>
      <c r="L30" s="0" t="n">
        <v>465.42</v>
      </c>
      <c r="M30" s="0" t="n">
        <v>579.423</v>
      </c>
      <c r="N30" s="0" t="n">
        <v>331.05</v>
      </c>
      <c r="O30" s="0" t="n">
        <v>157.521</v>
      </c>
      <c r="P30" s="0" t="n">
        <v>90.852</v>
      </c>
      <c r="Q30" s="0" t="n">
        <v>2</v>
      </c>
      <c r="R30" s="0" t="n">
        <v>0</v>
      </c>
      <c r="S30" s="0" t="n">
        <v>0</v>
      </c>
      <c r="T30" s="0" t="n">
        <v>18.973</v>
      </c>
      <c r="U30" s="0" t="n">
        <v>1.436</v>
      </c>
      <c r="V30" s="0" t="n">
        <v>6.484</v>
      </c>
      <c r="W30" s="0" t="n">
        <v>178.32</v>
      </c>
      <c r="X30" s="0" t="n">
        <v>997.6</v>
      </c>
      <c r="Y30" s="0" t="n">
        <v>0</v>
      </c>
      <c r="Z30" s="0" t="n">
        <v>0</v>
      </c>
      <c r="AA30" s="0" t="n">
        <v>0.578</v>
      </c>
      <c r="AB30" s="0" t="n">
        <v>0</v>
      </c>
      <c r="AC30" s="0" t="n">
        <v>0</v>
      </c>
      <c r="AD30" s="0" t="n">
        <v>65.5</v>
      </c>
    </row>
    <row r="31" customFormat="false" ht="12.8" hidden="false" customHeight="false" outlineLevel="0" collapsed="false">
      <c r="A31" s="0" t="n">
        <v>2004</v>
      </c>
      <c r="B31" s="0" t="n">
        <v>40</v>
      </c>
      <c r="C31" s="0" t="n">
        <v>1500</v>
      </c>
      <c r="D31" s="0" t="n">
        <f aca="false">C31/100</f>
        <v>15</v>
      </c>
      <c r="E31" s="0" t="n">
        <v>20040401500</v>
      </c>
      <c r="F31" s="0" t="n">
        <v>200402</v>
      </c>
      <c r="G31" s="0" t="n">
        <v>6</v>
      </c>
      <c r="H31" s="6" t="n">
        <f aca="false">DATE(2004,1,1)+B31+D31/24</f>
        <v>38027.625</v>
      </c>
      <c r="I31" s="0" t="n">
        <v>900.198</v>
      </c>
      <c r="J31" s="0" t="n">
        <v>126.98</v>
      </c>
      <c r="K31" s="0" t="n">
        <v>316.39</v>
      </c>
      <c r="L31" s="0" t="n">
        <v>466.96</v>
      </c>
      <c r="M31" s="0" t="n">
        <v>622.648</v>
      </c>
      <c r="N31" s="0" t="n">
        <v>463.19</v>
      </c>
      <c r="O31" s="0" t="n">
        <v>150.494</v>
      </c>
      <c r="P31" s="0" t="n">
        <v>8.964</v>
      </c>
      <c r="Q31" s="0" t="n">
        <v>2</v>
      </c>
      <c r="R31" s="0" t="n">
        <v>0</v>
      </c>
      <c r="S31" s="0" t="n">
        <v>0</v>
      </c>
      <c r="T31" s="0" t="n">
        <v>19.047</v>
      </c>
      <c r="U31" s="0" t="n">
        <v>1.402</v>
      </c>
      <c r="V31" s="0" t="n">
        <v>6.294</v>
      </c>
      <c r="W31" s="0" t="n">
        <v>174.14</v>
      </c>
      <c r="X31" s="0" t="n">
        <v>998.2</v>
      </c>
      <c r="Y31" s="0" t="n">
        <v>0</v>
      </c>
      <c r="Z31" s="0" t="n">
        <v>11.546</v>
      </c>
      <c r="AA31" s="0" t="n">
        <v>0.507</v>
      </c>
      <c r="AB31" s="0" t="n">
        <v>0</v>
      </c>
      <c r="AC31" s="0" t="n">
        <v>0</v>
      </c>
      <c r="AD31" s="0" t="n">
        <v>63.65</v>
      </c>
    </row>
    <row r="32" customFormat="false" ht="12.8" hidden="false" customHeight="false" outlineLevel="0" collapsed="false">
      <c r="A32" s="0" t="n">
        <v>2004</v>
      </c>
      <c r="B32" s="0" t="n">
        <v>40</v>
      </c>
      <c r="C32" s="0" t="n">
        <v>1530</v>
      </c>
      <c r="D32" s="0" t="n">
        <f aca="false">C32/100</f>
        <v>15.3</v>
      </c>
      <c r="E32" s="0" t="n">
        <v>20040401530</v>
      </c>
      <c r="F32" s="0" t="n">
        <v>200402</v>
      </c>
      <c r="G32" s="0" t="n">
        <v>6</v>
      </c>
      <c r="H32" s="6" t="n">
        <f aca="false">DATE(2004,1,1)+B32+D32/24</f>
        <v>38027.6375</v>
      </c>
      <c r="I32" s="0" t="n">
        <v>827.724</v>
      </c>
      <c r="J32" s="0" t="n">
        <v>116.466</v>
      </c>
      <c r="K32" s="0" t="n">
        <v>315.24</v>
      </c>
      <c r="L32" s="0" t="n">
        <v>462.32</v>
      </c>
      <c r="M32" s="0" t="n">
        <v>564.178</v>
      </c>
      <c r="N32" s="0" t="n">
        <v>234.96</v>
      </c>
      <c r="O32" s="0" t="n">
        <v>57.883</v>
      </c>
      <c r="P32" s="0" t="n">
        <v>271.335</v>
      </c>
      <c r="Q32" s="0" t="n">
        <v>2</v>
      </c>
      <c r="R32" s="0" t="n">
        <v>0</v>
      </c>
      <c r="S32" s="0" t="n">
        <v>0</v>
      </c>
      <c r="T32" s="0" t="n">
        <v>19.203</v>
      </c>
      <c r="U32" s="0" t="n">
        <v>1.367</v>
      </c>
      <c r="V32" s="0" t="n">
        <v>6.489</v>
      </c>
      <c r="W32" s="0" t="n">
        <v>186.64</v>
      </c>
      <c r="X32" s="0" t="n">
        <v>998.3</v>
      </c>
      <c r="Y32" s="0" t="n">
        <v>0</v>
      </c>
      <c r="Z32" s="0" t="n">
        <v>0</v>
      </c>
      <c r="AA32" s="0" t="n">
        <v>0.352</v>
      </c>
      <c r="AB32" s="0" t="n">
        <v>0</v>
      </c>
      <c r="AC32" s="0" t="n">
        <v>0</v>
      </c>
      <c r="AD32" s="0" t="n">
        <v>61.46</v>
      </c>
    </row>
    <row r="33" customFormat="false" ht="12.8" hidden="false" customHeight="false" outlineLevel="0" collapsed="false">
      <c r="A33" s="0" t="n">
        <v>2004</v>
      </c>
      <c r="B33" s="0" t="n">
        <v>40</v>
      </c>
      <c r="C33" s="0" t="n">
        <v>1600</v>
      </c>
      <c r="D33" s="0" t="n">
        <f aca="false">C33/100</f>
        <v>16</v>
      </c>
      <c r="E33" s="0" t="n">
        <v>20040401600</v>
      </c>
      <c r="F33" s="0" t="n">
        <v>200402</v>
      </c>
      <c r="G33" s="0" t="n">
        <v>6</v>
      </c>
      <c r="H33" s="6" t="n">
        <f aca="false">DATE(2004,1,1)+B33+D33/24</f>
        <v>38027.6666666667</v>
      </c>
      <c r="I33" s="0" t="n">
        <v>742.582</v>
      </c>
      <c r="J33" s="0" t="n">
        <v>104.342</v>
      </c>
      <c r="K33" s="0" t="n">
        <v>313.71</v>
      </c>
      <c r="L33" s="0" t="n">
        <v>457.6</v>
      </c>
      <c r="M33" s="0" t="n">
        <v>494.35</v>
      </c>
      <c r="N33" s="0" t="n">
        <v>176.99</v>
      </c>
      <c r="O33" s="0" t="n">
        <v>38.659</v>
      </c>
      <c r="P33" s="0" t="n">
        <v>278.701</v>
      </c>
      <c r="Q33" s="0" t="n">
        <v>2</v>
      </c>
      <c r="R33" s="0" t="n">
        <v>0</v>
      </c>
      <c r="S33" s="0" t="n">
        <v>0</v>
      </c>
      <c r="T33" s="0" t="n">
        <v>19.218</v>
      </c>
      <c r="U33" s="0" t="n">
        <v>1.35</v>
      </c>
      <c r="V33" s="0" t="n">
        <v>6.204</v>
      </c>
      <c r="W33" s="0" t="n">
        <v>192.95</v>
      </c>
      <c r="X33" s="0" t="n">
        <v>997.8</v>
      </c>
      <c r="Y33" s="0" t="n">
        <v>0</v>
      </c>
      <c r="Z33" s="0" t="n">
        <v>11.861</v>
      </c>
      <c r="AA33" s="0" t="n">
        <v>0.165</v>
      </c>
      <c r="AB33" s="0" t="n">
        <v>0</v>
      </c>
      <c r="AC33" s="0" t="n">
        <v>0</v>
      </c>
      <c r="AD33" s="0" t="n">
        <v>60.64</v>
      </c>
    </row>
    <row r="34" customFormat="false" ht="12.8" hidden="false" customHeight="false" outlineLevel="0" collapsed="false">
      <c r="A34" s="0" t="n">
        <v>2004</v>
      </c>
      <c r="B34" s="0" t="n">
        <v>40</v>
      </c>
      <c r="C34" s="0" t="n">
        <v>1630</v>
      </c>
      <c r="D34" s="0" t="n">
        <f aca="false">C34/100</f>
        <v>16.3</v>
      </c>
      <c r="E34" s="0" t="n">
        <v>20040401630</v>
      </c>
      <c r="F34" s="0" t="n">
        <v>200402</v>
      </c>
      <c r="G34" s="0" t="n">
        <v>6</v>
      </c>
      <c r="H34" s="6" t="n">
        <f aca="false">DATE(2004,1,1)+B34+D34/24</f>
        <v>38027.6791666667</v>
      </c>
      <c r="I34" s="0" t="n">
        <v>647.446</v>
      </c>
      <c r="J34" s="0" t="n">
        <v>89.388</v>
      </c>
      <c r="K34" s="0" t="n">
        <v>314.6</v>
      </c>
      <c r="L34" s="0" t="n">
        <v>453.09</v>
      </c>
      <c r="M34" s="0" t="n">
        <v>419.568</v>
      </c>
      <c r="N34" s="0" t="n">
        <v>154.01</v>
      </c>
      <c r="O34" s="0" t="n">
        <v>42.14</v>
      </c>
      <c r="P34" s="0" t="n">
        <v>223.418</v>
      </c>
      <c r="Q34" s="0" t="n">
        <v>2</v>
      </c>
      <c r="R34" s="0" t="n">
        <v>0</v>
      </c>
      <c r="S34" s="0" t="n">
        <v>0</v>
      </c>
      <c r="T34" s="0" t="n">
        <v>19.094</v>
      </c>
      <c r="U34" s="0" t="n">
        <v>1.335</v>
      </c>
      <c r="V34" s="0" t="n">
        <v>6.306</v>
      </c>
      <c r="W34" s="0" t="n">
        <v>198.49</v>
      </c>
      <c r="X34" s="0" t="n">
        <v>998.1</v>
      </c>
      <c r="Y34" s="0" t="n">
        <v>0</v>
      </c>
      <c r="Z34" s="0" t="n">
        <v>0</v>
      </c>
      <c r="AA34" s="0" t="n">
        <v>0.123</v>
      </c>
      <c r="AB34" s="0" t="n">
        <v>0</v>
      </c>
      <c r="AC34" s="0" t="n">
        <v>0</v>
      </c>
      <c r="AD34" s="0" t="n">
        <v>60.43</v>
      </c>
    </row>
    <row r="35" customFormat="false" ht="12.8" hidden="false" customHeight="false" outlineLevel="0" collapsed="false">
      <c r="A35" s="0" t="n">
        <v>2004</v>
      </c>
      <c r="B35" s="0" t="n">
        <v>40</v>
      </c>
      <c r="C35" s="0" t="n">
        <v>1700</v>
      </c>
      <c r="D35" s="0" t="n">
        <f aca="false">C35/100</f>
        <v>17</v>
      </c>
      <c r="E35" s="0" t="n">
        <v>20040401700</v>
      </c>
      <c r="F35" s="0" t="n">
        <v>200402</v>
      </c>
      <c r="G35" s="0" t="n">
        <v>6</v>
      </c>
      <c r="H35" s="6" t="n">
        <f aca="false">DATE(2004,1,1)+B35+D35/24</f>
        <v>38027.7083333333</v>
      </c>
      <c r="I35" s="0" t="n">
        <v>543.297</v>
      </c>
      <c r="J35" s="0" t="n">
        <v>74.038</v>
      </c>
      <c r="K35" s="0" t="n">
        <v>309.8</v>
      </c>
      <c r="L35" s="0" t="n">
        <v>445.41</v>
      </c>
      <c r="M35" s="0" t="n">
        <v>333.648</v>
      </c>
      <c r="N35" s="0" t="n">
        <v>199.98</v>
      </c>
      <c r="O35" s="0" t="n">
        <v>83.444</v>
      </c>
      <c r="P35" s="0" t="n">
        <v>50.224</v>
      </c>
      <c r="Q35" s="0" t="n">
        <v>2</v>
      </c>
      <c r="R35" s="0" t="n">
        <v>0</v>
      </c>
      <c r="S35" s="0" t="n">
        <v>0</v>
      </c>
      <c r="T35" s="0" t="n">
        <v>18.906</v>
      </c>
      <c r="U35" s="0" t="n">
        <v>1.328</v>
      </c>
      <c r="V35" s="0" t="n">
        <v>6.364</v>
      </c>
      <c r="W35" s="0" t="n">
        <v>189.33</v>
      </c>
      <c r="X35" s="0" t="n">
        <v>997.1</v>
      </c>
      <c r="Y35" s="0" t="n">
        <v>0</v>
      </c>
      <c r="Z35" s="0" t="n">
        <v>12.066</v>
      </c>
      <c r="AA35" s="0" t="n">
        <v>0.324</v>
      </c>
      <c r="AB35" s="0" t="n">
        <v>0</v>
      </c>
      <c r="AC35" s="0" t="n">
        <v>0</v>
      </c>
      <c r="AD35" s="0" t="n">
        <v>60.82</v>
      </c>
    </row>
    <row r="36" customFormat="false" ht="12.8" hidden="false" customHeight="false" outlineLevel="0" collapsed="false">
      <c r="A36" s="0" t="n">
        <v>2004</v>
      </c>
      <c r="B36" s="0" t="n">
        <v>40</v>
      </c>
      <c r="C36" s="0" t="n">
        <v>1730</v>
      </c>
      <c r="D36" s="0" t="n">
        <f aca="false">C36/100</f>
        <v>17.3</v>
      </c>
      <c r="E36" s="0" t="n">
        <v>20040401730</v>
      </c>
      <c r="F36" s="0" t="n">
        <v>200402</v>
      </c>
      <c r="G36" s="0" t="n">
        <v>6</v>
      </c>
      <c r="H36" s="6" t="n">
        <f aca="false">DATE(2004,1,1)+B36+D36/24</f>
        <v>38027.7208333333</v>
      </c>
      <c r="I36" s="0" t="n">
        <v>427.549</v>
      </c>
      <c r="J36" s="0" t="n">
        <v>57.782</v>
      </c>
      <c r="K36" s="0" t="n">
        <v>307.46</v>
      </c>
      <c r="L36" s="0" t="n">
        <v>436.2</v>
      </c>
      <c r="M36" s="0" t="n">
        <v>241.027</v>
      </c>
      <c r="N36" s="0" t="n">
        <v>192.61</v>
      </c>
      <c r="O36" s="0" t="n">
        <v>77.278</v>
      </c>
      <c r="P36" s="0" t="n">
        <v>-28.862</v>
      </c>
      <c r="Q36" s="0" t="n">
        <v>2</v>
      </c>
      <c r="R36" s="0" t="n">
        <v>0</v>
      </c>
      <c r="S36" s="0" t="n">
        <v>0</v>
      </c>
      <c r="T36" s="0" t="n">
        <v>18.674</v>
      </c>
      <c r="U36" s="0" t="n">
        <v>1.346</v>
      </c>
      <c r="V36" s="0" t="n">
        <v>6.033</v>
      </c>
      <c r="W36" s="0" t="n">
        <v>192.8</v>
      </c>
      <c r="X36" s="0" t="n">
        <v>997.5</v>
      </c>
      <c r="Y36" s="0" t="n">
        <v>0</v>
      </c>
      <c r="Z36" s="0" t="n">
        <v>0</v>
      </c>
      <c r="AA36" s="0" t="n">
        <v>0.339</v>
      </c>
      <c r="AB36" s="0" t="n">
        <v>0</v>
      </c>
      <c r="AC36" s="0" t="n">
        <v>0</v>
      </c>
      <c r="AD36" s="0" t="n">
        <v>62.55</v>
      </c>
    </row>
    <row r="37" customFormat="false" ht="12.8" hidden="false" customHeight="false" outlineLevel="0" collapsed="false">
      <c r="A37" s="0" t="n">
        <v>2004</v>
      </c>
      <c r="B37" s="0" t="n">
        <v>40</v>
      </c>
      <c r="C37" s="0" t="n">
        <v>1800</v>
      </c>
      <c r="D37" s="0" t="n">
        <f aca="false">C37/100</f>
        <v>18</v>
      </c>
      <c r="E37" s="0" t="n">
        <v>20040401800</v>
      </c>
      <c r="F37" s="0" t="n">
        <v>200402</v>
      </c>
      <c r="G37" s="0" t="n">
        <v>6</v>
      </c>
      <c r="H37" s="6" t="n">
        <f aca="false">DATE(2004,1,1)+B37+D37/24</f>
        <v>38027.75</v>
      </c>
      <c r="I37" s="0" t="n">
        <v>308.749</v>
      </c>
      <c r="J37" s="0" t="n">
        <v>42.171</v>
      </c>
      <c r="K37" s="0" t="n">
        <v>302.21</v>
      </c>
      <c r="L37" s="0" t="n">
        <v>430.13</v>
      </c>
      <c r="M37" s="0" t="n">
        <v>138.658</v>
      </c>
      <c r="N37" s="0" t="n">
        <v>122.8</v>
      </c>
      <c r="O37" s="0" t="n">
        <v>44.225</v>
      </c>
      <c r="P37" s="0" t="n">
        <v>-28.366</v>
      </c>
      <c r="Q37" s="0" t="n">
        <v>2</v>
      </c>
      <c r="R37" s="0" t="n">
        <v>0</v>
      </c>
      <c r="S37" s="0" t="n">
        <v>0</v>
      </c>
      <c r="T37" s="0" t="n">
        <v>18.576</v>
      </c>
      <c r="U37" s="0" t="n">
        <v>1.305</v>
      </c>
      <c r="V37" s="0" t="n">
        <v>6.344</v>
      </c>
      <c r="W37" s="0" t="n">
        <v>188.79</v>
      </c>
      <c r="X37" s="0" t="n">
        <v>996.8</v>
      </c>
      <c r="Y37" s="0" t="n">
        <v>0</v>
      </c>
      <c r="Z37" s="0" t="n">
        <v>10.92</v>
      </c>
      <c r="AA37" s="0" t="n">
        <v>0.312</v>
      </c>
      <c r="AB37" s="0" t="n">
        <v>0</v>
      </c>
      <c r="AC37" s="0" t="n">
        <v>0</v>
      </c>
      <c r="AD37" s="0" t="n">
        <v>61.02</v>
      </c>
    </row>
    <row r="38" customFormat="false" ht="12.8" hidden="false" customHeight="false" outlineLevel="0" collapsed="false">
      <c r="A38" s="0" t="n">
        <v>2004</v>
      </c>
      <c r="B38" s="0" t="n">
        <v>40</v>
      </c>
      <c r="C38" s="0" t="n">
        <v>1830</v>
      </c>
      <c r="D38" s="0" t="n">
        <f aca="false">C38/100</f>
        <v>18.3</v>
      </c>
      <c r="E38" s="0" t="n">
        <v>20040401830</v>
      </c>
      <c r="F38" s="0" t="n">
        <v>200402</v>
      </c>
      <c r="G38" s="0" t="n">
        <v>6</v>
      </c>
      <c r="H38" s="6" t="n">
        <f aca="false">DATE(2004,1,1)+B38+D38/24</f>
        <v>38027.7625</v>
      </c>
      <c r="I38" s="0" t="n">
        <v>176.234</v>
      </c>
      <c r="J38" s="0" t="n">
        <v>26.777</v>
      </c>
      <c r="K38" s="0" t="n">
        <v>300.27</v>
      </c>
      <c r="L38" s="0" t="n">
        <v>419.89</v>
      </c>
      <c r="M38" s="0" t="n">
        <v>29.837</v>
      </c>
      <c r="N38" s="0" t="n">
        <v>132.41</v>
      </c>
      <c r="O38" s="0" t="n">
        <v>23.378</v>
      </c>
      <c r="P38" s="0" t="n">
        <v>-125.951</v>
      </c>
      <c r="Q38" s="0" t="n">
        <v>2</v>
      </c>
      <c r="R38" s="0" t="n">
        <v>0</v>
      </c>
      <c r="S38" s="0" t="n">
        <v>0</v>
      </c>
      <c r="T38" s="0" t="n">
        <v>18.29</v>
      </c>
      <c r="U38" s="0" t="n">
        <v>1.28</v>
      </c>
      <c r="V38" s="0" t="n">
        <v>6.282</v>
      </c>
      <c r="W38" s="0" t="n">
        <v>188.24</v>
      </c>
      <c r="X38" s="0" t="n">
        <v>996.6</v>
      </c>
      <c r="Y38" s="0" t="n">
        <v>0</v>
      </c>
      <c r="Z38" s="0" t="n">
        <v>0</v>
      </c>
      <c r="AA38" s="0" t="n">
        <v>0.388</v>
      </c>
      <c r="AB38" s="0" t="n">
        <v>0</v>
      </c>
      <c r="AC38" s="0" t="n">
        <v>0</v>
      </c>
      <c r="AD38" s="0" t="n">
        <v>60.93</v>
      </c>
    </row>
    <row r="39" customFormat="false" ht="12.8" hidden="false" customHeight="false" outlineLevel="0" collapsed="false">
      <c r="A39" s="0" t="n">
        <v>2004</v>
      </c>
      <c r="B39" s="0" t="n">
        <v>40</v>
      </c>
      <c r="C39" s="0" t="n">
        <v>1900</v>
      </c>
      <c r="D39" s="0" t="n">
        <f aca="false">C39/100</f>
        <v>19</v>
      </c>
      <c r="E39" s="0" t="n">
        <v>20040401900</v>
      </c>
      <c r="F39" s="0" t="n">
        <v>200402</v>
      </c>
      <c r="G39" s="0" t="n">
        <v>6</v>
      </c>
      <c r="H39" s="6" t="n">
        <f aca="false">DATE(2004,1,1)+B39+D39/24</f>
        <v>38027.7916666667</v>
      </c>
      <c r="I39" s="0" t="n">
        <v>64.742</v>
      </c>
      <c r="J39" s="0" t="n">
        <v>11.044</v>
      </c>
      <c r="K39" s="0" t="n">
        <v>295.96</v>
      </c>
      <c r="L39" s="0" t="n">
        <v>411.62</v>
      </c>
      <c r="M39" s="0" t="n">
        <v>-61.962</v>
      </c>
      <c r="N39" s="0" t="n">
        <v>43.673</v>
      </c>
      <c r="O39" s="0" t="n">
        <v>13.912</v>
      </c>
      <c r="P39" s="0" t="n">
        <v>-119.546</v>
      </c>
      <c r="Q39" s="0" t="n">
        <v>2</v>
      </c>
      <c r="R39" s="0" t="n">
        <v>0</v>
      </c>
      <c r="S39" s="0" t="n">
        <v>0</v>
      </c>
      <c r="T39" s="0" t="n">
        <v>17.566</v>
      </c>
      <c r="U39" s="0" t="n">
        <v>1.259</v>
      </c>
      <c r="V39" s="0" t="n">
        <v>6.124</v>
      </c>
      <c r="W39" s="0" t="n">
        <v>191.8</v>
      </c>
      <c r="X39" s="0" t="n">
        <v>996.2</v>
      </c>
      <c r="Y39" s="0" t="n">
        <v>0</v>
      </c>
      <c r="Z39" s="0" t="n">
        <v>9.56</v>
      </c>
      <c r="AA39" s="0" t="n">
        <v>0.219</v>
      </c>
      <c r="AB39" s="0" t="n">
        <v>0</v>
      </c>
      <c r="AC39" s="0" t="n">
        <v>0</v>
      </c>
      <c r="AD39" s="0" t="n">
        <v>62.73</v>
      </c>
    </row>
    <row r="40" customFormat="false" ht="12.8" hidden="false" customHeight="false" outlineLevel="0" collapsed="false">
      <c r="A40" s="0" t="n">
        <v>2004</v>
      </c>
      <c r="B40" s="0" t="n">
        <v>40</v>
      </c>
      <c r="C40" s="0" t="n">
        <v>1930</v>
      </c>
      <c r="D40" s="0" t="n">
        <f aca="false">C40/100</f>
        <v>19.3</v>
      </c>
      <c r="E40" s="0" t="n">
        <v>20040401930</v>
      </c>
      <c r="F40" s="0" t="n">
        <v>200402</v>
      </c>
      <c r="G40" s="0" t="n">
        <v>6</v>
      </c>
      <c r="H40" s="6" t="n">
        <f aca="false">DATE(2004,1,1)+B40+D40/24</f>
        <v>38027.8041666667</v>
      </c>
      <c r="I40" s="0" t="n">
        <v>15.901</v>
      </c>
      <c r="J40" s="0" t="n">
        <v>3.254</v>
      </c>
      <c r="K40" s="0" t="n">
        <v>292.54</v>
      </c>
      <c r="L40" s="0" t="n">
        <v>405.4</v>
      </c>
      <c r="M40" s="0" t="n">
        <v>-100.213</v>
      </c>
      <c r="N40" s="0" t="n">
        <v>17.283</v>
      </c>
      <c r="O40" s="0" t="n">
        <v>26.803</v>
      </c>
      <c r="P40" s="0" t="n">
        <v>-144.299</v>
      </c>
      <c r="Q40" s="0" t="n">
        <v>2</v>
      </c>
      <c r="R40" s="0" t="n">
        <v>0</v>
      </c>
      <c r="S40" s="0" t="n">
        <v>0</v>
      </c>
      <c r="T40" s="0" t="n">
        <v>17.246</v>
      </c>
      <c r="U40" s="0" t="n">
        <v>1.232</v>
      </c>
      <c r="V40" s="0" t="n">
        <v>5.855</v>
      </c>
      <c r="W40" s="0" t="n">
        <v>185.06</v>
      </c>
      <c r="X40" s="0" t="n">
        <v>996.4</v>
      </c>
      <c r="Y40" s="0" t="n">
        <v>0</v>
      </c>
      <c r="Z40" s="0" t="n">
        <v>0</v>
      </c>
      <c r="AA40" s="0" t="n">
        <v>0.176</v>
      </c>
      <c r="AB40" s="0" t="n">
        <v>0</v>
      </c>
      <c r="AC40" s="0" t="n">
        <v>0</v>
      </c>
      <c r="AD40" s="0" t="n">
        <v>62.64</v>
      </c>
    </row>
    <row r="41" customFormat="false" ht="12.8" hidden="false" customHeight="false" outlineLevel="0" collapsed="false">
      <c r="A41" s="0" t="n">
        <v>2004</v>
      </c>
      <c r="B41" s="0" t="n">
        <v>40</v>
      </c>
      <c r="C41" s="0" t="n">
        <v>2000</v>
      </c>
      <c r="D41" s="0" t="n">
        <f aca="false">C41/100</f>
        <v>20</v>
      </c>
      <c r="E41" s="0" t="n">
        <v>20040402000</v>
      </c>
      <c r="F41" s="0" t="n">
        <v>200402</v>
      </c>
      <c r="G41" s="0" t="n">
        <v>6</v>
      </c>
      <c r="H41" s="6" t="n">
        <f aca="false">DATE(2004,1,1)+B41+D41/24</f>
        <v>38027.8333333333</v>
      </c>
      <c r="I41" s="0" t="n">
        <v>-1.48</v>
      </c>
      <c r="J41" s="0" t="n">
        <v>0.46</v>
      </c>
      <c r="K41" s="0" t="n">
        <v>290.71</v>
      </c>
      <c r="L41" s="0" t="n">
        <v>401.64</v>
      </c>
      <c r="M41" s="0" t="n">
        <v>-112.87</v>
      </c>
      <c r="N41" s="0" t="n">
        <v>6.434</v>
      </c>
      <c r="O41" s="0" t="n">
        <v>-9.62</v>
      </c>
      <c r="P41" s="0" t="n">
        <v>-109.684</v>
      </c>
      <c r="Q41" s="0" t="n">
        <v>2</v>
      </c>
      <c r="R41" s="0" t="n">
        <v>0</v>
      </c>
      <c r="S41" s="0" t="n">
        <v>0</v>
      </c>
      <c r="T41" s="0" t="n">
        <v>17.041</v>
      </c>
      <c r="U41" s="0" t="n">
        <v>1.197</v>
      </c>
      <c r="V41" s="0" t="n">
        <v>5.338</v>
      </c>
      <c r="W41" s="0" t="n">
        <v>167.89</v>
      </c>
      <c r="X41" s="0" t="n">
        <v>995.3</v>
      </c>
      <c r="Y41" s="0" t="n">
        <v>0</v>
      </c>
      <c r="Z41" s="0" t="n">
        <v>9.017</v>
      </c>
      <c r="AA41" s="0" t="n">
        <v>0.247</v>
      </c>
      <c r="AB41" s="0" t="n">
        <v>0</v>
      </c>
      <c r="AC41" s="0" t="n">
        <v>0</v>
      </c>
      <c r="AD41" s="0" t="n">
        <v>61.65</v>
      </c>
    </row>
    <row r="42" customFormat="false" ht="12.8" hidden="false" customHeight="false" outlineLevel="0" collapsed="false">
      <c r="A42" s="0" t="n">
        <v>2004</v>
      </c>
      <c r="B42" s="0" t="n">
        <v>40</v>
      </c>
      <c r="C42" s="0" t="n">
        <v>2030</v>
      </c>
      <c r="D42" s="0" t="n">
        <f aca="false">C42/100</f>
        <v>20.3</v>
      </c>
      <c r="E42" s="0" t="n">
        <v>20040402030</v>
      </c>
      <c r="F42" s="0" t="n">
        <v>200402</v>
      </c>
      <c r="G42" s="0" t="n">
        <v>6</v>
      </c>
      <c r="H42" s="6" t="n">
        <f aca="false">DATE(2004,1,1)+B42+D42/24</f>
        <v>38027.8458333333</v>
      </c>
      <c r="I42" s="0" t="n">
        <v>-2.538</v>
      </c>
      <c r="J42" s="0" t="n">
        <v>0.424</v>
      </c>
      <c r="K42" s="0" t="n">
        <v>286.05</v>
      </c>
      <c r="L42" s="0" t="n">
        <v>397.36</v>
      </c>
      <c r="M42" s="0" t="n">
        <v>-114.273</v>
      </c>
      <c r="N42" s="0" t="n">
        <v>29.194</v>
      </c>
      <c r="O42" s="0" t="n">
        <v>41.139</v>
      </c>
      <c r="P42" s="0" t="n">
        <v>-184.605</v>
      </c>
      <c r="Q42" s="0" t="n">
        <v>2</v>
      </c>
      <c r="R42" s="0" t="n">
        <v>0</v>
      </c>
      <c r="S42" s="0" t="n">
        <v>0</v>
      </c>
      <c r="T42" s="0" t="n">
        <v>16.39</v>
      </c>
      <c r="U42" s="0" t="n">
        <v>1.141</v>
      </c>
      <c r="V42" s="0" t="n">
        <v>5.37</v>
      </c>
      <c r="W42" s="0" t="n">
        <v>156.72</v>
      </c>
      <c r="X42" s="0" t="n">
        <v>996</v>
      </c>
      <c r="Y42" s="0" t="n">
        <v>0</v>
      </c>
      <c r="Z42" s="0" t="n">
        <v>0</v>
      </c>
      <c r="AA42" s="0" t="n">
        <v>0.213</v>
      </c>
      <c r="AB42" s="0" t="n">
        <v>0</v>
      </c>
      <c r="AC42" s="0" t="n">
        <v>0</v>
      </c>
      <c r="AD42" s="0" t="n">
        <v>61.25</v>
      </c>
    </row>
    <row r="43" customFormat="false" ht="12.8" hidden="false" customHeight="false" outlineLevel="0" collapsed="false">
      <c r="A43" s="0" t="n">
        <v>2004</v>
      </c>
      <c r="B43" s="0" t="n">
        <v>40</v>
      </c>
      <c r="C43" s="0" t="n">
        <v>2100</v>
      </c>
      <c r="D43" s="0" t="n">
        <f aca="false">C43/100</f>
        <v>21</v>
      </c>
      <c r="E43" s="0" t="n">
        <v>20040402100</v>
      </c>
      <c r="F43" s="0" t="n">
        <v>200402</v>
      </c>
      <c r="G43" s="0" t="n">
        <v>6</v>
      </c>
      <c r="H43" s="6" t="n">
        <f aca="false">DATE(2004,1,1)+B43+D43/24</f>
        <v>38027.875</v>
      </c>
      <c r="I43" s="0" t="n">
        <v>-2.609</v>
      </c>
      <c r="J43" s="0" t="n">
        <v>0.392</v>
      </c>
      <c r="K43" s="0" t="n">
        <v>283.74</v>
      </c>
      <c r="L43" s="0" t="n">
        <v>392.97</v>
      </c>
      <c r="M43" s="0" t="n">
        <v>-112.231</v>
      </c>
      <c r="N43" s="0" t="n">
        <v>18.485</v>
      </c>
      <c r="O43" s="0" t="n">
        <v>15.376</v>
      </c>
      <c r="P43" s="0" t="n">
        <v>-146.093</v>
      </c>
      <c r="Q43" s="0" t="n">
        <v>2</v>
      </c>
      <c r="R43" s="0" t="n">
        <v>0</v>
      </c>
      <c r="S43" s="0" t="n">
        <v>0</v>
      </c>
      <c r="T43" s="0" t="n">
        <v>15.786</v>
      </c>
      <c r="U43" s="0" t="n">
        <v>1.106</v>
      </c>
      <c r="V43" s="0" t="n">
        <v>4.996</v>
      </c>
      <c r="W43" s="0" t="n">
        <v>159.08</v>
      </c>
      <c r="X43" s="0" t="n">
        <v>994.5</v>
      </c>
      <c r="Y43" s="0" t="n">
        <v>0</v>
      </c>
      <c r="Z43" s="0" t="n">
        <v>8.742</v>
      </c>
      <c r="AA43" s="0" t="n">
        <v>0.164</v>
      </c>
      <c r="AB43" s="0" t="n">
        <v>0</v>
      </c>
      <c r="AC43" s="0" t="n">
        <v>0</v>
      </c>
      <c r="AD43" s="0" t="n">
        <v>61.7</v>
      </c>
    </row>
    <row r="44" customFormat="false" ht="12.8" hidden="false" customHeight="false" outlineLevel="0" collapsed="false">
      <c r="A44" s="0" t="n">
        <v>2004</v>
      </c>
      <c r="B44" s="0" t="n">
        <v>40</v>
      </c>
      <c r="C44" s="0" t="n">
        <v>2130</v>
      </c>
      <c r="D44" s="0" t="n">
        <f aca="false">C44/100</f>
        <v>21.3</v>
      </c>
      <c r="E44" s="0" t="n">
        <v>20040402130</v>
      </c>
      <c r="F44" s="0" t="n">
        <v>200402</v>
      </c>
      <c r="G44" s="0" t="n">
        <v>6</v>
      </c>
      <c r="H44" s="6" t="n">
        <f aca="false">DATE(2004,1,1)+B44+D44/24</f>
        <v>38027.8875</v>
      </c>
      <c r="I44" s="0" t="n">
        <v>-2.691</v>
      </c>
      <c r="J44" s="0" t="n">
        <v>0.388</v>
      </c>
      <c r="K44" s="0" t="n">
        <v>281.19</v>
      </c>
      <c r="L44" s="0" t="n">
        <v>389.25</v>
      </c>
      <c r="M44" s="0" t="n">
        <v>-111.139</v>
      </c>
      <c r="N44" s="0" t="n">
        <v>1.97</v>
      </c>
      <c r="O44" s="0" t="n">
        <v>11.624</v>
      </c>
      <c r="P44" s="0" t="n">
        <v>-124.733</v>
      </c>
      <c r="Q44" s="0" t="n">
        <v>2</v>
      </c>
      <c r="R44" s="0" t="n">
        <v>0</v>
      </c>
      <c r="S44" s="0" t="n">
        <v>0</v>
      </c>
      <c r="T44" s="0" t="n">
        <v>15.204</v>
      </c>
      <c r="U44" s="0" t="n">
        <v>1.087</v>
      </c>
      <c r="V44" s="0" t="n">
        <v>4.493</v>
      </c>
      <c r="W44" s="0" t="n">
        <v>157.94</v>
      </c>
      <c r="X44" s="0" t="n">
        <v>994.7</v>
      </c>
      <c r="Y44" s="0" t="n">
        <v>0</v>
      </c>
      <c r="Z44" s="0" t="n">
        <v>0</v>
      </c>
      <c r="AA44" s="0" t="n">
        <v>0.144</v>
      </c>
      <c r="AB44" s="0" t="n">
        <v>0</v>
      </c>
      <c r="AC44" s="0" t="n">
        <v>0</v>
      </c>
      <c r="AD44" s="0" t="n">
        <v>62.95</v>
      </c>
    </row>
    <row r="45" customFormat="false" ht="12.8" hidden="false" customHeight="false" outlineLevel="0" collapsed="false">
      <c r="A45" s="0" t="n">
        <v>2004</v>
      </c>
      <c r="B45" s="0" t="n">
        <v>40</v>
      </c>
      <c r="C45" s="0" t="n">
        <v>2200</v>
      </c>
      <c r="D45" s="0" t="n">
        <f aca="false">C45/100</f>
        <v>22</v>
      </c>
      <c r="E45" s="0" t="n">
        <v>20040402200</v>
      </c>
      <c r="F45" s="0" t="n">
        <v>200402</v>
      </c>
      <c r="G45" s="0" t="n">
        <v>6</v>
      </c>
      <c r="H45" s="6" t="n">
        <f aca="false">DATE(2004,1,1)+B45+D45/24</f>
        <v>38027.9166666667</v>
      </c>
      <c r="I45" s="0" t="n">
        <v>-2.686</v>
      </c>
      <c r="J45" s="0" t="n">
        <v>0.308</v>
      </c>
      <c r="K45" s="0" t="n">
        <v>283</v>
      </c>
      <c r="L45" s="0" t="n">
        <v>388.03</v>
      </c>
      <c r="M45" s="0" t="n">
        <v>-108.023</v>
      </c>
      <c r="N45" s="0" t="n">
        <v>-1.157</v>
      </c>
      <c r="O45" s="0" t="n">
        <v>9.388</v>
      </c>
      <c r="P45" s="0" t="n">
        <v>-116.255</v>
      </c>
      <c r="Q45" s="0" t="n">
        <v>2</v>
      </c>
      <c r="R45" s="0" t="n">
        <v>0</v>
      </c>
      <c r="S45" s="0" t="n">
        <v>0</v>
      </c>
      <c r="T45" s="0" t="n">
        <v>14.779</v>
      </c>
      <c r="U45" s="0" t="n">
        <v>1.075</v>
      </c>
      <c r="V45" s="0" t="n">
        <v>4.73</v>
      </c>
      <c r="W45" s="0" t="n">
        <v>155.22</v>
      </c>
      <c r="X45" s="0" t="n">
        <v>994.2</v>
      </c>
      <c r="Y45" s="0" t="n">
        <v>0</v>
      </c>
      <c r="Z45" s="0" t="n">
        <v>8.042</v>
      </c>
      <c r="AA45" s="0" t="n">
        <v>0.091</v>
      </c>
      <c r="AB45" s="0" t="n">
        <v>0</v>
      </c>
      <c r="AC45" s="0" t="n">
        <v>0</v>
      </c>
      <c r="AD45" s="0" t="n">
        <v>63.98</v>
      </c>
    </row>
    <row r="46" customFormat="false" ht="12.8" hidden="false" customHeight="false" outlineLevel="0" collapsed="false">
      <c r="A46" s="0" t="n">
        <v>2004</v>
      </c>
      <c r="B46" s="0" t="n">
        <v>41</v>
      </c>
      <c r="C46" s="0" t="n">
        <v>430</v>
      </c>
      <c r="D46" s="0" t="n">
        <f aca="false">C46/100</f>
        <v>4.3</v>
      </c>
      <c r="E46" s="0" t="n">
        <v>20040410430</v>
      </c>
      <c r="F46" s="0" t="n">
        <v>200402</v>
      </c>
      <c r="G46" s="0" t="n">
        <v>6</v>
      </c>
      <c r="H46" s="6" t="n">
        <f aca="false">DATE(2004,1,1)+B46+D46/24</f>
        <v>38028.1791666667</v>
      </c>
      <c r="I46" s="0" t="n">
        <v>-2.354</v>
      </c>
      <c r="J46" s="0" t="n">
        <v>0.767</v>
      </c>
      <c r="K46" s="0" t="n">
        <v>296.07</v>
      </c>
      <c r="L46" s="0" t="n">
        <v>374.15</v>
      </c>
      <c r="M46" s="0" t="n">
        <v>-81.202</v>
      </c>
      <c r="N46" s="0" t="n">
        <v>0.123</v>
      </c>
      <c r="O46" s="0" t="n">
        <v>1.949</v>
      </c>
      <c r="P46" s="0" t="n">
        <v>-83.274</v>
      </c>
      <c r="Q46" s="0" t="n">
        <v>2</v>
      </c>
      <c r="R46" s="0" t="n">
        <v>0</v>
      </c>
      <c r="S46" s="0" t="n">
        <v>0</v>
      </c>
      <c r="T46" s="0" t="n">
        <v>12.297</v>
      </c>
      <c r="U46" s="0" t="n">
        <v>0.979</v>
      </c>
      <c r="V46" s="0" t="n">
        <v>0.943</v>
      </c>
      <c r="W46" s="0" t="n">
        <v>14.792</v>
      </c>
      <c r="X46" s="0" t="n">
        <v>995.7</v>
      </c>
      <c r="Y46" s="0" t="n">
        <v>0</v>
      </c>
      <c r="Z46" s="0" t="n">
        <v>0</v>
      </c>
      <c r="AA46" s="0" t="n">
        <v>0.01</v>
      </c>
      <c r="AB46" s="0" t="n">
        <v>0</v>
      </c>
      <c r="AC46" s="0" t="n">
        <v>0</v>
      </c>
      <c r="AD46" s="0" t="n">
        <v>68.5</v>
      </c>
    </row>
    <row r="47" customFormat="false" ht="12.8" hidden="false" customHeight="false" outlineLevel="0" collapsed="false">
      <c r="A47" s="0" t="n">
        <v>2004</v>
      </c>
      <c r="B47" s="0" t="n">
        <v>41</v>
      </c>
      <c r="C47" s="0" t="n">
        <v>500</v>
      </c>
      <c r="D47" s="0" t="n">
        <f aca="false">C47/100</f>
        <v>5</v>
      </c>
      <c r="E47" s="0" t="n">
        <v>20040410500</v>
      </c>
      <c r="F47" s="0" t="n">
        <v>200402</v>
      </c>
      <c r="G47" s="0" t="n">
        <v>6</v>
      </c>
      <c r="H47" s="6" t="n">
        <f aca="false">DATE(2004,1,1)+B47+D47/24</f>
        <v>38028.2083333333</v>
      </c>
      <c r="I47" s="0" t="n">
        <v>-1.387</v>
      </c>
      <c r="J47" s="0" t="n">
        <v>0.526</v>
      </c>
      <c r="K47" s="0" t="n">
        <v>331.09</v>
      </c>
      <c r="L47" s="0" t="n">
        <v>377.01</v>
      </c>
      <c r="M47" s="0" t="n">
        <v>-47.833</v>
      </c>
      <c r="N47" s="0" t="n">
        <v>0.055</v>
      </c>
      <c r="O47" s="0" t="n">
        <v>-1.394</v>
      </c>
      <c r="P47" s="0" t="n">
        <v>-46.494</v>
      </c>
      <c r="Q47" s="0" t="n">
        <v>2</v>
      </c>
      <c r="R47" s="0" t="n">
        <v>0</v>
      </c>
      <c r="S47" s="0" t="n">
        <v>0</v>
      </c>
      <c r="T47" s="0" t="n">
        <v>12.367</v>
      </c>
      <c r="U47" s="0" t="n">
        <v>0.979</v>
      </c>
      <c r="V47" s="0" t="n">
        <v>0.88</v>
      </c>
      <c r="W47" s="0" t="n">
        <v>328.053</v>
      </c>
      <c r="X47" s="0" t="n">
        <v>995.9</v>
      </c>
      <c r="Y47" s="0" t="n">
        <v>0</v>
      </c>
      <c r="Z47" s="0" t="n">
        <v>7.936</v>
      </c>
      <c r="AA47" s="0" t="n">
        <v>0.003</v>
      </c>
      <c r="AB47" s="0" t="n">
        <v>0</v>
      </c>
      <c r="AC47" s="0" t="n">
        <v>0</v>
      </c>
      <c r="AD47" s="0" t="n">
        <v>68.18</v>
      </c>
    </row>
    <row r="48" customFormat="false" ht="12.8" hidden="false" customHeight="false" outlineLevel="0" collapsed="false">
      <c r="A48" s="0" t="n">
        <v>2004</v>
      </c>
      <c r="B48" s="0" t="n">
        <v>41</v>
      </c>
      <c r="C48" s="0" t="n">
        <v>600</v>
      </c>
      <c r="D48" s="0" t="n">
        <f aca="false">C48/100</f>
        <v>6</v>
      </c>
      <c r="E48" s="0" t="n">
        <v>20040410600</v>
      </c>
      <c r="F48" s="0" t="n">
        <v>200402</v>
      </c>
      <c r="G48" s="0" t="n">
        <v>6</v>
      </c>
      <c r="H48" s="6" t="n">
        <f aca="false">DATE(2004,1,1)+B48+D48/24</f>
        <v>38028.25</v>
      </c>
      <c r="I48" s="0" t="n">
        <v>2.536</v>
      </c>
      <c r="J48" s="0" t="n">
        <v>0.634</v>
      </c>
      <c r="K48" s="0" t="n">
        <v>346.95</v>
      </c>
      <c r="L48" s="0" t="n">
        <v>380.19</v>
      </c>
      <c r="M48" s="0" t="n">
        <v>-31.338</v>
      </c>
      <c r="N48" s="0" t="n">
        <v>-3.198</v>
      </c>
      <c r="O48" s="0" t="n">
        <v>-11.176</v>
      </c>
      <c r="P48" s="0" t="n">
        <v>-16.964</v>
      </c>
      <c r="Q48" s="0" t="n">
        <v>2</v>
      </c>
      <c r="R48" s="0" t="n">
        <v>0</v>
      </c>
      <c r="S48" s="0" t="n">
        <v>0</v>
      </c>
      <c r="T48" s="0" t="n">
        <v>12.071</v>
      </c>
      <c r="U48" s="0" t="n">
        <v>1.007</v>
      </c>
      <c r="V48" s="0" t="n">
        <v>3.021</v>
      </c>
      <c r="W48" s="0" t="n">
        <v>348.996</v>
      </c>
      <c r="X48" s="0" t="n">
        <v>995.8</v>
      </c>
      <c r="Y48" s="0" t="n">
        <v>0</v>
      </c>
      <c r="Z48" s="0" t="n">
        <v>10.558</v>
      </c>
      <c r="AA48" s="0" t="n">
        <v>0.194</v>
      </c>
      <c r="AB48" s="0" t="n">
        <v>0</v>
      </c>
      <c r="AC48" s="0" t="n">
        <v>0</v>
      </c>
      <c r="AD48" s="0" t="n">
        <v>71.51</v>
      </c>
    </row>
    <row r="49" customFormat="false" ht="12.8" hidden="false" customHeight="false" outlineLevel="0" collapsed="false">
      <c r="A49" s="0" t="n">
        <v>2004</v>
      </c>
      <c r="B49" s="0" t="n">
        <v>41</v>
      </c>
      <c r="C49" s="0" t="n">
        <v>630</v>
      </c>
      <c r="D49" s="0" t="n">
        <f aca="false">C49/100</f>
        <v>6.3</v>
      </c>
      <c r="E49" s="0" t="n">
        <v>20040410630</v>
      </c>
      <c r="F49" s="0" t="n">
        <v>200402</v>
      </c>
      <c r="G49" s="0" t="n">
        <v>6</v>
      </c>
      <c r="H49" s="6" t="n">
        <f aca="false">DATE(2004,1,1)+B49+D49/24</f>
        <v>38028.2625</v>
      </c>
      <c r="I49" s="0" t="n">
        <v>13.855</v>
      </c>
      <c r="J49" s="0" t="n">
        <v>2.158</v>
      </c>
      <c r="K49" s="0" t="n">
        <v>342.57</v>
      </c>
      <c r="L49" s="0" t="n">
        <v>380.93</v>
      </c>
      <c r="M49" s="0" t="n">
        <v>-26.663</v>
      </c>
      <c r="N49" s="0" t="n">
        <v>3.053</v>
      </c>
      <c r="O49" s="0" t="n">
        <v>8.555</v>
      </c>
      <c r="P49" s="0" t="n">
        <v>-38.271</v>
      </c>
      <c r="Q49" s="0" t="n">
        <v>2</v>
      </c>
      <c r="R49" s="0" t="n">
        <v>0</v>
      </c>
      <c r="S49" s="0" t="n">
        <v>0</v>
      </c>
      <c r="T49" s="0" t="n">
        <v>12.627</v>
      </c>
      <c r="U49" s="0" t="n">
        <v>1.014</v>
      </c>
      <c r="V49" s="0" t="n">
        <v>2.979</v>
      </c>
      <c r="W49" s="0" t="n">
        <v>253.17</v>
      </c>
      <c r="X49" s="0" t="n">
        <v>995.5</v>
      </c>
      <c r="Y49" s="0" t="n">
        <v>0</v>
      </c>
      <c r="Z49" s="0" t="n">
        <v>0</v>
      </c>
      <c r="AA49" s="0" t="n">
        <v>0.086</v>
      </c>
      <c r="AB49" s="0" t="n">
        <v>0</v>
      </c>
      <c r="AC49" s="0" t="n">
        <v>0</v>
      </c>
      <c r="AD49" s="0" t="n">
        <v>69.43</v>
      </c>
    </row>
    <row r="50" customFormat="false" ht="12.8" hidden="false" customHeight="false" outlineLevel="0" collapsed="false">
      <c r="A50" s="0" t="n">
        <v>2004</v>
      </c>
      <c r="B50" s="0" t="n">
        <v>41</v>
      </c>
      <c r="C50" s="0" t="n">
        <v>700</v>
      </c>
      <c r="D50" s="0" t="n">
        <f aca="false">C50/100</f>
        <v>7</v>
      </c>
      <c r="E50" s="0" t="n">
        <v>20040410700</v>
      </c>
      <c r="F50" s="0" t="n">
        <v>200402</v>
      </c>
      <c r="G50" s="0" t="n">
        <v>6</v>
      </c>
      <c r="H50" s="6" t="n">
        <f aca="false">DATE(2004,1,1)+B50+D50/24</f>
        <v>38028.2916666667</v>
      </c>
      <c r="I50" s="0" t="n">
        <v>26.738</v>
      </c>
      <c r="J50" s="0" t="n">
        <v>4.206</v>
      </c>
      <c r="K50" s="0" t="n">
        <v>349.7</v>
      </c>
      <c r="L50" s="0" t="n">
        <v>384.23</v>
      </c>
      <c r="M50" s="0" t="n">
        <v>-11.998</v>
      </c>
      <c r="N50" s="0" t="n">
        <v>14.538</v>
      </c>
      <c r="O50" s="0" t="n">
        <v>15.165</v>
      </c>
      <c r="P50" s="0" t="n">
        <v>-41.701</v>
      </c>
      <c r="Q50" s="0" t="n">
        <v>2</v>
      </c>
      <c r="R50" s="0" t="n">
        <v>0</v>
      </c>
      <c r="S50" s="0" t="n">
        <v>0</v>
      </c>
      <c r="T50" s="0" t="n">
        <v>12.794</v>
      </c>
      <c r="U50" s="0" t="n">
        <v>1.022</v>
      </c>
      <c r="V50" s="0" t="n">
        <v>1.4</v>
      </c>
      <c r="W50" s="0" t="n">
        <v>262.41</v>
      </c>
      <c r="X50" s="0" t="n">
        <v>994.3</v>
      </c>
      <c r="Y50" s="0" t="n">
        <v>0</v>
      </c>
      <c r="Z50" s="0" t="n">
        <v>13.161</v>
      </c>
      <c r="AA50" s="0" t="n">
        <v>0.237</v>
      </c>
      <c r="AB50" s="0" t="n">
        <v>0</v>
      </c>
      <c r="AC50" s="0" t="n">
        <v>0</v>
      </c>
      <c r="AD50" s="0" t="n">
        <v>69.21</v>
      </c>
    </row>
    <row r="51" customFormat="false" ht="12.8" hidden="false" customHeight="false" outlineLevel="0" collapsed="false">
      <c r="A51" s="0" t="n">
        <v>2004</v>
      </c>
      <c r="B51" s="0" t="n">
        <v>41</v>
      </c>
      <c r="C51" s="0" t="n">
        <v>800</v>
      </c>
      <c r="D51" s="0" t="n">
        <f aca="false">C51/100</f>
        <v>8</v>
      </c>
      <c r="E51" s="0" t="n">
        <v>20040410800</v>
      </c>
      <c r="F51" s="0" t="n">
        <v>200402</v>
      </c>
      <c r="G51" s="0" t="n">
        <v>6</v>
      </c>
      <c r="H51" s="6" t="n">
        <f aca="false">DATE(2004,1,1)+B51+D51/24</f>
        <v>38028.3333333333</v>
      </c>
      <c r="I51" s="0" t="n">
        <v>133.295</v>
      </c>
      <c r="J51" s="0" t="n">
        <v>20.196</v>
      </c>
      <c r="K51" s="0" t="n">
        <v>355.96</v>
      </c>
      <c r="L51" s="0" t="n">
        <v>388.93</v>
      </c>
      <c r="M51" s="0" t="n">
        <v>80.129</v>
      </c>
      <c r="N51" s="0" t="n">
        <v>25.781</v>
      </c>
      <c r="O51" s="0" t="n">
        <v>-39.635</v>
      </c>
      <c r="P51" s="0" t="n">
        <v>93.983</v>
      </c>
      <c r="Q51" s="0" t="n">
        <v>2</v>
      </c>
      <c r="R51" s="0" t="n">
        <v>0</v>
      </c>
      <c r="S51" s="0" t="n">
        <v>0</v>
      </c>
      <c r="T51" s="0" t="n">
        <v>13.171</v>
      </c>
      <c r="U51" s="0" t="n">
        <v>1.027</v>
      </c>
      <c r="V51" s="0" t="n">
        <v>1.317</v>
      </c>
      <c r="W51" s="0" t="n">
        <v>5.918</v>
      </c>
      <c r="X51" s="0" t="n">
        <v>992.9</v>
      </c>
      <c r="Y51" s="0" t="n">
        <v>0</v>
      </c>
      <c r="Z51" s="0" t="n">
        <v>11.909</v>
      </c>
      <c r="AA51" s="0" t="n">
        <v>0.036</v>
      </c>
      <c r="AB51" s="0" t="n">
        <v>0</v>
      </c>
      <c r="AC51" s="0" t="n">
        <v>0</v>
      </c>
      <c r="AD51" s="0" t="n">
        <v>67.85</v>
      </c>
    </row>
    <row r="52" customFormat="false" ht="12.8" hidden="false" customHeight="false" outlineLevel="0" collapsed="false">
      <c r="A52" s="0" t="n">
        <v>2004</v>
      </c>
      <c r="B52" s="0" t="n">
        <v>41</v>
      </c>
      <c r="C52" s="0" t="n">
        <v>830</v>
      </c>
      <c r="D52" s="0" t="n">
        <f aca="false">C52/100</f>
        <v>8.3</v>
      </c>
      <c r="E52" s="0" t="n">
        <v>20040410830</v>
      </c>
      <c r="F52" s="0" t="n">
        <v>200402</v>
      </c>
      <c r="G52" s="0" t="n">
        <v>6</v>
      </c>
      <c r="H52" s="6" t="n">
        <f aca="false">DATE(2004,1,1)+B52+D52/24</f>
        <v>38028.3458333333</v>
      </c>
      <c r="I52" s="0" t="n">
        <v>252.496</v>
      </c>
      <c r="J52" s="0" t="n">
        <v>39.031</v>
      </c>
      <c r="K52" s="0" t="n">
        <v>342.86</v>
      </c>
      <c r="L52" s="0" t="n">
        <v>399.53</v>
      </c>
      <c r="M52" s="0" t="n">
        <v>156.796</v>
      </c>
      <c r="N52" s="0" t="n">
        <v>13.079</v>
      </c>
      <c r="O52" s="0" t="n">
        <v>105.092</v>
      </c>
      <c r="P52" s="0" t="n">
        <v>38.624</v>
      </c>
      <c r="Q52" s="0" t="n">
        <v>2</v>
      </c>
      <c r="R52" s="0" t="n">
        <v>0</v>
      </c>
      <c r="S52" s="0" t="n">
        <v>0</v>
      </c>
      <c r="T52" s="0" t="n">
        <v>13.887</v>
      </c>
      <c r="U52" s="0" t="n">
        <v>1.042</v>
      </c>
      <c r="V52" s="0" t="n">
        <v>1.575</v>
      </c>
      <c r="W52" s="0" t="n">
        <v>291.59</v>
      </c>
      <c r="X52" s="0" t="n">
        <v>993.5</v>
      </c>
      <c r="Y52" s="0" t="n">
        <v>0</v>
      </c>
      <c r="Z52" s="0" t="n">
        <v>0</v>
      </c>
      <c r="AA52" s="0" t="n">
        <v>0.233</v>
      </c>
      <c r="AB52" s="0" t="n">
        <v>0</v>
      </c>
      <c r="AC52" s="0" t="n">
        <v>0</v>
      </c>
      <c r="AD52" s="0" t="n">
        <v>65.71</v>
      </c>
    </row>
    <row r="53" customFormat="false" ht="12.8" hidden="false" customHeight="false" outlineLevel="0" collapsed="false">
      <c r="A53" s="0" t="n">
        <v>2004</v>
      </c>
      <c r="B53" s="0" t="n">
        <v>41</v>
      </c>
      <c r="C53" s="0" t="n">
        <v>900</v>
      </c>
      <c r="D53" s="0" t="n">
        <f aca="false">C53/100</f>
        <v>9</v>
      </c>
      <c r="E53" s="0" t="n">
        <v>20040410900</v>
      </c>
      <c r="F53" s="0" t="n">
        <v>200402</v>
      </c>
      <c r="G53" s="0" t="n">
        <v>6</v>
      </c>
      <c r="H53" s="6" t="n">
        <f aca="false">DATE(2004,1,1)+B53+D53/24</f>
        <v>38028.375</v>
      </c>
      <c r="I53" s="0" t="n">
        <v>202.784</v>
      </c>
      <c r="J53" s="0" t="n">
        <v>30.498</v>
      </c>
      <c r="K53" s="0" t="n">
        <v>354.11</v>
      </c>
      <c r="L53" s="0" t="n">
        <v>403.03</v>
      </c>
      <c r="M53" s="0" t="n">
        <v>123.365</v>
      </c>
      <c r="N53" s="0" t="n">
        <v>37.121</v>
      </c>
      <c r="O53" s="0" t="n">
        <v>21.713</v>
      </c>
      <c r="P53" s="0" t="n">
        <v>64.531</v>
      </c>
      <c r="Q53" s="0" t="n">
        <v>2</v>
      </c>
      <c r="R53" s="0" t="n">
        <v>0</v>
      </c>
      <c r="S53" s="0" t="n">
        <v>0</v>
      </c>
      <c r="T53" s="0" t="n">
        <v>14.333</v>
      </c>
      <c r="U53" s="0" t="n">
        <v>1.062</v>
      </c>
      <c r="V53" s="0" t="n">
        <v>1.064</v>
      </c>
      <c r="W53" s="0" t="n">
        <v>280.1</v>
      </c>
      <c r="X53" s="0" t="n">
        <v>992.7</v>
      </c>
      <c r="Y53" s="0" t="n">
        <v>0</v>
      </c>
      <c r="Z53" s="0" t="n">
        <v>10.878</v>
      </c>
      <c r="AA53" s="0" t="n">
        <v>0.038</v>
      </c>
      <c r="AB53" s="0" t="n">
        <v>0</v>
      </c>
      <c r="AC53" s="0" t="n">
        <v>0</v>
      </c>
      <c r="AD53" s="0" t="n">
        <v>65.06</v>
      </c>
    </row>
    <row r="54" customFormat="false" ht="12.8" hidden="false" customHeight="false" outlineLevel="0" collapsed="false">
      <c r="A54" s="0" t="n">
        <v>2004</v>
      </c>
      <c r="B54" s="0" t="n">
        <v>41</v>
      </c>
      <c r="C54" s="0" t="n">
        <v>1030</v>
      </c>
      <c r="D54" s="0" t="n">
        <f aca="false">C54/100</f>
        <v>10.3</v>
      </c>
      <c r="E54" s="0" t="n">
        <v>20040411030</v>
      </c>
      <c r="F54" s="0" t="n">
        <v>200402</v>
      </c>
      <c r="G54" s="0" t="n">
        <v>6</v>
      </c>
      <c r="H54" s="6" t="n">
        <f aca="false">DATE(2004,1,1)+B54+D54/24</f>
        <v>38028.4291666667</v>
      </c>
      <c r="I54" s="0" t="n">
        <v>329.728</v>
      </c>
      <c r="J54" s="0" t="n">
        <v>48.948</v>
      </c>
      <c r="K54" s="0" t="n">
        <v>359.77</v>
      </c>
      <c r="L54" s="0" t="n">
        <v>422.17</v>
      </c>
      <c r="M54" s="0" t="n">
        <v>218.38</v>
      </c>
      <c r="N54" s="0" t="n">
        <v>96.426</v>
      </c>
      <c r="O54" s="0" t="n">
        <v>7.619</v>
      </c>
      <c r="P54" s="0" t="n">
        <v>114.335</v>
      </c>
      <c r="Q54" s="0" t="n">
        <v>2</v>
      </c>
      <c r="R54" s="0" t="n">
        <v>0</v>
      </c>
      <c r="S54" s="0" t="n">
        <v>0</v>
      </c>
      <c r="T54" s="0" t="n">
        <v>16.127</v>
      </c>
      <c r="U54" s="0" t="n">
        <v>1.086</v>
      </c>
      <c r="V54" s="0" t="n">
        <v>1.392</v>
      </c>
      <c r="W54" s="0" t="n">
        <v>174.03</v>
      </c>
      <c r="X54" s="0" t="n">
        <v>992</v>
      </c>
      <c r="Y54" s="0" t="n">
        <v>0</v>
      </c>
      <c r="Z54" s="0" t="n">
        <v>0</v>
      </c>
      <c r="AA54" s="0" t="n">
        <v>0.053</v>
      </c>
      <c r="AB54" s="0" t="n">
        <v>0</v>
      </c>
      <c r="AC54" s="0" t="n">
        <v>0</v>
      </c>
      <c r="AD54" s="0" t="n">
        <v>59.28</v>
      </c>
    </row>
    <row r="55" customFormat="false" ht="12.8" hidden="false" customHeight="false" outlineLevel="0" collapsed="false">
      <c r="A55" s="0" t="n">
        <v>2004</v>
      </c>
      <c r="B55" s="0" t="n">
        <v>41</v>
      </c>
      <c r="C55" s="0" t="n">
        <v>1100</v>
      </c>
      <c r="D55" s="0" t="n">
        <f aca="false">C55/100</f>
        <v>11</v>
      </c>
      <c r="E55" s="0" t="n">
        <v>20040411100</v>
      </c>
      <c r="F55" s="0" t="n">
        <v>200402</v>
      </c>
      <c r="G55" s="0" t="n">
        <v>6</v>
      </c>
      <c r="H55" s="6" t="n">
        <f aca="false">DATE(2004,1,1)+B55+D55/24</f>
        <v>38028.4583333333</v>
      </c>
      <c r="I55" s="0" t="n">
        <v>164.179</v>
      </c>
      <c r="J55" s="0" t="n">
        <v>24.058</v>
      </c>
      <c r="K55" s="0" t="n">
        <v>362.72</v>
      </c>
      <c r="L55" s="0" t="n">
        <v>414.88</v>
      </c>
      <c r="M55" s="0" t="n">
        <v>87.961</v>
      </c>
      <c r="N55" s="0" t="n">
        <v>75.249</v>
      </c>
      <c r="O55" s="0" t="n">
        <v>-20.175</v>
      </c>
      <c r="P55" s="0" t="n">
        <v>32.887</v>
      </c>
      <c r="Q55" s="0" t="n">
        <v>2</v>
      </c>
      <c r="R55" s="0" t="n">
        <v>0</v>
      </c>
      <c r="S55" s="0" t="n">
        <v>0</v>
      </c>
      <c r="T55" s="0" t="n">
        <v>16.252</v>
      </c>
      <c r="U55" s="0" t="n">
        <v>1.093</v>
      </c>
      <c r="V55" s="0" t="n">
        <v>1.665</v>
      </c>
      <c r="W55" s="0" t="n">
        <v>159.25</v>
      </c>
      <c r="X55" s="0" t="n">
        <v>992.5</v>
      </c>
      <c r="Y55" s="0" t="n">
        <v>0</v>
      </c>
      <c r="Z55" s="0" t="n">
        <v>10.824</v>
      </c>
      <c r="AA55" s="0" t="n">
        <v>0.12</v>
      </c>
      <c r="AB55" s="0" t="n">
        <v>0</v>
      </c>
      <c r="AC55" s="0" t="n">
        <v>0</v>
      </c>
      <c r="AD55" s="0" t="n">
        <v>59.19</v>
      </c>
    </row>
    <row r="56" customFormat="false" ht="12.8" hidden="false" customHeight="false" outlineLevel="0" collapsed="false">
      <c r="A56" s="0" t="n">
        <v>2004</v>
      </c>
      <c r="B56" s="0" t="n">
        <v>41</v>
      </c>
      <c r="C56" s="0" t="n">
        <v>1130</v>
      </c>
      <c r="D56" s="0" t="n">
        <f aca="false">C56/100</f>
        <v>11.3</v>
      </c>
      <c r="E56" s="0" t="n">
        <v>20040411130</v>
      </c>
      <c r="F56" s="0" t="n">
        <v>200402</v>
      </c>
      <c r="G56" s="0" t="n">
        <v>6</v>
      </c>
      <c r="H56" s="6" t="n">
        <f aca="false">DATE(2004,1,1)+B56+D56/24</f>
        <v>38028.4708333333</v>
      </c>
      <c r="I56" s="0" t="n">
        <v>238.347</v>
      </c>
      <c r="J56" s="0" t="n">
        <v>35.412</v>
      </c>
      <c r="K56" s="0" t="n">
        <v>363.03</v>
      </c>
      <c r="L56" s="0" t="n">
        <v>415.96</v>
      </c>
      <c r="M56" s="0" t="n">
        <v>150.005</v>
      </c>
      <c r="N56" s="0" t="n">
        <v>72.955</v>
      </c>
      <c r="O56" s="0" t="n">
        <v>30.161</v>
      </c>
      <c r="P56" s="0" t="n">
        <v>46.889</v>
      </c>
      <c r="Q56" s="0" t="n">
        <v>2</v>
      </c>
      <c r="R56" s="0" t="n">
        <v>0</v>
      </c>
      <c r="S56" s="0" t="n">
        <v>0</v>
      </c>
      <c r="T56" s="0" t="n">
        <v>16.338</v>
      </c>
      <c r="U56" s="0" t="n">
        <v>1.104</v>
      </c>
      <c r="V56" s="0" t="n">
        <v>3.18</v>
      </c>
      <c r="W56" s="0" t="n">
        <v>168.6</v>
      </c>
      <c r="X56" s="0" t="n">
        <v>992.3</v>
      </c>
      <c r="Y56" s="0" t="n">
        <v>0</v>
      </c>
      <c r="Z56" s="0" t="n">
        <v>0</v>
      </c>
      <c r="AA56" s="0" t="n">
        <v>0.117</v>
      </c>
      <c r="AB56" s="0" t="n">
        <v>0</v>
      </c>
      <c r="AC56" s="0" t="n">
        <v>0</v>
      </c>
      <c r="AD56" s="0" t="n">
        <v>59.46</v>
      </c>
    </row>
    <row r="57" customFormat="false" ht="12.8" hidden="false" customHeight="false" outlineLevel="0" collapsed="false">
      <c r="A57" s="0" t="n">
        <v>2004</v>
      </c>
      <c r="B57" s="0" t="n">
        <v>41</v>
      </c>
      <c r="C57" s="0" t="n">
        <v>1200</v>
      </c>
      <c r="D57" s="0" t="n">
        <f aca="false">C57/100</f>
        <v>12</v>
      </c>
      <c r="E57" s="0" t="n">
        <v>20040411200</v>
      </c>
      <c r="F57" s="0" t="n">
        <v>200402</v>
      </c>
      <c r="G57" s="0" t="n">
        <v>6</v>
      </c>
      <c r="H57" s="6" t="n">
        <f aca="false">DATE(2004,1,1)+B57+D57/24</f>
        <v>38028.5</v>
      </c>
      <c r="I57" s="0" t="n">
        <v>297.106</v>
      </c>
      <c r="J57" s="0" t="n">
        <v>44.148</v>
      </c>
      <c r="K57" s="0" t="n">
        <v>365.14</v>
      </c>
      <c r="L57" s="0" t="n">
        <v>420.37</v>
      </c>
      <c r="M57" s="0" t="n">
        <v>197.729</v>
      </c>
      <c r="N57" s="0" t="n">
        <v>77.868</v>
      </c>
      <c r="O57" s="0" t="n">
        <v>24.146</v>
      </c>
      <c r="P57" s="0" t="n">
        <v>95.714</v>
      </c>
      <c r="Q57" s="0" t="n">
        <v>2</v>
      </c>
      <c r="R57" s="0" t="n">
        <v>0</v>
      </c>
      <c r="S57" s="0" t="n">
        <v>0</v>
      </c>
      <c r="T57" s="0" t="n">
        <v>16.569</v>
      </c>
      <c r="U57" s="0" t="n">
        <v>1.113</v>
      </c>
      <c r="V57" s="0" t="n">
        <v>2.349</v>
      </c>
      <c r="W57" s="0" t="n">
        <v>164.68</v>
      </c>
      <c r="X57" s="0" t="n">
        <v>993.4</v>
      </c>
      <c r="Y57" s="0" t="n">
        <v>0</v>
      </c>
      <c r="Z57" s="0" t="n">
        <v>11.098</v>
      </c>
      <c r="AA57" s="0" t="n">
        <v>0.082</v>
      </c>
      <c r="AB57" s="0" t="n">
        <v>0</v>
      </c>
      <c r="AC57" s="0" t="n">
        <v>0</v>
      </c>
      <c r="AD57" s="0" t="n">
        <v>59.07</v>
      </c>
    </row>
    <row r="58" customFormat="false" ht="12.8" hidden="false" customHeight="false" outlineLevel="0" collapsed="false">
      <c r="A58" s="0" t="n">
        <v>2004</v>
      </c>
      <c r="B58" s="0" t="n">
        <v>41</v>
      </c>
      <c r="C58" s="0" t="n">
        <v>1800</v>
      </c>
      <c r="D58" s="0" t="n">
        <f aca="false">C58/100</f>
        <v>18</v>
      </c>
      <c r="E58" s="0" t="n">
        <v>20040411800</v>
      </c>
      <c r="F58" s="0" t="n">
        <v>200402</v>
      </c>
      <c r="G58" s="0" t="n">
        <v>6</v>
      </c>
      <c r="H58" s="6" t="n">
        <f aca="false">DATE(2004,1,1)+B58+D58/24</f>
        <v>38028.75</v>
      </c>
      <c r="I58" s="0" t="n">
        <v>90.379</v>
      </c>
      <c r="J58" s="0" t="n">
        <v>12.837</v>
      </c>
      <c r="K58" s="0" t="n">
        <v>371.12</v>
      </c>
      <c r="L58" s="0" t="n">
        <v>409.39</v>
      </c>
      <c r="M58" s="0" t="n">
        <v>39.272</v>
      </c>
      <c r="N58" s="0" t="n">
        <v>20.727</v>
      </c>
      <c r="O58" s="0" t="n">
        <v>-12.791</v>
      </c>
      <c r="P58" s="0" t="n">
        <v>31.335</v>
      </c>
      <c r="Q58" s="0" t="n">
        <v>2</v>
      </c>
      <c r="R58" s="0" t="n">
        <v>0</v>
      </c>
      <c r="S58" s="0" t="n">
        <v>0</v>
      </c>
      <c r="T58" s="0" t="n">
        <v>17.886</v>
      </c>
      <c r="U58" s="0" t="n">
        <v>1.661</v>
      </c>
      <c r="V58" s="0" t="n">
        <v>4.431</v>
      </c>
      <c r="W58" s="0" t="n">
        <v>168.39</v>
      </c>
      <c r="X58" s="0" t="n">
        <v>992.2</v>
      </c>
      <c r="Y58" s="0" t="n">
        <v>0</v>
      </c>
      <c r="Z58" s="0" t="n">
        <v>10.92</v>
      </c>
      <c r="AA58" s="0" t="n">
        <v>0.224</v>
      </c>
      <c r="AB58" s="0" t="n">
        <v>0</v>
      </c>
      <c r="AC58" s="0" t="n">
        <v>0</v>
      </c>
      <c r="AD58" s="0" t="n">
        <v>81.1</v>
      </c>
    </row>
    <row r="59" customFormat="false" ht="12.8" hidden="false" customHeight="false" outlineLevel="0" collapsed="false">
      <c r="A59" s="0" t="n">
        <v>2004</v>
      </c>
      <c r="B59" s="0" t="n">
        <v>41</v>
      </c>
      <c r="C59" s="0" t="n">
        <v>1830</v>
      </c>
      <c r="D59" s="0" t="n">
        <f aca="false">C59/100</f>
        <v>18.3</v>
      </c>
      <c r="E59" s="0" t="n">
        <v>20040411830</v>
      </c>
      <c r="F59" s="0" t="n">
        <v>200402</v>
      </c>
      <c r="G59" s="0" t="n">
        <v>6</v>
      </c>
      <c r="H59" s="6" t="n">
        <f aca="false">DATE(2004,1,1)+B59+D59/24</f>
        <v>38028.7625</v>
      </c>
      <c r="I59" s="0" t="n">
        <v>48.522</v>
      </c>
      <c r="J59" s="0" t="n">
        <v>7.321</v>
      </c>
      <c r="K59" s="0" t="n">
        <v>367.87</v>
      </c>
      <c r="L59" s="0" t="n">
        <v>405.5</v>
      </c>
      <c r="M59" s="0" t="n">
        <v>3.571</v>
      </c>
      <c r="N59" s="0" t="n">
        <v>34.461</v>
      </c>
      <c r="O59" s="0" t="n">
        <v>98.24</v>
      </c>
      <c r="P59" s="0" t="n">
        <v>-129.13</v>
      </c>
      <c r="Q59" s="0" t="n">
        <v>2</v>
      </c>
      <c r="R59" s="0" t="n">
        <v>0</v>
      </c>
      <c r="S59" s="0" t="n">
        <v>0</v>
      </c>
      <c r="T59" s="0" t="n">
        <v>17.475</v>
      </c>
      <c r="U59" s="0" t="n">
        <v>1.668</v>
      </c>
      <c r="V59" s="0" t="n">
        <v>5.669</v>
      </c>
      <c r="W59" s="0" t="n">
        <v>179.85</v>
      </c>
      <c r="X59" s="0" t="n">
        <v>992.6</v>
      </c>
      <c r="Y59" s="0" t="n">
        <v>0</v>
      </c>
      <c r="Z59" s="0" t="n">
        <v>0</v>
      </c>
      <c r="AA59" s="0" t="n">
        <v>0.169</v>
      </c>
      <c r="AB59" s="0" t="n">
        <v>0</v>
      </c>
      <c r="AC59" s="0" t="n">
        <v>0</v>
      </c>
      <c r="AD59" s="0" t="n">
        <v>83.58</v>
      </c>
    </row>
    <row r="60" customFormat="false" ht="12.8" hidden="false" customHeight="false" outlineLevel="0" collapsed="false">
      <c r="A60" s="0" t="n">
        <v>2004</v>
      </c>
      <c r="B60" s="0" t="n">
        <v>41</v>
      </c>
      <c r="C60" s="0" t="n">
        <v>1900</v>
      </c>
      <c r="D60" s="0" t="n">
        <f aca="false">C60/100</f>
        <v>19</v>
      </c>
      <c r="E60" s="0" t="n">
        <v>20040411900</v>
      </c>
      <c r="F60" s="0" t="n">
        <v>200402</v>
      </c>
      <c r="G60" s="0" t="n">
        <v>6</v>
      </c>
      <c r="H60" s="6" t="n">
        <f aca="false">DATE(2004,1,1)+B60+D60/24</f>
        <v>38028.7916666667</v>
      </c>
      <c r="I60" s="0" t="n">
        <v>21.351</v>
      </c>
      <c r="J60" s="0" t="n">
        <v>3.22</v>
      </c>
      <c r="K60" s="0" t="n">
        <v>362.17</v>
      </c>
      <c r="L60" s="0" t="n">
        <v>402.63</v>
      </c>
      <c r="M60" s="0" t="n">
        <v>-22.328</v>
      </c>
      <c r="N60" s="0" t="n">
        <v>5.418</v>
      </c>
      <c r="O60" s="0" t="n">
        <v>18.424</v>
      </c>
      <c r="P60" s="0" t="n">
        <v>-46.169</v>
      </c>
      <c r="Q60" s="0" t="n">
        <v>2</v>
      </c>
      <c r="R60" s="0" t="n">
        <v>0</v>
      </c>
      <c r="S60" s="0" t="n">
        <v>0</v>
      </c>
      <c r="T60" s="0" t="n">
        <v>17.116</v>
      </c>
      <c r="U60" s="0" t="n">
        <v>1.563</v>
      </c>
      <c r="V60" s="0" t="n">
        <v>4.27</v>
      </c>
      <c r="W60" s="0" t="n">
        <v>181.37</v>
      </c>
      <c r="X60" s="0" t="n">
        <v>991.7</v>
      </c>
      <c r="Y60" s="0" t="n">
        <v>0</v>
      </c>
      <c r="Z60" s="0" t="n">
        <v>9.56</v>
      </c>
      <c r="AA60" s="0" t="n">
        <v>0.084</v>
      </c>
      <c r="AB60" s="0" t="n">
        <v>0</v>
      </c>
      <c r="AC60" s="0" t="n">
        <v>0</v>
      </c>
      <c r="AD60" s="0" t="n">
        <v>80.12</v>
      </c>
    </row>
    <row r="61" customFormat="false" ht="12.8" hidden="false" customHeight="false" outlineLevel="0" collapsed="false">
      <c r="A61" s="0" t="n">
        <v>2004</v>
      </c>
      <c r="B61" s="0" t="n">
        <v>41</v>
      </c>
      <c r="C61" s="0" t="n">
        <v>1930</v>
      </c>
      <c r="D61" s="0" t="n">
        <f aca="false">C61/100</f>
        <v>19.3</v>
      </c>
      <c r="E61" s="0" t="n">
        <v>20040411930</v>
      </c>
      <c r="F61" s="0" t="n">
        <v>200402</v>
      </c>
      <c r="G61" s="0" t="n">
        <v>6</v>
      </c>
      <c r="H61" s="6" t="n">
        <f aca="false">DATE(2004,1,1)+B61+D61/24</f>
        <v>38028.8041666667</v>
      </c>
      <c r="I61" s="0" t="n">
        <v>7.583</v>
      </c>
      <c r="J61" s="0" t="n">
        <v>1.215</v>
      </c>
      <c r="K61" s="0" t="n">
        <v>366.02</v>
      </c>
      <c r="L61" s="0" t="n">
        <v>401.03</v>
      </c>
      <c r="M61" s="0" t="n">
        <v>-28.642</v>
      </c>
      <c r="N61" s="0" t="n">
        <v>2.507</v>
      </c>
      <c r="O61" s="0" t="n">
        <v>33.252</v>
      </c>
      <c r="P61" s="0" t="n">
        <v>-64.401</v>
      </c>
      <c r="Q61" s="0" t="n">
        <v>2</v>
      </c>
      <c r="R61" s="0" t="n">
        <v>0</v>
      </c>
      <c r="S61" s="0" t="n">
        <v>0</v>
      </c>
      <c r="T61" s="0" t="n">
        <v>16.955</v>
      </c>
      <c r="U61" s="0" t="n">
        <v>1.499</v>
      </c>
      <c r="V61" s="0" t="n">
        <v>4.339</v>
      </c>
      <c r="W61" s="0" t="n">
        <v>177.5</v>
      </c>
      <c r="X61" s="0" t="n">
        <v>992.9</v>
      </c>
      <c r="Y61" s="0" t="n">
        <v>0</v>
      </c>
      <c r="Z61" s="0" t="n">
        <v>0</v>
      </c>
      <c r="AA61" s="0" t="n">
        <v>0.088</v>
      </c>
      <c r="AB61" s="0" t="n">
        <v>0</v>
      </c>
      <c r="AC61" s="0" t="n">
        <v>0</v>
      </c>
      <c r="AD61" s="0" t="n">
        <v>77.63</v>
      </c>
    </row>
    <row r="62" customFormat="false" ht="12.8" hidden="false" customHeight="false" outlineLevel="0" collapsed="false">
      <c r="A62" s="0" t="n">
        <v>2004</v>
      </c>
      <c r="B62" s="0" t="n">
        <v>41</v>
      </c>
      <c r="C62" s="0" t="n">
        <v>2000</v>
      </c>
      <c r="D62" s="0" t="n">
        <f aca="false">C62/100</f>
        <v>20</v>
      </c>
      <c r="E62" s="0" t="n">
        <v>20040412000</v>
      </c>
      <c r="F62" s="0" t="n">
        <v>200402</v>
      </c>
      <c r="G62" s="0" t="n">
        <v>6</v>
      </c>
      <c r="H62" s="6" t="n">
        <f aca="false">DATE(2004,1,1)+B62+D62/24</f>
        <v>38028.8333333333</v>
      </c>
      <c r="I62" s="0" t="n">
        <v>-0.505</v>
      </c>
      <c r="J62" s="0" t="n">
        <v>0.046</v>
      </c>
      <c r="K62" s="0" t="n">
        <v>358.39</v>
      </c>
      <c r="L62" s="0" t="n">
        <v>397.31</v>
      </c>
      <c r="M62" s="0" t="n">
        <v>-39.472</v>
      </c>
      <c r="N62" s="0" t="n">
        <v>8.326</v>
      </c>
      <c r="O62" s="0" t="n">
        <v>10.677</v>
      </c>
      <c r="P62" s="0" t="n">
        <v>-58.475</v>
      </c>
      <c r="Q62" s="0" t="n">
        <v>2</v>
      </c>
      <c r="R62" s="0" t="n">
        <v>0</v>
      </c>
      <c r="S62" s="0" t="n">
        <v>0</v>
      </c>
      <c r="T62" s="0" t="n">
        <v>16.717</v>
      </c>
      <c r="U62" s="0" t="n">
        <v>1.497</v>
      </c>
      <c r="V62" s="0" t="n">
        <v>4.041</v>
      </c>
      <c r="W62" s="0" t="n">
        <v>176.06</v>
      </c>
      <c r="X62" s="0" t="n">
        <v>993</v>
      </c>
      <c r="Y62" s="0" t="n">
        <v>0</v>
      </c>
      <c r="Z62" s="0" t="n">
        <v>9.017</v>
      </c>
      <c r="AA62" s="0" t="n">
        <v>0.106</v>
      </c>
      <c r="AB62" s="0" t="n">
        <v>0</v>
      </c>
      <c r="AC62" s="0" t="n">
        <v>0</v>
      </c>
      <c r="AD62" s="0" t="n">
        <v>78.7</v>
      </c>
    </row>
    <row r="63" customFormat="false" ht="12.8" hidden="false" customHeight="false" outlineLevel="0" collapsed="false">
      <c r="A63" s="0" t="n">
        <v>2004</v>
      </c>
      <c r="B63" s="0" t="n">
        <v>41</v>
      </c>
      <c r="C63" s="0" t="n">
        <v>2030</v>
      </c>
      <c r="D63" s="0" t="n">
        <f aca="false">C63/100</f>
        <v>20.3</v>
      </c>
      <c r="E63" s="0" t="n">
        <v>20040412030</v>
      </c>
      <c r="F63" s="0" t="n">
        <v>200402</v>
      </c>
      <c r="G63" s="0" t="n">
        <v>6</v>
      </c>
      <c r="H63" s="6" t="n">
        <f aca="false">DATE(2004,1,1)+B63+D63/24</f>
        <v>38028.8458333333</v>
      </c>
      <c r="I63" s="0" t="n">
        <v>-0.683</v>
      </c>
      <c r="J63" s="0" t="n">
        <v>0.113</v>
      </c>
      <c r="K63" s="0" t="n">
        <v>353.32</v>
      </c>
      <c r="L63" s="0" t="n">
        <v>394.99</v>
      </c>
      <c r="M63" s="0" t="n">
        <v>-42.466</v>
      </c>
      <c r="N63" s="0" t="n">
        <v>10.007</v>
      </c>
      <c r="O63" s="0" t="n">
        <v>14.72</v>
      </c>
      <c r="P63" s="0" t="n">
        <v>-67.193</v>
      </c>
      <c r="Q63" s="0" t="n">
        <v>2</v>
      </c>
      <c r="R63" s="0" t="n">
        <v>0</v>
      </c>
      <c r="S63" s="0" t="n">
        <v>0</v>
      </c>
      <c r="T63" s="0" t="n">
        <v>16.166</v>
      </c>
      <c r="U63" s="0" t="n">
        <v>1.491</v>
      </c>
      <c r="V63" s="0" t="n">
        <v>3.888</v>
      </c>
      <c r="W63" s="0" t="n">
        <v>160.01</v>
      </c>
      <c r="X63" s="0" t="n">
        <v>993.2</v>
      </c>
      <c r="Y63" s="0" t="n">
        <v>0</v>
      </c>
      <c r="Z63" s="0" t="n">
        <v>0</v>
      </c>
      <c r="AA63" s="0" t="n">
        <v>0.114</v>
      </c>
      <c r="AB63" s="0" t="n">
        <v>0</v>
      </c>
      <c r="AC63" s="0" t="n">
        <v>0</v>
      </c>
      <c r="AD63" s="0" t="n">
        <v>81.19</v>
      </c>
    </row>
    <row r="64" customFormat="false" ht="12.8" hidden="false" customHeight="false" outlineLevel="0" collapsed="false">
      <c r="A64" s="0" t="n">
        <v>2004</v>
      </c>
      <c r="B64" s="0" t="n">
        <v>41</v>
      </c>
      <c r="C64" s="0" t="n">
        <v>2200</v>
      </c>
      <c r="D64" s="0" t="n">
        <f aca="false">C64/100</f>
        <v>22</v>
      </c>
      <c r="E64" s="0" t="n">
        <v>20040412200</v>
      </c>
      <c r="F64" s="0" t="n">
        <v>200402</v>
      </c>
      <c r="G64" s="0" t="n">
        <v>6</v>
      </c>
      <c r="H64" s="6" t="n">
        <f aca="false">DATE(2004,1,1)+B64+D64/24</f>
        <v>38028.9166666667</v>
      </c>
      <c r="I64" s="0" t="n">
        <v>-0.639</v>
      </c>
      <c r="J64" s="0" t="n">
        <v>0</v>
      </c>
      <c r="K64" s="0" t="n">
        <v>358.49</v>
      </c>
      <c r="L64" s="0" t="n">
        <v>389.62</v>
      </c>
      <c r="M64" s="0" t="n">
        <v>-31.77</v>
      </c>
      <c r="N64" s="0" t="n">
        <v>5.879</v>
      </c>
      <c r="O64" s="0" t="n">
        <v>29.863</v>
      </c>
      <c r="P64" s="0" t="n">
        <v>-67.512</v>
      </c>
      <c r="Q64" s="0" t="n">
        <v>2</v>
      </c>
      <c r="R64" s="0" t="n">
        <v>0</v>
      </c>
      <c r="S64" s="0" t="n">
        <v>0</v>
      </c>
      <c r="T64" s="0" t="n">
        <v>15.053</v>
      </c>
      <c r="U64" s="0" t="n">
        <v>1.425</v>
      </c>
      <c r="V64" s="0" t="n">
        <v>3.388</v>
      </c>
      <c r="W64" s="0" t="n">
        <v>158.32</v>
      </c>
      <c r="X64" s="0" t="n">
        <v>993.358</v>
      </c>
      <c r="Y64" s="0" t="n">
        <v>0</v>
      </c>
      <c r="Z64" s="0" t="n">
        <v>8.042</v>
      </c>
      <c r="AA64" s="0" t="n">
        <v>0.063</v>
      </c>
      <c r="AB64" s="0" t="n">
        <v>0</v>
      </c>
      <c r="AC64" s="0" t="n">
        <v>0</v>
      </c>
      <c r="AD64" s="0" t="n">
        <v>83.33</v>
      </c>
    </row>
    <row r="65" customFormat="false" ht="12.8" hidden="false" customHeight="false" outlineLevel="0" collapsed="false">
      <c r="A65" s="0" t="n">
        <v>2004</v>
      </c>
      <c r="B65" s="0" t="n">
        <v>42</v>
      </c>
      <c r="C65" s="0" t="n">
        <v>1500</v>
      </c>
      <c r="D65" s="0" t="n">
        <f aca="false">C65/100</f>
        <v>15</v>
      </c>
      <c r="E65" s="0" t="n">
        <v>20040421500</v>
      </c>
      <c r="F65" s="0" t="n">
        <v>200402</v>
      </c>
      <c r="G65" s="0" t="n">
        <v>6</v>
      </c>
      <c r="H65" s="6" t="n">
        <f aca="false">DATE(2004,1,1)+B65+D65/24</f>
        <v>38029.625</v>
      </c>
      <c r="I65" s="0" t="n">
        <v>92.107</v>
      </c>
      <c r="J65" s="0" t="n">
        <v>12.781</v>
      </c>
      <c r="K65" s="0" t="n">
        <v>377.14</v>
      </c>
      <c r="L65" s="0" t="n">
        <v>393.87</v>
      </c>
      <c r="M65" s="0" t="n">
        <v>62.595</v>
      </c>
      <c r="N65" s="0" t="n">
        <v>34.79</v>
      </c>
      <c r="O65" s="0" t="n">
        <v>49.244</v>
      </c>
      <c r="P65" s="0" t="n">
        <v>-21.439</v>
      </c>
      <c r="Q65" s="0" t="n">
        <v>2</v>
      </c>
      <c r="R65" s="0" t="n">
        <v>0</v>
      </c>
      <c r="S65" s="0" t="n">
        <v>0</v>
      </c>
      <c r="T65" s="0" t="n">
        <v>14.79</v>
      </c>
      <c r="U65" s="0" t="n">
        <v>1.526</v>
      </c>
      <c r="V65" s="0" t="n">
        <v>3.376</v>
      </c>
      <c r="W65" s="0" t="n">
        <v>168.7</v>
      </c>
      <c r="X65" s="0" t="n">
        <v>994.2</v>
      </c>
      <c r="Y65" s="0" t="n">
        <v>0</v>
      </c>
      <c r="Z65" s="0" t="n">
        <v>11.546</v>
      </c>
      <c r="AA65" s="0" t="n">
        <v>0.074</v>
      </c>
      <c r="AB65" s="0" t="n">
        <v>0</v>
      </c>
      <c r="AC65" s="0" t="n">
        <v>0</v>
      </c>
      <c r="AD65" s="0" t="n">
        <v>90.76</v>
      </c>
    </row>
    <row r="66" customFormat="false" ht="12.8" hidden="false" customHeight="false" outlineLevel="0" collapsed="false">
      <c r="A66" s="0" t="n">
        <v>2004</v>
      </c>
      <c r="B66" s="0" t="n">
        <v>42</v>
      </c>
      <c r="C66" s="0" t="n">
        <v>1530</v>
      </c>
      <c r="D66" s="0" t="n">
        <f aca="false">C66/100</f>
        <v>15.3</v>
      </c>
      <c r="E66" s="0" t="n">
        <v>20040421530</v>
      </c>
      <c r="F66" s="0" t="n">
        <v>200402</v>
      </c>
      <c r="G66" s="0" t="n">
        <v>6</v>
      </c>
      <c r="H66" s="6" t="n">
        <f aca="false">DATE(2004,1,1)+B66+D66/24</f>
        <v>38029.6375</v>
      </c>
      <c r="I66" s="0" t="n">
        <v>96.777</v>
      </c>
      <c r="J66" s="0" t="n">
        <v>13.315</v>
      </c>
      <c r="K66" s="0" t="n">
        <v>376</v>
      </c>
      <c r="L66" s="0" t="n">
        <v>394.69</v>
      </c>
      <c r="M66" s="0" t="n">
        <v>64.772</v>
      </c>
      <c r="N66" s="0" t="n">
        <v>27.961</v>
      </c>
      <c r="O66" s="0" t="n">
        <v>42.914</v>
      </c>
      <c r="P66" s="0" t="n">
        <v>-6.103</v>
      </c>
      <c r="Q66" s="0" t="n">
        <v>2</v>
      </c>
      <c r="R66" s="0" t="n">
        <v>0</v>
      </c>
      <c r="S66" s="0" t="n">
        <v>0</v>
      </c>
      <c r="T66" s="0" t="n">
        <v>14.896</v>
      </c>
      <c r="U66" s="0" t="n">
        <v>1.521</v>
      </c>
      <c r="V66" s="0" t="n">
        <v>3.142</v>
      </c>
      <c r="W66" s="0" t="n">
        <v>165.85</v>
      </c>
      <c r="X66" s="0" t="n">
        <v>994.6</v>
      </c>
      <c r="Y66" s="0" t="n">
        <v>0</v>
      </c>
      <c r="Z66" s="0" t="n">
        <v>0</v>
      </c>
      <c r="AA66" s="0" t="n">
        <v>0.083</v>
      </c>
      <c r="AB66" s="0" t="n">
        <v>0</v>
      </c>
      <c r="AC66" s="0" t="n">
        <v>0</v>
      </c>
      <c r="AD66" s="0" t="n">
        <v>89.85</v>
      </c>
    </row>
    <row r="67" customFormat="false" ht="12.8" hidden="false" customHeight="false" outlineLevel="0" collapsed="false">
      <c r="A67" s="0" t="n">
        <v>2004</v>
      </c>
      <c r="B67" s="0" t="n">
        <v>42</v>
      </c>
      <c r="C67" s="0" t="n">
        <v>1600</v>
      </c>
      <c r="D67" s="0" t="n">
        <f aca="false">C67/100</f>
        <v>16</v>
      </c>
      <c r="E67" s="0" t="n">
        <v>20040421600</v>
      </c>
      <c r="F67" s="0" t="n">
        <v>200402</v>
      </c>
      <c r="G67" s="0" t="n">
        <v>6</v>
      </c>
      <c r="H67" s="6" t="n">
        <f aca="false">DATE(2004,1,1)+B67+D67/24</f>
        <v>38029.6666666667</v>
      </c>
      <c r="I67" s="0" t="n">
        <v>95.769</v>
      </c>
      <c r="J67" s="0" t="n">
        <v>13.383</v>
      </c>
      <c r="K67" s="0" t="n">
        <v>373.25</v>
      </c>
      <c r="L67" s="0" t="n">
        <v>397.59</v>
      </c>
      <c r="M67" s="0" t="n">
        <v>58.045</v>
      </c>
      <c r="N67" s="0" t="n">
        <v>44.296</v>
      </c>
      <c r="O67" s="0" t="n">
        <v>44.72</v>
      </c>
      <c r="P67" s="0" t="n">
        <v>-30.97</v>
      </c>
      <c r="Q67" s="0" t="n">
        <v>2</v>
      </c>
      <c r="R67" s="0" t="n">
        <v>0</v>
      </c>
      <c r="S67" s="0" t="n">
        <v>0</v>
      </c>
      <c r="T67" s="0" t="n">
        <v>15.158</v>
      </c>
      <c r="U67" s="0" t="n">
        <v>1.539</v>
      </c>
      <c r="V67" s="0" t="n">
        <v>2.785</v>
      </c>
      <c r="W67" s="0" t="n">
        <v>175.23</v>
      </c>
      <c r="X67" s="0" t="n">
        <v>993.6</v>
      </c>
      <c r="Y67" s="0" t="n">
        <v>0</v>
      </c>
      <c r="Z67" s="0" t="n">
        <v>11.861</v>
      </c>
      <c r="AA67" s="0" t="n">
        <v>0.116</v>
      </c>
      <c r="AB67" s="0" t="n">
        <v>0</v>
      </c>
      <c r="AC67" s="0" t="n">
        <v>0</v>
      </c>
      <c r="AD67" s="0" t="n">
        <v>89.39</v>
      </c>
    </row>
    <row r="68" customFormat="false" ht="12.8" hidden="false" customHeight="false" outlineLevel="0" collapsed="false">
      <c r="A68" s="0" t="n">
        <v>2004</v>
      </c>
      <c r="B68" s="0" t="n">
        <v>42</v>
      </c>
      <c r="C68" s="0" t="n">
        <v>1630</v>
      </c>
      <c r="D68" s="0" t="n">
        <f aca="false">C68/100</f>
        <v>16.3</v>
      </c>
      <c r="E68" s="0" t="n">
        <v>20040421630</v>
      </c>
      <c r="F68" s="0" t="n">
        <v>200402</v>
      </c>
      <c r="G68" s="0" t="n">
        <v>6</v>
      </c>
      <c r="H68" s="6" t="n">
        <f aca="false">DATE(2004,1,1)+B68+D68/24</f>
        <v>38029.6791666667</v>
      </c>
      <c r="I68" s="0" t="n">
        <v>67.439</v>
      </c>
      <c r="J68" s="0" t="n">
        <v>9.422</v>
      </c>
      <c r="K68" s="0" t="n">
        <v>373.8</v>
      </c>
      <c r="L68" s="0" t="n">
        <v>398.79</v>
      </c>
      <c r="M68" s="0" t="n">
        <v>33.027</v>
      </c>
      <c r="N68" s="0" t="n">
        <v>33.51</v>
      </c>
      <c r="O68" s="0" t="n">
        <v>36.163</v>
      </c>
      <c r="P68" s="0" t="n">
        <v>-36.646</v>
      </c>
      <c r="Q68" s="0" t="n">
        <v>2</v>
      </c>
      <c r="R68" s="0" t="n">
        <v>0</v>
      </c>
      <c r="S68" s="0" t="n">
        <v>0</v>
      </c>
      <c r="T68" s="0" t="n">
        <v>15.29</v>
      </c>
      <c r="U68" s="0" t="n">
        <v>1.546</v>
      </c>
      <c r="V68" s="0" t="n">
        <v>1.986</v>
      </c>
      <c r="W68" s="0" t="n">
        <v>181.04</v>
      </c>
      <c r="X68" s="0" t="n">
        <v>994</v>
      </c>
      <c r="Y68" s="0" t="n">
        <v>0</v>
      </c>
      <c r="Z68" s="0" t="n">
        <v>0</v>
      </c>
      <c r="AA68" s="0" t="n">
        <v>0.124</v>
      </c>
      <c r="AB68" s="0" t="n">
        <v>0</v>
      </c>
      <c r="AC68" s="0" t="n">
        <v>0</v>
      </c>
      <c r="AD68" s="0" t="n">
        <v>89.04</v>
      </c>
    </row>
    <row r="69" customFormat="false" ht="12.8" hidden="false" customHeight="false" outlineLevel="0" collapsed="false">
      <c r="A69" s="0" t="n">
        <v>2004</v>
      </c>
      <c r="B69" s="0" t="n">
        <v>42</v>
      </c>
      <c r="C69" s="0" t="n">
        <v>1700</v>
      </c>
      <c r="D69" s="0" t="n">
        <f aca="false">C69/100</f>
        <v>17</v>
      </c>
      <c r="E69" s="0" t="n">
        <v>20040421700</v>
      </c>
      <c r="F69" s="0" t="n">
        <v>200402</v>
      </c>
      <c r="G69" s="0" t="n">
        <v>6</v>
      </c>
      <c r="H69" s="6" t="n">
        <f aca="false">DATE(2004,1,1)+B69+D69/24</f>
        <v>38029.7083333333</v>
      </c>
      <c r="I69" s="0" t="n">
        <v>55.007</v>
      </c>
      <c r="J69" s="0" t="n">
        <v>8.017</v>
      </c>
      <c r="K69" s="0" t="n">
        <v>379.07</v>
      </c>
      <c r="L69" s="0" t="n">
        <v>398.7</v>
      </c>
      <c r="M69" s="0" t="n">
        <v>27.36</v>
      </c>
      <c r="N69" s="0" t="n">
        <v>28.667</v>
      </c>
      <c r="O69" s="0" t="n">
        <v>29.064</v>
      </c>
      <c r="P69" s="0" t="n">
        <v>-30.371</v>
      </c>
      <c r="Q69" s="0" t="n">
        <v>2</v>
      </c>
      <c r="R69" s="0" t="n">
        <v>0</v>
      </c>
      <c r="S69" s="0" t="n">
        <v>0</v>
      </c>
      <c r="T69" s="0" t="n">
        <v>15.533</v>
      </c>
      <c r="U69" s="0" t="n">
        <v>1.551</v>
      </c>
      <c r="V69" s="0" t="n">
        <v>1.481</v>
      </c>
      <c r="W69" s="0" t="n">
        <v>176.64</v>
      </c>
      <c r="X69" s="0" t="n">
        <v>992.9</v>
      </c>
      <c r="Y69" s="0" t="n">
        <v>0</v>
      </c>
      <c r="Z69" s="0" t="n">
        <v>12.066</v>
      </c>
      <c r="AA69" s="0" t="n">
        <v>0.057</v>
      </c>
      <c r="AB69" s="0" t="n">
        <v>0</v>
      </c>
      <c r="AC69" s="0" t="n">
        <v>0</v>
      </c>
      <c r="AD69" s="0" t="n">
        <v>87.95</v>
      </c>
    </row>
    <row r="70" customFormat="false" ht="12.8" hidden="false" customHeight="false" outlineLevel="0" collapsed="false">
      <c r="A70" s="0" t="n">
        <v>2004</v>
      </c>
      <c r="B70" s="0" t="n">
        <v>42</v>
      </c>
      <c r="C70" s="0" t="n">
        <v>1730</v>
      </c>
      <c r="D70" s="0" t="n">
        <f aca="false">C70/100</f>
        <v>17.3</v>
      </c>
      <c r="E70" s="0" t="n">
        <v>20040421730</v>
      </c>
      <c r="F70" s="0" t="n">
        <v>200402</v>
      </c>
      <c r="G70" s="0" t="n">
        <v>6</v>
      </c>
      <c r="H70" s="6" t="n">
        <f aca="false">DATE(2004,1,1)+B70+D70/24</f>
        <v>38029.7208333333</v>
      </c>
      <c r="I70" s="0" t="n">
        <v>56.336</v>
      </c>
      <c r="J70" s="0" t="n">
        <v>8.09</v>
      </c>
      <c r="K70" s="0" t="n">
        <v>376.15</v>
      </c>
      <c r="L70" s="0" t="n">
        <v>396.92</v>
      </c>
      <c r="M70" s="0" t="n">
        <v>27.476</v>
      </c>
      <c r="N70" s="0" t="n">
        <v>17.203</v>
      </c>
      <c r="O70" s="0" t="n">
        <v>29.014</v>
      </c>
      <c r="P70" s="0" t="n">
        <v>-18.742</v>
      </c>
      <c r="Q70" s="0" t="n">
        <v>2</v>
      </c>
      <c r="R70" s="0" t="n">
        <v>0</v>
      </c>
      <c r="S70" s="0" t="n">
        <v>0</v>
      </c>
      <c r="T70" s="0" t="n">
        <v>15.592</v>
      </c>
      <c r="U70" s="0" t="n">
        <v>1.562</v>
      </c>
      <c r="V70" s="0" t="n">
        <v>1.67</v>
      </c>
      <c r="W70" s="0" t="n">
        <v>203.41</v>
      </c>
      <c r="X70" s="0" t="n">
        <v>993.4</v>
      </c>
      <c r="Y70" s="0" t="n">
        <v>0</v>
      </c>
      <c r="Z70" s="0" t="n">
        <v>0</v>
      </c>
      <c r="AA70" s="0" t="n">
        <v>0.072</v>
      </c>
      <c r="AB70" s="0" t="n">
        <v>0</v>
      </c>
      <c r="AC70" s="0" t="n">
        <v>0</v>
      </c>
      <c r="AD70" s="0" t="n">
        <v>88.24</v>
      </c>
    </row>
    <row r="71" customFormat="false" ht="12.8" hidden="false" customHeight="false" outlineLevel="0" collapsed="false">
      <c r="A71" s="0" t="n">
        <v>2004</v>
      </c>
      <c r="B71" s="0" t="n">
        <v>42</v>
      </c>
      <c r="C71" s="0" t="n">
        <v>1800</v>
      </c>
      <c r="D71" s="0" t="n">
        <f aca="false">C71/100</f>
        <v>18</v>
      </c>
      <c r="E71" s="0" t="n">
        <v>20040421800</v>
      </c>
      <c r="F71" s="0" t="n">
        <v>200402</v>
      </c>
      <c r="G71" s="0" t="n">
        <v>6</v>
      </c>
      <c r="H71" s="6" t="n">
        <f aca="false">DATE(2004,1,1)+B71+D71/24</f>
        <v>38029.75</v>
      </c>
      <c r="I71" s="0" t="n">
        <v>33.03</v>
      </c>
      <c r="J71" s="0" t="n">
        <v>4.822</v>
      </c>
      <c r="K71" s="0" t="n">
        <v>379.15</v>
      </c>
      <c r="L71" s="0" t="n">
        <v>397.38</v>
      </c>
      <c r="M71" s="0" t="n">
        <v>9.978</v>
      </c>
      <c r="N71" s="0" t="n">
        <v>10.863</v>
      </c>
      <c r="O71" s="0" t="n">
        <v>28.732</v>
      </c>
      <c r="P71" s="0" t="n">
        <v>-29.618</v>
      </c>
      <c r="Q71" s="0" t="n">
        <v>2</v>
      </c>
      <c r="R71" s="0" t="n">
        <v>0</v>
      </c>
      <c r="S71" s="0" t="n">
        <v>0</v>
      </c>
      <c r="T71" s="0" t="n">
        <v>15.589</v>
      </c>
      <c r="U71" s="0" t="n">
        <v>1.561</v>
      </c>
      <c r="V71" s="0" t="n">
        <v>2.51</v>
      </c>
      <c r="W71" s="0" t="n">
        <v>189.41</v>
      </c>
      <c r="X71" s="0" t="n">
        <v>992.6</v>
      </c>
      <c r="Y71" s="0" t="n">
        <v>0</v>
      </c>
      <c r="Z71" s="0" t="n">
        <v>10.92</v>
      </c>
      <c r="AA71" s="0" t="n">
        <v>0.055</v>
      </c>
      <c r="AB71" s="0" t="n">
        <v>0</v>
      </c>
      <c r="AC71" s="0" t="n">
        <v>0</v>
      </c>
      <c r="AD71" s="0" t="n">
        <v>88.2</v>
      </c>
    </row>
    <row r="72" customFormat="false" ht="12.8" hidden="false" customHeight="false" outlineLevel="0" collapsed="false">
      <c r="A72" s="0" t="n">
        <v>2004</v>
      </c>
      <c r="B72" s="0" t="n">
        <v>42</v>
      </c>
      <c r="C72" s="0" t="n">
        <v>1830</v>
      </c>
      <c r="D72" s="0" t="n">
        <f aca="false">C72/100</f>
        <v>18.3</v>
      </c>
      <c r="E72" s="0" t="n">
        <v>20040421830</v>
      </c>
      <c r="F72" s="0" t="n">
        <v>200402</v>
      </c>
      <c r="G72" s="0" t="n">
        <v>6</v>
      </c>
      <c r="H72" s="6" t="n">
        <f aca="false">DATE(2004,1,1)+B72+D72/24</f>
        <v>38029.7625</v>
      </c>
      <c r="I72" s="0" t="n">
        <v>20.212</v>
      </c>
      <c r="J72" s="0" t="n">
        <v>2.945</v>
      </c>
      <c r="K72" s="0" t="n">
        <v>378.33</v>
      </c>
      <c r="L72" s="0" t="n">
        <v>395.91</v>
      </c>
      <c r="M72" s="0" t="n">
        <v>-0.314</v>
      </c>
      <c r="N72" s="0" t="n">
        <v>21.172</v>
      </c>
      <c r="O72" s="0" t="n">
        <v>11.07</v>
      </c>
      <c r="P72" s="0" t="n">
        <v>-32.556</v>
      </c>
      <c r="Q72" s="0" t="n">
        <v>2</v>
      </c>
      <c r="R72" s="0" t="n">
        <v>0</v>
      </c>
      <c r="S72" s="0" t="n">
        <v>0</v>
      </c>
      <c r="T72" s="0" t="n">
        <v>15.703</v>
      </c>
      <c r="U72" s="0" t="n">
        <v>1.567</v>
      </c>
      <c r="V72" s="0" t="n">
        <v>1.26</v>
      </c>
      <c r="W72" s="0" t="n">
        <v>169.51</v>
      </c>
      <c r="X72" s="0" t="n">
        <v>992.6</v>
      </c>
      <c r="Y72" s="0" t="n">
        <v>0</v>
      </c>
      <c r="Z72" s="0" t="n">
        <v>0</v>
      </c>
      <c r="AA72" s="0" t="n">
        <v>0.018</v>
      </c>
      <c r="AB72" s="0" t="n">
        <v>0</v>
      </c>
      <c r="AC72" s="0" t="n">
        <v>0</v>
      </c>
      <c r="AD72" s="0" t="n">
        <v>87.89</v>
      </c>
    </row>
    <row r="73" customFormat="false" ht="12.8" hidden="false" customHeight="false" outlineLevel="0" collapsed="false">
      <c r="A73" s="0" t="n">
        <v>2004</v>
      </c>
      <c r="B73" s="0" t="n">
        <v>42</v>
      </c>
      <c r="C73" s="0" t="n">
        <v>1900</v>
      </c>
      <c r="D73" s="0" t="n">
        <f aca="false">C73/100</f>
        <v>19</v>
      </c>
      <c r="E73" s="0" t="n">
        <v>20040421900</v>
      </c>
      <c r="F73" s="0" t="n">
        <v>200402</v>
      </c>
      <c r="G73" s="0" t="n">
        <v>6</v>
      </c>
      <c r="H73" s="6" t="n">
        <f aca="false">DATE(2004,1,1)+B73+D73/24</f>
        <v>38029.7916666667</v>
      </c>
      <c r="I73" s="0" t="n">
        <v>8.8</v>
      </c>
      <c r="J73" s="0" t="n">
        <v>1.342</v>
      </c>
      <c r="K73" s="0" t="n">
        <v>380.27</v>
      </c>
      <c r="L73" s="0" t="n">
        <v>396.29</v>
      </c>
      <c r="M73" s="0" t="n">
        <v>-8.562</v>
      </c>
      <c r="N73" s="0" t="n">
        <v>7.809</v>
      </c>
      <c r="O73" s="0" t="n">
        <v>2.197</v>
      </c>
      <c r="P73" s="0" t="n">
        <v>-18.568</v>
      </c>
      <c r="Q73" s="0" t="n">
        <v>2</v>
      </c>
      <c r="R73" s="0" t="n">
        <v>0</v>
      </c>
      <c r="S73" s="0" t="n">
        <v>0</v>
      </c>
      <c r="T73" s="0" t="n">
        <v>15.699</v>
      </c>
      <c r="U73" s="0" t="n">
        <v>1.569</v>
      </c>
      <c r="V73" s="0" t="n">
        <v>1.636</v>
      </c>
      <c r="W73" s="0" t="n">
        <v>204.71</v>
      </c>
      <c r="X73" s="0" t="n">
        <v>992.5</v>
      </c>
      <c r="Y73" s="0" t="n">
        <v>0</v>
      </c>
      <c r="Z73" s="0" t="n">
        <v>9.56</v>
      </c>
      <c r="AA73" s="0" t="n">
        <v>0.091</v>
      </c>
      <c r="AB73" s="0" t="n">
        <v>0</v>
      </c>
      <c r="AC73" s="0" t="n">
        <v>0</v>
      </c>
      <c r="AD73" s="0" t="n">
        <v>88.03</v>
      </c>
    </row>
    <row r="74" customFormat="false" ht="12.8" hidden="false" customHeight="false" outlineLevel="0" collapsed="false">
      <c r="A74" s="0" t="n">
        <v>2004</v>
      </c>
      <c r="B74" s="0" t="n">
        <v>42</v>
      </c>
      <c r="C74" s="0" t="n">
        <v>1930</v>
      </c>
      <c r="D74" s="0" t="n">
        <f aca="false">C74/100</f>
        <v>19.3</v>
      </c>
      <c r="E74" s="0" t="n">
        <v>20040421930</v>
      </c>
      <c r="F74" s="0" t="n">
        <v>200402</v>
      </c>
      <c r="G74" s="0" t="n">
        <v>6</v>
      </c>
      <c r="H74" s="6" t="n">
        <f aca="false">DATE(2004,1,1)+B74+D74/24</f>
        <v>38029.8041666667</v>
      </c>
      <c r="I74" s="0" t="n">
        <v>2.514</v>
      </c>
      <c r="J74" s="0" t="n">
        <v>0.429</v>
      </c>
      <c r="K74" s="0" t="n">
        <v>379.72</v>
      </c>
      <c r="L74" s="0" t="n">
        <v>395.97</v>
      </c>
      <c r="M74" s="0" t="n">
        <v>-14.164</v>
      </c>
      <c r="N74" s="0" t="n">
        <v>1.186</v>
      </c>
      <c r="O74" s="0" t="n">
        <v>5.276</v>
      </c>
      <c r="P74" s="0" t="n">
        <v>-20.625</v>
      </c>
      <c r="Q74" s="0" t="n">
        <v>2</v>
      </c>
      <c r="R74" s="0" t="n">
        <v>0</v>
      </c>
      <c r="S74" s="0" t="n">
        <v>0</v>
      </c>
      <c r="T74" s="0" t="n">
        <v>15.691</v>
      </c>
      <c r="U74" s="0" t="n">
        <v>1.553</v>
      </c>
      <c r="V74" s="0" t="n">
        <v>2.003</v>
      </c>
      <c r="W74" s="0" t="n">
        <v>192.87</v>
      </c>
      <c r="X74" s="0" t="n">
        <v>992.5</v>
      </c>
      <c r="Y74" s="0" t="n">
        <v>0</v>
      </c>
      <c r="Z74" s="0" t="n">
        <v>0</v>
      </c>
      <c r="AA74" s="0" t="n">
        <v>0.014</v>
      </c>
      <c r="AB74" s="0" t="n">
        <v>0</v>
      </c>
      <c r="AC74" s="0" t="n">
        <v>0</v>
      </c>
      <c r="AD74" s="0" t="n">
        <v>87.17</v>
      </c>
    </row>
    <row r="75" customFormat="false" ht="12.8" hidden="false" customHeight="false" outlineLevel="0" collapsed="false">
      <c r="A75" s="0" t="n">
        <v>2004</v>
      </c>
      <c r="B75" s="0" t="n">
        <v>42</v>
      </c>
      <c r="C75" s="0" t="n">
        <v>2000</v>
      </c>
      <c r="D75" s="0" t="n">
        <f aca="false">C75/100</f>
        <v>20</v>
      </c>
      <c r="E75" s="0" t="n">
        <v>20040422000</v>
      </c>
      <c r="F75" s="0" t="n">
        <v>200402</v>
      </c>
      <c r="G75" s="0" t="n">
        <v>6</v>
      </c>
      <c r="H75" s="6" t="n">
        <f aca="false">DATE(2004,1,1)+B75+D75/24</f>
        <v>38029.8333333333</v>
      </c>
      <c r="I75" s="0" t="n">
        <v>-0.311</v>
      </c>
      <c r="J75" s="0" t="n">
        <v>0.087</v>
      </c>
      <c r="K75" s="0" t="n">
        <v>380.57</v>
      </c>
      <c r="L75" s="0" t="n">
        <v>395.73</v>
      </c>
      <c r="M75" s="0" t="n">
        <v>-15.558</v>
      </c>
      <c r="N75" s="0" t="n">
        <v>1.686</v>
      </c>
      <c r="O75" s="0" t="n">
        <v>14.996</v>
      </c>
      <c r="P75" s="0" t="n">
        <v>-32.24</v>
      </c>
      <c r="Q75" s="0" t="n">
        <v>2</v>
      </c>
      <c r="R75" s="0" t="n">
        <v>0</v>
      </c>
      <c r="S75" s="0" t="n">
        <v>0</v>
      </c>
      <c r="T75" s="0" t="n">
        <v>15.787</v>
      </c>
      <c r="U75" s="0" t="n">
        <v>1.548</v>
      </c>
      <c r="V75" s="0" t="n">
        <v>1.437</v>
      </c>
      <c r="W75" s="0" t="n">
        <v>172.74</v>
      </c>
      <c r="X75" s="0" t="n">
        <v>992.9</v>
      </c>
      <c r="Y75" s="0" t="n">
        <v>0</v>
      </c>
      <c r="Z75" s="0" t="n">
        <v>9.017</v>
      </c>
      <c r="AA75" s="0" t="n">
        <v>0.02</v>
      </c>
      <c r="AB75" s="0" t="n">
        <v>0</v>
      </c>
      <c r="AC75" s="0" t="n">
        <v>0</v>
      </c>
      <c r="AD75" s="0" t="n">
        <v>86.36</v>
      </c>
    </row>
    <row r="76" customFormat="false" ht="12.8" hidden="false" customHeight="false" outlineLevel="0" collapsed="false">
      <c r="A76" s="0" t="n">
        <v>2004</v>
      </c>
      <c r="B76" s="0" t="n">
        <v>42</v>
      </c>
      <c r="C76" s="0" t="n">
        <v>2030</v>
      </c>
      <c r="D76" s="0" t="n">
        <f aca="false">C76/100</f>
        <v>20.3</v>
      </c>
      <c r="E76" s="0" t="n">
        <v>20040422030</v>
      </c>
      <c r="F76" s="0" t="n">
        <v>200402</v>
      </c>
      <c r="G76" s="0" t="n">
        <v>6</v>
      </c>
      <c r="H76" s="6" t="n">
        <f aca="false">DATE(2004,1,1)+B76+D76/24</f>
        <v>38029.8458333333</v>
      </c>
      <c r="I76" s="0" t="n">
        <v>-0.393</v>
      </c>
      <c r="J76" s="0" t="n">
        <v>0.064</v>
      </c>
      <c r="K76" s="0" t="n">
        <v>380.22</v>
      </c>
      <c r="L76" s="0" t="n">
        <v>395.21</v>
      </c>
      <c r="M76" s="0" t="n">
        <v>-15.446</v>
      </c>
      <c r="N76" s="0" t="n">
        <v>15.192</v>
      </c>
      <c r="O76" s="0" t="n">
        <v>-21.737</v>
      </c>
      <c r="P76" s="0" t="n">
        <v>-8.901</v>
      </c>
      <c r="Q76" s="0" t="n">
        <v>2</v>
      </c>
      <c r="R76" s="0" t="n">
        <v>0</v>
      </c>
      <c r="S76" s="0" t="n">
        <v>0</v>
      </c>
      <c r="T76" s="0" t="n">
        <v>15.814</v>
      </c>
      <c r="U76" s="0" t="n">
        <v>1.581</v>
      </c>
      <c r="V76" s="0" t="n">
        <v>1.506</v>
      </c>
      <c r="W76" s="0" t="n">
        <v>176.13</v>
      </c>
      <c r="X76" s="0" t="n">
        <v>992.7</v>
      </c>
      <c r="Y76" s="0" t="n">
        <v>0</v>
      </c>
      <c r="Z76" s="0" t="n">
        <v>0</v>
      </c>
      <c r="AA76" s="0" t="n">
        <v>0.085</v>
      </c>
      <c r="AB76" s="0" t="n">
        <v>0</v>
      </c>
      <c r="AC76" s="0" t="n">
        <v>0</v>
      </c>
      <c r="AD76" s="0" t="n">
        <v>88.05</v>
      </c>
    </row>
    <row r="77" customFormat="false" ht="12.8" hidden="false" customHeight="false" outlineLevel="0" collapsed="false">
      <c r="A77" s="0" t="n">
        <v>2004</v>
      </c>
      <c r="B77" s="0" t="n">
        <v>42</v>
      </c>
      <c r="C77" s="0" t="n">
        <v>2100</v>
      </c>
      <c r="D77" s="0" t="n">
        <f aca="false">C77/100</f>
        <v>21</v>
      </c>
      <c r="E77" s="0" t="n">
        <v>20040422100</v>
      </c>
      <c r="F77" s="0" t="n">
        <v>200402</v>
      </c>
      <c r="G77" s="0" t="n">
        <v>6</v>
      </c>
      <c r="H77" s="6" t="n">
        <f aca="false">DATE(2004,1,1)+B77+D77/24</f>
        <v>38029.875</v>
      </c>
      <c r="I77" s="0" t="n">
        <v>-0.518</v>
      </c>
      <c r="J77" s="0" t="n">
        <v>0.068</v>
      </c>
      <c r="K77" s="0" t="n">
        <v>376.82</v>
      </c>
      <c r="L77" s="0" t="n">
        <v>394.15</v>
      </c>
      <c r="M77" s="0" t="n">
        <v>-17.915</v>
      </c>
      <c r="N77" s="0" t="n">
        <v>10.236</v>
      </c>
      <c r="O77" s="0" t="n">
        <v>-25.516</v>
      </c>
      <c r="P77" s="0" t="n">
        <v>-2.635</v>
      </c>
      <c r="Q77" s="0" t="n">
        <v>2</v>
      </c>
      <c r="R77" s="0" t="n">
        <v>0</v>
      </c>
      <c r="S77" s="0" t="n">
        <v>0</v>
      </c>
      <c r="T77" s="0" t="n">
        <v>15.631</v>
      </c>
      <c r="U77" s="0" t="n">
        <v>1.584</v>
      </c>
      <c r="V77" s="0" t="n">
        <v>1.248</v>
      </c>
      <c r="W77" s="0" t="n">
        <v>176.9</v>
      </c>
      <c r="X77" s="0" t="n">
        <v>993.3</v>
      </c>
      <c r="Y77" s="0" t="n">
        <v>0</v>
      </c>
      <c r="Z77" s="0" t="n">
        <v>8.742</v>
      </c>
      <c r="AA77" s="0" t="n">
        <v>0.029</v>
      </c>
      <c r="AB77" s="0" t="n">
        <v>0</v>
      </c>
      <c r="AC77" s="0" t="n">
        <v>0</v>
      </c>
      <c r="AD77" s="0" t="n">
        <v>89.25</v>
      </c>
    </row>
    <row r="78" customFormat="false" ht="12.8" hidden="false" customHeight="false" outlineLevel="0" collapsed="false">
      <c r="A78" s="0" t="n">
        <v>2004</v>
      </c>
      <c r="B78" s="0" t="n">
        <v>43</v>
      </c>
      <c r="C78" s="0" t="n">
        <v>830</v>
      </c>
      <c r="D78" s="0" t="n">
        <f aca="false">C78/100</f>
        <v>8.3</v>
      </c>
      <c r="E78" s="0" t="n">
        <v>20040430830</v>
      </c>
      <c r="F78" s="0" t="n">
        <v>200402</v>
      </c>
      <c r="G78" s="0" t="n">
        <v>7</v>
      </c>
      <c r="H78" s="6" t="n">
        <f aca="false">DATE(2004,1,1)+B78+D78/24</f>
        <v>38030.3458333333</v>
      </c>
      <c r="I78" s="0" t="n">
        <v>271.971</v>
      </c>
      <c r="J78" s="0" t="n">
        <v>43.648</v>
      </c>
      <c r="K78" s="0" t="n">
        <v>352.51</v>
      </c>
      <c r="L78" s="0" t="n">
        <v>403</v>
      </c>
      <c r="M78" s="0" t="n">
        <v>177.833</v>
      </c>
      <c r="N78" s="0" t="n">
        <v>55.588</v>
      </c>
      <c r="O78" s="0" t="n">
        <v>176.604</v>
      </c>
      <c r="P78" s="0" t="n">
        <v>-54.358</v>
      </c>
      <c r="Q78" s="0" t="n">
        <v>2</v>
      </c>
      <c r="R78" s="0" t="n">
        <v>0</v>
      </c>
      <c r="S78" s="0" t="n">
        <v>0</v>
      </c>
      <c r="T78" s="0" t="n">
        <v>15.588</v>
      </c>
      <c r="U78" s="0" t="n">
        <v>1.633</v>
      </c>
      <c r="V78" s="0" t="n">
        <v>2.057</v>
      </c>
      <c r="W78" s="0" t="n">
        <v>349.169</v>
      </c>
      <c r="X78" s="0" t="n">
        <v>992.35</v>
      </c>
      <c r="Y78" s="0" t="n">
        <v>0</v>
      </c>
      <c r="Z78" s="0" t="n">
        <v>0</v>
      </c>
      <c r="AA78" s="0" t="n">
        <v>0.082</v>
      </c>
      <c r="AB78" s="0" t="n">
        <v>0</v>
      </c>
      <c r="AC78" s="0" t="n">
        <v>0</v>
      </c>
      <c r="AD78" s="0" t="n">
        <v>92.27</v>
      </c>
    </row>
    <row r="79" customFormat="false" ht="12.8" hidden="false" customHeight="false" outlineLevel="0" collapsed="false">
      <c r="A79" s="0" t="n">
        <v>2004</v>
      </c>
      <c r="B79" s="0" t="n">
        <v>43</v>
      </c>
      <c r="C79" s="0" t="n">
        <v>900</v>
      </c>
      <c r="D79" s="0" t="n">
        <f aca="false">C79/100</f>
        <v>9</v>
      </c>
      <c r="E79" s="0" t="n">
        <v>20040430900</v>
      </c>
      <c r="F79" s="0" t="n">
        <v>200402</v>
      </c>
      <c r="G79" s="0" t="n">
        <v>7</v>
      </c>
      <c r="H79" s="6" t="n">
        <f aca="false">DATE(2004,1,1)+B79+D79/24</f>
        <v>38030.375</v>
      </c>
      <c r="I79" s="0" t="n">
        <v>550.661</v>
      </c>
      <c r="J79" s="0" t="n">
        <v>85.306</v>
      </c>
      <c r="K79" s="0" t="n">
        <v>323.44</v>
      </c>
      <c r="L79" s="0" t="n">
        <v>419.32</v>
      </c>
      <c r="M79" s="0" t="n">
        <v>369.475</v>
      </c>
      <c r="N79" s="0" t="n">
        <v>133.36</v>
      </c>
      <c r="O79" s="0" t="n">
        <v>-75.221</v>
      </c>
      <c r="P79" s="0" t="n">
        <v>311.336</v>
      </c>
      <c r="Q79" s="0" t="n">
        <v>2</v>
      </c>
      <c r="R79" s="0" t="n">
        <v>0</v>
      </c>
      <c r="S79" s="0" t="n">
        <v>0</v>
      </c>
      <c r="T79" s="0" t="n">
        <v>16.824</v>
      </c>
      <c r="U79" s="0" t="n">
        <v>1.632</v>
      </c>
      <c r="V79" s="0" t="n">
        <v>1.661</v>
      </c>
      <c r="W79" s="0" t="n">
        <v>359.902</v>
      </c>
      <c r="X79" s="0" t="n">
        <v>992.4</v>
      </c>
      <c r="Y79" s="0" t="n">
        <v>0</v>
      </c>
      <c r="Z79" s="0" t="n">
        <v>10.878</v>
      </c>
      <c r="AA79" s="0" t="n">
        <v>0.081</v>
      </c>
      <c r="AB79" s="0" t="n">
        <v>0</v>
      </c>
      <c r="AC79" s="0" t="n">
        <v>0</v>
      </c>
      <c r="AD79" s="0" t="n">
        <v>85.22</v>
      </c>
    </row>
    <row r="80" customFormat="false" ht="12.8" hidden="false" customHeight="false" outlineLevel="0" collapsed="false">
      <c r="A80" s="0" t="n">
        <v>2004</v>
      </c>
      <c r="B80" s="0" t="n">
        <v>43</v>
      </c>
      <c r="C80" s="0" t="n">
        <v>930</v>
      </c>
      <c r="D80" s="0" t="n">
        <f aca="false">C80/100</f>
        <v>9.3</v>
      </c>
      <c r="E80" s="0" t="n">
        <v>20040430930</v>
      </c>
      <c r="F80" s="0" t="n">
        <v>200402</v>
      </c>
      <c r="G80" s="0" t="n">
        <v>7</v>
      </c>
      <c r="H80" s="6" t="n">
        <f aca="false">DATE(2004,1,1)+B80+D80/24</f>
        <v>38030.3875</v>
      </c>
      <c r="I80" s="0" t="n">
        <v>656.871</v>
      </c>
      <c r="J80" s="0" t="n">
        <v>101.744</v>
      </c>
      <c r="K80" s="0" t="n">
        <v>330.8</v>
      </c>
      <c r="L80" s="0" t="n">
        <v>437.9</v>
      </c>
      <c r="M80" s="0" t="n">
        <v>448.027</v>
      </c>
      <c r="N80" s="0" t="n">
        <v>213.51</v>
      </c>
      <c r="O80" s="0" t="n">
        <v>72.462</v>
      </c>
      <c r="P80" s="0" t="n">
        <v>162.055</v>
      </c>
      <c r="Q80" s="0" t="n">
        <v>2</v>
      </c>
      <c r="R80" s="0" t="n">
        <v>0</v>
      </c>
      <c r="S80" s="0" t="n">
        <v>0</v>
      </c>
      <c r="T80" s="0" t="n">
        <v>18.469</v>
      </c>
      <c r="U80" s="0" t="n">
        <v>1.644</v>
      </c>
      <c r="V80" s="0" t="n">
        <v>1.78</v>
      </c>
      <c r="W80" s="0" t="n">
        <v>6.192</v>
      </c>
      <c r="X80" s="0" t="n">
        <v>992.3</v>
      </c>
      <c r="Y80" s="0" t="n">
        <v>0</v>
      </c>
      <c r="Z80" s="0" t="n">
        <v>0</v>
      </c>
      <c r="AA80" s="0" t="n">
        <v>0.142</v>
      </c>
      <c r="AB80" s="0" t="n">
        <v>0</v>
      </c>
      <c r="AC80" s="0" t="n">
        <v>0</v>
      </c>
      <c r="AD80" s="0" t="n">
        <v>77.38</v>
      </c>
    </row>
    <row r="81" customFormat="false" ht="12.8" hidden="false" customHeight="false" outlineLevel="0" collapsed="false">
      <c r="A81" s="0" t="n">
        <v>2004</v>
      </c>
      <c r="B81" s="0" t="n">
        <v>43</v>
      </c>
      <c r="C81" s="0" t="n">
        <v>1000</v>
      </c>
      <c r="D81" s="0" t="n">
        <f aca="false">C81/100</f>
        <v>10</v>
      </c>
      <c r="E81" s="0" t="n">
        <v>20040431000</v>
      </c>
      <c r="F81" s="0" t="n">
        <v>200402</v>
      </c>
      <c r="G81" s="0" t="n">
        <v>7</v>
      </c>
      <c r="H81" s="6" t="n">
        <f aca="false">DATE(2004,1,1)+B81+D81/24</f>
        <v>38030.4166666667</v>
      </c>
      <c r="I81" s="0" t="n">
        <v>747.863</v>
      </c>
      <c r="J81" s="0" t="n">
        <v>114.786</v>
      </c>
      <c r="K81" s="0" t="n">
        <v>338.54</v>
      </c>
      <c r="L81" s="0" t="n">
        <v>450.91</v>
      </c>
      <c r="M81" s="0" t="n">
        <v>520.707</v>
      </c>
      <c r="N81" s="0" t="n">
        <v>148.19</v>
      </c>
      <c r="O81" s="0" t="n">
        <v>28.509</v>
      </c>
      <c r="P81" s="0" t="n">
        <v>344.008</v>
      </c>
      <c r="Q81" s="0" t="n">
        <v>2</v>
      </c>
      <c r="R81" s="0" t="n">
        <v>0</v>
      </c>
      <c r="S81" s="0" t="n">
        <v>0</v>
      </c>
      <c r="T81" s="0" t="n">
        <v>19.702</v>
      </c>
      <c r="U81" s="0" t="n">
        <v>1.67</v>
      </c>
      <c r="V81" s="0" t="n">
        <v>2.115</v>
      </c>
      <c r="W81" s="0" t="n">
        <v>41.945</v>
      </c>
      <c r="X81" s="0" t="n">
        <v>992.5</v>
      </c>
      <c r="Y81" s="0" t="n">
        <v>0</v>
      </c>
      <c r="Z81" s="0" t="n">
        <v>10.631</v>
      </c>
      <c r="AA81" s="0" t="n">
        <v>0.131</v>
      </c>
      <c r="AB81" s="0" t="n">
        <v>0</v>
      </c>
      <c r="AC81" s="0" t="n">
        <v>0</v>
      </c>
      <c r="AD81" s="0" t="n">
        <v>72.79</v>
      </c>
    </row>
    <row r="82" customFormat="false" ht="12.8" hidden="false" customHeight="false" outlineLevel="0" collapsed="false">
      <c r="A82" s="0" t="n">
        <v>2004</v>
      </c>
      <c r="B82" s="0" t="n">
        <v>43</v>
      </c>
      <c r="C82" s="0" t="n">
        <v>1030</v>
      </c>
      <c r="D82" s="0" t="n">
        <f aca="false">C82/100</f>
        <v>10.3</v>
      </c>
      <c r="E82" s="0" t="n">
        <v>20040431030</v>
      </c>
      <c r="F82" s="0" t="n">
        <v>200402</v>
      </c>
      <c r="G82" s="0" t="n">
        <v>7</v>
      </c>
      <c r="H82" s="6" t="n">
        <f aca="false">DATE(2004,1,1)+B82+D82/24</f>
        <v>38030.4291666667</v>
      </c>
      <c r="I82" s="0" t="n">
        <v>824.582</v>
      </c>
      <c r="J82" s="0" t="n">
        <v>125.144</v>
      </c>
      <c r="K82" s="0" t="n">
        <v>345.49</v>
      </c>
      <c r="L82" s="0" t="n">
        <v>466.77</v>
      </c>
      <c r="M82" s="0" t="n">
        <v>578.158</v>
      </c>
      <c r="N82" s="0" t="n">
        <v>226.73</v>
      </c>
      <c r="O82" s="0" t="n">
        <v>47.447</v>
      </c>
      <c r="P82" s="0" t="n">
        <v>303.981</v>
      </c>
      <c r="Q82" s="0" t="n">
        <v>2</v>
      </c>
      <c r="R82" s="0" t="n">
        <v>0</v>
      </c>
      <c r="S82" s="0" t="n">
        <v>0</v>
      </c>
      <c r="T82" s="0" t="n">
        <v>21.503</v>
      </c>
      <c r="U82" s="0" t="n">
        <v>1.685</v>
      </c>
      <c r="V82" s="0" t="n">
        <v>1.67</v>
      </c>
      <c r="W82" s="0" t="n">
        <v>42.144</v>
      </c>
      <c r="X82" s="0" t="n">
        <v>992.4</v>
      </c>
      <c r="Y82" s="0" t="n">
        <v>0</v>
      </c>
      <c r="Z82" s="0" t="n">
        <v>0</v>
      </c>
      <c r="AA82" s="0" t="n">
        <v>0.066</v>
      </c>
      <c r="AB82" s="0" t="n">
        <v>0</v>
      </c>
      <c r="AC82" s="0" t="n">
        <v>0</v>
      </c>
      <c r="AD82" s="0" t="n">
        <v>65.72</v>
      </c>
    </row>
    <row r="83" customFormat="false" ht="12.8" hidden="false" customHeight="false" outlineLevel="0" collapsed="false">
      <c r="A83" s="0" t="n">
        <v>2004</v>
      </c>
      <c r="B83" s="0" t="n">
        <v>43</v>
      </c>
      <c r="C83" s="0" t="n">
        <v>1100</v>
      </c>
      <c r="D83" s="0" t="n">
        <f aca="false">C83/100</f>
        <v>11</v>
      </c>
      <c r="E83" s="0" t="n">
        <v>20040431100</v>
      </c>
      <c r="F83" s="0" t="n">
        <v>200402</v>
      </c>
      <c r="G83" s="0" t="n">
        <v>7</v>
      </c>
      <c r="H83" s="6" t="n">
        <f aca="false">DATE(2004,1,1)+B83+D83/24</f>
        <v>38030.4583333333</v>
      </c>
      <c r="I83" s="0" t="n">
        <v>885.102</v>
      </c>
      <c r="J83" s="0" t="n">
        <v>132.12</v>
      </c>
      <c r="K83" s="0" t="n">
        <v>356.73</v>
      </c>
      <c r="L83" s="0" t="n">
        <v>486.47</v>
      </c>
      <c r="M83" s="0" t="n">
        <v>623.242</v>
      </c>
      <c r="N83" s="0" t="n">
        <v>71.26</v>
      </c>
      <c r="O83" s="0" t="n">
        <v>154.622</v>
      </c>
      <c r="P83" s="0" t="n">
        <v>397.359</v>
      </c>
      <c r="Q83" s="0" t="n">
        <v>2</v>
      </c>
      <c r="R83" s="0" t="n">
        <v>0</v>
      </c>
      <c r="S83" s="0" t="n">
        <v>0</v>
      </c>
      <c r="T83" s="0" t="n">
        <v>23.935</v>
      </c>
      <c r="U83" s="0" t="n">
        <v>1.733</v>
      </c>
      <c r="V83" s="0" t="n">
        <v>1.226</v>
      </c>
      <c r="W83" s="0" t="n">
        <v>296.11</v>
      </c>
      <c r="X83" s="0" t="n">
        <v>993.2</v>
      </c>
      <c r="Y83" s="0" t="n">
        <v>0</v>
      </c>
      <c r="Z83" s="0" t="n">
        <v>10.824</v>
      </c>
      <c r="AA83" s="0" t="n">
        <v>0.044</v>
      </c>
      <c r="AB83" s="0" t="n">
        <v>0</v>
      </c>
      <c r="AC83" s="0" t="n">
        <v>0</v>
      </c>
      <c r="AD83" s="0" t="n">
        <v>58.32</v>
      </c>
    </row>
    <row r="84" customFormat="false" ht="12.8" hidden="false" customHeight="false" outlineLevel="0" collapsed="false">
      <c r="A84" s="0" t="n">
        <v>2004</v>
      </c>
      <c r="B84" s="0" t="n">
        <v>43</v>
      </c>
      <c r="C84" s="0" t="n">
        <v>1130</v>
      </c>
      <c r="D84" s="0" t="n">
        <f aca="false">C84/100</f>
        <v>11.3</v>
      </c>
      <c r="E84" s="0" t="n">
        <v>20040431130</v>
      </c>
      <c r="F84" s="0" t="n">
        <v>200402</v>
      </c>
      <c r="G84" s="0" t="n">
        <v>7</v>
      </c>
      <c r="H84" s="6" t="n">
        <f aca="false">DATE(2004,1,1)+B84+D84/24</f>
        <v>38030.4708333333</v>
      </c>
      <c r="I84" s="0" t="n">
        <v>935.483</v>
      </c>
      <c r="J84" s="0" t="n">
        <v>138.228</v>
      </c>
      <c r="K84" s="0" t="n">
        <v>364.4</v>
      </c>
      <c r="L84" s="0" t="n">
        <v>498.4</v>
      </c>
      <c r="M84" s="0" t="n">
        <v>663.255</v>
      </c>
      <c r="N84" s="0" t="n">
        <v>187.64</v>
      </c>
      <c r="O84" s="0" t="n">
        <v>63.594</v>
      </c>
      <c r="P84" s="0" t="n">
        <v>412.021</v>
      </c>
      <c r="Q84" s="0" t="n">
        <v>2</v>
      </c>
      <c r="R84" s="0" t="n">
        <v>0</v>
      </c>
      <c r="S84" s="0" t="n">
        <v>0</v>
      </c>
      <c r="T84" s="0" t="n">
        <v>25.243</v>
      </c>
      <c r="U84" s="0" t="n">
        <v>1.762</v>
      </c>
      <c r="V84" s="0" t="n">
        <v>2.24</v>
      </c>
      <c r="W84" s="0" t="n">
        <v>235.74</v>
      </c>
      <c r="X84" s="0" t="n">
        <v>992.6</v>
      </c>
      <c r="Y84" s="0" t="n">
        <v>0</v>
      </c>
      <c r="Z84" s="0" t="n">
        <v>0</v>
      </c>
      <c r="AA84" s="0" t="n">
        <v>0.122</v>
      </c>
      <c r="AB84" s="0" t="n">
        <v>0</v>
      </c>
      <c r="AC84" s="0" t="n">
        <v>0</v>
      </c>
      <c r="AD84" s="0" t="n">
        <v>54.84</v>
      </c>
    </row>
    <row r="85" customFormat="false" ht="12.8" hidden="false" customHeight="false" outlineLevel="0" collapsed="false">
      <c r="A85" s="0" t="n">
        <v>2004</v>
      </c>
      <c r="B85" s="0" t="n">
        <v>43</v>
      </c>
      <c r="C85" s="0" t="n">
        <v>1200</v>
      </c>
      <c r="D85" s="0" t="n">
        <f aca="false">C85/100</f>
        <v>12</v>
      </c>
      <c r="E85" s="0" t="n">
        <v>20040431200</v>
      </c>
      <c r="F85" s="0" t="n">
        <v>200402</v>
      </c>
      <c r="G85" s="0" t="n">
        <v>7</v>
      </c>
      <c r="H85" s="6" t="n">
        <f aca="false">DATE(2004,1,1)+B85+D85/24</f>
        <v>38030.5</v>
      </c>
      <c r="I85" s="0" t="n">
        <v>972.762</v>
      </c>
      <c r="J85" s="0" t="n">
        <v>141.165</v>
      </c>
      <c r="K85" s="0" t="n">
        <v>367.51</v>
      </c>
      <c r="L85" s="0" t="n">
        <v>504.32</v>
      </c>
      <c r="M85" s="0" t="n">
        <v>694.786</v>
      </c>
      <c r="N85" s="0" t="n">
        <v>186.69</v>
      </c>
      <c r="O85" s="0" t="n">
        <v>174.432</v>
      </c>
      <c r="P85" s="0" t="n">
        <v>333.664</v>
      </c>
      <c r="Q85" s="0" t="n">
        <v>2</v>
      </c>
      <c r="R85" s="0" t="n">
        <v>0</v>
      </c>
      <c r="S85" s="0" t="n">
        <v>0</v>
      </c>
      <c r="T85" s="0" t="n">
        <v>25.571</v>
      </c>
      <c r="U85" s="0" t="n">
        <v>1.757</v>
      </c>
      <c r="V85" s="0" t="n">
        <v>3.373</v>
      </c>
      <c r="W85" s="0" t="n">
        <v>216.12</v>
      </c>
      <c r="X85" s="0" t="n">
        <v>994.2</v>
      </c>
      <c r="Y85" s="0" t="n">
        <v>0</v>
      </c>
      <c r="Z85" s="0" t="n">
        <v>11.098</v>
      </c>
      <c r="AA85" s="0" t="n">
        <v>0.206</v>
      </c>
      <c r="AB85" s="0" t="n">
        <v>0</v>
      </c>
      <c r="AC85" s="0" t="n">
        <v>0</v>
      </c>
      <c r="AD85" s="0" t="n">
        <v>53.63</v>
      </c>
    </row>
    <row r="86" customFormat="false" ht="12.8" hidden="false" customHeight="false" outlineLevel="0" collapsed="false">
      <c r="A86" s="0" t="n">
        <v>2004</v>
      </c>
      <c r="B86" s="0" t="n">
        <v>43</v>
      </c>
      <c r="C86" s="0" t="n">
        <v>1230</v>
      </c>
      <c r="D86" s="0" t="n">
        <f aca="false">C86/100</f>
        <v>12.3</v>
      </c>
      <c r="E86" s="0" t="n">
        <v>20040431230</v>
      </c>
      <c r="F86" s="0" t="n">
        <v>200402</v>
      </c>
      <c r="G86" s="0" t="n">
        <v>7</v>
      </c>
      <c r="H86" s="6" t="n">
        <f aca="false">DATE(2004,1,1)+B86+D86/24</f>
        <v>38030.5125</v>
      </c>
      <c r="I86" s="0" t="n">
        <v>992.003</v>
      </c>
      <c r="J86" s="0" t="n">
        <v>141.722</v>
      </c>
      <c r="K86" s="0" t="n">
        <v>368.7</v>
      </c>
      <c r="L86" s="0" t="n">
        <v>507.15</v>
      </c>
      <c r="M86" s="0" t="n">
        <v>711.831</v>
      </c>
      <c r="N86" s="0" t="n">
        <v>237.55</v>
      </c>
      <c r="O86" s="0" t="n">
        <v>145.338</v>
      </c>
      <c r="P86" s="0" t="n">
        <v>328.944</v>
      </c>
      <c r="Q86" s="0" t="n">
        <v>2</v>
      </c>
      <c r="R86" s="0" t="n">
        <v>0</v>
      </c>
      <c r="S86" s="0" t="n">
        <v>0</v>
      </c>
      <c r="T86" s="0" t="n">
        <v>25.776</v>
      </c>
      <c r="U86" s="0" t="n">
        <v>1.73</v>
      </c>
      <c r="V86" s="0" t="n">
        <v>3.59</v>
      </c>
      <c r="W86" s="0" t="n">
        <v>209.98</v>
      </c>
      <c r="X86" s="0" t="n">
        <v>993.6</v>
      </c>
      <c r="Y86" s="0" t="n">
        <v>0</v>
      </c>
      <c r="Z86" s="0" t="n">
        <v>0</v>
      </c>
      <c r="AA86" s="0" t="n">
        <v>0.17</v>
      </c>
      <c r="AB86" s="0" t="n">
        <v>0</v>
      </c>
      <c r="AC86" s="0" t="n">
        <v>0</v>
      </c>
      <c r="AD86" s="0" t="n">
        <v>52.16</v>
      </c>
    </row>
    <row r="87" customFormat="false" ht="12.8" hidden="false" customHeight="false" outlineLevel="0" collapsed="false">
      <c r="A87" s="0" t="n">
        <v>2004</v>
      </c>
      <c r="B87" s="0" t="n">
        <v>43</v>
      </c>
      <c r="C87" s="0" t="n">
        <v>1300</v>
      </c>
      <c r="D87" s="0" t="n">
        <f aca="false">C87/100</f>
        <v>13</v>
      </c>
      <c r="E87" s="0" t="n">
        <v>20040431300</v>
      </c>
      <c r="F87" s="0" t="n">
        <v>200402</v>
      </c>
      <c r="G87" s="0" t="n">
        <v>7</v>
      </c>
      <c r="H87" s="6" t="n">
        <f aca="false">DATE(2004,1,1)+B87+D87/24</f>
        <v>38030.5416666667</v>
      </c>
      <c r="I87" s="0" t="n">
        <v>997.184</v>
      </c>
      <c r="J87" s="0" t="n">
        <v>141.143</v>
      </c>
      <c r="K87" s="0" t="n">
        <v>367.71</v>
      </c>
      <c r="L87" s="0" t="n">
        <v>507.77</v>
      </c>
      <c r="M87" s="0" t="n">
        <v>715.98</v>
      </c>
      <c r="N87" s="0" t="n">
        <v>241.04</v>
      </c>
      <c r="O87" s="0" t="n">
        <v>175.859</v>
      </c>
      <c r="P87" s="0" t="n">
        <v>299.081</v>
      </c>
      <c r="Q87" s="0" t="n">
        <v>2</v>
      </c>
      <c r="R87" s="0" t="n">
        <v>0</v>
      </c>
      <c r="S87" s="0" t="n">
        <v>0</v>
      </c>
      <c r="T87" s="0" t="n">
        <v>25.755</v>
      </c>
      <c r="U87" s="0" t="n">
        <v>1.834</v>
      </c>
      <c r="V87" s="0" t="n">
        <v>4.497</v>
      </c>
      <c r="W87" s="0" t="n">
        <v>180.24</v>
      </c>
      <c r="X87" s="0" t="n">
        <v>994.7</v>
      </c>
      <c r="Y87" s="0" t="n">
        <v>0</v>
      </c>
      <c r="Z87" s="0" t="n">
        <v>10.857</v>
      </c>
      <c r="AA87" s="0" t="n">
        <v>0.132</v>
      </c>
      <c r="AB87" s="0" t="n">
        <v>0</v>
      </c>
      <c r="AC87" s="0" t="n">
        <v>0</v>
      </c>
      <c r="AD87" s="0" t="n">
        <v>55.37</v>
      </c>
    </row>
    <row r="88" customFormat="false" ht="12.8" hidden="false" customHeight="false" outlineLevel="0" collapsed="false">
      <c r="A88" s="0" t="n">
        <v>2004</v>
      </c>
      <c r="B88" s="0" t="n">
        <v>43</v>
      </c>
      <c r="C88" s="0" t="n">
        <v>1330</v>
      </c>
      <c r="D88" s="0" t="n">
        <f aca="false">C88/100</f>
        <v>13.3</v>
      </c>
      <c r="E88" s="0" t="n">
        <v>20040431330</v>
      </c>
      <c r="F88" s="0" t="n">
        <v>200402</v>
      </c>
      <c r="G88" s="0" t="n">
        <v>7</v>
      </c>
      <c r="H88" s="6" t="n">
        <f aca="false">DATE(2004,1,1)+B88+D88/24</f>
        <v>38030.5541666667</v>
      </c>
      <c r="I88" s="0" t="n">
        <v>987.212</v>
      </c>
      <c r="J88" s="0" t="n">
        <v>138.74</v>
      </c>
      <c r="K88" s="0" t="n">
        <v>366.44</v>
      </c>
      <c r="L88" s="0" t="n">
        <v>506.89</v>
      </c>
      <c r="M88" s="0" t="n">
        <v>708.022</v>
      </c>
      <c r="N88" s="0" t="n">
        <v>235.44</v>
      </c>
      <c r="O88" s="0" t="n">
        <v>195.453</v>
      </c>
      <c r="P88" s="0" t="n">
        <v>277.129</v>
      </c>
      <c r="Q88" s="0" t="n">
        <v>2</v>
      </c>
      <c r="R88" s="0" t="n">
        <v>0</v>
      </c>
      <c r="S88" s="0" t="n">
        <v>0</v>
      </c>
      <c r="T88" s="0" t="n">
        <v>25.802</v>
      </c>
      <c r="U88" s="0" t="n">
        <v>1.826</v>
      </c>
      <c r="V88" s="0" t="n">
        <v>5.07</v>
      </c>
      <c r="W88" s="0" t="n">
        <v>180.05</v>
      </c>
      <c r="X88" s="0" t="n">
        <v>994.4</v>
      </c>
      <c r="Y88" s="0" t="n">
        <v>0</v>
      </c>
      <c r="Z88" s="0" t="n">
        <v>0</v>
      </c>
      <c r="AA88" s="0" t="n">
        <v>0.192</v>
      </c>
      <c r="AB88" s="0" t="n">
        <v>0</v>
      </c>
      <c r="AC88" s="0" t="n">
        <v>0</v>
      </c>
      <c r="AD88" s="0" t="n">
        <v>54.97</v>
      </c>
    </row>
    <row r="89" customFormat="false" ht="12.8" hidden="false" customHeight="false" outlineLevel="0" collapsed="false">
      <c r="A89" s="0" t="n">
        <v>2004</v>
      </c>
      <c r="B89" s="0" t="n">
        <v>43</v>
      </c>
      <c r="C89" s="0" t="n">
        <v>1400</v>
      </c>
      <c r="D89" s="0" t="n">
        <f aca="false">C89/100</f>
        <v>14</v>
      </c>
      <c r="E89" s="0" t="n">
        <v>20040431400</v>
      </c>
      <c r="F89" s="0" t="n">
        <v>200402</v>
      </c>
      <c r="G89" s="0" t="n">
        <v>7</v>
      </c>
      <c r="H89" s="6" t="n">
        <f aca="false">DATE(2004,1,1)+B89+D89/24</f>
        <v>38030.5833333333</v>
      </c>
      <c r="I89" s="0" t="n">
        <v>957.42</v>
      </c>
      <c r="J89" s="0" t="n">
        <v>133.644</v>
      </c>
      <c r="K89" s="0" t="n">
        <v>369.65</v>
      </c>
      <c r="L89" s="0" t="n">
        <v>508.47</v>
      </c>
      <c r="M89" s="0" t="n">
        <v>684.956</v>
      </c>
      <c r="N89" s="0" t="n">
        <v>250.58</v>
      </c>
      <c r="O89" s="0" t="n">
        <v>81.45</v>
      </c>
      <c r="P89" s="0" t="n">
        <v>352.925</v>
      </c>
      <c r="Q89" s="0" t="n">
        <v>2</v>
      </c>
      <c r="R89" s="0" t="n">
        <v>0</v>
      </c>
      <c r="S89" s="0" t="n">
        <v>0</v>
      </c>
      <c r="T89" s="0" t="n">
        <v>26.075</v>
      </c>
      <c r="U89" s="0" t="n">
        <v>1.796</v>
      </c>
      <c r="V89" s="0" t="n">
        <v>5.132</v>
      </c>
      <c r="W89" s="0" t="n">
        <v>182.42</v>
      </c>
      <c r="X89" s="0" t="n">
        <v>994.9</v>
      </c>
      <c r="Y89" s="0" t="n">
        <v>0</v>
      </c>
      <c r="Z89" s="0" t="n">
        <v>11.09</v>
      </c>
      <c r="AA89" s="0" t="n">
        <v>0.35</v>
      </c>
      <c r="AB89" s="0" t="n">
        <v>0</v>
      </c>
      <c r="AC89" s="0" t="n">
        <v>0</v>
      </c>
      <c r="AD89" s="0" t="n">
        <v>53.2</v>
      </c>
    </row>
    <row r="90" customFormat="false" ht="12.8" hidden="false" customHeight="false" outlineLevel="0" collapsed="false">
      <c r="A90" s="0" t="n">
        <v>2004</v>
      </c>
      <c r="B90" s="0" t="n">
        <v>43</v>
      </c>
      <c r="C90" s="0" t="n">
        <v>1430</v>
      </c>
      <c r="D90" s="0" t="n">
        <f aca="false">C90/100</f>
        <v>14.3</v>
      </c>
      <c r="E90" s="0" t="n">
        <v>20040431430</v>
      </c>
      <c r="F90" s="0" t="n">
        <v>200402</v>
      </c>
      <c r="G90" s="0" t="n">
        <v>7</v>
      </c>
      <c r="H90" s="6" t="n">
        <f aca="false">DATE(2004,1,1)+B90+D90/24</f>
        <v>38030.5958333333</v>
      </c>
      <c r="I90" s="0" t="n">
        <v>915.384</v>
      </c>
      <c r="J90" s="0" t="n">
        <v>127.503</v>
      </c>
      <c r="K90" s="0" t="n">
        <v>367.93</v>
      </c>
      <c r="L90" s="0" t="n">
        <v>507.52</v>
      </c>
      <c r="M90" s="0" t="n">
        <v>648.291</v>
      </c>
      <c r="N90" s="0" t="n">
        <v>330.84</v>
      </c>
      <c r="O90" s="0" t="n">
        <v>99.804</v>
      </c>
      <c r="P90" s="0" t="n">
        <v>217.648</v>
      </c>
      <c r="Q90" s="0" t="n">
        <v>2</v>
      </c>
      <c r="R90" s="0" t="n">
        <v>0</v>
      </c>
      <c r="S90" s="0" t="n">
        <v>0</v>
      </c>
      <c r="T90" s="0" t="n">
        <v>26.279</v>
      </c>
      <c r="U90" s="0" t="n">
        <v>1.764</v>
      </c>
      <c r="V90" s="0" t="n">
        <v>4.922</v>
      </c>
      <c r="W90" s="0" t="n">
        <v>163.39</v>
      </c>
      <c r="X90" s="0" t="n">
        <v>994.8</v>
      </c>
      <c r="Y90" s="0" t="n">
        <v>0</v>
      </c>
      <c r="Z90" s="0" t="n">
        <v>0</v>
      </c>
      <c r="AA90" s="0" t="n">
        <v>0.241</v>
      </c>
      <c r="AB90" s="0" t="n">
        <v>0</v>
      </c>
      <c r="AC90" s="0" t="n">
        <v>0</v>
      </c>
      <c r="AD90" s="0" t="n">
        <v>51.63</v>
      </c>
    </row>
    <row r="91" customFormat="false" ht="12.8" hidden="false" customHeight="false" outlineLevel="0" collapsed="false">
      <c r="A91" s="0" t="n">
        <v>2004</v>
      </c>
      <c r="B91" s="0" t="n">
        <v>43</v>
      </c>
      <c r="C91" s="0" t="n">
        <v>1500</v>
      </c>
      <c r="D91" s="0" t="n">
        <f aca="false">C91/100</f>
        <v>15</v>
      </c>
      <c r="E91" s="0" t="n">
        <v>20040431500</v>
      </c>
      <c r="F91" s="0" t="n">
        <v>200402</v>
      </c>
      <c r="G91" s="0" t="n">
        <v>7</v>
      </c>
      <c r="H91" s="6" t="n">
        <f aca="false">DATE(2004,1,1)+B91+D91/24</f>
        <v>38030.625</v>
      </c>
      <c r="I91" s="0" t="n">
        <v>855.377</v>
      </c>
      <c r="J91" s="0" t="n">
        <v>118.814</v>
      </c>
      <c r="K91" s="0" t="n">
        <v>369.65</v>
      </c>
      <c r="L91" s="0" t="n">
        <v>505.01</v>
      </c>
      <c r="M91" s="0" t="n">
        <v>601.203</v>
      </c>
      <c r="N91" s="0" t="n">
        <v>298.33</v>
      </c>
      <c r="O91" s="0" t="n">
        <v>62.93</v>
      </c>
      <c r="P91" s="0" t="n">
        <v>239.944</v>
      </c>
      <c r="Q91" s="0" t="n">
        <v>2</v>
      </c>
      <c r="R91" s="0" t="n">
        <v>0</v>
      </c>
      <c r="S91" s="0" t="n">
        <v>0</v>
      </c>
      <c r="T91" s="0" t="n">
        <v>26.399</v>
      </c>
      <c r="U91" s="0" t="n">
        <v>1.748</v>
      </c>
      <c r="V91" s="0" t="n">
        <v>4.694</v>
      </c>
      <c r="W91" s="0" t="n">
        <v>171.02</v>
      </c>
      <c r="X91" s="0" t="n">
        <v>995.3</v>
      </c>
      <c r="Y91" s="0" t="n">
        <v>0</v>
      </c>
      <c r="Z91" s="0" t="n">
        <v>11.546</v>
      </c>
      <c r="AA91" s="0" t="n">
        <v>0.208</v>
      </c>
      <c r="AB91" s="0" t="n">
        <v>0</v>
      </c>
      <c r="AC91" s="0" t="n">
        <v>0</v>
      </c>
      <c r="AD91" s="0" t="n">
        <v>50.8</v>
      </c>
    </row>
    <row r="92" customFormat="false" ht="12.8" hidden="false" customHeight="false" outlineLevel="0" collapsed="false">
      <c r="A92" s="0" t="n">
        <v>2004</v>
      </c>
      <c r="B92" s="0" t="n">
        <v>43</v>
      </c>
      <c r="C92" s="0" t="n">
        <v>1530</v>
      </c>
      <c r="D92" s="0" t="n">
        <f aca="false">C92/100</f>
        <v>15.3</v>
      </c>
      <c r="E92" s="0" t="n">
        <v>20040431530</v>
      </c>
      <c r="F92" s="0" t="n">
        <v>200402</v>
      </c>
      <c r="G92" s="0" t="n">
        <v>7</v>
      </c>
      <c r="H92" s="6" t="n">
        <f aca="false">DATE(2004,1,1)+B92+D92/24</f>
        <v>38030.6375</v>
      </c>
      <c r="I92" s="0" t="n">
        <v>783.225</v>
      </c>
      <c r="J92" s="0" t="n">
        <v>108.397</v>
      </c>
      <c r="K92" s="0" t="n">
        <v>369.61</v>
      </c>
      <c r="L92" s="0" t="n">
        <v>500.12</v>
      </c>
      <c r="M92" s="0" t="n">
        <v>544.318</v>
      </c>
      <c r="N92" s="0" t="n">
        <v>273.45</v>
      </c>
      <c r="O92" s="0" t="n">
        <v>91.407</v>
      </c>
      <c r="P92" s="0" t="n">
        <v>179.461</v>
      </c>
      <c r="Q92" s="0" t="n">
        <v>2</v>
      </c>
      <c r="R92" s="0" t="n">
        <v>0</v>
      </c>
      <c r="S92" s="0" t="n">
        <v>0</v>
      </c>
      <c r="T92" s="0" t="n">
        <v>26.347</v>
      </c>
      <c r="U92" s="0" t="n">
        <v>1.701</v>
      </c>
      <c r="V92" s="0" t="n">
        <v>4.887</v>
      </c>
      <c r="W92" s="0" t="n">
        <v>167.22</v>
      </c>
      <c r="X92" s="0" t="n">
        <v>995.2</v>
      </c>
      <c r="Y92" s="0" t="n">
        <v>0</v>
      </c>
      <c r="Z92" s="0" t="n">
        <v>0</v>
      </c>
      <c r="AA92" s="0" t="n">
        <v>0.398</v>
      </c>
      <c r="AB92" s="0" t="n">
        <v>0</v>
      </c>
      <c r="AC92" s="0" t="n">
        <v>0</v>
      </c>
      <c r="AD92" s="0" t="n">
        <v>49.59</v>
      </c>
    </row>
    <row r="93" customFormat="false" ht="12.8" hidden="false" customHeight="false" outlineLevel="0" collapsed="false">
      <c r="A93" s="0" t="n">
        <v>2004</v>
      </c>
      <c r="B93" s="0" t="n">
        <v>43</v>
      </c>
      <c r="C93" s="0" t="n">
        <v>1630</v>
      </c>
      <c r="D93" s="0" t="n">
        <f aca="false">C93/100</f>
        <v>16.3</v>
      </c>
      <c r="E93" s="0" t="n">
        <v>20040431630</v>
      </c>
      <c r="F93" s="0" t="n">
        <v>200402</v>
      </c>
      <c r="G93" s="0" t="n">
        <v>7</v>
      </c>
      <c r="H93" s="6" t="n">
        <f aca="false">DATE(2004,1,1)+B93+D93/24</f>
        <v>38030.6791666667</v>
      </c>
      <c r="I93" s="0" t="n">
        <v>605.198</v>
      </c>
      <c r="J93" s="0" t="n">
        <v>82.778</v>
      </c>
      <c r="K93" s="0" t="n">
        <v>367.55</v>
      </c>
      <c r="L93" s="0" t="n">
        <v>487.37</v>
      </c>
      <c r="M93" s="0" t="n">
        <v>402.6</v>
      </c>
      <c r="N93" s="0" t="n">
        <v>201.13</v>
      </c>
      <c r="O93" s="0" t="n">
        <v>43.837</v>
      </c>
      <c r="P93" s="0" t="n">
        <v>157.633</v>
      </c>
      <c r="Q93" s="0" t="n">
        <v>2</v>
      </c>
      <c r="R93" s="0" t="n">
        <v>0</v>
      </c>
      <c r="S93" s="0" t="n">
        <v>0</v>
      </c>
      <c r="T93" s="0" t="n">
        <v>26.247</v>
      </c>
      <c r="U93" s="0" t="n">
        <v>1.724</v>
      </c>
      <c r="V93" s="0" t="n">
        <v>4.697</v>
      </c>
      <c r="W93" s="0" t="n">
        <v>154.88</v>
      </c>
      <c r="X93" s="0" t="n">
        <v>995.6</v>
      </c>
      <c r="Y93" s="0" t="n">
        <v>0</v>
      </c>
      <c r="Z93" s="0" t="n">
        <v>0</v>
      </c>
      <c r="AA93" s="0" t="n">
        <v>0.354</v>
      </c>
      <c r="AB93" s="0" t="n">
        <v>0</v>
      </c>
      <c r="AC93" s="0" t="n">
        <v>0</v>
      </c>
      <c r="AD93" s="0" t="n">
        <v>50.56</v>
      </c>
    </row>
    <row r="94" customFormat="false" ht="12.8" hidden="false" customHeight="false" outlineLevel="0" collapsed="false">
      <c r="A94" s="0" t="n">
        <v>2004</v>
      </c>
      <c r="B94" s="0" t="n">
        <v>43</v>
      </c>
      <c r="C94" s="0" t="n">
        <v>1700</v>
      </c>
      <c r="D94" s="0" t="n">
        <f aca="false">C94/100</f>
        <v>17</v>
      </c>
      <c r="E94" s="0" t="n">
        <v>20040431700</v>
      </c>
      <c r="F94" s="0" t="n">
        <v>200402</v>
      </c>
      <c r="G94" s="0" t="n">
        <v>7</v>
      </c>
      <c r="H94" s="6" t="n">
        <f aca="false">DATE(2004,1,1)+B94+D94/24</f>
        <v>38030.7083333333</v>
      </c>
      <c r="I94" s="0" t="n">
        <v>501.728</v>
      </c>
      <c r="J94" s="0" t="n">
        <v>68.112</v>
      </c>
      <c r="K94" s="0" t="n">
        <v>365.11</v>
      </c>
      <c r="L94" s="0" t="n">
        <v>479.78</v>
      </c>
      <c r="M94" s="0" t="n">
        <v>318.946</v>
      </c>
      <c r="N94" s="0" t="n">
        <v>151.22</v>
      </c>
      <c r="O94" s="0" t="n">
        <v>28.118</v>
      </c>
      <c r="P94" s="0" t="n">
        <v>139.608</v>
      </c>
      <c r="Q94" s="0" t="n">
        <v>2</v>
      </c>
      <c r="R94" s="0" t="n">
        <v>0</v>
      </c>
      <c r="S94" s="0" t="n">
        <v>0</v>
      </c>
      <c r="T94" s="0" t="n">
        <v>25.938</v>
      </c>
      <c r="U94" s="0" t="n">
        <v>1.84</v>
      </c>
      <c r="V94" s="0" t="n">
        <v>5.441</v>
      </c>
      <c r="W94" s="0" t="n">
        <v>173.69</v>
      </c>
      <c r="X94" s="0" t="n">
        <v>995.5</v>
      </c>
      <c r="Y94" s="0" t="n">
        <v>0</v>
      </c>
      <c r="Z94" s="0" t="n">
        <v>12.066</v>
      </c>
      <c r="AA94" s="0" t="n">
        <v>0.221</v>
      </c>
      <c r="AB94" s="0" t="n">
        <v>0</v>
      </c>
      <c r="AC94" s="0" t="n">
        <v>0</v>
      </c>
      <c r="AD94" s="0" t="n">
        <v>54.95</v>
      </c>
    </row>
    <row r="95" customFormat="false" ht="12.8" hidden="false" customHeight="false" outlineLevel="0" collapsed="false">
      <c r="A95" s="0" t="n">
        <v>2004</v>
      </c>
      <c r="B95" s="0" t="n">
        <v>43</v>
      </c>
      <c r="C95" s="0" t="n">
        <v>1730</v>
      </c>
      <c r="D95" s="0" t="n">
        <f aca="false">C95/100</f>
        <v>17.3</v>
      </c>
      <c r="E95" s="0" t="n">
        <v>20040431730</v>
      </c>
      <c r="F95" s="0" t="n">
        <v>200402</v>
      </c>
      <c r="G95" s="0" t="n">
        <v>7</v>
      </c>
      <c r="H95" s="6" t="n">
        <f aca="false">DATE(2004,1,1)+B95+D95/24</f>
        <v>38030.7208333333</v>
      </c>
      <c r="I95" s="0" t="n">
        <v>391.117</v>
      </c>
      <c r="J95" s="0" t="n">
        <v>52.263</v>
      </c>
      <c r="K95" s="0" t="n">
        <v>361.02</v>
      </c>
      <c r="L95" s="0" t="n">
        <v>469.64</v>
      </c>
      <c r="M95" s="0" t="n">
        <v>230.234</v>
      </c>
      <c r="N95" s="0" t="n">
        <v>156.48</v>
      </c>
      <c r="O95" s="0" t="n">
        <v>72.956</v>
      </c>
      <c r="P95" s="0" t="n">
        <v>0.798</v>
      </c>
      <c r="Q95" s="0" t="n">
        <v>2</v>
      </c>
      <c r="R95" s="0" t="n">
        <v>0</v>
      </c>
      <c r="S95" s="0" t="n">
        <v>0</v>
      </c>
      <c r="T95" s="0" t="n">
        <v>25.22</v>
      </c>
      <c r="U95" s="0" t="n">
        <v>1.895</v>
      </c>
      <c r="V95" s="0" t="n">
        <v>4.841</v>
      </c>
      <c r="W95" s="0" t="n">
        <v>185.66</v>
      </c>
      <c r="X95" s="0" t="n">
        <v>995.5</v>
      </c>
      <c r="Y95" s="0" t="n">
        <v>0</v>
      </c>
      <c r="Z95" s="0" t="n">
        <v>0</v>
      </c>
      <c r="AA95" s="0" t="n">
        <v>0.136</v>
      </c>
      <c r="AB95" s="0" t="n">
        <v>0</v>
      </c>
      <c r="AC95" s="0" t="n">
        <v>0</v>
      </c>
      <c r="AD95" s="0" t="n">
        <v>59.06</v>
      </c>
    </row>
    <row r="96" customFormat="false" ht="12.8" hidden="false" customHeight="false" outlineLevel="0" collapsed="false">
      <c r="A96" s="0" t="n">
        <v>2004</v>
      </c>
      <c r="B96" s="0" t="n">
        <v>43</v>
      </c>
      <c r="C96" s="0" t="n">
        <v>1800</v>
      </c>
      <c r="D96" s="0" t="n">
        <f aca="false">C96/100</f>
        <v>18</v>
      </c>
      <c r="E96" s="0" t="n">
        <v>20040431800</v>
      </c>
      <c r="F96" s="0" t="n">
        <v>200402</v>
      </c>
      <c r="G96" s="0" t="n">
        <v>7</v>
      </c>
      <c r="H96" s="6" t="n">
        <f aca="false">DATE(2004,1,1)+B96+D96/24</f>
        <v>38030.75</v>
      </c>
      <c r="I96" s="0" t="n">
        <v>279.87</v>
      </c>
      <c r="J96" s="0" t="n">
        <v>37.439</v>
      </c>
      <c r="K96" s="0" t="n">
        <v>354.61</v>
      </c>
      <c r="L96" s="0" t="n">
        <v>457.15</v>
      </c>
      <c r="M96" s="0" t="n">
        <v>139.892</v>
      </c>
      <c r="N96" s="0" t="n">
        <v>63.765</v>
      </c>
      <c r="O96" s="0" t="n">
        <v>34.176</v>
      </c>
      <c r="P96" s="0" t="n">
        <v>41.95</v>
      </c>
      <c r="Q96" s="0" t="n">
        <v>2</v>
      </c>
      <c r="R96" s="0" t="n">
        <v>0</v>
      </c>
      <c r="S96" s="0" t="n">
        <v>0</v>
      </c>
      <c r="T96" s="0" t="n">
        <v>23.817</v>
      </c>
      <c r="U96" s="0" t="n">
        <v>1.973</v>
      </c>
      <c r="V96" s="0" t="n">
        <v>5.154</v>
      </c>
      <c r="W96" s="0" t="n">
        <v>198.23</v>
      </c>
      <c r="X96" s="0" t="n">
        <v>995.6</v>
      </c>
      <c r="Y96" s="0" t="n">
        <v>0</v>
      </c>
      <c r="Z96" s="0" t="n">
        <v>10.92</v>
      </c>
      <c r="AA96" s="0" t="n">
        <v>0.211</v>
      </c>
      <c r="AB96" s="0" t="n">
        <v>0</v>
      </c>
      <c r="AC96" s="0" t="n">
        <v>0</v>
      </c>
      <c r="AD96" s="0" t="n">
        <v>66.87</v>
      </c>
    </row>
    <row r="97" customFormat="false" ht="12.8" hidden="false" customHeight="false" outlineLevel="0" collapsed="false">
      <c r="A97" s="0" t="n">
        <v>2004</v>
      </c>
      <c r="B97" s="0" t="n">
        <v>43</v>
      </c>
      <c r="C97" s="0" t="n">
        <v>1830</v>
      </c>
      <c r="D97" s="0" t="n">
        <f aca="false">C97/100</f>
        <v>18.3</v>
      </c>
      <c r="E97" s="0" t="n">
        <v>20040431830</v>
      </c>
      <c r="F97" s="0" t="n">
        <v>200402</v>
      </c>
      <c r="G97" s="0" t="n">
        <v>7</v>
      </c>
      <c r="H97" s="6" t="n">
        <f aca="false">DATE(2004,1,1)+B97+D97/24</f>
        <v>38030.7625</v>
      </c>
      <c r="I97" s="0" t="n">
        <v>168.479</v>
      </c>
      <c r="J97" s="0" t="n">
        <v>23.6</v>
      </c>
      <c r="K97" s="0" t="n">
        <v>347.36</v>
      </c>
      <c r="L97" s="0" t="n">
        <v>442.83</v>
      </c>
      <c r="M97" s="0" t="n">
        <v>49.409</v>
      </c>
      <c r="N97" s="0" t="n">
        <v>138.11</v>
      </c>
      <c r="O97" s="0" t="n">
        <v>56.219</v>
      </c>
      <c r="P97" s="0" t="n">
        <v>-144.92</v>
      </c>
      <c r="Q97" s="0" t="n">
        <v>2</v>
      </c>
      <c r="R97" s="0" t="n">
        <v>0</v>
      </c>
      <c r="S97" s="0" t="n">
        <v>0</v>
      </c>
      <c r="T97" s="0" t="n">
        <v>22.069</v>
      </c>
      <c r="U97" s="0" t="n">
        <v>1.984</v>
      </c>
      <c r="V97" s="0" t="n">
        <v>5.482</v>
      </c>
      <c r="W97" s="0" t="n">
        <v>205.7</v>
      </c>
      <c r="X97" s="0" t="n">
        <v>995.4</v>
      </c>
      <c r="Y97" s="0" t="n">
        <v>0</v>
      </c>
      <c r="Z97" s="0" t="n">
        <v>0</v>
      </c>
      <c r="AA97" s="0" t="n">
        <v>0.282</v>
      </c>
      <c r="AB97" s="0" t="n">
        <v>0</v>
      </c>
      <c r="AC97" s="0" t="n">
        <v>0</v>
      </c>
      <c r="AD97" s="0" t="n">
        <v>74.76</v>
      </c>
    </row>
    <row r="98" customFormat="false" ht="12.8" hidden="false" customHeight="false" outlineLevel="0" collapsed="false">
      <c r="A98" s="0" t="n">
        <v>2004</v>
      </c>
      <c r="B98" s="0" t="n">
        <v>43</v>
      </c>
      <c r="C98" s="0" t="n">
        <v>1900</v>
      </c>
      <c r="D98" s="0" t="n">
        <f aca="false">C98/100</f>
        <v>19</v>
      </c>
      <c r="E98" s="0" t="n">
        <v>20040431900</v>
      </c>
      <c r="F98" s="0" t="n">
        <v>200402</v>
      </c>
      <c r="G98" s="0" t="n">
        <v>7</v>
      </c>
      <c r="H98" s="6" t="n">
        <f aca="false">DATE(2004,1,1)+B98+D98/24</f>
        <v>38030.7916666667</v>
      </c>
      <c r="I98" s="0" t="n">
        <v>61.791</v>
      </c>
      <c r="J98" s="0" t="n">
        <v>10.616</v>
      </c>
      <c r="K98" s="0" t="n">
        <v>343.27</v>
      </c>
      <c r="L98" s="0" t="n">
        <v>430.58</v>
      </c>
      <c r="M98" s="0" t="n">
        <v>-36.135</v>
      </c>
      <c r="N98" s="0" t="n">
        <v>34.123</v>
      </c>
      <c r="O98" s="0" t="n">
        <v>4.857</v>
      </c>
      <c r="P98" s="0" t="n">
        <v>-75.114</v>
      </c>
      <c r="Q98" s="0" t="n">
        <v>2</v>
      </c>
      <c r="R98" s="0" t="n">
        <v>0</v>
      </c>
      <c r="S98" s="0" t="n">
        <v>0</v>
      </c>
      <c r="T98" s="0" t="n">
        <v>20.787</v>
      </c>
      <c r="U98" s="0" t="n">
        <v>1.954</v>
      </c>
      <c r="V98" s="0" t="n">
        <v>6.356</v>
      </c>
      <c r="W98" s="0" t="n">
        <v>208.47</v>
      </c>
      <c r="X98" s="0" t="n">
        <v>995.8</v>
      </c>
      <c r="Y98" s="0" t="n">
        <v>0</v>
      </c>
      <c r="Z98" s="0" t="n">
        <v>9.56</v>
      </c>
      <c r="AA98" s="0" t="n">
        <v>0.155</v>
      </c>
      <c r="AB98" s="0" t="n">
        <v>0</v>
      </c>
      <c r="AC98" s="0" t="n">
        <v>0</v>
      </c>
      <c r="AD98" s="0" t="n">
        <v>79.64</v>
      </c>
    </row>
    <row r="99" customFormat="false" ht="12.8" hidden="false" customHeight="false" outlineLevel="0" collapsed="false">
      <c r="A99" s="0" t="n">
        <v>2004</v>
      </c>
      <c r="B99" s="0" t="n">
        <v>43</v>
      </c>
      <c r="C99" s="0" t="n">
        <v>1930</v>
      </c>
      <c r="D99" s="0" t="n">
        <f aca="false">C99/100</f>
        <v>19.3</v>
      </c>
      <c r="E99" s="0" t="n">
        <v>20040431930</v>
      </c>
      <c r="F99" s="0" t="n">
        <v>200402</v>
      </c>
      <c r="G99" s="0" t="n">
        <v>7</v>
      </c>
      <c r="H99" s="6" t="n">
        <f aca="false">DATE(2004,1,1)+B99+D99/24</f>
        <v>38030.8041666667</v>
      </c>
      <c r="I99" s="0" t="n">
        <v>11.711</v>
      </c>
      <c r="J99" s="0" t="n">
        <v>2.344</v>
      </c>
      <c r="K99" s="0" t="n">
        <v>339.87</v>
      </c>
      <c r="L99" s="0" t="n">
        <v>424.25</v>
      </c>
      <c r="M99" s="0" t="n">
        <v>-75.013</v>
      </c>
      <c r="N99" s="0" t="n">
        <v>24.553</v>
      </c>
      <c r="O99" s="0" t="n">
        <v>-2.507</v>
      </c>
      <c r="P99" s="0" t="n">
        <v>-97.059</v>
      </c>
      <c r="Q99" s="0" t="n">
        <v>2</v>
      </c>
      <c r="R99" s="0" t="n">
        <v>0</v>
      </c>
      <c r="S99" s="0" t="n">
        <v>0</v>
      </c>
      <c r="T99" s="0" t="n">
        <v>20.2</v>
      </c>
      <c r="U99" s="0" t="n">
        <v>1.961</v>
      </c>
      <c r="V99" s="0" t="n">
        <v>5.508</v>
      </c>
      <c r="W99" s="0" t="n">
        <v>210.03</v>
      </c>
      <c r="X99" s="0" t="n">
        <v>995.9</v>
      </c>
      <c r="Y99" s="0" t="n">
        <v>0</v>
      </c>
      <c r="Z99" s="0" t="n">
        <v>0</v>
      </c>
      <c r="AA99" s="0" t="n">
        <v>0.151</v>
      </c>
      <c r="AB99" s="0" t="n">
        <v>0</v>
      </c>
      <c r="AC99" s="0" t="n">
        <v>0</v>
      </c>
      <c r="AD99" s="0" t="n">
        <v>82.87</v>
      </c>
    </row>
    <row r="100" customFormat="false" ht="12.8" hidden="false" customHeight="false" outlineLevel="0" collapsed="false">
      <c r="A100" s="0" t="n">
        <v>2004</v>
      </c>
      <c r="B100" s="0" t="n">
        <v>43</v>
      </c>
      <c r="C100" s="0" t="n">
        <v>2000</v>
      </c>
      <c r="D100" s="0" t="n">
        <f aca="false">C100/100</f>
        <v>20</v>
      </c>
      <c r="E100" s="0" t="n">
        <v>20040432000</v>
      </c>
      <c r="F100" s="0" t="n">
        <v>200402</v>
      </c>
      <c r="G100" s="0" t="n">
        <v>7</v>
      </c>
      <c r="H100" s="6" t="n">
        <f aca="false">DATE(2004,1,1)+B100+D100/24</f>
        <v>38030.8333333333</v>
      </c>
      <c r="I100" s="0" t="n">
        <v>-1.028</v>
      </c>
      <c r="J100" s="0" t="n">
        <v>0.371</v>
      </c>
      <c r="K100" s="0" t="n">
        <v>340.21</v>
      </c>
      <c r="L100" s="0" t="n">
        <v>419.63</v>
      </c>
      <c r="M100" s="0" t="n">
        <v>-80.818</v>
      </c>
      <c r="N100" s="0" t="n">
        <v>8.295</v>
      </c>
      <c r="O100" s="0" t="n">
        <v>21.127</v>
      </c>
      <c r="P100" s="0" t="n">
        <v>-110.24</v>
      </c>
      <c r="Q100" s="0" t="n">
        <v>2</v>
      </c>
      <c r="R100" s="0" t="n">
        <v>0</v>
      </c>
      <c r="S100" s="0" t="n">
        <v>0</v>
      </c>
      <c r="T100" s="0" t="n">
        <v>19.853</v>
      </c>
      <c r="U100" s="0" t="n">
        <v>1.914</v>
      </c>
      <c r="V100" s="0" t="n">
        <v>5.75</v>
      </c>
      <c r="W100" s="0" t="n">
        <v>215.67</v>
      </c>
      <c r="X100" s="0" t="n">
        <v>996</v>
      </c>
      <c r="Y100" s="0" t="n">
        <v>0</v>
      </c>
      <c r="Z100" s="0" t="n">
        <v>9.017</v>
      </c>
      <c r="AA100" s="0" t="n">
        <v>0.097</v>
      </c>
      <c r="AB100" s="0" t="n">
        <v>0</v>
      </c>
      <c r="AC100" s="0" t="n">
        <v>0</v>
      </c>
      <c r="AD100" s="0" t="n">
        <v>82.65</v>
      </c>
    </row>
    <row r="101" customFormat="false" ht="12.8" hidden="false" customHeight="false" outlineLevel="0" collapsed="false">
      <c r="A101" s="0" t="n">
        <v>2004</v>
      </c>
      <c r="B101" s="0" t="n">
        <v>43</v>
      </c>
      <c r="C101" s="0" t="n">
        <v>2030</v>
      </c>
      <c r="D101" s="0" t="n">
        <f aca="false">C101/100</f>
        <v>20.3</v>
      </c>
      <c r="E101" s="0" t="n">
        <v>20040432030</v>
      </c>
      <c r="F101" s="0" t="n">
        <v>200402</v>
      </c>
      <c r="G101" s="0" t="n">
        <v>7</v>
      </c>
      <c r="H101" s="6" t="n">
        <f aca="false">DATE(2004,1,1)+B101+D101/24</f>
        <v>38030.8458333333</v>
      </c>
      <c r="I101" s="0" t="n">
        <v>-1.872</v>
      </c>
      <c r="J101" s="0" t="n">
        <v>0.221</v>
      </c>
      <c r="K101" s="0" t="n">
        <v>338.02</v>
      </c>
      <c r="L101" s="0" t="n">
        <v>418.5</v>
      </c>
      <c r="M101" s="0" t="n">
        <v>-82.573</v>
      </c>
      <c r="N101" s="0" t="n">
        <v>-3.905</v>
      </c>
      <c r="O101" s="0" t="n">
        <v>23.497</v>
      </c>
      <c r="P101" s="0" t="n">
        <v>-102.165</v>
      </c>
      <c r="Q101" s="0" t="n">
        <v>2</v>
      </c>
      <c r="R101" s="0" t="n">
        <v>0</v>
      </c>
      <c r="S101" s="0" t="n">
        <v>0</v>
      </c>
      <c r="T101" s="0" t="n">
        <v>19.948</v>
      </c>
      <c r="U101" s="0" t="n">
        <v>1.843</v>
      </c>
      <c r="V101" s="0" t="n">
        <v>4.407</v>
      </c>
      <c r="W101" s="0" t="n">
        <v>193.99</v>
      </c>
      <c r="X101" s="0" t="n">
        <v>995.9</v>
      </c>
      <c r="Y101" s="0" t="n">
        <v>0</v>
      </c>
      <c r="Z101" s="0" t="n">
        <v>0</v>
      </c>
      <c r="AA101" s="0" t="n">
        <v>0.095</v>
      </c>
      <c r="AB101" s="0" t="n">
        <v>0</v>
      </c>
      <c r="AC101" s="0" t="n">
        <v>0</v>
      </c>
      <c r="AD101" s="0" t="n">
        <v>79.11</v>
      </c>
    </row>
    <row r="102" customFormat="false" ht="12.8" hidden="false" customHeight="false" outlineLevel="0" collapsed="false">
      <c r="A102" s="0" t="n">
        <v>2004</v>
      </c>
      <c r="B102" s="0" t="n">
        <v>43</v>
      </c>
      <c r="C102" s="0" t="n">
        <v>2100</v>
      </c>
      <c r="D102" s="0" t="n">
        <f aca="false">C102/100</f>
        <v>21</v>
      </c>
      <c r="E102" s="0" t="n">
        <v>20040432100</v>
      </c>
      <c r="F102" s="0" t="n">
        <v>200402</v>
      </c>
      <c r="G102" s="0" t="n">
        <v>7</v>
      </c>
      <c r="H102" s="6" t="n">
        <f aca="false">DATE(2004,1,1)+B102+D102/24</f>
        <v>38030.875</v>
      </c>
      <c r="I102" s="0" t="n">
        <v>-1.802</v>
      </c>
      <c r="J102" s="0" t="n">
        <v>0.223</v>
      </c>
      <c r="K102" s="0" t="n">
        <v>334.81</v>
      </c>
      <c r="L102" s="0" t="n">
        <v>416.06</v>
      </c>
      <c r="M102" s="0" t="n">
        <v>-83.275</v>
      </c>
      <c r="N102" s="0" t="n">
        <v>19.473</v>
      </c>
      <c r="O102" s="0" t="n">
        <v>26.8</v>
      </c>
      <c r="P102" s="0" t="n">
        <v>-129.548</v>
      </c>
      <c r="Q102" s="0" t="n">
        <v>2</v>
      </c>
      <c r="R102" s="0" t="n">
        <v>0</v>
      </c>
      <c r="S102" s="0" t="n">
        <v>0</v>
      </c>
      <c r="T102" s="0" t="n">
        <v>19.865</v>
      </c>
      <c r="U102" s="0" t="n">
        <v>1.786</v>
      </c>
      <c r="V102" s="0" t="n">
        <v>4.816</v>
      </c>
      <c r="W102" s="0" t="n">
        <v>159.71</v>
      </c>
      <c r="X102" s="0" t="n">
        <v>996.6</v>
      </c>
      <c r="Y102" s="0" t="n">
        <v>0</v>
      </c>
      <c r="Z102" s="0" t="n">
        <v>8.742</v>
      </c>
      <c r="AA102" s="0" t="n">
        <v>0.149</v>
      </c>
      <c r="AB102" s="0" t="n">
        <v>0</v>
      </c>
      <c r="AC102" s="0" t="n">
        <v>0</v>
      </c>
      <c r="AD102" s="0" t="n">
        <v>77.06</v>
      </c>
    </row>
    <row r="103" customFormat="false" ht="12.8" hidden="false" customHeight="false" outlineLevel="0" collapsed="false">
      <c r="A103" s="0" t="n">
        <v>2004</v>
      </c>
      <c r="B103" s="0" t="n">
        <v>43</v>
      </c>
      <c r="C103" s="0" t="n">
        <v>2130</v>
      </c>
      <c r="D103" s="0" t="n">
        <f aca="false">C103/100</f>
        <v>21.3</v>
      </c>
      <c r="E103" s="0" t="n">
        <v>20040432130</v>
      </c>
      <c r="F103" s="0" t="n">
        <v>200402</v>
      </c>
      <c r="G103" s="0" t="n">
        <v>7</v>
      </c>
      <c r="H103" s="6" t="n">
        <f aca="false">DATE(2004,1,1)+B103+D103/24</f>
        <v>38030.8875</v>
      </c>
      <c r="I103" s="0" t="n">
        <v>-1.882</v>
      </c>
      <c r="J103" s="0" t="n">
        <v>0.322</v>
      </c>
      <c r="K103" s="0" t="n">
        <v>332.77</v>
      </c>
      <c r="L103" s="0" t="n">
        <v>412.3</v>
      </c>
      <c r="M103" s="0" t="n">
        <v>-81.734</v>
      </c>
      <c r="N103" s="0" t="n">
        <v>12.351</v>
      </c>
      <c r="O103" s="0" t="n">
        <v>3.814</v>
      </c>
      <c r="P103" s="0" t="n">
        <v>-97.899</v>
      </c>
      <c r="Q103" s="0" t="n">
        <v>2</v>
      </c>
      <c r="R103" s="0" t="n">
        <v>0</v>
      </c>
      <c r="S103" s="0" t="n">
        <v>0</v>
      </c>
      <c r="T103" s="0" t="n">
        <v>19.423</v>
      </c>
      <c r="U103" s="0" t="n">
        <v>1.778</v>
      </c>
      <c r="V103" s="0" t="n">
        <v>3.646</v>
      </c>
      <c r="W103" s="0" t="n">
        <v>177.09</v>
      </c>
      <c r="X103" s="0" t="n">
        <v>996.3</v>
      </c>
      <c r="Y103" s="0" t="n">
        <v>0</v>
      </c>
      <c r="Z103" s="0" t="n">
        <v>0</v>
      </c>
      <c r="AA103" s="0" t="n">
        <v>0.109</v>
      </c>
      <c r="AB103" s="0" t="n">
        <v>0</v>
      </c>
      <c r="AC103" s="0" t="n">
        <v>0</v>
      </c>
      <c r="AD103" s="0" t="n">
        <v>78.85</v>
      </c>
    </row>
    <row r="104" customFormat="false" ht="12.8" hidden="false" customHeight="false" outlineLevel="0" collapsed="false">
      <c r="A104" s="0" t="n">
        <v>2004</v>
      </c>
      <c r="B104" s="0" t="n">
        <v>43</v>
      </c>
      <c r="C104" s="0" t="n">
        <v>2200</v>
      </c>
      <c r="D104" s="0" t="n">
        <f aca="false">C104/100</f>
        <v>22</v>
      </c>
      <c r="E104" s="0" t="n">
        <v>20040432200</v>
      </c>
      <c r="F104" s="0" t="n">
        <v>200402</v>
      </c>
      <c r="G104" s="0" t="n">
        <v>7</v>
      </c>
      <c r="H104" s="6" t="n">
        <f aca="false">DATE(2004,1,1)+B104+D104/24</f>
        <v>38030.9166666667</v>
      </c>
      <c r="I104" s="0" t="n">
        <v>-2.013</v>
      </c>
      <c r="J104" s="0" t="n">
        <v>0.395</v>
      </c>
      <c r="K104" s="0" t="n">
        <v>331.38</v>
      </c>
      <c r="L104" s="0" t="n">
        <v>410.73</v>
      </c>
      <c r="M104" s="0" t="n">
        <v>-81.758</v>
      </c>
      <c r="N104" s="0" t="n">
        <v>-1.765</v>
      </c>
      <c r="O104" s="0" t="n">
        <v>10.869</v>
      </c>
      <c r="P104" s="0" t="n">
        <v>-90.862</v>
      </c>
      <c r="Q104" s="0" t="n">
        <v>2</v>
      </c>
      <c r="R104" s="0" t="n">
        <v>0</v>
      </c>
      <c r="S104" s="0" t="n">
        <v>0</v>
      </c>
      <c r="T104" s="0" t="n">
        <v>19.088</v>
      </c>
      <c r="U104" s="0" t="n">
        <v>1.798</v>
      </c>
      <c r="V104" s="0" t="n">
        <v>3.274</v>
      </c>
      <c r="W104" s="0" t="n">
        <v>193.63</v>
      </c>
      <c r="X104" s="0" t="n">
        <v>997.2</v>
      </c>
      <c r="Y104" s="0" t="n">
        <v>0</v>
      </c>
      <c r="Z104" s="0" t="n">
        <v>8.042</v>
      </c>
      <c r="AA104" s="0" t="n">
        <v>0.052</v>
      </c>
      <c r="AB104" s="0" t="n">
        <v>0</v>
      </c>
      <c r="AC104" s="0" t="n">
        <v>0</v>
      </c>
      <c r="AD104" s="0" t="n">
        <v>81.42</v>
      </c>
    </row>
    <row r="105" customFormat="false" ht="12.8" hidden="false" customHeight="false" outlineLevel="0" collapsed="false">
      <c r="A105" s="0" t="n">
        <v>2004</v>
      </c>
      <c r="B105" s="0" t="n">
        <v>43</v>
      </c>
      <c r="C105" s="0" t="n">
        <v>2230</v>
      </c>
      <c r="D105" s="0" t="n">
        <f aca="false">C105/100</f>
        <v>22.3</v>
      </c>
      <c r="E105" s="0" t="n">
        <v>20040432230</v>
      </c>
      <c r="F105" s="0" t="n">
        <v>200402</v>
      </c>
      <c r="G105" s="0" t="n">
        <v>7</v>
      </c>
      <c r="H105" s="6" t="n">
        <f aca="false">DATE(2004,1,1)+B105+D105/24</f>
        <v>38030.9291666667</v>
      </c>
      <c r="I105" s="0" t="n">
        <v>-1.831</v>
      </c>
      <c r="J105" s="0" t="n">
        <v>0.314</v>
      </c>
      <c r="K105" s="0" t="n">
        <v>328.92</v>
      </c>
      <c r="L105" s="0" t="n">
        <v>408.82</v>
      </c>
      <c r="M105" s="0" t="n">
        <v>-82.044</v>
      </c>
      <c r="N105" s="0" t="n">
        <v>0.765</v>
      </c>
      <c r="O105" s="0" t="n">
        <v>4.32</v>
      </c>
      <c r="P105" s="0" t="n">
        <v>-87.129</v>
      </c>
      <c r="Q105" s="0" t="n">
        <v>2</v>
      </c>
      <c r="R105" s="0" t="n">
        <v>0</v>
      </c>
      <c r="S105" s="0" t="n">
        <v>0</v>
      </c>
      <c r="T105" s="0" t="n">
        <v>18.771</v>
      </c>
      <c r="U105" s="0" t="n">
        <v>1.786</v>
      </c>
      <c r="V105" s="0" t="n">
        <v>3.932</v>
      </c>
      <c r="W105" s="0" t="n">
        <v>180.03</v>
      </c>
      <c r="X105" s="0" t="n">
        <v>997</v>
      </c>
      <c r="Y105" s="0" t="n">
        <v>0</v>
      </c>
      <c r="Z105" s="0" t="n">
        <v>0</v>
      </c>
      <c r="AA105" s="0" t="n">
        <v>0.081</v>
      </c>
      <c r="AB105" s="0" t="n">
        <v>0</v>
      </c>
      <c r="AC105" s="0" t="n">
        <v>0</v>
      </c>
      <c r="AD105" s="0" t="n">
        <v>82.49</v>
      </c>
    </row>
    <row r="106" customFormat="false" ht="12.8" hidden="false" customHeight="false" outlineLevel="0" collapsed="false">
      <c r="A106" s="0" t="n">
        <v>2004</v>
      </c>
      <c r="B106" s="0" t="n">
        <v>43</v>
      </c>
      <c r="C106" s="0" t="n">
        <v>2300</v>
      </c>
      <c r="D106" s="0" t="n">
        <f aca="false">C106/100</f>
        <v>23</v>
      </c>
      <c r="E106" s="0" t="n">
        <v>20040432300</v>
      </c>
      <c r="F106" s="0" t="n">
        <v>200402</v>
      </c>
      <c r="G106" s="0" t="n">
        <v>7</v>
      </c>
      <c r="H106" s="6" t="n">
        <f aca="false">DATE(2004,1,1)+B106+D106/24</f>
        <v>38030.9583333333</v>
      </c>
      <c r="I106" s="0" t="n">
        <v>-1.767</v>
      </c>
      <c r="J106" s="0" t="n">
        <v>0.24</v>
      </c>
      <c r="K106" s="0" t="n">
        <v>326.77</v>
      </c>
      <c r="L106" s="0" t="n">
        <v>406.35</v>
      </c>
      <c r="M106" s="0" t="n">
        <v>-81.586</v>
      </c>
      <c r="N106" s="0" t="n">
        <v>9.837</v>
      </c>
      <c r="O106" s="0" t="n">
        <v>-14.641</v>
      </c>
      <c r="P106" s="0" t="n">
        <v>-76.782</v>
      </c>
      <c r="Q106" s="0" t="n">
        <v>2</v>
      </c>
      <c r="R106" s="0" t="n">
        <v>0</v>
      </c>
      <c r="S106" s="0" t="n">
        <v>0</v>
      </c>
      <c r="T106" s="0" t="n">
        <v>18.244</v>
      </c>
      <c r="U106" s="0" t="n">
        <v>1.774</v>
      </c>
      <c r="V106" s="0" t="n">
        <v>4.32</v>
      </c>
      <c r="W106" s="0" t="n">
        <v>177.04</v>
      </c>
      <c r="X106" s="0" t="n">
        <v>997.8</v>
      </c>
      <c r="Y106" s="0" t="n">
        <v>0</v>
      </c>
      <c r="Z106" s="0" t="n">
        <v>7.23</v>
      </c>
      <c r="AA106" s="0" t="n">
        <v>0.067</v>
      </c>
      <c r="AB106" s="0" t="n">
        <v>0</v>
      </c>
      <c r="AC106" s="0" t="n">
        <v>0</v>
      </c>
      <c r="AD106" s="0" t="n">
        <v>84.69</v>
      </c>
    </row>
    <row r="107" customFormat="false" ht="12.8" hidden="false" customHeight="false" outlineLevel="0" collapsed="false">
      <c r="A107" s="0" t="n">
        <v>2004</v>
      </c>
      <c r="B107" s="0" t="n">
        <v>43</v>
      </c>
      <c r="C107" s="0" t="n">
        <v>2330</v>
      </c>
      <c r="D107" s="0" t="n">
        <f aca="false">C107/100</f>
        <v>23.3</v>
      </c>
      <c r="E107" s="0" t="n">
        <v>20040432330</v>
      </c>
      <c r="F107" s="0" t="n">
        <v>200402</v>
      </c>
      <c r="G107" s="0" t="n">
        <v>7</v>
      </c>
      <c r="H107" s="6" t="n">
        <f aca="false">DATE(2004,1,1)+B107+D107/24</f>
        <v>38030.9708333333</v>
      </c>
      <c r="I107" s="0" t="n">
        <v>-1.955</v>
      </c>
      <c r="J107" s="0" t="n">
        <v>0.291</v>
      </c>
      <c r="K107" s="0" t="n">
        <v>325.09</v>
      </c>
      <c r="L107" s="0" t="n">
        <v>403.6</v>
      </c>
      <c r="M107" s="0" t="n">
        <v>-80.755</v>
      </c>
      <c r="N107" s="0" t="n">
        <v>6.091</v>
      </c>
      <c r="O107" s="0" t="n">
        <v>69.559</v>
      </c>
      <c r="P107" s="0" t="n">
        <v>-156.405</v>
      </c>
      <c r="Q107" s="0" t="n">
        <v>2</v>
      </c>
      <c r="R107" s="0" t="n">
        <v>0</v>
      </c>
      <c r="S107" s="0" t="n">
        <v>0</v>
      </c>
      <c r="T107" s="0" t="n">
        <v>17.964</v>
      </c>
      <c r="U107" s="0" t="n">
        <v>1.774</v>
      </c>
      <c r="V107" s="0" t="n">
        <v>3.29</v>
      </c>
      <c r="W107" s="0" t="n">
        <v>179.1</v>
      </c>
      <c r="X107" s="0" t="n">
        <v>997.5</v>
      </c>
      <c r="Y107" s="0" t="n">
        <v>0</v>
      </c>
      <c r="Z107" s="0" t="n">
        <v>0</v>
      </c>
      <c r="AA107" s="0" t="n">
        <v>0.133</v>
      </c>
      <c r="AB107" s="0" t="n">
        <v>0</v>
      </c>
      <c r="AC107" s="0" t="n">
        <v>0</v>
      </c>
      <c r="AD107" s="0" t="n">
        <v>86.2</v>
      </c>
    </row>
    <row r="108" customFormat="false" ht="12.8" hidden="false" customHeight="false" outlineLevel="0" collapsed="false">
      <c r="A108" s="0" t="n">
        <v>2004</v>
      </c>
      <c r="B108" s="0" t="n">
        <v>44</v>
      </c>
      <c r="C108" s="0" t="n">
        <v>200</v>
      </c>
      <c r="D108" s="0" t="n">
        <f aca="false">C108/100</f>
        <v>2</v>
      </c>
      <c r="E108" s="0" t="n">
        <v>20040440200</v>
      </c>
      <c r="F108" s="0" t="n">
        <v>200402</v>
      </c>
      <c r="G108" s="0" t="n">
        <v>7</v>
      </c>
      <c r="H108" s="6" t="n">
        <f aca="false">DATE(2004,1,1)+B108+D108/24</f>
        <v>38031.0833333333</v>
      </c>
      <c r="I108" s="0" t="n">
        <v>-0.223</v>
      </c>
      <c r="J108" s="0" t="n">
        <v>0.058</v>
      </c>
      <c r="K108" s="0" t="n">
        <v>386.54</v>
      </c>
      <c r="L108" s="0" t="n">
        <v>405.47</v>
      </c>
      <c r="M108" s="0" t="n">
        <v>-19.21</v>
      </c>
      <c r="N108" s="0" t="n">
        <v>18.91</v>
      </c>
      <c r="O108" s="0" t="n">
        <v>19.318</v>
      </c>
      <c r="P108" s="0" t="n">
        <v>-57.438</v>
      </c>
      <c r="Q108" s="0" t="n">
        <v>2</v>
      </c>
      <c r="R108" s="0" t="n">
        <v>0</v>
      </c>
      <c r="S108" s="0" t="n">
        <v>0</v>
      </c>
      <c r="T108" s="0" t="n">
        <v>17.487</v>
      </c>
      <c r="U108" s="0" t="n">
        <v>1.761</v>
      </c>
      <c r="V108" s="0" t="n">
        <v>2.443</v>
      </c>
      <c r="W108" s="0" t="n">
        <v>182.32</v>
      </c>
      <c r="X108" s="0" t="n">
        <v>998.6</v>
      </c>
      <c r="Y108" s="0" t="n">
        <v>0</v>
      </c>
      <c r="Z108" s="0" t="n">
        <v>6.394</v>
      </c>
      <c r="AA108" s="0" t="n">
        <v>0.071</v>
      </c>
      <c r="AB108" s="0" t="n">
        <v>0</v>
      </c>
      <c r="AC108" s="0" t="n">
        <v>0</v>
      </c>
      <c r="AD108" s="0" t="n">
        <v>88.18</v>
      </c>
    </row>
    <row r="109" customFormat="false" ht="12.8" hidden="false" customHeight="false" outlineLevel="0" collapsed="false">
      <c r="A109" s="0" t="n">
        <v>2004</v>
      </c>
      <c r="B109" s="0" t="n">
        <v>44</v>
      </c>
      <c r="C109" s="0" t="n">
        <v>230</v>
      </c>
      <c r="D109" s="0" t="n">
        <f aca="false">C109/100</f>
        <v>2.3</v>
      </c>
      <c r="E109" s="0" t="n">
        <v>20040440230</v>
      </c>
      <c r="F109" s="0" t="n">
        <v>200402</v>
      </c>
      <c r="G109" s="0" t="n">
        <v>7</v>
      </c>
      <c r="H109" s="6" t="n">
        <f aca="false">DATE(2004,1,1)+B109+D109/24</f>
        <v>38031.0958333333</v>
      </c>
      <c r="I109" s="0" t="n">
        <v>-0.206</v>
      </c>
      <c r="J109" s="0" t="n">
        <v>0.006</v>
      </c>
      <c r="K109" s="0" t="n">
        <v>386.51</v>
      </c>
      <c r="L109" s="0" t="n">
        <v>405.52</v>
      </c>
      <c r="M109" s="0" t="n">
        <v>-19.222</v>
      </c>
      <c r="N109" s="0" t="n">
        <v>11.019</v>
      </c>
      <c r="O109" s="0" t="n">
        <v>28.431</v>
      </c>
      <c r="P109" s="0" t="n">
        <v>-58.672</v>
      </c>
      <c r="Q109" s="0" t="n">
        <v>2</v>
      </c>
      <c r="R109" s="0" t="n">
        <v>0</v>
      </c>
      <c r="S109" s="0" t="n">
        <v>0</v>
      </c>
      <c r="T109" s="0" t="n">
        <v>17.374</v>
      </c>
      <c r="U109" s="0" t="n">
        <v>1.736</v>
      </c>
      <c r="V109" s="0" t="n">
        <v>2.959</v>
      </c>
      <c r="W109" s="0" t="n">
        <v>168.51</v>
      </c>
      <c r="X109" s="0" t="n">
        <v>998.7</v>
      </c>
      <c r="Y109" s="0" t="n">
        <v>0</v>
      </c>
      <c r="Z109" s="0" t="n">
        <v>0</v>
      </c>
      <c r="AA109" s="0" t="n">
        <v>0.02</v>
      </c>
      <c r="AB109" s="0" t="n">
        <v>0</v>
      </c>
      <c r="AC109" s="0" t="n">
        <v>0</v>
      </c>
      <c r="AD109" s="0" t="n">
        <v>87.55</v>
      </c>
    </row>
    <row r="110" customFormat="false" ht="12.8" hidden="false" customHeight="false" outlineLevel="0" collapsed="false">
      <c r="A110" s="0" t="n">
        <v>2004</v>
      </c>
      <c r="B110" s="0" t="n">
        <v>44</v>
      </c>
      <c r="C110" s="0" t="n">
        <v>300</v>
      </c>
      <c r="D110" s="0" t="n">
        <f aca="false">C110/100</f>
        <v>3</v>
      </c>
      <c r="E110" s="0" t="n">
        <v>20040440300</v>
      </c>
      <c r="F110" s="0" t="n">
        <v>200402</v>
      </c>
      <c r="G110" s="0" t="n">
        <v>7</v>
      </c>
      <c r="H110" s="6" t="n">
        <f aca="false">DATE(2004,1,1)+B110+D110/24</f>
        <v>38031.125</v>
      </c>
      <c r="I110" s="0" t="n">
        <v>-0.218</v>
      </c>
      <c r="J110" s="0" t="n">
        <v>-0.013</v>
      </c>
      <c r="K110" s="0" t="n">
        <v>386.5</v>
      </c>
      <c r="L110" s="0" t="n">
        <v>405.33</v>
      </c>
      <c r="M110" s="0" t="n">
        <v>-19.035</v>
      </c>
      <c r="N110" s="0" t="n">
        <v>13.351</v>
      </c>
      <c r="O110" s="0" t="n">
        <v>-42.164</v>
      </c>
      <c r="P110" s="0" t="n">
        <v>9.778</v>
      </c>
      <c r="Q110" s="0" t="n">
        <v>2</v>
      </c>
      <c r="R110" s="0" t="n">
        <v>0</v>
      </c>
      <c r="S110" s="0" t="n">
        <v>0</v>
      </c>
      <c r="T110" s="0" t="n">
        <v>17.395</v>
      </c>
      <c r="U110" s="0" t="n">
        <v>1.727</v>
      </c>
      <c r="V110" s="0" t="n">
        <v>3.381</v>
      </c>
      <c r="W110" s="0" t="n">
        <v>183.32</v>
      </c>
      <c r="X110" s="0" t="n">
        <v>999.1</v>
      </c>
      <c r="Y110" s="0" t="n">
        <v>0</v>
      </c>
      <c r="Z110" s="0" t="n">
        <v>6.244</v>
      </c>
      <c r="AA110" s="0" t="n">
        <v>0.12</v>
      </c>
      <c r="AB110" s="0" t="n">
        <v>0</v>
      </c>
      <c r="AC110" s="0" t="n">
        <v>0</v>
      </c>
      <c r="AD110" s="0" t="n">
        <v>86.98</v>
      </c>
    </row>
    <row r="111" customFormat="false" ht="12.8" hidden="false" customHeight="false" outlineLevel="0" collapsed="false">
      <c r="A111" s="0" t="n">
        <v>2004</v>
      </c>
      <c r="B111" s="0" t="n">
        <v>44</v>
      </c>
      <c r="C111" s="0" t="n">
        <v>330</v>
      </c>
      <c r="D111" s="0" t="n">
        <f aca="false">C111/100</f>
        <v>3.3</v>
      </c>
      <c r="E111" s="0" t="n">
        <v>20040440330</v>
      </c>
      <c r="F111" s="0" t="n">
        <v>200402</v>
      </c>
      <c r="G111" s="0" t="n">
        <v>7</v>
      </c>
      <c r="H111" s="6" t="n">
        <f aca="false">DATE(2004,1,1)+B111+D111/24</f>
        <v>38031.1375</v>
      </c>
      <c r="I111" s="0" t="n">
        <v>-0.269</v>
      </c>
      <c r="J111" s="0" t="n">
        <v>-0.015</v>
      </c>
      <c r="K111" s="0" t="n">
        <v>386.24</v>
      </c>
      <c r="L111" s="0" t="n">
        <v>405.01</v>
      </c>
      <c r="M111" s="0" t="n">
        <v>-19.024</v>
      </c>
      <c r="N111" s="0" t="n">
        <v>11.178</v>
      </c>
      <c r="O111" s="0" t="n">
        <v>139.339</v>
      </c>
      <c r="P111" s="0" t="n">
        <v>-169.541</v>
      </c>
      <c r="Q111" s="0" t="n">
        <v>2</v>
      </c>
      <c r="R111" s="0" t="n">
        <v>0</v>
      </c>
      <c r="S111" s="0" t="n">
        <v>0</v>
      </c>
      <c r="T111" s="0" t="n">
        <v>17.491</v>
      </c>
      <c r="U111" s="0" t="n">
        <v>1.723</v>
      </c>
      <c r="V111" s="0" t="n">
        <v>2.696</v>
      </c>
      <c r="W111" s="0" t="n">
        <v>168.12</v>
      </c>
      <c r="X111" s="0" t="n">
        <v>999</v>
      </c>
      <c r="Y111" s="0" t="n">
        <v>0</v>
      </c>
      <c r="Z111" s="0" t="n">
        <v>0</v>
      </c>
      <c r="AA111" s="0" t="n">
        <v>0.096</v>
      </c>
      <c r="AB111" s="0" t="n">
        <v>0</v>
      </c>
      <c r="AC111" s="0" t="n">
        <v>0</v>
      </c>
      <c r="AD111" s="0" t="n">
        <v>86.25</v>
      </c>
    </row>
    <row r="112" customFormat="false" ht="12.8" hidden="false" customHeight="false" outlineLevel="0" collapsed="false">
      <c r="A112" s="0" t="n">
        <v>2004</v>
      </c>
      <c r="B112" s="0" t="n">
        <v>44</v>
      </c>
      <c r="C112" s="0" t="n">
        <v>400</v>
      </c>
      <c r="D112" s="0" t="n">
        <f aca="false">C112/100</f>
        <v>4</v>
      </c>
      <c r="E112" s="0" t="n">
        <v>20040440400</v>
      </c>
      <c r="F112" s="0" t="n">
        <v>200402</v>
      </c>
      <c r="G112" s="0" t="n">
        <v>7</v>
      </c>
      <c r="H112" s="6" t="n">
        <f aca="false">DATE(2004,1,1)+B112+D112/24</f>
        <v>38031.1666666667</v>
      </c>
      <c r="I112" s="0" t="n">
        <v>-0.283</v>
      </c>
      <c r="J112" s="0" t="n">
        <v>-0.026</v>
      </c>
      <c r="K112" s="0" t="n">
        <v>384.62</v>
      </c>
      <c r="L112" s="0" t="n">
        <v>404.61</v>
      </c>
      <c r="M112" s="0" t="n">
        <v>-20.246</v>
      </c>
      <c r="N112" s="0" t="n">
        <v>6.217</v>
      </c>
      <c r="O112" s="0" t="n">
        <v>7.881</v>
      </c>
      <c r="P112" s="0" t="n">
        <v>-34.344</v>
      </c>
      <c r="Q112" s="0" t="n">
        <v>2</v>
      </c>
      <c r="R112" s="0" t="n">
        <v>0</v>
      </c>
      <c r="S112" s="0" t="n">
        <v>0</v>
      </c>
      <c r="T112" s="0" t="n">
        <v>17.533</v>
      </c>
      <c r="U112" s="0" t="n">
        <v>1.715</v>
      </c>
      <c r="V112" s="0" t="n">
        <v>2.984</v>
      </c>
      <c r="W112" s="0" t="n">
        <v>162.82</v>
      </c>
      <c r="X112" s="0" t="n">
        <v>998.7</v>
      </c>
      <c r="Y112" s="0" t="n">
        <v>0</v>
      </c>
      <c r="Z112" s="0" t="n">
        <v>6.513</v>
      </c>
      <c r="AA112" s="0" t="n">
        <v>0.069</v>
      </c>
      <c r="AB112" s="0" t="n">
        <v>0</v>
      </c>
      <c r="AC112" s="0" t="n">
        <v>0</v>
      </c>
      <c r="AD112" s="0" t="n">
        <v>85.62</v>
      </c>
    </row>
    <row r="113" customFormat="false" ht="12.8" hidden="false" customHeight="false" outlineLevel="0" collapsed="false">
      <c r="A113" s="0" t="n">
        <v>2004</v>
      </c>
      <c r="B113" s="0" t="n">
        <v>44</v>
      </c>
      <c r="C113" s="0" t="n">
        <v>430</v>
      </c>
      <c r="D113" s="0" t="n">
        <f aca="false">C113/100</f>
        <v>4.3</v>
      </c>
      <c r="E113" s="0" t="n">
        <v>20040440430</v>
      </c>
      <c r="F113" s="0" t="n">
        <v>200402</v>
      </c>
      <c r="G113" s="0" t="n">
        <v>7</v>
      </c>
      <c r="H113" s="6" t="n">
        <f aca="false">DATE(2004,1,1)+B113+D113/24</f>
        <v>38031.1791666667</v>
      </c>
      <c r="I113" s="0" t="n">
        <v>-0.304</v>
      </c>
      <c r="J113" s="0" t="n">
        <v>-0.006</v>
      </c>
      <c r="K113" s="0" t="n">
        <v>383.7</v>
      </c>
      <c r="L113" s="0" t="n">
        <v>404.42</v>
      </c>
      <c r="M113" s="0" t="n">
        <v>-21.018</v>
      </c>
      <c r="N113" s="0" t="n">
        <v>8.966</v>
      </c>
      <c r="O113" s="0" t="n">
        <v>15.657</v>
      </c>
      <c r="P113" s="0" t="n">
        <v>-45.641</v>
      </c>
      <c r="Q113" s="0" t="n">
        <v>2</v>
      </c>
      <c r="R113" s="0" t="n">
        <v>0</v>
      </c>
      <c r="S113" s="0" t="n">
        <v>0</v>
      </c>
      <c r="T113" s="0" t="n">
        <v>17.594</v>
      </c>
      <c r="U113" s="0" t="n">
        <v>1.727</v>
      </c>
      <c r="V113" s="0" t="n">
        <v>2.648</v>
      </c>
      <c r="W113" s="0" t="n">
        <v>160.97</v>
      </c>
      <c r="X113" s="0" t="n">
        <v>999</v>
      </c>
      <c r="Y113" s="0" t="n">
        <v>0</v>
      </c>
      <c r="Z113" s="0" t="n">
        <v>0</v>
      </c>
      <c r="AA113" s="0" t="n">
        <v>0.055</v>
      </c>
      <c r="AB113" s="0" t="n">
        <v>0</v>
      </c>
      <c r="AC113" s="0" t="n">
        <v>0</v>
      </c>
      <c r="AD113" s="0" t="n">
        <v>85.89</v>
      </c>
    </row>
    <row r="114" customFormat="false" ht="12.8" hidden="false" customHeight="false" outlineLevel="0" collapsed="false">
      <c r="A114" s="0" t="n">
        <v>2004</v>
      </c>
      <c r="B114" s="0" t="n">
        <v>44</v>
      </c>
      <c r="C114" s="0" t="n">
        <v>600</v>
      </c>
      <c r="D114" s="0" t="n">
        <f aca="false">C114/100</f>
        <v>6</v>
      </c>
      <c r="E114" s="0" t="n">
        <v>20040440600</v>
      </c>
      <c r="F114" s="0" t="n">
        <v>200402</v>
      </c>
      <c r="G114" s="0" t="n">
        <v>7</v>
      </c>
      <c r="H114" s="6" t="n">
        <f aca="false">DATE(2004,1,1)+B114+D114/24</f>
        <v>38031.25</v>
      </c>
      <c r="I114" s="0" t="n">
        <v>0.932</v>
      </c>
      <c r="J114" s="0" t="n">
        <v>0.076</v>
      </c>
      <c r="K114" s="0" t="n">
        <v>383.22</v>
      </c>
      <c r="L114" s="0" t="n">
        <v>403.82</v>
      </c>
      <c r="M114" s="0" t="n">
        <v>-19.744</v>
      </c>
      <c r="N114" s="0" t="n">
        <v>4.469</v>
      </c>
      <c r="O114" s="0" t="n">
        <v>32.007</v>
      </c>
      <c r="P114" s="0" t="n">
        <v>-56.221</v>
      </c>
      <c r="Q114" s="0" t="n">
        <v>2</v>
      </c>
      <c r="R114" s="0" t="n">
        <v>0</v>
      </c>
      <c r="S114" s="0" t="n">
        <v>0</v>
      </c>
      <c r="T114" s="0" t="n">
        <v>17.614</v>
      </c>
      <c r="U114" s="0" t="n">
        <v>1.701</v>
      </c>
      <c r="V114" s="0" t="n">
        <v>3.806</v>
      </c>
      <c r="W114" s="0" t="n">
        <v>154.64</v>
      </c>
      <c r="X114" s="0" t="n">
        <v>997.9</v>
      </c>
      <c r="Y114" s="0" t="n">
        <v>0</v>
      </c>
      <c r="Z114" s="0" t="n">
        <v>10.558</v>
      </c>
      <c r="AA114" s="0" t="n">
        <v>0.115</v>
      </c>
      <c r="AB114" s="0" t="n">
        <v>0</v>
      </c>
      <c r="AC114" s="0" t="n">
        <v>0</v>
      </c>
      <c r="AD114" s="0" t="n">
        <v>84.49</v>
      </c>
    </row>
    <row r="115" customFormat="false" ht="12.8" hidden="false" customHeight="false" outlineLevel="0" collapsed="false">
      <c r="A115" s="0" t="n">
        <v>2004</v>
      </c>
      <c r="B115" s="0" t="n">
        <v>44</v>
      </c>
      <c r="C115" s="0" t="n">
        <v>730</v>
      </c>
      <c r="D115" s="0" t="n">
        <f aca="false">C115/100</f>
        <v>7.3</v>
      </c>
      <c r="E115" s="0" t="n">
        <v>20040440730</v>
      </c>
      <c r="F115" s="0" t="n">
        <v>200402</v>
      </c>
      <c r="G115" s="0" t="n">
        <v>7</v>
      </c>
      <c r="H115" s="6" t="n">
        <f aca="false">DATE(2004,1,1)+B115+D115/24</f>
        <v>38031.3041666667</v>
      </c>
      <c r="I115" s="0" t="n">
        <v>36.967</v>
      </c>
      <c r="J115" s="0" t="n">
        <v>5.501</v>
      </c>
      <c r="K115" s="0" t="n">
        <v>382.94</v>
      </c>
      <c r="L115" s="0" t="n">
        <v>405.63</v>
      </c>
      <c r="M115" s="0" t="n">
        <v>8.776</v>
      </c>
      <c r="N115" s="0" t="n">
        <v>18.821</v>
      </c>
      <c r="O115" s="0" t="n">
        <v>13.106</v>
      </c>
      <c r="P115" s="0" t="n">
        <v>-23.151</v>
      </c>
      <c r="Q115" s="0" t="n">
        <v>2</v>
      </c>
      <c r="R115" s="0" t="n">
        <v>0</v>
      </c>
      <c r="S115" s="0" t="n">
        <v>0</v>
      </c>
      <c r="T115" s="0" t="n">
        <v>17.501</v>
      </c>
      <c r="U115" s="0" t="n">
        <v>1.665</v>
      </c>
      <c r="V115" s="0" t="n">
        <v>3.545</v>
      </c>
      <c r="W115" s="0" t="n">
        <v>157.43</v>
      </c>
      <c r="X115" s="0" t="n">
        <v>997.4</v>
      </c>
      <c r="Y115" s="0" t="n">
        <v>0</v>
      </c>
      <c r="Z115" s="0" t="n">
        <v>0</v>
      </c>
      <c r="AA115" s="0" t="n">
        <v>0.078</v>
      </c>
      <c r="AB115" s="0" t="n">
        <v>0</v>
      </c>
      <c r="AC115" s="0" t="n">
        <v>0</v>
      </c>
      <c r="AD115" s="0" t="n">
        <v>83.3</v>
      </c>
    </row>
    <row r="116" customFormat="false" ht="12.8" hidden="false" customHeight="false" outlineLevel="0" collapsed="false">
      <c r="A116" s="0" t="n">
        <v>2004</v>
      </c>
      <c r="B116" s="0" t="n">
        <v>44</v>
      </c>
      <c r="C116" s="0" t="n">
        <v>800</v>
      </c>
      <c r="D116" s="0" t="n">
        <f aca="false">C116/100</f>
        <v>8</v>
      </c>
      <c r="E116" s="0" t="n">
        <v>20040440800</v>
      </c>
      <c r="F116" s="0" t="n">
        <v>200402</v>
      </c>
      <c r="G116" s="0" t="n">
        <v>7</v>
      </c>
      <c r="H116" s="6" t="n">
        <f aca="false">DATE(2004,1,1)+B116+D116/24</f>
        <v>38031.3333333333</v>
      </c>
      <c r="I116" s="0" t="n">
        <v>41.441</v>
      </c>
      <c r="J116" s="0" t="n">
        <v>6.136</v>
      </c>
      <c r="K116" s="0" t="n">
        <v>383.47</v>
      </c>
      <c r="L116" s="0" t="n">
        <v>405.29</v>
      </c>
      <c r="M116" s="0" t="n">
        <v>13.486</v>
      </c>
      <c r="N116" s="0" t="n">
        <v>27.437</v>
      </c>
      <c r="O116" s="0" t="n">
        <v>22.944</v>
      </c>
      <c r="P116" s="0" t="n">
        <v>-36.895</v>
      </c>
      <c r="Q116" s="0" t="n">
        <v>2</v>
      </c>
      <c r="R116" s="0" t="n">
        <v>0</v>
      </c>
      <c r="S116" s="0" t="n">
        <v>0</v>
      </c>
      <c r="T116" s="0" t="n">
        <v>17.339</v>
      </c>
      <c r="U116" s="0" t="n">
        <v>1.66</v>
      </c>
      <c r="V116" s="0" t="n">
        <v>3.888</v>
      </c>
      <c r="W116" s="0" t="n">
        <v>169.04</v>
      </c>
      <c r="X116" s="0" t="n">
        <v>996.6</v>
      </c>
      <c r="Y116" s="0" t="n">
        <v>0</v>
      </c>
      <c r="Z116" s="0" t="n">
        <v>11.909</v>
      </c>
      <c r="AA116" s="0" t="n">
        <v>0.135</v>
      </c>
      <c r="AB116" s="0" t="n">
        <v>0</v>
      </c>
      <c r="AC116" s="0" t="n">
        <v>0</v>
      </c>
      <c r="AD116" s="0" t="n">
        <v>83.9</v>
      </c>
    </row>
    <row r="117" customFormat="false" ht="12.8" hidden="false" customHeight="false" outlineLevel="0" collapsed="false">
      <c r="A117" s="0" t="n">
        <v>2004</v>
      </c>
      <c r="B117" s="0" t="n">
        <v>44</v>
      </c>
      <c r="C117" s="0" t="n">
        <v>830</v>
      </c>
      <c r="D117" s="0" t="n">
        <f aca="false">C117/100</f>
        <v>8.3</v>
      </c>
      <c r="E117" s="0" t="n">
        <v>20040440830</v>
      </c>
      <c r="F117" s="0" t="n">
        <v>200402</v>
      </c>
      <c r="G117" s="0" t="n">
        <v>7</v>
      </c>
      <c r="H117" s="6" t="n">
        <f aca="false">DATE(2004,1,1)+B117+D117/24</f>
        <v>38031.3458333333</v>
      </c>
      <c r="I117" s="0" t="n">
        <v>51.034</v>
      </c>
      <c r="J117" s="0" t="n">
        <v>7.476</v>
      </c>
      <c r="K117" s="0" t="n">
        <v>382.87</v>
      </c>
      <c r="L117" s="0" t="n">
        <v>406.13</v>
      </c>
      <c r="M117" s="0" t="n">
        <v>20.298</v>
      </c>
      <c r="N117" s="0" t="n">
        <v>22.018</v>
      </c>
      <c r="O117" s="0" t="n">
        <v>16.685</v>
      </c>
      <c r="P117" s="0" t="n">
        <v>-18.405</v>
      </c>
      <c r="Q117" s="0" t="n">
        <v>2</v>
      </c>
      <c r="R117" s="0" t="n">
        <v>0</v>
      </c>
      <c r="S117" s="0" t="n">
        <v>0</v>
      </c>
      <c r="T117" s="0" t="n">
        <v>17.109</v>
      </c>
      <c r="U117" s="0" t="n">
        <v>1.654</v>
      </c>
      <c r="V117" s="0" t="n">
        <v>4.03</v>
      </c>
      <c r="W117" s="0" t="n">
        <v>156.23</v>
      </c>
      <c r="X117" s="0" t="n">
        <v>996.7</v>
      </c>
      <c r="Y117" s="0" t="n">
        <v>0</v>
      </c>
      <c r="Z117" s="0" t="n">
        <v>0</v>
      </c>
      <c r="AA117" s="0" t="n">
        <v>0.098</v>
      </c>
      <c r="AB117" s="0" t="n">
        <v>0</v>
      </c>
      <c r="AC117" s="0" t="n">
        <v>0</v>
      </c>
      <c r="AD117" s="0" t="n">
        <v>84.82</v>
      </c>
    </row>
    <row r="118" customFormat="false" ht="12.8" hidden="false" customHeight="false" outlineLevel="0" collapsed="false">
      <c r="A118" s="0" t="n">
        <v>2004</v>
      </c>
      <c r="B118" s="0" t="n">
        <v>44</v>
      </c>
      <c r="C118" s="0" t="n">
        <v>900</v>
      </c>
      <c r="D118" s="0" t="n">
        <f aca="false">C118/100</f>
        <v>9</v>
      </c>
      <c r="E118" s="0" t="n">
        <v>20040440900</v>
      </c>
      <c r="F118" s="0" t="n">
        <v>200402</v>
      </c>
      <c r="G118" s="0" t="n">
        <v>7</v>
      </c>
      <c r="H118" s="6" t="n">
        <f aca="false">DATE(2004,1,1)+B118+D118/24</f>
        <v>38031.375</v>
      </c>
      <c r="I118" s="0" t="n">
        <v>68.058</v>
      </c>
      <c r="J118" s="0" t="n">
        <v>10.075</v>
      </c>
      <c r="K118" s="0" t="n">
        <v>381.48</v>
      </c>
      <c r="L118" s="0" t="n">
        <v>406.84</v>
      </c>
      <c r="M118" s="0" t="n">
        <v>32.623</v>
      </c>
      <c r="N118" s="0" t="n">
        <v>36.994</v>
      </c>
      <c r="O118" s="0" t="n">
        <v>73.693</v>
      </c>
      <c r="P118" s="0" t="n">
        <v>-78.064</v>
      </c>
      <c r="Q118" s="0" t="n">
        <v>2</v>
      </c>
      <c r="R118" s="0" t="n">
        <v>0</v>
      </c>
      <c r="S118" s="0" t="n">
        <v>0</v>
      </c>
      <c r="T118" s="0" t="n">
        <v>17.025</v>
      </c>
      <c r="U118" s="0" t="n">
        <v>1.644</v>
      </c>
      <c r="V118" s="0" t="n">
        <v>3.63</v>
      </c>
      <c r="W118" s="0" t="n">
        <v>157.6</v>
      </c>
      <c r="X118" s="0" t="n">
        <v>996.8</v>
      </c>
      <c r="Y118" s="0" t="n">
        <v>0</v>
      </c>
      <c r="Z118" s="0" t="n">
        <v>10.878</v>
      </c>
      <c r="AA118" s="0" t="n">
        <v>0.133</v>
      </c>
      <c r="AB118" s="0" t="n">
        <v>0</v>
      </c>
      <c r="AC118" s="0" t="n">
        <v>0</v>
      </c>
      <c r="AD118" s="0" t="n">
        <v>84.76</v>
      </c>
    </row>
    <row r="119" customFormat="false" ht="12.8" hidden="false" customHeight="false" outlineLevel="0" collapsed="false">
      <c r="A119" s="0" t="n">
        <v>2004</v>
      </c>
      <c r="B119" s="0" t="n">
        <v>44</v>
      </c>
      <c r="C119" s="0" t="n">
        <v>1130</v>
      </c>
      <c r="D119" s="0" t="n">
        <f aca="false">C119/100</f>
        <v>11.3</v>
      </c>
      <c r="E119" s="0" t="n">
        <v>20040441130</v>
      </c>
      <c r="F119" s="0" t="n">
        <v>200402</v>
      </c>
      <c r="G119" s="0" t="n">
        <v>7</v>
      </c>
      <c r="H119" s="6" t="n">
        <f aca="false">DATE(2004,1,1)+B119+D119/24</f>
        <v>38031.4708333333</v>
      </c>
      <c r="I119" s="0" t="n">
        <v>225.178</v>
      </c>
      <c r="J119" s="0" t="n">
        <v>33.798</v>
      </c>
      <c r="K119" s="0" t="n">
        <v>388.4</v>
      </c>
      <c r="L119" s="0" t="n">
        <v>421.94</v>
      </c>
      <c r="M119" s="0" t="n">
        <v>157.839</v>
      </c>
      <c r="N119" s="0" t="n">
        <v>51.507</v>
      </c>
      <c r="O119" s="0" t="n">
        <v>7.362</v>
      </c>
      <c r="P119" s="0" t="n">
        <v>98.97</v>
      </c>
      <c r="Q119" s="0" t="n">
        <v>2</v>
      </c>
      <c r="R119" s="0" t="n">
        <v>0</v>
      </c>
      <c r="S119" s="0" t="n">
        <v>0</v>
      </c>
      <c r="T119" s="0" t="n">
        <v>18.231</v>
      </c>
      <c r="U119" s="0" t="n">
        <v>1.669</v>
      </c>
      <c r="V119" s="0" t="n">
        <v>3.207</v>
      </c>
      <c r="W119" s="0" t="n">
        <v>154.02</v>
      </c>
      <c r="X119" s="0" t="n">
        <v>997.1</v>
      </c>
      <c r="Y119" s="0" t="n">
        <v>0</v>
      </c>
      <c r="Z119" s="0" t="n">
        <v>0</v>
      </c>
      <c r="AA119" s="0" t="n">
        <v>0.067</v>
      </c>
      <c r="AB119" s="0" t="n">
        <v>0</v>
      </c>
      <c r="AC119" s="0" t="n">
        <v>0</v>
      </c>
      <c r="AD119" s="0" t="n">
        <v>79.74</v>
      </c>
    </row>
    <row r="120" customFormat="false" ht="12.8" hidden="false" customHeight="false" outlineLevel="0" collapsed="false">
      <c r="A120" s="0" t="n">
        <v>2004</v>
      </c>
      <c r="B120" s="0" t="n">
        <v>44</v>
      </c>
      <c r="C120" s="0" t="n">
        <v>1200</v>
      </c>
      <c r="D120" s="0" t="n">
        <f aca="false">C120/100</f>
        <v>12</v>
      </c>
      <c r="E120" s="0" t="n">
        <v>20040441200</v>
      </c>
      <c r="F120" s="0" t="n">
        <v>200402</v>
      </c>
      <c r="G120" s="0" t="n">
        <v>7</v>
      </c>
      <c r="H120" s="6" t="n">
        <f aca="false">DATE(2004,1,1)+B120+D120/24</f>
        <v>38031.5</v>
      </c>
      <c r="I120" s="0" t="n">
        <v>235.684</v>
      </c>
      <c r="J120" s="0" t="n">
        <v>35.409</v>
      </c>
      <c r="K120" s="0" t="n">
        <v>388.86</v>
      </c>
      <c r="L120" s="0" t="n">
        <v>422.31</v>
      </c>
      <c r="M120" s="0" t="n">
        <v>166.825</v>
      </c>
      <c r="N120" s="0" t="n">
        <v>56.389</v>
      </c>
      <c r="O120" s="0" t="n">
        <v>29.772</v>
      </c>
      <c r="P120" s="0" t="n">
        <v>80.664</v>
      </c>
      <c r="Q120" s="0" t="n">
        <v>2</v>
      </c>
      <c r="R120" s="0" t="n">
        <v>0</v>
      </c>
      <c r="S120" s="0" t="n">
        <v>0</v>
      </c>
      <c r="T120" s="0" t="n">
        <v>18.456</v>
      </c>
      <c r="U120" s="0" t="n">
        <v>1.682</v>
      </c>
      <c r="V120" s="0" t="n">
        <v>3.805</v>
      </c>
      <c r="W120" s="0" t="n">
        <v>156.75</v>
      </c>
      <c r="X120" s="0" t="n">
        <v>997.1</v>
      </c>
      <c r="Y120" s="0" t="n">
        <v>0</v>
      </c>
      <c r="Z120" s="0" t="n">
        <v>11.098</v>
      </c>
      <c r="AA120" s="0" t="n">
        <v>0.109</v>
      </c>
      <c r="AB120" s="0" t="n">
        <v>0</v>
      </c>
      <c r="AC120" s="0" t="n">
        <v>0</v>
      </c>
      <c r="AD120" s="0" t="n">
        <v>79.24</v>
      </c>
    </row>
    <row r="121" customFormat="false" ht="12.8" hidden="false" customHeight="false" outlineLevel="0" collapsed="false">
      <c r="A121" s="0" t="n">
        <v>2004</v>
      </c>
      <c r="B121" s="0" t="n">
        <v>44</v>
      </c>
      <c r="C121" s="0" t="n">
        <v>1300</v>
      </c>
      <c r="D121" s="0" t="n">
        <f aca="false">C121/100</f>
        <v>13</v>
      </c>
      <c r="E121" s="0" t="n">
        <v>20040441300</v>
      </c>
      <c r="F121" s="0" t="n">
        <v>200402</v>
      </c>
      <c r="G121" s="0" t="n">
        <v>7</v>
      </c>
      <c r="H121" s="6" t="n">
        <f aca="false">DATE(2004,1,1)+B121+D121/24</f>
        <v>38031.5416666667</v>
      </c>
      <c r="I121" s="0" t="n">
        <v>284.996</v>
      </c>
      <c r="J121" s="0" t="n">
        <v>43.254</v>
      </c>
      <c r="K121" s="0" t="n">
        <v>391.91</v>
      </c>
      <c r="L121" s="0" t="n">
        <v>428.81</v>
      </c>
      <c r="M121" s="0" t="n">
        <v>204.841</v>
      </c>
      <c r="N121" s="0" t="n">
        <v>177.14</v>
      </c>
      <c r="O121" s="0" t="n">
        <v>39.104</v>
      </c>
      <c r="P121" s="0" t="n">
        <v>-11.403</v>
      </c>
      <c r="Q121" s="0" t="n">
        <v>2</v>
      </c>
      <c r="R121" s="0" t="n">
        <v>0</v>
      </c>
      <c r="S121" s="0" t="n">
        <v>0</v>
      </c>
      <c r="T121" s="0" t="n">
        <v>18.804</v>
      </c>
      <c r="U121" s="0" t="n">
        <v>1.664</v>
      </c>
      <c r="V121" s="0" t="n">
        <v>3.233</v>
      </c>
      <c r="W121" s="0" t="n">
        <v>154.29</v>
      </c>
      <c r="X121" s="0" t="n">
        <v>996.8</v>
      </c>
      <c r="Y121" s="0" t="n">
        <v>0</v>
      </c>
      <c r="Z121" s="0" t="n">
        <v>10.857</v>
      </c>
      <c r="AA121" s="0" t="n">
        <v>0.236</v>
      </c>
      <c r="AB121" s="0" t="n">
        <v>0</v>
      </c>
      <c r="AC121" s="0" t="n">
        <v>0</v>
      </c>
      <c r="AD121" s="0" t="n">
        <v>76.7</v>
      </c>
    </row>
    <row r="122" customFormat="false" ht="12.8" hidden="false" customHeight="false" outlineLevel="0" collapsed="false">
      <c r="A122" s="0" t="n">
        <v>2004</v>
      </c>
      <c r="B122" s="0" t="n">
        <v>44</v>
      </c>
      <c r="C122" s="0" t="n">
        <v>1400</v>
      </c>
      <c r="D122" s="0" t="n">
        <f aca="false">C122/100</f>
        <v>14</v>
      </c>
      <c r="E122" s="0" t="n">
        <v>20040441400</v>
      </c>
      <c r="F122" s="0" t="n">
        <v>200402</v>
      </c>
      <c r="G122" s="0" t="n">
        <v>7</v>
      </c>
      <c r="H122" s="6" t="n">
        <f aca="false">DATE(2004,1,1)+B122+D122/24</f>
        <v>38031.5833333333</v>
      </c>
      <c r="I122" s="0" t="n">
        <v>878.161</v>
      </c>
      <c r="J122" s="0" t="n">
        <v>127.147</v>
      </c>
      <c r="K122" s="0" t="n">
        <v>358.7</v>
      </c>
      <c r="L122" s="0" t="n">
        <v>459.86</v>
      </c>
      <c r="M122" s="0" t="n">
        <v>649.854</v>
      </c>
      <c r="N122" s="0" t="n">
        <v>154.1</v>
      </c>
      <c r="O122" s="0" t="n">
        <v>29.087</v>
      </c>
      <c r="P122" s="0" t="n">
        <v>466.667</v>
      </c>
      <c r="Q122" s="0" t="n">
        <v>2</v>
      </c>
      <c r="R122" s="0" t="n">
        <v>0</v>
      </c>
      <c r="S122" s="0" t="n">
        <v>0</v>
      </c>
      <c r="T122" s="0" t="n">
        <v>20.127</v>
      </c>
      <c r="U122" s="0" t="n">
        <v>1.668</v>
      </c>
      <c r="V122" s="0" t="n">
        <v>3.496</v>
      </c>
      <c r="W122" s="0" t="n">
        <v>153.99</v>
      </c>
      <c r="X122" s="0" t="n">
        <v>996.6</v>
      </c>
      <c r="Y122" s="0" t="n">
        <v>0</v>
      </c>
      <c r="Z122" s="0" t="n">
        <v>11.09</v>
      </c>
      <c r="AA122" s="0" t="n">
        <v>0.29</v>
      </c>
      <c r="AB122" s="0" t="n">
        <v>0</v>
      </c>
      <c r="AC122" s="0" t="n">
        <v>0</v>
      </c>
      <c r="AD122" s="0" t="n">
        <v>70.81</v>
      </c>
    </row>
    <row r="123" customFormat="false" ht="12.8" hidden="false" customHeight="false" outlineLevel="0" collapsed="false">
      <c r="A123" s="0" t="n">
        <v>2004</v>
      </c>
      <c r="B123" s="0" t="n">
        <v>44</v>
      </c>
      <c r="C123" s="0" t="n">
        <v>1430</v>
      </c>
      <c r="D123" s="0" t="n">
        <f aca="false">C123/100</f>
        <v>14.3</v>
      </c>
      <c r="E123" s="0" t="n">
        <v>20040441430</v>
      </c>
      <c r="F123" s="0" t="n">
        <v>200402</v>
      </c>
      <c r="G123" s="0" t="n">
        <v>7</v>
      </c>
      <c r="H123" s="6" t="n">
        <f aca="false">DATE(2004,1,1)+B123+D123/24</f>
        <v>38031.5958333333</v>
      </c>
      <c r="I123" s="0" t="n">
        <v>948.529</v>
      </c>
      <c r="J123" s="0" t="n">
        <v>134</v>
      </c>
      <c r="K123" s="0" t="n">
        <v>328.32</v>
      </c>
      <c r="L123" s="0" t="n">
        <v>470.52</v>
      </c>
      <c r="M123" s="0" t="n">
        <v>672.329</v>
      </c>
      <c r="N123" s="0" t="n">
        <v>158.52</v>
      </c>
      <c r="O123" s="0" t="n">
        <v>26.784</v>
      </c>
      <c r="P123" s="0" t="n">
        <v>487.026</v>
      </c>
      <c r="Q123" s="0" t="n">
        <v>2</v>
      </c>
      <c r="R123" s="0" t="n">
        <v>0</v>
      </c>
      <c r="S123" s="0" t="n">
        <v>0</v>
      </c>
      <c r="T123" s="0" t="n">
        <v>21.102</v>
      </c>
      <c r="U123" s="0" t="n">
        <v>1.669</v>
      </c>
      <c r="V123" s="0" t="n">
        <v>3.88</v>
      </c>
      <c r="W123" s="0" t="n">
        <v>158.01</v>
      </c>
      <c r="X123" s="0" t="n">
        <v>996.6</v>
      </c>
      <c r="Y123" s="0" t="n">
        <v>0</v>
      </c>
      <c r="Z123" s="0" t="n">
        <v>0</v>
      </c>
      <c r="AA123" s="0" t="n">
        <v>0.185</v>
      </c>
      <c r="AB123" s="0" t="n">
        <v>0</v>
      </c>
      <c r="AC123" s="0" t="n">
        <v>0</v>
      </c>
      <c r="AD123" s="0" t="n">
        <v>66.72</v>
      </c>
    </row>
    <row r="124" customFormat="false" ht="12.8" hidden="false" customHeight="false" outlineLevel="0" collapsed="false">
      <c r="A124" s="0" t="n">
        <v>2004</v>
      </c>
      <c r="B124" s="0" t="n">
        <v>44</v>
      </c>
      <c r="C124" s="0" t="n">
        <v>1500</v>
      </c>
      <c r="D124" s="0" t="n">
        <f aca="false">C124/100</f>
        <v>15</v>
      </c>
      <c r="E124" s="0" t="n">
        <v>20040441500</v>
      </c>
      <c r="F124" s="0" t="n">
        <v>200402</v>
      </c>
      <c r="G124" s="0" t="n">
        <v>7</v>
      </c>
      <c r="H124" s="6" t="n">
        <f aca="false">DATE(2004,1,1)+B124+D124/24</f>
        <v>38031.625</v>
      </c>
      <c r="I124" s="0" t="n">
        <v>880.645</v>
      </c>
      <c r="J124" s="0" t="n">
        <v>124.054</v>
      </c>
      <c r="K124" s="0" t="n">
        <v>326.58</v>
      </c>
      <c r="L124" s="0" t="n">
        <v>470.32</v>
      </c>
      <c r="M124" s="0" t="n">
        <v>612.851</v>
      </c>
      <c r="N124" s="0" t="n">
        <v>239.34</v>
      </c>
      <c r="O124" s="0" t="n">
        <v>74.686</v>
      </c>
      <c r="P124" s="0" t="n">
        <v>298.826</v>
      </c>
      <c r="Q124" s="0" t="n">
        <v>2</v>
      </c>
      <c r="R124" s="0" t="n">
        <v>0</v>
      </c>
      <c r="S124" s="0" t="n">
        <v>0</v>
      </c>
      <c r="T124" s="0" t="n">
        <v>21.33</v>
      </c>
      <c r="U124" s="0" t="n">
        <v>1.687</v>
      </c>
      <c r="V124" s="0" t="n">
        <v>4.979</v>
      </c>
      <c r="W124" s="0" t="n">
        <v>196.04</v>
      </c>
      <c r="X124" s="0" t="n">
        <v>995.9</v>
      </c>
      <c r="Y124" s="0" t="n">
        <v>0</v>
      </c>
      <c r="Z124" s="0" t="n">
        <v>11.546</v>
      </c>
      <c r="AA124" s="0" t="n">
        <v>0.046</v>
      </c>
      <c r="AB124" s="0" t="n">
        <v>0</v>
      </c>
      <c r="AC124" s="0" t="n">
        <v>0</v>
      </c>
      <c r="AD124" s="0" t="n">
        <v>66.5</v>
      </c>
    </row>
    <row r="125" customFormat="false" ht="12.8" hidden="false" customHeight="false" outlineLevel="0" collapsed="false">
      <c r="A125" s="0" t="n">
        <v>2004</v>
      </c>
      <c r="B125" s="0" t="n">
        <v>44</v>
      </c>
      <c r="C125" s="0" t="n">
        <v>1530</v>
      </c>
      <c r="D125" s="0" t="n">
        <f aca="false">C125/100</f>
        <v>15.3</v>
      </c>
      <c r="E125" s="0" t="n">
        <v>20040441530</v>
      </c>
      <c r="F125" s="0" t="n">
        <v>200402</v>
      </c>
      <c r="G125" s="0" t="n">
        <v>7</v>
      </c>
      <c r="H125" s="6" t="n">
        <f aca="false">DATE(2004,1,1)+B125+D125/24</f>
        <v>38031.6375</v>
      </c>
      <c r="I125" s="0" t="n">
        <v>810.666</v>
      </c>
      <c r="J125" s="0" t="n">
        <v>113.907</v>
      </c>
      <c r="K125" s="0" t="n">
        <v>324.64</v>
      </c>
      <c r="L125" s="0" t="n">
        <v>464.8</v>
      </c>
      <c r="M125" s="0" t="n">
        <v>556.599</v>
      </c>
      <c r="N125" s="0" t="n">
        <v>269.05</v>
      </c>
      <c r="O125" s="0" t="n">
        <v>51.336</v>
      </c>
      <c r="P125" s="0" t="n">
        <v>236.213</v>
      </c>
      <c r="Q125" s="0" t="n">
        <v>2</v>
      </c>
      <c r="R125" s="0" t="n">
        <v>0</v>
      </c>
      <c r="S125" s="0" t="n">
        <v>0</v>
      </c>
      <c r="T125" s="0" t="n">
        <v>21.196</v>
      </c>
      <c r="U125" s="0" t="n">
        <v>1.695</v>
      </c>
      <c r="V125" s="0" t="n">
        <v>5.56</v>
      </c>
      <c r="W125" s="0" t="n">
        <v>192.49</v>
      </c>
      <c r="X125" s="0" t="n">
        <v>996.4</v>
      </c>
      <c r="Y125" s="0" t="n">
        <v>0</v>
      </c>
      <c r="Z125" s="0" t="n">
        <v>0</v>
      </c>
      <c r="AA125" s="0" t="n">
        <v>0.373</v>
      </c>
      <c r="AB125" s="0" t="n">
        <v>0</v>
      </c>
      <c r="AC125" s="0" t="n">
        <v>0</v>
      </c>
      <c r="AD125" s="0" t="n">
        <v>67.37</v>
      </c>
    </row>
    <row r="126" customFormat="false" ht="12.8" hidden="false" customHeight="false" outlineLevel="0" collapsed="false">
      <c r="A126" s="0" t="n">
        <v>2004</v>
      </c>
      <c r="B126" s="0" t="n">
        <v>44</v>
      </c>
      <c r="C126" s="0" t="n">
        <v>1600</v>
      </c>
      <c r="D126" s="0" t="n">
        <f aca="false">C126/100</f>
        <v>16</v>
      </c>
      <c r="E126" s="0" t="n">
        <v>20040441600</v>
      </c>
      <c r="F126" s="0" t="n">
        <v>200402</v>
      </c>
      <c r="G126" s="0" t="n">
        <v>7</v>
      </c>
      <c r="H126" s="6" t="n">
        <f aca="false">DATE(2004,1,1)+B126+D126/24</f>
        <v>38031.6666666667</v>
      </c>
      <c r="I126" s="0" t="n">
        <v>727.463</v>
      </c>
      <c r="J126" s="0" t="n">
        <v>102.636</v>
      </c>
      <c r="K126" s="0" t="n">
        <v>324.36</v>
      </c>
      <c r="L126" s="0" t="n">
        <v>459.11</v>
      </c>
      <c r="M126" s="0" t="n">
        <v>490.076</v>
      </c>
      <c r="N126" s="0" t="n">
        <v>206.9</v>
      </c>
      <c r="O126" s="0" t="n">
        <v>61.134</v>
      </c>
      <c r="P126" s="0" t="n">
        <v>222.043</v>
      </c>
      <c r="Q126" s="0" t="n">
        <v>2</v>
      </c>
      <c r="R126" s="0" t="n">
        <v>0</v>
      </c>
      <c r="S126" s="0" t="n">
        <v>0</v>
      </c>
      <c r="T126" s="0" t="n">
        <v>21.068</v>
      </c>
      <c r="U126" s="0" t="n">
        <v>1.721</v>
      </c>
      <c r="V126" s="0" t="n">
        <v>6.411</v>
      </c>
      <c r="W126" s="0" t="n">
        <v>194.41</v>
      </c>
      <c r="X126" s="0" t="n">
        <v>995.6</v>
      </c>
      <c r="Y126" s="0" t="n">
        <v>0</v>
      </c>
      <c r="Z126" s="0" t="n">
        <v>11.861</v>
      </c>
      <c r="AA126" s="0" t="n">
        <v>0.257</v>
      </c>
      <c r="AB126" s="0" t="n">
        <v>0</v>
      </c>
      <c r="AC126" s="0" t="n">
        <v>0</v>
      </c>
      <c r="AD126" s="0" t="n">
        <v>68.94</v>
      </c>
    </row>
    <row r="127" customFormat="false" ht="12.8" hidden="false" customHeight="false" outlineLevel="0" collapsed="false">
      <c r="A127" s="0" t="n">
        <v>2004</v>
      </c>
      <c r="B127" s="0" t="n">
        <v>44</v>
      </c>
      <c r="C127" s="0" t="n">
        <v>1630</v>
      </c>
      <c r="D127" s="0" t="n">
        <f aca="false">C127/100</f>
        <v>16.3</v>
      </c>
      <c r="E127" s="0" t="n">
        <v>20040441630</v>
      </c>
      <c r="F127" s="0" t="n">
        <v>200402</v>
      </c>
      <c r="G127" s="0" t="n">
        <v>7</v>
      </c>
      <c r="H127" s="6" t="n">
        <f aca="false">DATE(2004,1,1)+B127+D127/24</f>
        <v>38031.6791666667</v>
      </c>
      <c r="I127" s="0" t="n">
        <v>635.268</v>
      </c>
      <c r="J127" s="0" t="n">
        <v>87.863</v>
      </c>
      <c r="K127" s="0" t="n">
        <v>322.8</v>
      </c>
      <c r="L127" s="0" t="n">
        <v>454.93</v>
      </c>
      <c r="M127" s="0" t="n">
        <v>415.275</v>
      </c>
      <c r="N127" s="0" t="n">
        <v>185.01</v>
      </c>
      <c r="O127" s="0" t="n">
        <v>10.112</v>
      </c>
      <c r="P127" s="0" t="n">
        <v>220.153</v>
      </c>
      <c r="Q127" s="0" t="n">
        <v>2</v>
      </c>
      <c r="R127" s="0" t="n">
        <v>0</v>
      </c>
      <c r="S127" s="0" t="n">
        <v>0</v>
      </c>
      <c r="T127" s="0" t="n">
        <v>21.209</v>
      </c>
      <c r="U127" s="0" t="n">
        <v>1.755</v>
      </c>
      <c r="V127" s="0" t="n">
        <v>6.09</v>
      </c>
      <c r="W127" s="0" t="n">
        <v>204.49</v>
      </c>
      <c r="X127" s="0" t="n">
        <v>995.5</v>
      </c>
      <c r="Y127" s="0" t="n">
        <v>0</v>
      </c>
      <c r="Z127" s="0" t="n">
        <v>0</v>
      </c>
      <c r="AA127" s="0" t="n">
        <v>0.309</v>
      </c>
      <c r="AB127" s="0" t="n">
        <v>0</v>
      </c>
      <c r="AC127" s="0" t="n">
        <v>0</v>
      </c>
      <c r="AD127" s="0" t="n">
        <v>69.7</v>
      </c>
    </row>
    <row r="128" customFormat="false" ht="12.8" hidden="false" customHeight="false" outlineLevel="0" collapsed="false">
      <c r="A128" s="0" t="n">
        <v>2004</v>
      </c>
      <c r="B128" s="0" t="n">
        <v>44</v>
      </c>
      <c r="C128" s="0" t="n">
        <v>1700</v>
      </c>
      <c r="D128" s="0" t="n">
        <f aca="false">C128/100</f>
        <v>17</v>
      </c>
      <c r="E128" s="0" t="n">
        <v>20040441700</v>
      </c>
      <c r="F128" s="0" t="n">
        <v>200402</v>
      </c>
      <c r="G128" s="0" t="n">
        <v>7</v>
      </c>
      <c r="H128" s="6" t="n">
        <f aca="false">DATE(2004,1,1)+B128+D128/24</f>
        <v>38031.7083333333</v>
      </c>
      <c r="I128" s="0" t="n">
        <v>531.052</v>
      </c>
      <c r="J128" s="0" t="n">
        <v>72.71</v>
      </c>
      <c r="K128" s="0" t="n">
        <v>321.41</v>
      </c>
      <c r="L128" s="0" t="n">
        <v>446.81</v>
      </c>
      <c r="M128" s="0" t="n">
        <v>332.942</v>
      </c>
      <c r="N128" s="0" t="n">
        <v>176.37</v>
      </c>
      <c r="O128" s="0" t="n">
        <v>55.909</v>
      </c>
      <c r="P128" s="0" t="n">
        <v>100.663</v>
      </c>
      <c r="Q128" s="0" t="n">
        <v>2</v>
      </c>
      <c r="R128" s="0" t="n">
        <v>0</v>
      </c>
      <c r="S128" s="0" t="n">
        <v>0</v>
      </c>
      <c r="T128" s="0" t="n">
        <v>20.933</v>
      </c>
      <c r="U128" s="0" t="n">
        <v>1.756</v>
      </c>
      <c r="V128" s="0" t="n">
        <v>7.1</v>
      </c>
      <c r="W128" s="0" t="n">
        <v>204.54</v>
      </c>
      <c r="X128" s="0" t="n">
        <v>995.1</v>
      </c>
      <c r="Y128" s="0" t="n">
        <v>0</v>
      </c>
      <c r="Z128" s="0" t="n">
        <v>12.066</v>
      </c>
      <c r="AA128" s="0" t="n">
        <v>0.372</v>
      </c>
      <c r="AB128" s="0" t="n">
        <v>0</v>
      </c>
      <c r="AC128" s="0" t="n">
        <v>0</v>
      </c>
      <c r="AD128" s="0" t="n">
        <v>70.93</v>
      </c>
    </row>
    <row r="129" customFormat="false" ht="12.8" hidden="false" customHeight="false" outlineLevel="0" collapsed="false">
      <c r="A129" s="0" t="n">
        <v>2004</v>
      </c>
      <c r="B129" s="0" t="n">
        <v>44</v>
      </c>
      <c r="C129" s="0" t="n">
        <v>1730</v>
      </c>
      <c r="D129" s="0" t="n">
        <f aca="false">C129/100</f>
        <v>17.3</v>
      </c>
      <c r="E129" s="0" t="n">
        <v>20040441730</v>
      </c>
      <c r="F129" s="0" t="n">
        <v>200402</v>
      </c>
      <c r="G129" s="0" t="n">
        <v>7</v>
      </c>
      <c r="H129" s="6" t="n">
        <f aca="false">DATE(2004,1,1)+B129+D129/24</f>
        <v>38031.7208333333</v>
      </c>
      <c r="I129" s="0" t="n">
        <v>417.477</v>
      </c>
      <c r="J129" s="0" t="n">
        <v>56.267</v>
      </c>
      <c r="K129" s="0" t="n">
        <v>317.19</v>
      </c>
      <c r="L129" s="0" t="n">
        <v>438.31</v>
      </c>
      <c r="M129" s="0" t="n">
        <v>240.09</v>
      </c>
      <c r="N129" s="0" t="n">
        <v>97.979</v>
      </c>
      <c r="O129" s="0" t="n">
        <v>33.466</v>
      </c>
      <c r="P129" s="0" t="n">
        <v>108.646</v>
      </c>
      <c r="Q129" s="0" t="n">
        <v>2</v>
      </c>
      <c r="R129" s="0" t="n">
        <v>0</v>
      </c>
      <c r="S129" s="0" t="n">
        <v>0</v>
      </c>
      <c r="T129" s="0" t="n">
        <v>20.652</v>
      </c>
      <c r="U129" s="0" t="n">
        <v>1.739</v>
      </c>
      <c r="V129" s="0" t="n">
        <v>7.477</v>
      </c>
      <c r="W129" s="0" t="n">
        <v>206.66</v>
      </c>
      <c r="X129" s="0" t="n">
        <v>995.2</v>
      </c>
      <c r="Y129" s="0" t="n">
        <v>0</v>
      </c>
      <c r="Z129" s="0" t="n">
        <v>0</v>
      </c>
      <c r="AA129" s="0" t="n">
        <v>0.259</v>
      </c>
      <c r="AB129" s="0" t="n">
        <v>0</v>
      </c>
      <c r="AC129" s="0" t="n">
        <v>0</v>
      </c>
      <c r="AD129" s="0" t="n">
        <v>71.47</v>
      </c>
    </row>
    <row r="130" customFormat="false" ht="12.8" hidden="false" customHeight="false" outlineLevel="0" collapsed="false">
      <c r="A130" s="0" t="n">
        <v>2004</v>
      </c>
      <c r="B130" s="0" t="n">
        <v>44</v>
      </c>
      <c r="C130" s="0" t="n">
        <v>1800</v>
      </c>
      <c r="D130" s="0" t="n">
        <f aca="false">C130/100</f>
        <v>18</v>
      </c>
      <c r="E130" s="0" t="n">
        <v>20040441800</v>
      </c>
      <c r="F130" s="0" t="n">
        <v>200402</v>
      </c>
      <c r="G130" s="0" t="n">
        <v>7</v>
      </c>
      <c r="H130" s="6" t="n">
        <f aca="false">DATE(2004,1,1)+B130+D130/24</f>
        <v>38031.75</v>
      </c>
      <c r="I130" s="0" t="n">
        <v>303.869</v>
      </c>
      <c r="J130" s="0" t="n">
        <v>40.361</v>
      </c>
      <c r="K130" s="0" t="n">
        <v>312.4</v>
      </c>
      <c r="L130" s="0" t="n">
        <v>430.7</v>
      </c>
      <c r="M130" s="0" t="n">
        <v>145.208</v>
      </c>
      <c r="N130" s="0" t="n">
        <v>102.98</v>
      </c>
      <c r="O130" s="0" t="n">
        <v>12.812</v>
      </c>
      <c r="P130" s="0" t="n">
        <v>29.416</v>
      </c>
      <c r="Q130" s="0" t="n">
        <v>2</v>
      </c>
      <c r="R130" s="0" t="n">
        <v>0</v>
      </c>
      <c r="S130" s="0" t="n">
        <v>0</v>
      </c>
      <c r="T130" s="0" t="n">
        <v>20.525</v>
      </c>
      <c r="U130" s="0" t="n">
        <v>1.706</v>
      </c>
      <c r="V130" s="0" t="n">
        <v>6.98</v>
      </c>
      <c r="W130" s="0" t="n">
        <v>198.79</v>
      </c>
      <c r="X130" s="0" t="n">
        <v>994.6</v>
      </c>
      <c r="Y130" s="0" t="n">
        <v>0</v>
      </c>
      <c r="Z130" s="0" t="n">
        <v>10.92</v>
      </c>
      <c r="AA130" s="0" t="n">
        <v>0.352</v>
      </c>
      <c r="AB130" s="0" t="n">
        <v>0</v>
      </c>
      <c r="AC130" s="0" t="n">
        <v>0</v>
      </c>
      <c r="AD130" s="0" t="n">
        <v>70.66</v>
      </c>
    </row>
    <row r="131" customFormat="false" ht="12.8" hidden="false" customHeight="false" outlineLevel="0" collapsed="false">
      <c r="A131" s="0" t="n">
        <v>2004</v>
      </c>
      <c r="B131" s="0" t="n">
        <v>44</v>
      </c>
      <c r="C131" s="0" t="n">
        <v>1830</v>
      </c>
      <c r="D131" s="0" t="n">
        <f aca="false">C131/100</f>
        <v>18.3</v>
      </c>
      <c r="E131" s="0" t="n">
        <v>20040441830</v>
      </c>
      <c r="F131" s="0" t="n">
        <v>200402</v>
      </c>
      <c r="G131" s="0" t="n">
        <v>7</v>
      </c>
      <c r="H131" s="6" t="n">
        <f aca="false">DATE(2004,1,1)+B131+D131/24</f>
        <v>38031.7625</v>
      </c>
      <c r="I131" s="0" t="n">
        <v>178.373</v>
      </c>
      <c r="J131" s="0" t="n">
        <v>25.855</v>
      </c>
      <c r="K131" s="0" t="n">
        <v>310.99</v>
      </c>
      <c r="L131" s="0" t="n">
        <v>424.8</v>
      </c>
      <c r="M131" s="0" t="n">
        <v>38.707</v>
      </c>
      <c r="N131" s="0" t="n">
        <v>67.284</v>
      </c>
      <c r="O131" s="0" t="n">
        <v>43.377</v>
      </c>
      <c r="P131" s="0" t="n">
        <v>-71.953</v>
      </c>
      <c r="Q131" s="0" t="n">
        <v>2</v>
      </c>
      <c r="R131" s="0" t="n">
        <v>0</v>
      </c>
      <c r="S131" s="0" t="n">
        <v>0</v>
      </c>
      <c r="T131" s="0" t="n">
        <v>20.176</v>
      </c>
      <c r="U131" s="0" t="n">
        <v>1.66</v>
      </c>
      <c r="V131" s="0" t="n">
        <v>6.117</v>
      </c>
      <c r="W131" s="0" t="n">
        <v>186.9</v>
      </c>
      <c r="X131" s="0" t="n">
        <v>994.8</v>
      </c>
      <c r="Y131" s="0" t="n">
        <v>0</v>
      </c>
      <c r="Z131" s="0" t="n">
        <v>0</v>
      </c>
      <c r="AA131" s="0" t="n">
        <v>0.216</v>
      </c>
      <c r="AB131" s="0" t="n">
        <v>0</v>
      </c>
      <c r="AC131" s="0" t="n">
        <v>0</v>
      </c>
      <c r="AD131" s="0" t="n">
        <v>70.26</v>
      </c>
    </row>
    <row r="132" customFormat="false" ht="12.8" hidden="false" customHeight="false" outlineLevel="0" collapsed="false">
      <c r="A132" s="0" t="n">
        <v>2004</v>
      </c>
      <c r="B132" s="0" t="n">
        <v>44</v>
      </c>
      <c r="C132" s="0" t="n">
        <v>1900</v>
      </c>
      <c r="D132" s="0" t="n">
        <f aca="false">C132/100</f>
        <v>19</v>
      </c>
      <c r="E132" s="0" t="n">
        <v>20040441900</v>
      </c>
      <c r="F132" s="0" t="n">
        <v>200402</v>
      </c>
      <c r="G132" s="0" t="n">
        <v>7</v>
      </c>
      <c r="H132" s="6" t="n">
        <f aca="false">DATE(2004,1,1)+B132+D132/24</f>
        <v>38031.7916666667</v>
      </c>
      <c r="I132" s="0" t="n">
        <v>66.986</v>
      </c>
      <c r="J132" s="0" t="n">
        <v>11.669</v>
      </c>
      <c r="K132" s="0" t="n">
        <v>305.24</v>
      </c>
      <c r="L132" s="0" t="n">
        <v>416.21</v>
      </c>
      <c r="M132" s="0" t="n">
        <v>-55.653</v>
      </c>
      <c r="N132" s="0" t="n">
        <v>43.908</v>
      </c>
      <c r="O132" s="0" t="n">
        <v>42.034</v>
      </c>
      <c r="P132" s="0" t="n">
        <v>-141.594</v>
      </c>
      <c r="Q132" s="0" t="n">
        <v>2</v>
      </c>
      <c r="R132" s="0" t="n">
        <v>0</v>
      </c>
      <c r="S132" s="0" t="n">
        <v>0</v>
      </c>
      <c r="T132" s="0" t="n">
        <v>19.522</v>
      </c>
      <c r="U132" s="0" t="n">
        <v>1.631</v>
      </c>
      <c r="V132" s="0" t="n">
        <v>6.123</v>
      </c>
      <c r="W132" s="0" t="n">
        <v>194.53</v>
      </c>
      <c r="X132" s="0" t="n">
        <v>994.2</v>
      </c>
      <c r="Y132" s="0" t="n">
        <v>0</v>
      </c>
      <c r="Z132" s="0" t="n">
        <v>9.56</v>
      </c>
      <c r="AA132" s="0" t="n">
        <v>0.201</v>
      </c>
      <c r="AB132" s="0" t="n">
        <v>0</v>
      </c>
      <c r="AC132" s="0" t="n">
        <v>0</v>
      </c>
      <c r="AD132" s="0" t="n">
        <v>71.89</v>
      </c>
    </row>
    <row r="133" customFormat="false" ht="12.8" hidden="false" customHeight="false" outlineLevel="0" collapsed="false">
      <c r="A133" s="0" t="n">
        <v>2004</v>
      </c>
      <c r="B133" s="0" t="n">
        <v>44</v>
      </c>
      <c r="C133" s="0" t="n">
        <v>1930</v>
      </c>
      <c r="D133" s="0" t="n">
        <f aca="false">C133/100</f>
        <v>19.3</v>
      </c>
      <c r="E133" s="0" t="n">
        <v>20040441930</v>
      </c>
      <c r="F133" s="0" t="n">
        <v>200402</v>
      </c>
      <c r="G133" s="0" t="n">
        <v>7</v>
      </c>
      <c r="H133" s="6" t="n">
        <f aca="false">DATE(2004,1,1)+B133+D133/24</f>
        <v>38031.8041666667</v>
      </c>
      <c r="I133" s="0" t="n">
        <v>13.371</v>
      </c>
      <c r="J133" s="0" t="n">
        <v>2.95</v>
      </c>
      <c r="K133" s="0" t="n">
        <v>301.27</v>
      </c>
      <c r="L133" s="0" t="n">
        <v>408.66</v>
      </c>
      <c r="M133" s="0" t="n">
        <v>-96.969</v>
      </c>
      <c r="N133" s="0" t="n">
        <v>17.335</v>
      </c>
      <c r="O133" s="0" t="n">
        <v>12.392</v>
      </c>
      <c r="P133" s="0" t="n">
        <v>-126.696</v>
      </c>
      <c r="Q133" s="0" t="n">
        <v>2</v>
      </c>
      <c r="R133" s="0" t="n">
        <v>0</v>
      </c>
      <c r="S133" s="0" t="n">
        <v>0</v>
      </c>
      <c r="T133" s="0" t="n">
        <v>18.673</v>
      </c>
      <c r="U133" s="0" t="n">
        <v>1.609</v>
      </c>
      <c r="V133" s="0" t="n">
        <v>6.043</v>
      </c>
      <c r="W133" s="0" t="n">
        <v>190.79</v>
      </c>
      <c r="X133" s="0" t="n">
        <v>994.4</v>
      </c>
      <c r="Y133" s="0" t="n">
        <v>0</v>
      </c>
      <c r="Z133" s="0" t="n">
        <v>0</v>
      </c>
      <c r="AA133" s="0" t="n">
        <v>0.148</v>
      </c>
      <c r="AB133" s="0" t="n">
        <v>0</v>
      </c>
      <c r="AC133" s="0" t="n">
        <v>0</v>
      </c>
      <c r="AD133" s="0" t="n">
        <v>74.78</v>
      </c>
    </row>
    <row r="134" customFormat="false" ht="12.8" hidden="false" customHeight="false" outlineLevel="0" collapsed="false">
      <c r="A134" s="0" t="n">
        <v>2004</v>
      </c>
      <c r="B134" s="0" t="n">
        <v>44</v>
      </c>
      <c r="C134" s="0" t="n">
        <v>2030</v>
      </c>
      <c r="D134" s="0" t="n">
        <f aca="false">C134/100</f>
        <v>20.3</v>
      </c>
      <c r="E134" s="0" t="n">
        <v>20040442030</v>
      </c>
      <c r="F134" s="0" t="n">
        <v>200402</v>
      </c>
      <c r="G134" s="0" t="n">
        <v>7</v>
      </c>
      <c r="H134" s="6" t="n">
        <f aca="false">DATE(2004,1,1)+B134+D134/24</f>
        <v>38031.8458333333</v>
      </c>
      <c r="I134" s="0" t="n">
        <v>-2.577</v>
      </c>
      <c r="J134" s="0" t="n">
        <v>0.393</v>
      </c>
      <c r="K134" s="0" t="n">
        <v>299.75</v>
      </c>
      <c r="L134" s="0" t="n">
        <v>400.34</v>
      </c>
      <c r="M134" s="0" t="n">
        <v>-103.561</v>
      </c>
      <c r="N134" s="0" t="n">
        <v>0.735</v>
      </c>
      <c r="O134" s="0" t="n">
        <v>11.513</v>
      </c>
      <c r="P134" s="0" t="n">
        <v>-115.809</v>
      </c>
      <c r="Q134" s="0" t="n">
        <v>2</v>
      </c>
      <c r="R134" s="0" t="n">
        <v>0</v>
      </c>
      <c r="S134" s="0" t="n">
        <v>0</v>
      </c>
      <c r="T134" s="0" t="n">
        <v>17.798</v>
      </c>
      <c r="U134" s="0" t="n">
        <v>1.588</v>
      </c>
      <c r="V134" s="0" t="n">
        <v>3.927</v>
      </c>
      <c r="W134" s="0" t="n">
        <v>183.62</v>
      </c>
      <c r="X134" s="0" t="n">
        <v>994.1</v>
      </c>
      <c r="Y134" s="0" t="n">
        <v>0</v>
      </c>
      <c r="Z134" s="0" t="n">
        <v>0</v>
      </c>
      <c r="AA134" s="0" t="n">
        <v>0.085</v>
      </c>
      <c r="AB134" s="0" t="n">
        <v>0</v>
      </c>
      <c r="AC134" s="0" t="n">
        <v>0</v>
      </c>
      <c r="AD134" s="0" t="n">
        <v>77.97</v>
      </c>
    </row>
    <row r="135" customFormat="false" ht="12.8" hidden="false" customHeight="false" outlineLevel="0" collapsed="false">
      <c r="A135" s="0" t="n">
        <v>2004</v>
      </c>
      <c r="B135" s="0" t="n">
        <v>44</v>
      </c>
      <c r="C135" s="0" t="n">
        <v>2100</v>
      </c>
      <c r="D135" s="0" t="n">
        <f aca="false">C135/100</f>
        <v>21</v>
      </c>
      <c r="E135" s="0" t="n">
        <v>20040442100</v>
      </c>
      <c r="F135" s="0" t="n">
        <v>200402</v>
      </c>
      <c r="G135" s="0" t="n">
        <v>7</v>
      </c>
      <c r="H135" s="6" t="n">
        <f aca="false">DATE(2004,1,1)+B135+D135/24</f>
        <v>38031.875</v>
      </c>
      <c r="I135" s="0" t="n">
        <v>-2.559</v>
      </c>
      <c r="J135" s="0" t="n">
        <v>0.358</v>
      </c>
      <c r="K135" s="0" t="n">
        <v>297.46</v>
      </c>
      <c r="L135" s="0" t="n">
        <v>398.98</v>
      </c>
      <c r="M135" s="0" t="n">
        <v>-104.437</v>
      </c>
      <c r="N135" s="0" t="n">
        <v>7.769</v>
      </c>
      <c r="O135" s="0" t="n">
        <v>2.869</v>
      </c>
      <c r="P135" s="0" t="n">
        <v>-115.075</v>
      </c>
      <c r="Q135" s="0" t="n">
        <v>2</v>
      </c>
      <c r="R135" s="0" t="n">
        <v>0</v>
      </c>
      <c r="S135" s="0" t="n">
        <v>0</v>
      </c>
      <c r="T135" s="0" t="n">
        <v>17.398</v>
      </c>
      <c r="U135" s="0" t="n">
        <v>1.579</v>
      </c>
      <c r="V135" s="0" t="n">
        <v>3.994</v>
      </c>
      <c r="W135" s="0" t="n">
        <v>172.84</v>
      </c>
      <c r="X135" s="0" t="n">
        <v>993.4</v>
      </c>
      <c r="Y135" s="0" t="n">
        <v>0</v>
      </c>
      <c r="Z135" s="0" t="n">
        <v>8.742</v>
      </c>
      <c r="AA135" s="0" t="n">
        <v>0.112</v>
      </c>
      <c r="AB135" s="0" t="n">
        <v>0</v>
      </c>
      <c r="AC135" s="0" t="n">
        <v>0</v>
      </c>
      <c r="AD135" s="0" t="n">
        <v>79.51</v>
      </c>
    </row>
    <row r="136" customFormat="false" ht="12.8" hidden="false" customHeight="false" outlineLevel="0" collapsed="false">
      <c r="A136" s="0" t="n">
        <v>2004</v>
      </c>
      <c r="B136" s="0" t="n">
        <v>44</v>
      </c>
      <c r="C136" s="0" t="n">
        <v>2130</v>
      </c>
      <c r="D136" s="0" t="n">
        <f aca="false">C136/100</f>
        <v>21.3</v>
      </c>
      <c r="E136" s="0" t="n">
        <v>20040442130</v>
      </c>
      <c r="F136" s="0" t="n">
        <v>200402</v>
      </c>
      <c r="G136" s="0" t="n">
        <v>7</v>
      </c>
      <c r="H136" s="6" t="n">
        <f aca="false">DATE(2004,1,1)+B136+D136/24</f>
        <v>38031.8875</v>
      </c>
      <c r="I136" s="0" t="n">
        <v>-2.564</v>
      </c>
      <c r="J136" s="0" t="n">
        <v>0.413</v>
      </c>
      <c r="K136" s="0" t="n">
        <v>296.52</v>
      </c>
      <c r="L136" s="0" t="n">
        <v>395.74</v>
      </c>
      <c r="M136" s="0" t="n">
        <v>-102.197</v>
      </c>
      <c r="N136" s="0" t="n">
        <v>3.086</v>
      </c>
      <c r="O136" s="0" t="n">
        <v>10.337</v>
      </c>
      <c r="P136" s="0" t="n">
        <v>-115.62</v>
      </c>
      <c r="Q136" s="0" t="n">
        <v>2</v>
      </c>
      <c r="R136" s="0" t="n">
        <v>0</v>
      </c>
      <c r="S136" s="0" t="n">
        <v>0</v>
      </c>
      <c r="T136" s="0" t="n">
        <v>16.841</v>
      </c>
      <c r="U136" s="0" t="n">
        <v>1.564</v>
      </c>
      <c r="V136" s="0" t="n">
        <v>3.491</v>
      </c>
      <c r="W136" s="0" t="n">
        <v>171.96</v>
      </c>
      <c r="X136" s="0" t="n">
        <v>993.6</v>
      </c>
      <c r="Y136" s="0" t="n">
        <v>0</v>
      </c>
      <c r="Z136" s="0" t="n">
        <v>0</v>
      </c>
      <c r="AA136" s="0" t="n">
        <v>0.099</v>
      </c>
      <c r="AB136" s="0" t="n">
        <v>0</v>
      </c>
      <c r="AC136" s="0" t="n">
        <v>0</v>
      </c>
      <c r="AD136" s="0" t="n">
        <v>81.58</v>
      </c>
    </row>
    <row r="137" customFormat="false" ht="12.8" hidden="false" customHeight="false" outlineLevel="0" collapsed="false">
      <c r="A137" s="0" t="n">
        <v>2004</v>
      </c>
      <c r="B137" s="0" t="n">
        <v>44</v>
      </c>
      <c r="C137" s="0" t="n">
        <v>2200</v>
      </c>
      <c r="D137" s="0" t="n">
        <f aca="false">C137/100</f>
        <v>22</v>
      </c>
      <c r="E137" s="0" t="n">
        <v>20040442200</v>
      </c>
      <c r="F137" s="0" t="n">
        <v>200402</v>
      </c>
      <c r="G137" s="0" t="n">
        <v>7</v>
      </c>
      <c r="H137" s="6" t="n">
        <f aca="false">DATE(2004,1,1)+B137+D137/24</f>
        <v>38031.9166666667</v>
      </c>
      <c r="I137" s="0" t="n">
        <v>-2.656</v>
      </c>
      <c r="J137" s="0" t="n">
        <v>0.416</v>
      </c>
      <c r="K137" s="0" t="n">
        <v>294.96</v>
      </c>
      <c r="L137" s="0" t="n">
        <v>391.66</v>
      </c>
      <c r="M137" s="0" t="n">
        <v>-99.772</v>
      </c>
      <c r="N137" s="0" t="n">
        <v>-0.192</v>
      </c>
      <c r="O137" s="0" t="n">
        <v>2.117</v>
      </c>
      <c r="P137" s="0" t="n">
        <v>-101.697</v>
      </c>
      <c r="Q137" s="0" t="n">
        <v>2</v>
      </c>
      <c r="R137" s="0" t="n">
        <v>0</v>
      </c>
      <c r="S137" s="0" t="n">
        <v>0</v>
      </c>
      <c r="T137" s="0" t="n">
        <v>16.391</v>
      </c>
      <c r="U137" s="0" t="n">
        <v>1.57</v>
      </c>
      <c r="V137" s="0" t="n">
        <v>3.266</v>
      </c>
      <c r="W137" s="0" t="n">
        <v>177.64</v>
      </c>
      <c r="X137" s="0" t="n">
        <v>994.1</v>
      </c>
      <c r="Y137" s="0" t="n">
        <v>0</v>
      </c>
      <c r="Z137" s="0" t="n">
        <v>8.042</v>
      </c>
      <c r="AA137" s="0" t="n">
        <v>0.039</v>
      </c>
      <c r="AB137" s="0" t="n">
        <v>0</v>
      </c>
      <c r="AC137" s="0" t="n">
        <v>0</v>
      </c>
      <c r="AD137" s="0" t="n">
        <v>84.27</v>
      </c>
    </row>
    <row r="138" customFormat="false" ht="12.8" hidden="false" customHeight="false" outlineLevel="0" collapsed="false">
      <c r="A138" s="0" t="n">
        <v>2004</v>
      </c>
      <c r="B138" s="0" t="n">
        <v>44</v>
      </c>
      <c r="C138" s="0" t="n">
        <v>2230</v>
      </c>
      <c r="D138" s="0" t="n">
        <f aca="false">C138/100</f>
        <v>22.3</v>
      </c>
      <c r="E138" s="0" t="n">
        <v>20040442230</v>
      </c>
      <c r="F138" s="0" t="n">
        <v>200402</v>
      </c>
      <c r="G138" s="0" t="n">
        <v>7</v>
      </c>
      <c r="H138" s="6" t="n">
        <f aca="false">DATE(2004,1,1)+B138+D138/24</f>
        <v>38031.9291666667</v>
      </c>
      <c r="I138" s="0" t="n">
        <v>-2.897</v>
      </c>
      <c r="J138" s="0" t="n">
        <v>0.611</v>
      </c>
      <c r="K138" s="0" t="n">
        <v>297.05</v>
      </c>
      <c r="L138" s="0" t="n">
        <v>391.09</v>
      </c>
      <c r="M138" s="0" t="n">
        <v>-97.547</v>
      </c>
      <c r="N138" s="0" t="n">
        <v>-3.988</v>
      </c>
      <c r="O138" s="0" t="n">
        <v>-6.061</v>
      </c>
      <c r="P138" s="0" t="n">
        <v>-87.498</v>
      </c>
      <c r="Q138" s="0" t="n">
        <v>2</v>
      </c>
      <c r="R138" s="0" t="n">
        <v>0</v>
      </c>
      <c r="S138" s="0" t="n">
        <v>0</v>
      </c>
      <c r="T138" s="0" t="n">
        <v>16.383</v>
      </c>
      <c r="U138" s="0" t="n">
        <v>1.564</v>
      </c>
      <c r="V138" s="0" t="n">
        <v>2.632</v>
      </c>
      <c r="W138" s="0" t="n">
        <v>196.38</v>
      </c>
      <c r="X138" s="0" t="n">
        <v>993.8</v>
      </c>
      <c r="Y138" s="0" t="n">
        <v>0</v>
      </c>
      <c r="Z138" s="0" t="n">
        <v>0</v>
      </c>
      <c r="AA138" s="0" t="n">
        <v>0.009</v>
      </c>
      <c r="AB138" s="0" t="n">
        <v>0</v>
      </c>
      <c r="AC138" s="0" t="n">
        <v>0</v>
      </c>
      <c r="AD138" s="0" t="n">
        <v>83.99</v>
      </c>
    </row>
    <row r="139" customFormat="false" ht="12.8" hidden="false" customHeight="false" outlineLevel="0" collapsed="false">
      <c r="A139" s="0" t="n">
        <v>2004</v>
      </c>
      <c r="B139" s="0" t="n">
        <v>44</v>
      </c>
      <c r="C139" s="0" t="n">
        <v>2300</v>
      </c>
      <c r="D139" s="0" t="n">
        <f aca="false">C139/100</f>
        <v>23</v>
      </c>
      <c r="E139" s="0" t="n">
        <v>20040442300</v>
      </c>
      <c r="F139" s="0" t="n">
        <v>200402</v>
      </c>
      <c r="G139" s="0" t="n">
        <v>7</v>
      </c>
      <c r="H139" s="6" t="n">
        <f aca="false">DATE(2004,1,1)+B139+D139/24</f>
        <v>38031.9583333333</v>
      </c>
      <c r="I139" s="0" t="n">
        <v>-2.842</v>
      </c>
      <c r="J139" s="0" t="n">
        <v>0.528</v>
      </c>
      <c r="K139" s="0" t="n">
        <v>295.36</v>
      </c>
      <c r="L139" s="0" t="n">
        <v>390.85</v>
      </c>
      <c r="M139" s="0" t="n">
        <v>-98.86</v>
      </c>
      <c r="N139" s="0" t="n">
        <v>-4.172</v>
      </c>
      <c r="O139" s="0" t="n">
        <v>-2.593</v>
      </c>
      <c r="P139" s="0" t="n">
        <v>-92.096</v>
      </c>
      <c r="Q139" s="0" t="n">
        <v>2</v>
      </c>
      <c r="R139" s="0" t="n">
        <v>0</v>
      </c>
      <c r="S139" s="0" t="n">
        <v>0</v>
      </c>
      <c r="T139" s="0" t="n">
        <v>16.354</v>
      </c>
      <c r="U139" s="0" t="n">
        <v>1.562</v>
      </c>
      <c r="V139" s="0" t="n">
        <v>2.874</v>
      </c>
      <c r="W139" s="0" t="n">
        <v>189.38</v>
      </c>
      <c r="X139" s="0" t="n">
        <v>993.889</v>
      </c>
      <c r="Y139" s="0" t="n">
        <v>0</v>
      </c>
      <c r="Z139" s="0" t="n">
        <v>7.23</v>
      </c>
      <c r="AA139" s="0" t="n">
        <v>0.02</v>
      </c>
      <c r="AB139" s="0" t="n">
        <v>0</v>
      </c>
      <c r="AC139" s="0" t="n">
        <v>0</v>
      </c>
      <c r="AD139" s="0" t="n">
        <v>84.04</v>
      </c>
    </row>
    <row r="140" customFormat="false" ht="12.8" hidden="false" customHeight="false" outlineLevel="0" collapsed="false">
      <c r="A140" s="0" t="n">
        <v>2004</v>
      </c>
      <c r="B140" s="0" t="n">
        <v>44</v>
      </c>
      <c r="C140" s="0" t="n">
        <v>2330</v>
      </c>
      <c r="D140" s="0" t="n">
        <f aca="false">C140/100</f>
        <v>23.3</v>
      </c>
      <c r="E140" s="0" t="n">
        <v>20040442330</v>
      </c>
      <c r="F140" s="0" t="n">
        <v>200402</v>
      </c>
      <c r="G140" s="0" t="n">
        <v>7</v>
      </c>
      <c r="H140" s="6" t="n">
        <f aca="false">DATE(2004,1,1)+B140+D140/24</f>
        <v>38031.9708333333</v>
      </c>
      <c r="I140" s="0" t="n">
        <v>-3.153</v>
      </c>
      <c r="J140" s="0" t="n">
        <v>0.735</v>
      </c>
      <c r="K140" s="0" t="n">
        <v>289.63</v>
      </c>
      <c r="L140" s="0" t="n">
        <v>389.75</v>
      </c>
      <c r="M140" s="0" t="n">
        <v>-104.008</v>
      </c>
      <c r="N140" s="0" t="n">
        <v>-0.575</v>
      </c>
      <c r="O140" s="0" t="n">
        <v>-14.503</v>
      </c>
      <c r="P140" s="0" t="n">
        <v>-88.93</v>
      </c>
      <c r="Q140" s="0" t="n">
        <v>2</v>
      </c>
      <c r="R140" s="0" t="n">
        <v>0</v>
      </c>
      <c r="S140" s="0" t="n">
        <v>0</v>
      </c>
      <c r="T140" s="0" t="n">
        <v>16.198</v>
      </c>
      <c r="U140" s="0" t="n">
        <v>1.563</v>
      </c>
      <c r="V140" s="0" t="n">
        <v>2.018</v>
      </c>
      <c r="W140" s="0" t="n">
        <v>230</v>
      </c>
      <c r="X140" s="0" t="n">
        <v>993.978</v>
      </c>
      <c r="Y140" s="0" t="n">
        <v>0</v>
      </c>
      <c r="Z140" s="0" t="n">
        <v>0</v>
      </c>
      <c r="AA140" s="0" t="n">
        <v>0.012</v>
      </c>
      <c r="AB140" s="0" t="n">
        <v>0</v>
      </c>
      <c r="AC140" s="0" t="n">
        <v>0</v>
      </c>
      <c r="AD140" s="0" t="n">
        <v>84.94</v>
      </c>
    </row>
    <row r="141" customFormat="false" ht="12.8" hidden="false" customHeight="false" outlineLevel="0" collapsed="false">
      <c r="A141" s="0" t="n">
        <v>2004</v>
      </c>
      <c r="B141" s="0" t="n">
        <v>45</v>
      </c>
      <c r="C141" s="0" t="n">
        <v>1400</v>
      </c>
      <c r="D141" s="0" t="n">
        <f aca="false">C141/100</f>
        <v>14</v>
      </c>
      <c r="E141" s="0" t="n">
        <v>20040451400</v>
      </c>
      <c r="F141" s="0" t="n">
        <v>200402</v>
      </c>
      <c r="G141" s="0" t="n">
        <v>7</v>
      </c>
      <c r="H141" s="6" t="n">
        <f aca="false">DATE(2004,1,1)+B141+D141/24</f>
        <v>38032.5833333333</v>
      </c>
      <c r="I141" s="0" t="n">
        <v>925.768</v>
      </c>
      <c r="J141" s="0" t="n">
        <v>130.084</v>
      </c>
      <c r="K141" s="0" t="n">
        <v>427.64</v>
      </c>
      <c r="L141" s="0" t="n">
        <v>570</v>
      </c>
      <c r="M141" s="0" t="n">
        <v>653.324</v>
      </c>
      <c r="N141" s="0" t="n">
        <v>208.32</v>
      </c>
      <c r="O141" s="0" t="n">
        <v>98.223</v>
      </c>
      <c r="P141" s="0" t="n">
        <v>346.781</v>
      </c>
      <c r="Q141" s="0" t="n">
        <v>2</v>
      </c>
      <c r="R141" s="0" t="n">
        <v>0</v>
      </c>
      <c r="S141" s="0" t="n">
        <v>0</v>
      </c>
      <c r="T141" s="0" t="n">
        <v>37.444</v>
      </c>
      <c r="U141" s="0" t="n">
        <v>1.905</v>
      </c>
      <c r="V141" s="0" t="n">
        <v>2.339</v>
      </c>
      <c r="W141" s="0" t="n">
        <v>336.432</v>
      </c>
      <c r="X141" s="0" t="n">
        <v>996.565</v>
      </c>
      <c r="Y141" s="0" t="n">
        <v>0</v>
      </c>
      <c r="Z141" s="0" t="n">
        <v>11.09</v>
      </c>
      <c r="AA141" s="0" t="n">
        <v>0.285</v>
      </c>
      <c r="AB141" s="0" t="n">
        <v>0</v>
      </c>
      <c r="AC141" s="0" t="n">
        <v>0</v>
      </c>
      <c r="AD141" s="0" t="n">
        <v>29.63</v>
      </c>
    </row>
    <row r="142" customFormat="false" ht="12.8" hidden="false" customHeight="false" outlineLevel="0" collapsed="false">
      <c r="A142" s="0" t="n">
        <v>2004</v>
      </c>
      <c r="B142" s="0" t="n">
        <v>45</v>
      </c>
      <c r="C142" s="0" t="n">
        <v>1500</v>
      </c>
      <c r="D142" s="0" t="n">
        <f aca="false">C142/100</f>
        <v>15</v>
      </c>
      <c r="E142" s="0" t="n">
        <v>20040451500</v>
      </c>
      <c r="F142" s="0" t="n">
        <v>200402</v>
      </c>
      <c r="G142" s="0" t="n">
        <v>7</v>
      </c>
      <c r="H142" s="6" t="n">
        <f aca="false">DATE(2004,1,1)+B142+D142/24</f>
        <v>38032.625</v>
      </c>
      <c r="I142" s="0" t="n">
        <v>758.614</v>
      </c>
      <c r="J142" s="0" t="n">
        <v>105.465</v>
      </c>
      <c r="K142" s="0" t="n">
        <v>424.28</v>
      </c>
      <c r="L142" s="0" t="n">
        <v>566.29</v>
      </c>
      <c r="M142" s="0" t="n">
        <v>511.139</v>
      </c>
      <c r="N142" s="0" t="n">
        <v>171.96</v>
      </c>
      <c r="O142" s="0" t="n">
        <v>144.36</v>
      </c>
      <c r="P142" s="0" t="n">
        <v>194.819</v>
      </c>
      <c r="Q142" s="0" t="n">
        <v>2</v>
      </c>
      <c r="R142" s="0" t="n">
        <v>0</v>
      </c>
      <c r="S142" s="0" t="n">
        <v>0</v>
      </c>
      <c r="T142" s="0" t="n">
        <v>38.08</v>
      </c>
      <c r="U142" s="0" t="n">
        <v>1.738</v>
      </c>
      <c r="V142" s="0" t="n">
        <v>4.351</v>
      </c>
      <c r="W142" s="0" t="n">
        <v>185.75</v>
      </c>
      <c r="X142" s="0" t="n">
        <v>996.743</v>
      </c>
      <c r="Y142" s="0" t="n">
        <v>0</v>
      </c>
      <c r="Z142" s="0" t="n">
        <v>11.546</v>
      </c>
      <c r="AA142" s="0" t="n">
        <v>0.201</v>
      </c>
      <c r="AB142" s="0" t="n">
        <v>0</v>
      </c>
      <c r="AC142" s="0" t="n">
        <v>0</v>
      </c>
      <c r="AD142" s="0" t="n">
        <v>26.12</v>
      </c>
    </row>
    <row r="143" customFormat="false" ht="12.8" hidden="false" customHeight="false" outlineLevel="0" collapsed="false">
      <c r="A143" s="0" t="n">
        <v>2004</v>
      </c>
      <c r="B143" s="0" t="n">
        <v>45</v>
      </c>
      <c r="C143" s="0" t="n">
        <v>1530</v>
      </c>
      <c r="D143" s="0" t="n">
        <f aca="false">C143/100</f>
        <v>15.3</v>
      </c>
      <c r="E143" s="0" t="n">
        <v>20040451530</v>
      </c>
      <c r="F143" s="0" t="n">
        <v>200402</v>
      </c>
      <c r="G143" s="0" t="n">
        <v>7</v>
      </c>
      <c r="H143" s="6" t="n">
        <f aca="false">DATE(2004,1,1)+B143+D143/24</f>
        <v>38032.6375</v>
      </c>
      <c r="I143" s="0" t="n">
        <v>536.812</v>
      </c>
      <c r="J143" s="0" t="n">
        <v>76.042</v>
      </c>
      <c r="K143" s="0" t="n">
        <v>438.83</v>
      </c>
      <c r="L143" s="0" t="n">
        <v>556.84</v>
      </c>
      <c r="M143" s="0" t="n">
        <v>342.76</v>
      </c>
      <c r="N143" s="0" t="n">
        <v>147.66</v>
      </c>
      <c r="O143" s="0" t="n">
        <v>101.376</v>
      </c>
      <c r="P143" s="0" t="n">
        <v>93.724</v>
      </c>
      <c r="Q143" s="0" t="n">
        <v>2</v>
      </c>
      <c r="R143" s="0" t="n">
        <v>0</v>
      </c>
      <c r="S143" s="0" t="n">
        <v>0</v>
      </c>
      <c r="T143" s="0" t="n">
        <v>38.071</v>
      </c>
      <c r="U143" s="0" t="n">
        <v>1.665</v>
      </c>
      <c r="V143" s="0" t="n">
        <v>4.386</v>
      </c>
      <c r="W143" s="0" t="n">
        <v>177.98</v>
      </c>
      <c r="X143" s="0" t="n">
        <v>996.833</v>
      </c>
      <c r="Y143" s="0" t="n">
        <v>0</v>
      </c>
      <c r="Z143" s="0" t="n">
        <v>0</v>
      </c>
      <c r="AA143" s="0" t="n">
        <v>0.124</v>
      </c>
      <c r="AB143" s="0" t="n">
        <v>0</v>
      </c>
      <c r="AC143" s="0" t="n">
        <v>0</v>
      </c>
      <c r="AD143" s="0" t="n">
        <v>25.03</v>
      </c>
    </row>
    <row r="144" customFormat="false" ht="12.8" hidden="false" customHeight="false" outlineLevel="0" collapsed="false">
      <c r="A144" s="0" t="n">
        <v>2004</v>
      </c>
      <c r="B144" s="0" t="n">
        <v>45</v>
      </c>
      <c r="C144" s="0" t="n">
        <v>1600</v>
      </c>
      <c r="D144" s="0" t="n">
        <f aca="false">C144/100</f>
        <v>16</v>
      </c>
      <c r="E144" s="0" t="n">
        <v>20040451600</v>
      </c>
      <c r="F144" s="0" t="n">
        <v>200402</v>
      </c>
      <c r="G144" s="0" t="n">
        <v>7</v>
      </c>
      <c r="H144" s="6" t="n">
        <f aca="false">DATE(2004,1,1)+B144+D144/24</f>
        <v>38032.6666666667</v>
      </c>
      <c r="I144" s="0" t="n">
        <v>694.228</v>
      </c>
      <c r="J144" s="0" t="n">
        <v>99.546</v>
      </c>
      <c r="K144" s="0" t="n">
        <v>457.2</v>
      </c>
      <c r="L144" s="0" t="n">
        <v>561</v>
      </c>
      <c r="M144" s="0" t="n">
        <v>490.883</v>
      </c>
      <c r="N144" s="0" t="n">
        <v>174.84</v>
      </c>
      <c r="O144" s="0" t="n">
        <v>87.387</v>
      </c>
      <c r="P144" s="0" t="n">
        <v>228.656</v>
      </c>
      <c r="Q144" s="0" t="n">
        <v>2</v>
      </c>
      <c r="R144" s="0" t="n">
        <v>0</v>
      </c>
      <c r="S144" s="0" t="n">
        <v>0</v>
      </c>
      <c r="T144" s="0" t="n">
        <v>38.29</v>
      </c>
      <c r="U144" s="0" t="n">
        <v>1.516</v>
      </c>
      <c r="V144" s="0" t="n">
        <v>4.648</v>
      </c>
      <c r="W144" s="0" t="n">
        <v>168.13</v>
      </c>
      <c r="X144" s="0" t="n">
        <v>996.922</v>
      </c>
      <c r="Y144" s="0" t="n">
        <v>0</v>
      </c>
      <c r="Z144" s="0" t="n">
        <v>11.861</v>
      </c>
      <c r="AA144" s="0" t="n">
        <v>0.252</v>
      </c>
      <c r="AB144" s="0" t="n">
        <v>0</v>
      </c>
      <c r="AC144" s="0" t="n">
        <v>0</v>
      </c>
      <c r="AD144" s="0" t="n">
        <v>22.52</v>
      </c>
    </row>
    <row r="145" customFormat="false" ht="12.8" hidden="false" customHeight="false" outlineLevel="0" collapsed="false">
      <c r="A145" s="0" t="n">
        <v>2004</v>
      </c>
      <c r="B145" s="0" t="n">
        <v>45</v>
      </c>
      <c r="C145" s="0" t="n">
        <v>1630</v>
      </c>
      <c r="D145" s="0" t="n">
        <f aca="false">C145/100</f>
        <v>16.3</v>
      </c>
      <c r="E145" s="0" t="n">
        <v>20040451630</v>
      </c>
      <c r="F145" s="0" t="n">
        <v>200402</v>
      </c>
      <c r="G145" s="0" t="n">
        <v>7</v>
      </c>
      <c r="H145" s="6" t="n">
        <f aca="false">DATE(2004,1,1)+B145+D145/24</f>
        <v>38032.6791666667</v>
      </c>
      <c r="I145" s="0" t="n">
        <v>543.475</v>
      </c>
      <c r="J145" s="0" t="n">
        <v>74.512</v>
      </c>
      <c r="K145" s="0" t="n">
        <v>426.73</v>
      </c>
      <c r="L145" s="0" t="n">
        <v>555.9</v>
      </c>
      <c r="M145" s="0" t="n">
        <v>339.792</v>
      </c>
      <c r="N145" s="0" t="n">
        <v>181.13</v>
      </c>
      <c r="O145" s="0" t="n">
        <v>141.108</v>
      </c>
      <c r="P145" s="0" t="n">
        <v>17.555</v>
      </c>
      <c r="Q145" s="0" t="n">
        <v>2</v>
      </c>
      <c r="R145" s="0" t="n">
        <v>0</v>
      </c>
      <c r="S145" s="0" t="n">
        <v>0</v>
      </c>
      <c r="T145" s="0" t="n">
        <v>38.415</v>
      </c>
      <c r="U145" s="0" t="n">
        <v>1.438</v>
      </c>
      <c r="V145" s="0" t="n">
        <v>3.878</v>
      </c>
      <c r="W145" s="0" t="n">
        <v>175.01</v>
      </c>
      <c r="X145" s="0" t="n">
        <v>997.011</v>
      </c>
      <c r="Y145" s="0" t="n">
        <v>0</v>
      </c>
      <c r="Z145" s="0" t="n">
        <v>0</v>
      </c>
      <c r="AA145" s="0" t="n">
        <v>0.231</v>
      </c>
      <c r="AB145" s="0" t="n">
        <v>0</v>
      </c>
      <c r="AC145" s="0" t="n">
        <v>0</v>
      </c>
      <c r="AD145" s="0" t="n">
        <v>21.22</v>
      </c>
    </row>
    <row r="146" customFormat="false" ht="12.8" hidden="false" customHeight="false" outlineLevel="0" collapsed="false">
      <c r="A146" s="0" t="n">
        <v>2004</v>
      </c>
      <c r="B146" s="0" t="n">
        <v>45</v>
      </c>
      <c r="C146" s="0" t="n">
        <v>1700</v>
      </c>
      <c r="D146" s="0" t="n">
        <f aca="false">C146/100</f>
        <v>17</v>
      </c>
      <c r="E146" s="0" t="n">
        <v>20040451700</v>
      </c>
      <c r="F146" s="0" t="n">
        <v>200402</v>
      </c>
      <c r="G146" s="0" t="n">
        <v>7</v>
      </c>
      <c r="H146" s="6" t="n">
        <f aca="false">DATE(2004,1,1)+B146+D146/24</f>
        <v>38032.7083333333</v>
      </c>
      <c r="I146" s="0" t="n">
        <v>499.021</v>
      </c>
      <c r="J146" s="0" t="n">
        <v>66.922</v>
      </c>
      <c r="K146" s="0" t="n">
        <v>421.82</v>
      </c>
      <c r="L146" s="0" t="n">
        <v>548.79</v>
      </c>
      <c r="M146" s="0" t="n">
        <v>305.128</v>
      </c>
      <c r="N146" s="0" t="n">
        <v>116.62</v>
      </c>
      <c r="O146" s="0" t="n">
        <v>89.216</v>
      </c>
      <c r="P146" s="0" t="n">
        <v>99.293</v>
      </c>
      <c r="Q146" s="0" t="n">
        <v>2</v>
      </c>
      <c r="R146" s="0" t="n">
        <v>0</v>
      </c>
      <c r="S146" s="0" t="n">
        <v>0</v>
      </c>
      <c r="T146" s="0" t="n">
        <v>38.439</v>
      </c>
      <c r="U146" s="0" t="n">
        <v>1.462</v>
      </c>
      <c r="V146" s="0" t="n">
        <v>4.14</v>
      </c>
      <c r="W146" s="0" t="n">
        <v>161.83</v>
      </c>
      <c r="X146" s="0" t="n">
        <v>997.1</v>
      </c>
      <c r="Y146" s="0" t="n">
        <v>0</v>
      </c>
      <c r="Z146" s="0" t="n">
        <v>12.066</v>
      </c>
      <c r="AA146" s="0" t="n">
        <v>0.225</v>
      </c>
      <c r="AB146" s="0" t="n">
        <v>0</v>
      </c>
      <c r="AC146" s="0" t="n">
        <v>0</v>
      </c>
      <c r="AD146" s="0" t="n">
        <v>21.55</v>
      </c>
    </row>
    <row r="147" customFormat="false" ht="12.8" hidden="false" customHeight="false" outlineLevel="0" collapsed="false">
      <c r="A147" s="0" t="n">
        <v>2004</v>
      </c>
      <c r="B147" s="0" t="n">
        <v>45</v>
      </c>
      <c r="C147" s="0" t="n">
        <v>1730</v>
      </c>
      <c r="D147" s="0" t="n">
        <f aca="false">C147/100</f>
        <v>17.3</v>
      </c>
      <c r="E147" s="0" t="n">
        <v>20040451730</v>
      </c>
      <c r="F147" s="0" t="n">
        <v>200402</v>
      </c>
      <c r="G147" s="0" t="n">
        <v>7</v>
      </c>
      <c r="H147" s="6" t="n">
        <f aca="false">DATE(2004,1,1)+B147+D147/24</f>
        <v>38032.7208333333</v>
      </c>
      <c r="I147" s="0" t="n">
        <v>312.503</v>
      </c>
      <c r="J147" s="0" t="n">
        <v>43.33</v>
      </c>
      <c r="K147" s="0" t="n">
        <v>430.39</v>
      </c>
      <c r="L147" s="0" t="n">
        <v>540.32</v>
      </c>
      <c r="M147" s="0" t="n">
        <v>159.244</v>
      </c>
      <c r="N147" s="0" t="n">
        <v>56.511</v>
      </c>
      <c r="O147" s="0" t="n">
        <v>59.303</v>
      </c>
      <c r="P147" s="0" t="n">
        <v>43.43</v>
      </c>
      <c r="Q147" s="0" t="n">
        <v>2</v>
      </c>
      <c r="R147" s="0" t="n">
        <v>0</v>
      </c>
      <c r="S147" s="0" t="n">
        <v>0</v>
      </c>
      <c r="T147" s="0" t="n">
        <v>38.2</v>
      </c>
      <c r="U147" s="0" t="n">
        <v>1.472</v>
      </c>
      <c r="V147" s="0" t="n">
        <v>5.119</v>
      </c>
      <c r="W147" s="0" t="n">
        <v>156.9</v>
      </c>
      <c r="X147" s="0" t="n">
        <v>997.189</v>
      </c>
      <c r="Y147" s="0" t="n">
        <v>0</v>
      </c>
      <c r="Z147" s="0" t="n">
        <v>0</v>
      </c>
      <c r="AA147" s="0" t="n">
        <v>0.143</v>
      </c>
      <c r="AB147" s="0" t="n">
        <v>0</v>
      </c>
      <c r="AC147" s="0" t="n">
        <v>0</v>
      </c>
      <c r="AD147" s="0" t="n">
        <v>21.98</v>
      </c>
    </row>
    <row r="148" customFormat="false" ht="12.8" hidden="false" customHeight="false" outlineLevel="0" collapsed="false">
      <c r="A148" s="0" t="n">
        <v>2004</v>
      </c>
      <c r="B148" s="0" t="n">
        <v>45</v>
      </c>
      <c r="C148" s="0" t="n">
        <v>2130</v>
      </c>
      <c r="D148" s="0" t="n">
        <f aca="false">C148/100</f>
        <v>21.3</v>
      </c>
      <c r="E148" s="0" t="n">
        <v>20040452130</v>
      </c>
      <c r="F148" s="0" t="n">
        <v>200402</v>
      </c>
      <c r="G148" s="0" t="n">
        <v>7</v>
      </c>
      <c r="H148" s="6" t="n">
        <f aca="false">DATE(2004,1,1)+B148+D148/24</f>
        <v>38032.8875</v>
      </c>
      <c r="I148" s="0" t="n">
        <v>-1.349</v>
      </c>
      <c r="J148" s="0" t="n">
        <v>-0.005</v>
      </c>
      <c r="K148" s="0" t="n">
        <v>443.07</v>
      </c>
      <c r="L148" s="0" t="n">
        <v>491.84</v>
      </c>
      <c r="M148" s="0" t="n">
        <v>-50.114</v>
      </c>
      <c r="N148" s="0" t="n">
        <v>-21.329</v>
      </c>
      <c r="O148" s="0" t="n">
        <v>-6.39</v>
      </c>
      <c r="P148" s="0" t="n">
        <v>-22.395</v>
      </c>
      <c r="Q148" s="0" t="n">
        <v>2</v>
      </c>
      <c r="R148" s="0" t="n">
        <v>0</v>
      </c>
      <c r="S148" s="0" t="n">
        <v>0</v>
      </c>
      <c r="T148" s="0" t="n">
        <v>33.633</v>
      </c>
      <c r="U148" s="0" t="n">
        <v>1.831</v>
      </c>
      <c r="V148" s="0" t="n">
        <v>3.98</v>
      </c>
      <c r="W148" s="0" t="n">
        <v>244.69</v>
      </c>
      <c r="X148" s="0" t="n">
        <v>997.903</v>
      </c>
      <c r="Y148" s="0" t="n">
        <v>0</v>
      </c>
      <c r="Z148" s="0" t="n">
        <v>0</v>
      </c>
      <c r="AA148" s="0" t="n">
        <v>0.084</v>
      </c>
      <c r="AB148" s="0" t="n">
        <v>0</v>
      </c>
      <c r="AC148" s="0" t="n">
        <v>0</v>
      </c>
      <c r="AD148" s="0" t="n">
        <v>35.13</v>
      </c>
    </row>
    <row r="149" customFormat="false" ht="12.8" hidden="false" customHeight="false" outlineLevel="0" collapsed="false">
      <c r="A149" s="0" t="n">
        <v>2004</v>
      </c>
      <c r="B149" s="0" t="n">
        <v>45</v>
      </c>
      <c r="C149" s="0" t="n">
        <v>2200</v>
      </c>
      <c r="D149" s="0" t="n">
        <f aca="false">C149/100</f>
        <v>22</v>
      </c>
      <c r="E149" s="0" t="n">
        <v>20040452200</v>
      </c>
      <c r="F149" s="0" t="n">
        <v>200402</v>
      </c>
      <c r="G149" s="0" t="n">
        <v>7</v>
      </c>
      <c r="H149" s="6" t="n">
        <f aca="false">DATE(2004,1,1)+B149+D149/24</f>
        <v>38032.9166666667</v>
      </c>
      <c r="I149" s="0" t="n">
        <v>-1.156</v>
      </c>
      <c r="J149" s="0" t="n">
        <v>0.298</v>
      </c>
      <c r="K149" s="0" t="n">
        <v>437.31</v>
      </c>
      <c r="L149" s="0" t="n">
        <v>487.63</v>
      </c>
      <c r="M149" s="0" t="n">
        <v>-51.775</v>
      </c>
      <c r="N149" s="0" t="n">
        <v>-50.09</v>
      </c>
      <c r="O149" s="0" t="n">
        <v>68.865</v>
      </c>
      <c r="P149" s="0" t="n">
        <v>-70.55</v>
      </c>
      <c r="Q149" s="0" t="n">
        <v>2</v>
      </c>
      <c r="R149" s="0" t="n">
        <v>0</v>
      </c>
      <c r="S149" s="0" t="n">
        <v>0</v>
      </c>
      <c r="T149" s="0" t="n">
        <v>33.07</v>
      </c>
      <c r="U149" s="0" t="n">
        <v>1.768</v>
      </c>
      <c r="V149" s="0" t="n">
        <v>3.946</v>
      </c>
      <c r="W149" s="0" t="n">
        <v>201.7</v>
      </c>
      <c r="X149" s="0" t="n">
        <v>997.992</v>
      </c>
      <c r="Y149" s="0" t="n">
        <v>0</v>
      </c>
      <c r="Z149" s="0" t="n">
        <v>8.042</v>
      </c>
      <c r="AA149" s="0" t="n">
        <v>0.029</v>
      </c>
      <c r="AB149" s="0" t="n">
        <v>0</v>
      </c>
      <c r="AC149" s="0" t="n">
        <v>0</v>
      </c>
      <c r="AD149" s="0" t="n">
        <v>35.01</v>
      </c>
    </row>
    <row r="150" customFormat="false" ht="12.8" hidden="false" customHeight="false" outlineLevel="0" collapsed="false">
      <c r="A150" s="0" t="n">
        <v>2004</v>
      </c>
      <c r="B150" s="0" t="n">
        <v>45</v>
      </c>
      <c r="C150" s="0" t="n">
        <v>2230</v>
      </c>
      <c r="D150" s="0" t="n">
        <f aca="false">C150/100</f>
        <v>22.3</v>
      </c>
      <c r="E150" s="0" t="n">
        <v>20040452230</v>
      </c>
      <c r="F150" s="0" t="n">
        <v>200402</v>
      </c>
      <c r="G150" s="0" t="n">
        <v>7</v>
      </c>
      <c r="H150" s="6" t="n">
        <f aca="false">DATE(2004,1,1)+B150+D150/24</f>
        <v>38032.9291666667</v>
      </c>
      <c r="I150" s="0" t="n">
        <v>-0.89</v>
      </c>
      <c r="J150" s="0" t="n">
        <v>0.133</v>
      </c>
      <c r="K150" s="0" t="n">
        <v>432.43</v>
      </c>
      <c r="L150" s="0" t="n">
        <v>479.54</v>
      </c>
      <c r="M150" s="0" t="n">
        <v>-48.133</v>
      </c>
      <c r="N150" s="0" t="n">
        <v>-11.96</v>
      </c>
      <c r="O150" s="0" t="n">
        <v>16.974</v>
      </c>
      <c r="P150" s="0" t="n">
        <v>-53.147</v>
      </c>
      <c r="Q150" s="0" t="n">
        <v>2</v>
      </c>
      <c r="R150" s="0" t="n">
        <v>0</v>
      </c>
      <c r="S150" s="0" t="n">
        <v>0</v>
      </c>
      <c r="T150" s="0" t="n">
        <v>30.833</v>
      </c>
      <c r="U150" s="0" t="n">
        <v>1.654</v>
      </c>
      <c r="V150" s="0" t="n">
        <v>4.532</v>
      </c>
      <c r="W150" s="0" t="n">
        <v>168.46</v>
      </c>
      <c r="X150" s="0" t="n">
        <v>998.081</v>
      </c>
      <c r="Y150" s="0" t="n">
        <v>0</v>
      </c>
      <c r="Z150" s="0" t="n">
        <v>0</v>
      </c>
      <c r="AA150" s="0" t="n">
        <v>0.019</v>
      </c>
      <c r="AB150" s="0" t="n">
        <v>0</v>
      </c>
      <c r="AC150" s="0" t="n">
        <v>0</v>
      </c>
      <c r="AD150" s="0" t="n">
        <v>37.17</v>
      </c>
    </row>
    <row r="151" customFormat="false" ht="12.8" hidden="false" customHeight="false" outlineLevel="0" collapsed="false">
      <c r="A151" s="0" t="n">
        <v>2004</v>
      </c>
      <c r="B151" s="0" t="n">
        <v>45</v>
      </c>
      <c r="C151" s="0" t="n">
        <v>2330</v>
      </c>
      <c r="D151" s="0" t="n">
        <f aca="false">C151/100</f>
        <v>23.3</v>
      </c>
      <c r="E151" s="0" t="n">
        <v>20040452330</v>
      </c>
      <c r="F151" s="0" t="n">
        <v>200402</v>
      </c>
      <c r="G151" s="0" t="n">
        <v>7</v>
      </c>
      <c r="H151" s="6" t="n">
        <f aca="false">DATE(2004,1,1)+B151+D151/24</f>
        <v>38032.9708333333</v>
      </c>
      <c r="I151" s="0" t="n">
        <v>-1.558</v>
      </c>
      <c r="J151" s="0" t="n">
        <v>-0.035</v>
      </c>
      <c r="K151" s="0" t="n">
        <v>425.8</v>
      </c>
      <c r="L151" s="0" t="n">
        <v>474.93</v>
      </c>
      <c r="M151" s="0" t="n">
        <v>-50.654</v>
      </c>
      <c r="N151" s="0" t="n">
        <v>3.062</v>
      </c>
      <c r="O151" s="0" t="n">
        <v>-35.96</v>
      </c>
      <c r="P151" s="0" t="n">
        <v>-17.756</v>
      </c>
      <c r="Q151" s="0" t="n">
        <v>2</v>
      </c>
      <c r="R151" s="0" t="n">
        <v>0</v>
      </c>
      <c r="S151" s="0" t="n">
        <v>0</v>
      </c>
      <c r="T151" s="0" t="n">
        <v>30.897</v>
      </c>
      <c r="U151" s="0" t="n">
        <v>2.031</v>
      </c>
      <c r="V151" s="0" t="n">
        <v>3.909</v>
      </c>
      <c r="W151" s="0" t="n">
        <v>23.461</v>
      </c>
      <c r="X151" s="0" t="n">
        <v>998.26</v>
      </c>
      <c r="Y151" s="0" t="n">
        <v>0</v>
      </c>
      <c r="Z151" s="0" t="n">
        <v>0</v>
      </c>
      <c r="AA151" s="0" t="n">
        <v>0.016</v>
      </c>
      <c r="AB151" s="0" t="n">
        <v>0</v>
      </c>
      <c r="AC151" s="0" t="n">
        <v>0</v>
      </c>
      <c r="AD151" s="0" t="n">
        <v>45.47</v>
      </c>
    </row>
    <row r="152" customFormat="false" ht="12.8" hidden="false" customHeight="false" outlineLevel="0" collapsed="false">
      <c r="A152" s="0" t="n">
        <v>2004</v>
      </c>
      <c r="B152" s="0" t="n">
        <v>46</v>
      </c>
      <c r="C152" s="0" t="n">
        <v>300</v>
      </c>
      <c r="D152" s="0" t="n">
        <f aca="false">C152/100</f>
        <v>3</v>
      </c>
      <c r="E152" s="0" t="n">
        <v>20040460300</v>
      </c>
      <c r="F152" s="0" t="n">
        <v>200402</v>
      </c>
      <c r="G152" s="0" t="n">
        <v>7</v>
      </c>
      <c r="H152" s="6" t="n">
        <f aca="false">DATE(2004,1,1)+B152+D152/24</f>
        <v>38033.125</v>
      </c>
      <c r="I152" s="0" t="n">
        <v>-0.393</v>
      </c>
      <c r="J152" s="0" t="n">
        <v>0.116</v>
      </c>
      <c r="K152" s="0" t="n">
        <v>424.58</v>
      </c>
      <c r="L152" s="0" t="n">
        <v>450.97</v>
      </c>
      <c r="M152" s="0" t="n">
        <v>-26.898</v>
      </c>
      <c r="N152" s="0" t="n">
        <v>-24.249</v>
      </c>
      <c r="O152" s="0" t="n">
        <v>62.797</v>
      </c>
      <c r="P152" s="0" t="n">
        <v>-65.447</v>
      </c>
      <c r="Q152" s="0" t="n">
        <v>2</v>
      </c>
      <c r="R152" s="0" t="n">
        <v>0</v>
      </c>
      <c r="S152" s="0" t="n">
        <v>0</v>
      </c>
      <c r="T152" s="0" t="n">
        <v>27.342</v>
      </c>
      <c r="U152" s="0" t="n">
        <v>2.393</v>
      </c>
      <c r="V152" s="0" t="n">
        <v>6.752</v>
      </c>
      <c r="W152" s="0" t="n">
        <v>17.17</v>
      </c>
      <c r="X152" s="0" t="n">
        <v>998.884</v>
      </c>
      <c r="Y152" s="0" t="n">
        <v>0.2</v>
      </c>
      <c r="Z152" s="0" t="n">
        <v>6.244</v>
      </c>
      <c r="AA152" s="0" t="n">
        <v>0.015</v>
      </c>
      <c r="AB152" s="0" t="n">
        <v>0</v>
      </c>
      <c r="AC152" s="0" t="n">
        <v>0</v>
      </c>
      <c r="AD152" s="0" t="n">
        <v>65.8</v>
      </c>
    </row>
    <row r="153" customFormat="false" ht="12.8" hidden="false" customHeight="false" outlineLevel="0" collapsed="false">
      <c r="A153" s="0" t="n">
        <v>2004</v>
      </c>
      <c r="B153" s="0" t="n">
        <v>46</v>
      </c>
      <c r="C153" s="0" t="n">
        <v>330</v>
      </c>
      <c r="D153" s="0" t="n">
        <f aca="false">C153/100</f>
        <v>3.3</v>
      </c>
      <c r="E153" s="0" t="n">
        <v>20040460330</v>
      </c>
      <c r="F153" s="0" t="n">
        <v>200402</v>
      </c>
      <c r="G153" s="0" t="n">
        <v>7</v>
      </c>
      <c r="H153" s="6" t="n">
        <f aca="false">DATE(2004,1,1)+B153+D153/24</f>
        <v>38033.1375</v>
      </c>
      <c r="I153" s="0" t="n">
        <v>-0.673</v>
      </c>
      <c r="J153" s="0" t="n">
        <v>-0.023</v>
      </c>
      <c r="K153" s="0" t="n">
        <v>415.34</v>
      </c>
      <c r="L153" s="0" t="n">
        <v>451.67</v>
      </c>
      <c r="M153" s="0" t="n">
        <v>-36.98</v>
      </c>
      <c r="N153" s="0" t="n">
        <v>-31.706</v>
      </c>
      <c r="O153" s="0" t="n">
        <v>73.802</v>
      </c>
      <c r="P153" s="0" t="n">
        <v>-79.076</v>
      </c>
      <c r="Q153" s="0" t="n">
        <v>2</v>
      </c>
      <c r="R153" s="0" t="n">
        <v>0</v>
      </c>
      <c r="S153" s="0" t="n">
        <v>0</v>
      </c>
      <c r="T153" s="0" t="n">
        <v>26.79</v>
      </c>
      <c r="U153" s="0" t="n">
        <v>2.41</v>
      </c>
      <c r="V153" s="0" t="n">
        <v>6.741</v>
      </c>
      <c r="W153" s="0" t="n">
        <v>25.83</v>
      </c>
      <c r="X153" s="0" t="n">
        <v>998.973</v>
      </c>
      <c r="Y153" s="0" t="n">
        <v>0</v>
      </c>
      <c r="Z153" s="0" t="n">
        <v>0</v>
      </c>
      <c r="AA153" s="0" t="n">
        <v>0.139</v>
      </c>
      <c r="AB153" s="0" t="n">
        <v>0</v>
      </c>
      <c r="AC153" s="0" t="n">
        <v>0</v>
      </c>
      <c r="AD153" s="0" t="n">
        <v>68.45</v>
      </c>
    </row>
    <row r="154" customFormat="false" ht="12.8" hidden="false" customHeight="false" outlineLevel="0" collapsed="false">
      <c r="A154" s="0" t="n">
        <v>2004</v>
      </c>
      <c r="B154" s="0" t="n">
        <v>46</v>
      </c>
      <c r="C154" s="0" t="n">
        <v>400</v>
      </c>
      <c r="D154" s="0" t="n">
        <f aca="false">C154/100</f>
        <v>4</v>
      </c>
      <c r="E154" s="0" t="n">
        <v>20040460400</v>
      </c>
      <c r="F154" s="0" t="n">
        <v>200402</v>
      </c>
      <c r="G154" s="0" t="n">
        <v>7</v>
      </c>
      <c r="H154" s="6" t="n">
        <f aca="false">DATE(2004,1,1)+B154+D154/24</f>
        <v>38033.1666666667</v>
      </c>
      <c r="I154" s="0" t="n">
        <v>-0.987</v>
      </c>
      <c r="J154" s="0" t="n">
        <v>-0.109</v>
      </c>
      <c r="K154" s="0" t="n">
        <v>407.27</v>
      </c>
      <c r="L154" s="0" t="n">
        <v>451.77</v>
      </c>
      <c r="M154" s="0" t="n">
        <v>-45.378</v>
      </c>
      <c r="N154" s="0" t="n">
        <v>-33.53</v>
      </c>
      <c r="O154" s="0" t="n">
        <v>48.613</v>
      </c>
      <c r="P154" s="0" t="n">
        <v>-60.461</v>
      </c>
      <c r="Q154" s="0" t="n">
        <v>2</v>
      </c>
      <c r="R154" s="0" t="n">
        <v>0</v>
      </c>
      <c r="S154" s="0" t="n">
        <v>0</v>
      </c>
      <c r="T154" s="0" t="n">
        <v>26.789</v>
      </c>
      <c r="U154" s="0" t="n">
        <v>2.439</v>
      </c>
      <c r="V154" s="0" t="n">
        <v>6.896</v>
      </c>
      <c r="W154" s="0" t="n">
        <v>28.724</v>
      </c>
      <c r="X154" s="0" t="n">
        <v>999.062</v>
      </c>
      <c r="Y154" s="0" t="n">
        <v>0</v>
      </c>
      <c r="Z154" s="0" t="n">
        <v>6.513</v>
      </c>
      <c r="AA154" s="0" t="n">
        <v>0.168</v>
      </c>
      <c r="AB154" s="0" t="n">
        <v>0</v>
      </c>
      <c r="AC154" s="0" t="n">
        <v>0</v>
      </c>
      <c r="AD154" s="0" t="n">
        <v>69.27</v>
      </c>
    </row>
    <row r="155" customFormat="false" ht="12.8" hidden="false" customHeight="false" outlineLevel="0" collapsed="false">
      <c r="A155" s="0" t="n">
        <v>2004</v>
      </c>
      <c r="B155" s="0" t="n">
        <v>46</v>
      </c>
      <c r="C155" s="0" t="n">
        <v>430</v>
      </c>
      <c r="D155" s="0" t="n">
        <f aca="false">C155/100</f>
        <v>4.3</v>
      </c>
      <c r="E155" s="0" t="n">
        <v>20040460430</v>
      </c>
      <c r="F155" s="0" t="n">
        <v>200402</v>
      </c>
      <c r="G155" s="0" t="n">
        <v>7</v>
      </c>
      <c r="H155" s="6" t="n">
        <f aca="false">DATE(2004,1,1)+B155+D155/24</f>
        <v>38033.1791666667</v>
      </c>
      <c r="I155" s="0" t="n">
        <v>-1.172</v>
      </c>
      <c r="J155" s="0" t="n">
        <v>-0.197</v>
      </c>
      <c r="K155" s="0" t="n">
        <v>405.94</v>
      </c>
      <c r="L155" s="0" t="n">
        <v>451.25</v>
      </c>
      <c r="M155" s="0" t="n">
        <v>-46.285</v>
      </c>
      <c r="N155" s="0" t="n">
        <v>-20.14</v>
      </c>
      <c r="O155" s="0" t="n">
        <v>25.477</v>
      </c>
      <c r="P155" s="0" t="n">
        <v>-51.622</v>
      </c>
      <c r="Q155" s="0" t="n">
        <v>2</v>
      </c>
      <c r="R155" s="0" t="n">
        <v>0</v>
      </c>
      <c r="S155" s="0" t="n">
        <v>0</v>
      </c>
      <c r="T155" s="0" t="n">
        <v>26.906</v>
      </c>
      <c r="U155" s="0" t="n">
        <v>2.373</v>
      </c>
      <c r="V155" s="0" t="n">
        <v>5.88</v>
      </c>
      <c r="W155" s="0" t="n">
        <v>22.314</v>
      </c>
      <c r="X155" s="0" t="n">
        <v>999.151</v>
      </c>
      <c r="Y155" s="0" t="n">
        <v>0</v>
      </c>
      <c r="Z155" s="0" t="n">
        <v>0</v>
      </c>
      <c r="AA155" s="0" t="n">
        <v>0.052</v>
      </c>
      <c r="AB155" s="0" t="n">
        <v>0</v>
      </c>
      <c r="AC155" s="0" t="n">
        <v>0</v>
      </c>
      <c r="AD155" s="0" t="n">
        <v>66.94</v>
      </c>
    </row>
    <row r="156" customFormat="false" ht="12.8" hidden="false" customHeight="false" outlineLevel="0" collapsed="false">
      <c r="A156" s="0" t="n">
        <v>2004</v>
      </c>
      <c r="B156" s="0" t="n">
        <v>46</v>
      </c>
      <c r="C156" s="0" t="n">
        <v>530</v>
      </c>
      <c r="D156" s="0" t="n">
        <f aca="false">C156/100</f>
        <v>5.3</v>
      </c>
      <c r="E156" s="0" t="n">
        <v>20040460530</v>
      </c>
      <c r="F156" s="0" t="n">
        <v>200402</v>
      </c>
      <c r="G156" s="0" t="n">
        <v>7</v>
      </c>
      <c r="H156" s="6" t="n">
        <f aca="false">DATE(2004,1,1)+B156+D156/24</f>
        <v>38033.2208333333</v>
      </c>
      <c r="I156" s="0" t="n">
        <v>-1.689</v>
      </c>
      <c r="J156" s="0" t="n">
        <v>-0.643</v>
      </c>
      <c r="K156" s="0" t="n">
        <v>404.12</v>
      </c>
      <c r="L156" s="0" t="n">
        <v>453.57</v>
      </c>
      <c r="M156" s="0" t="n">
        <v>-50.496</v>
      </c>
      <c r="N156" s="0" t="n">
        <v>-85.906</v>
      </c>
      <c r="O156" s="0" t="n">
        <v>118.913</v>
      </c>
      <c r="P156" s="0" t="n">
        <v>-83.503</v>
      </c>
      <c r="Q156" s="0" t="n">
        <v>2</v>
      </c>
      <c r="R156" s="0" t="n">
        <v>0</v>
      </c>
      <c r="S156" s="0" t="n">
        <v>0</v>
      </c>
      <c r="T156" s="0" t="n">
        <v>28.054</v>
      </c>
      <c r="U156" s="0" t="n">
        <v>2.273</v>
      </c>
      <c r="V156" s="0" t="n">
        <v>7.356</v>
      </c>
      <c r="W156" s="0" t="n">
        <v>348.508</v>
      </c>
      <c r="X156" s="0" t="n">
        <v>999.33</v>
      </c>
      <c r="Y156" s="0" t="n">
        <v>0</v>
      </c>
      <c r="Z156" s="0" t="n">
        <v>0</v>
      </c>
      <c r="AA156" s="0" t="n">
        <v>0.287</v>
      </c>
      <c r="AB156" s="0" t="n">
        <v>0</v>
      </c>
      <c r="AC156" s="0" t="n">
        <v>0</v>
      </c>
      <c r="AD156" s="0" t="n">
        <v>59.95</v>
      </c>
    </row>
    <row r="157" customFormat="false" ht="12.8" hidden="false" customHeight="false" outlineLevel="0" collapsed="false">
      <c r="A157" s="0" t="n">
        <v>2004</v>
      </c>
      <c r="B157" s="0" t="n">
        <v>46</v>
      </c>
      <c r="C157" s="0" t="n">
        <v>600</v>
      </c>
      <c r="D157" s="0" t="n">
        <f aca="false">C157/100</f>
        <v>6</v>
      </c>
      <c r="E157" s="0" t="n">
        <v>20040460600</v>
      </c>
      <c r="F157" s="0" t="n">
        <v>200402</v>
      </c>
      <c r="G157" s="0" t="n">
        <v>7</v>
      </c>
      <c r="H157" s="6" t="n">
        <f aca="false">DATE(2004,1,1)+B157+D157/24</f>
        <v>38033.25</v>
      </c>
      <c r="I157" s="0" t="n">
        <v>1.349</v>
      </c>
      <c r="J157" s="0" t="n">
        <v>0.242</v>
      </c>
      <c r="K157" s="0" t="n">
        <v>387.67</v>
      </c>
      <c r="L157" s="0" t="n">
        <v>454.86</v>
      </c>
      <c r="M157" s="0" t="n">
        <v>-66.083</v>
      </c>
      <c r="N157" s="0" t="n">
        <v>-74.492</v>
      </c>
      <c r="O157" s="0" t="n">
        <v>49.199</v>
      </c>
      <c r="P157" s="0" t="n">
        <v>-40.789</v>
      </c>
      <c r="Q157" s="0" t="n">
        <v>2</v>
      </c>
      <c r="R157" s="0" t="n">
        <v>0</v>
      </c>
      <c r="S157" s="0" t="n">
        <v>0</v>
      </c>
      <c r="T157" s="0" t="n">
        <v>29.014</v>
      </c>
      <c r="U157" s="0" t="n">
        <v>2.234</v>
      </c>
      <c r="V157" s="0" t="n">
        <v>7.107</v>
      </c>
      <c r="W157" s="0" t="n">
        <v>341.711</v>
      </c>
      <c r="X157" s="0" t="n">
        <v>999.419</v>
      </c>
      <c r="Y157" s="0" t="n">
        <v>0</v>
      </c>
      <c r="Z157" s="0" t="n">
        <v>10.558</v>
      </c>
      <c r="AA157" s="0" t="n">
        <v>0.237</v>
      </c>
      <c r="AB157" s="0" t="n">
        <v>0</v>
      </c>
      <c r="AC157" s="0" t="n">
        <v>0</v>
      </c>
      <c r="AD157" s="0" t="n">
        <v>55.73</v>
      </c>
    </row>
    <row r="158" customFormat="false" ht="12.8" hidden="false" customHeight="false" outlineLevel="0" collapsed="false">
      <c r="A158" s="0" t="n">
        <v>2004</v>
      </c>
      <c r="B158" s="0" t="n">
        <v>46</v>
      </c>
      <c r="C158" s="0" t="n">
        <v>630</v>
      </c>
      <c r="D158" s="0" t="n">
        <f aca="false">C158/100</f>
        <v>6.3</v>
      </c>
      <c r="E158" s="0" t="n">
        <v>20040460630</v>
      </c>
      <c r="F158" s="0" t="n">
        <v>200402</v>
      </c>
      <c r="G158" s="0" t="n">
        <v>7</v>
      </c>
      <c r="H158" s="6" t="n">
        <f aca="false">DATE(2004,1,1)+B158+D158/24</f>
        <v>38033.2625</v>
      </c>
      <c r="I158" s="0" t="n">
        <v>36.04</v>
      </c>
      <c r="J158" s="0" t="n">
        <v>8.432</v>
      </c>
      <c r="K158" s="0" t="n">
        <v>385.61</v>
      </c>
      <c r="L158" s="0" t="n">
        <v>459.14</v>
      </c>
      <c r="M158" s="0" t="n">
        <v>-45.922</v>
      </c>
      <c r="N158" s="0" t="n">
        <v>-69.43</v>
      </c>
      <c r="O158" s="0" t="n">
        <v>80.824</v>
      </c>
      <c r="P158" s="0" t="n">
        <v>-57.316</v>
      </c>
      <c r="Q158" s="0" t="n">
        <v>2</v>
      </c>
      <c r="R158" s="0" t="n">
        <v>0</v>
      </c>
      <c r="S158" s="0" t="n">
        <v>0</v>
      </c>
      <c r="T158" s="0" t="n">
        <v>29.25</v>
      </c>
      <c r="U158" s="0" t="n">
        <v>2.194</v>
      </c>
      <c r="V158" s="0" t="n">
        <v>6.982</v>
      </c>
      <c r="W158" s="0" t="n">
        <v>334.683</v>
      </c>
      <c r="X158" s="0" t="n">
        <v>999.508</v>
      </c>
      <c r="Y158" s="0" t="n">
        <v>0</v>
      </c>
      <c r="Z158" s="0" t="n">
        <v>0</v>
      </c>
      <c r="AA158" s="0" t="n">
        <v>0.262</v>
      </c>
      <c r="AB158" s="0" t="n">
        <v>0</v>
      </c>
      <c r="AC158" s="0" t="n">
        <v>0</v>
      </c>
      <c r="AD158" s="0" t="n">
        <v>53.99</v>
      </c>
    </row>
    <row r="159" customFormat="false" ht="12.8" hidden="false" customHeight="false" outlineLevel="0" collapsed="false">
      <c r="A159" s="0" t="n">
        <v>2004</v>
      </c>
      <c r="B159" s="0" t="n">
        <v>46</v>
      </c>
      <c r="C159" s="0" t="n">
        <v>700</v>
      </c>
      <c r="D159" s="0" t="n">
        <f aca="false">C159/100</f>
        <v>7</v>
      </c>
      <c r="E159" s="0" t="n">
        <v>20040460700</v>
      </c>
      <c r="F159" s="0" t="n">
        <v>200402</v>
      </c>
      <c r="G159" s="0" t="n">
        <v>7</v>
      </c>
      <c r="H159" s="6" t="n">
        <f aca="false">DATE(2004,1,1)+B159+D159/24</f>
        <v>38033.2916666667</v>
      </c>
      <c r="I159" s="0" t="n">
        <v>134.019</v>
      </c>
      <c r="J159" s="0" t="n">
        <v>26.157</v>
      </c>
      <c r="K159" s="0" t="n">
        <v>391.82</v>
      </c>
      <c r="L159" s="0" t="n">
        <v>465.78</v>
      </c>
      <c r="M159" s="0" t="n">
        <v>33.902</v>
      </c>
      <c r="N159" s="0" t="n">
        <v>-72.698</v>
      </c>
      <c r="O159" s="0" t="n">
        <v>112.024</v>
      </c>
      <c r="P159" s="0" t="n">
        <v>-5.423</v>
      </c>
      <c r="Q159" s="0" t="n">
        <v>2</v>
      </c>
      <c r="R159" s="0" t="n">
        <v>0</v>
      </c>
      <c r="S159" s="0" t="n">
        <v>0</v>
      </c>
      <c r="T159" s="0" t="n">
        <v>29.767</v>
      </c>
      <c r="U159" s="0" t="n">
        <v>2.152</v>
      </c>
      <c r="V159" s="0" t="n">
        <v>6.319</v>
      </c>
      <c r="W159" s="0" t="n">
        <v>328.873</v>
      </c>
      <c r="X159" s="0" t="n">
        <v>999.597</v>
      </c>
      <c r="Y159" s="0" t="n">
        <v>0</v>
      </c>
      <c r="Z159" s="0" t="n">
        <v>13.161</v>
      </c>
      <c r="AA159" s="0" t="n">
        <v>0.457</v>
      </c>
      <c r="AB159" s="0" t="n">
        <v>0</v>
      </c>
      <c r="AC159" s="0" t="n">
        <v>0</v>
      </c>
      <c r="AD159" s="0" t="n">
        <v>51.4</v>
      </c>
    </row>
    <row r="160" customFormat="false" ht="12.8" hidden="false" customHeight="false" outlineLevel="0" collapsed="false">
      <c r="A160" s="0" t="n">
        <v>2004</v>
      </c>
      <c r="B160" s="0" t="n">
        <v>46</v>
      </c>
      <c r="C160" s="0" t="n">
        <v>730</v>
      </c>
      <c r="D160" s="0" t="n">
        <f aca="false">C160/100</f>
        <v>7.3</v>
      </c>
      <c r="E160" s="0" t="n">
        <v>20040460730</v>
      </c>
      <c r="F160" s="0" t="n">
        <v>200402</v>
      </c>
      <c r="G160" s="0" t="n">
        <v>7</v>
      </c>
      <c r="H160" s="6" t="n">
        <f aca="false">DATE(2004,1,1)+B160+D160/24</f>
        <v>38033.3041666667</v>
      </c>
      <c r="I160" s="0" t="n">
        <v>163.287</v>
      </c>
      <c r="J160" s="0" t="n">
        <v>26.822</v>
      </c>
      <c r="K160" s="0" t="n">
        <v>399.26</v>
      </c>
      <c r="L160" s="0" t="n">
        <v>472.52</v>
      </c>
      <c r="M160" s="0" t="n">
        <v>63.205</v>
      </c>
      <c r="N160" s="0" t="n">
        <v>-12.831</v>
      </c>
      <c r="O160" s="0" t="n">
        <v>42.388</v>
      </c>
      <c r="P160" s="0" t="n">
        <v>33.648</v>
      </c>
      <c r="Q160" s="0" t="n">
        <v>2</v>
      </c>
      <c r="R160" s="0" t="n">
        <v>0</v>
      </c>
      <c r="S160" s="0" t="n">
        <v>0</v>
      </c>
      <c r="T160" s="0" t="n">
        <v>30.425</v>
      </c>
      <c r="U160" s="0" t="n">
        <v>2.045</v>
      </c>
      <c r="V160" s="0" t="n">
        <v>4.903</v>
      </c>
      <c r="W160" s="0" t="n">
        <v>242.35</v>
      </c>
      <c r="X160" s="0" t="n">
        <v>999.687</v>
      </c>
      <c r="Y160" s="0" t="n">
        <v>0</v>
      </c>
      <c r="Z160" s="0" t="n">
        <v>0</v>
      </c>
      <c r="AA160" s="0" t="n">
        <v>0.57</v>
      </c>
      <c r="AB160" s="0" t="n">
        <v>0</v>
      </c>
      <c r="AC160" s="0" t="n">
        <v>0</v>
      </c>
      <c r="AD160" s="0" t="n">
        <v>47.04</v>
      </c>
    </row>
    <row r="161" customFormat="false" ht="12.8" hidden="false" customHeight="false" outlineLevel="0" collapsed="false">
      <c r="A161" s="0" t="n">
        <v>2004</v>
      </c>
      <c r="B161" s="0" t="n">
        <v>46</v>
      </c>
      <c r="C161" s="0" t="n">
        <v>800</v>
      </c>
      <c r="D161" s="0" t="n">
        <f aca="false">C161/100</f>
        <v>8</v>
      </c>
      <c r="E161" s="0" t="n">
        <v>20040460800</v>
      </c>
      <c r="F161" s="0" t="n">
        <v>200402</v>
      </c>
      <c r="G161" s="0" t="n">
        <v>7</v>
      </c>
      <c r="H161" s="6" t="n">
        <f aca="false">DATE(2004,1,1)+B161+D161/24</f>
        <v>38033.3333333333</v>
      </c>
      <c r="I161" s="0" t="n">
        <v>190.963</v>
      </c>
      <c r="J161" s="0" t="n">
        <v>29.078</v>
      </c>
      <c r="K161" s="0" t="n">
        <v>392.46</v>
      </c>
      <c r="L161" s="0" t="n">
        <v>473.48</v>
      </c>
      <c r="M161" s="0" t="n">
        <v>80.865</v>
      </c>
      <c r="N161" s="0" t="n">
        <v>-48.378</v>
      </c>
      <c r="O161" s="0" t="n">
        <v>144.004</v>
      </c>
      <c r="P161" s="0" t="n">
        <v>-14.761</v>
      </c>
      <c r="Q161" s="0" t="n">
        <v>2</v>
      </c>
      <c r="R161" s="0" t="n">
        <v>0</v>
      </c>
      <c r="S161" s="0" t="n">
        <v>0</v>
      </c>
      <c r="T161" s="0" t="n">
        <v>29.825</v>
      </c>
      <c r="U161" s="0" t="n">
        <v>2.04</v>
      </c>
      <c r="V161" s="0" t="n">
        <v>5.334</v>
      </c>
      <c r="W161" s="0" t="n">
        <v>208.36</v>
      </c>
      <c r="X161" s="0" t="n">
        <v>999.776</v>
      </c>
      <c r="Y161" s="0" t="n">
        <v>0</v>
      </c>
      <c r="Z161" s="0" t="n">
        <v>11.909</v>
      </c>
      <c r="AA161" s="0" t="n">
        <v>0.212</v>
      </c>
      <c r="AB161" s="0" t="n">
        <v>0</v>
      </c>
      <c r="AC161" s="0" t="n">
        <v>0</v>
      </c>
      <c r="AD161" s="0" t="n">
        <v>48.57</v>
      </c>
    </row>
    <row r="162" customFormat="false" ht="12.8" hidden="false" customHeight="false" outlineLevel="0" collapsed="false">
      <c r="A162" s="0" t="n">
        <v>2004</v>
      </c>
      <c r="B162" s="0" t="n">
        <v>46</v>
      </c>
      <c r="C162" s="0" t="n">
        <v>830</v>
      </c>
      <c r="D162" s="0" t="n">
        <f aca="false">C162/100</f>
        <v>8.3</v>
      </c>
      <c r="E162" s="0" t="n">
        <v>20040460830</v>
      </c>
      <c r="F162" s="0" t="n">
        <v>200402</v>
      </c>
      <c r="G162" s="0" t="n">
        <v>7</v>
      </c>
      <c r="H162" s="6" t="n">
        <f aca="false">DATE(2004,1,1)+B162+D162/24</f>
        <v>38033.3458333333</v>
      </c>
      <c r="I162" s="0" t="n">
        <v>379.418</v>
      </c>
      <c r="J162" s="0" t="n">
        <v>59.25</v>
      </c>
      <c r="K162" s="0" t="n">
        <v>388.71</v>
      </c>
      <c r="L162" s="0" t="n">
        <v>475.22</v>
      </c>
      <c r="M162" s="0" t="n">
        <v>233.659</v>
      </c>
      <c r="N162" s="0" t="n">
        <v>44.595</v>
      </c>
      <c r="O162" s="0" t="n">
        <v>72.459</v>
      </c>
      <c r="P162" s="0" t="n">
        <v>116.604</v>
      </c>
      <c r="Q162" s="0" t="n">
        <v>2</v>
      </c>
      <c r="R162" s="0" t="n">
        <v>0</v>
      </c>
      <c r="S162" s="0" t="n">
        <v>0</v>
      </c>
      <c r="T162" s="0" t="n">
        <v>28.296</v>
      </c>
      <c r="U162" s="0" t="n">
        <v>2.095</v>
      </c>
      <c r="V162" s="0" t="n">
        <v>5.875</v>
      </c>
      <c r="W162" s="0" t="n">
        <v>200.02</v>
      </c>
      <c r="X162" s="0" t="n">
        <v>999.865</v>
      </c>
      <c r="Y162" s="0" t="n">
        <v>0</v>
      </c>
      <c r="Z162" s="0" t="n">
        <v>0</v>
      </c>
      <c r="AA162" s="0" t="n">
        <v>0.256</v>
      </c>
      <c r="AB162" s="0" t="n">
        <v>0</v>
      </c>
      <c r="AC162" s="0" t="n">
        <v>0</v>
      </c>
      <c r="AD162" s="0" t="n">
        <v>54.48</v>
      </c>
    </row>
    <row r="163" customFormat="false" ht="12.8" hidden="false" customHeight="false" outlineLevel="0" collapsed="false">
      <c r="A163" s="0" t="n">
        <v>2004</v>
      </c>
      <c r="B163" s="0" t="n">
        <v>46</v>
      </c>
      <c r="C163" s="0" t="n">
        <v>930</v>
      </c>
      <c r="D163" s="0" t="n">
        <f aca="false">C163/100</f>
        <v>9.3</v>
      </c>
      <c r="E163" s="0" t="n">
        <v>20040460930</v>
      </c>
      <c r="F163" s="0" t="n">
        <v>200402</v>
      </c>
      <c r="G163" s="0" t="n">
        <v>7</v>
      </c>
      <c r="H163" s="6" t="n">
        <f aca="false">DATE(2004,1,1)+B163+D163/24</f>
        <v>38033.3875</v>
      </c>
      <c r="I163" s="0" t="n">
        <v>648.348</v>
      </c>
      <c r="J163" s="0" t="n">
        <v>100.164</v>
      </c>
      <c r="K163" s="0" t="n">
        <v>394.32</v>
      </c>
      <c r="L163" s="0" t="n">
        <v>497.64</v>
      </c>
      <c r="M163" s="0" t="n">
        <v>444.864</v>
      </c>
      <c r="N163" s="0" t="n">
        <v>119.81</v>
      </c>
      <c r="O163" s="0" t="n">
        <v>-2.074</v>
      </c>
      <c r="P163" s="0" t="n">
        <v>327.128</v>
      </c>
      <c r="Q163" s="0" t="n">
        <v>2</v>
      </c>
      <c r="R163" s="0" t="n">
        <v>0</v>
      </c>
      <c r="S163" s="0" t="n">
        <v>0</v>
      </c>
      <c r="T163" s="0" t="n">
        <v>28.685</v>
      </c>
      <c r="U163" s="0" t="n">
        <v>2.184</v>
      </c>
      <c r="V163" s="0" t="n">
        <v>5.172</v>
      </c>
      <c r="W163" s="0" t="n">
        <v>200.31</v>
      </c>
      <c r="X163" s="0" t="n">
        <v>1000.043</v>
      </c>
      <c r="Y163" s="0" t="n">
        <v>0</v>
      </c>
      <c r="Z163" s="0" t="n">
        <v>0</v>
      </c>
      <c r="AA163" s="0" t="n">
        <v>0.254</v>
      </c>
      <c r="AB163" s="0" t="n">
        <v>0</v>
      </c>
      <c r="AC163" s="0" t="n">
        <v>0</v>
      </c>
      <c r="AD163" s="0" t="n">
        <v>55.53</v>
      </c>
    </row>
    <row r="164" customFormat="false" ht="12.8" hidden="false" customHeight="false" outlineLevel="0" collapsed="false">
      <c r="A164" s="0" t="n">
        <v>2004</v>
      </c>
      <c r="B164" s="0" t="n">
        <v>46</v>
      </c>
      <c r="C164" s="0" t="n">
        <v>1000</v>
      </c>
      <c r="D164" s="0" t="n">
        <f aca="false">C164/100</f>
        <v>10</v>
      </c>
      <c r="E164" s="0" t="n">
        <v>20040461000</v>
      </c>
      <c r="F164" s="0" t="n">
        <v>200402</v>
      </c>
      <c r="G164" s="0" t="n">
        <v>7</v>
      </c>
      <c r="H164" s="6" t="n">
        <f aca="false">DATE(2004,1,1)+B164+D164/24</f>
        <v>38033.4166666667</v>
      </c>
      <c r="I164" s="0" t="n">
        <v>723.274</v>
      </c>
      <c r="J164" s="0" t="n">
        <v>110.355</v>
      </c>
      <c r="K164" s="0" t="n">
        <v>397.72</v>
      </c>
      <c r="L164" s="0" t="n">
        <v>507.42</v>
      </c>
      <c r="M164" s="0" t="n">
        <v>503.219</v>
      </c>
      <c r="N164" s="0" t="n">
        <v>157.18</v>
      </c>
      <c r="O164" s="0" t="n">
        <v>46.785</v>
      </c>
      <c r="P164" s="0" t="n">
        <v>299.255</v>
      </c>
      <c r="Q164" s="0" t="n">
        <v>2</v>
      </c>
      <c r="R164" s="0" t="n">
        <v>0</v>
      </c>
      <c r="S164" s="0" t="n">
        <v>0</v>
      </c>
      <c r="T164" s="0" t="n">
        <v>28.793</v>
      </c>
      <c r="U164" s="0" t="n">
        <v>2.023</v>
      </c>
      <c r="V164" s="0" t="n">
        <v>4.492</v>
      </c>
      <c r="W164" s="0" t="n">
        <v>207.35</v>
      </c>
      <c r="X164" s="0" t="n">
        <v>1000.132</v>
      </c>
      <c r="Y164" s="0" t="n">
        <v>0</v>
      </c>
      <c r="Z164" s="0" t="n">
        <v>10.631</v>
      </c>
      <c r="AA164" s="0" t="n">
        <v>0.218</v>
      </c>
      <c r="AB164" s="0" t="n">
        <v>0</v>
      </c>
      <c r="AC164" s="0" t="n">
        <v>0</v>
      </c>
      <c r="AD164" s="0" t="n">
        <v>51.12</v>
      </c>
    </row>
    <row r="165" customFormat="false" ht="12.8" hidden="false" customHeight="false" outlineLevel="0" collapsed="false">
      <c r="A165" s="0" t="n">
        <v>2004</v>
      </c>
      <c r="B165" s="0" t="n">
        <v>46</v>
      </c>
      <c r="C165" s="0" t="n">
        <v>1100</v>
      </c>
      <c r="D165" s="0" t="n">
        <f aca="false">C165/100</f>
        <v>11</v>
      </c>
      <c r="E165" s="0" t="n">
        <v>20040461100</v>
      </c>
      <c r="F165" s="0" t="n">
        <v>200402</v>
      </c>
      <c r="G165" s="0" t="n">
        <v>7</v>
      </c>
      <c r="H165" s="6" t="n">
        <f aca="false">DATE(2004,1,1)+B165+D165/24</f>
        <v>38033.4583333333</v>
      </c>
      <c r="I165" s="0" t="n">
        <v>856.201</v>
      </c>
      <c r="J165" s="0" t="n">
        <v>130.351</v>
      </c>
      <c r="K165" s="0" t="n">
        <v>396.47</v>
      </c>
      <c r="L165" s="0" t="n">
        <v>514.57</v>
      </c>
      <c r="M165" s="0" t="n">
        <v>607.75</v>
      </c>
      <c r="N165" s="0" t="n">
        <v>209.91</v>
      </c>
      <c r="O165" s="0" t="n">
        <v>33.13</v>
      </c>
      <c r="P165" s="0" t="n">
        <v>364.71</v>
      </c>
      <c r="Q165" s="0" t="n">
        <v>2</v>
      </c>
      <c r="R165" s="0" t="n">
        <v>0</v>
      </c>
      <c r="S165" s="0" t="n">
        <v>0</v>
      </c>
      <c r="T165" s="0" t="n">
        <v>28.043</v>
      </c>
      <c r="U165" s="0" t="n">
        <v>1.746</v>
      </c>
      <c r="V165" s="0" t="n">
        <v>5.621</v>
      </c>
      <c r="W165" s="0" t="n">
        <v>177.18</v>
      </c>
      <c r="X165" s="0" t="n">
        <v>1000.311</v>
      </c>
      <c r="Y165" s="0" t="n">
        <v>0</v>
      </c>
      <c r="Z165" s="0" t="n">
        <v>10.824</v>
      </c>
      <c r="AA165" s="0" t="n">
        <v>0.334</v>
      </c>
      <c r="AB165" s="0" t="n">
        <v>0</v>
      </c>
      <c r="AC165" s="0" t="n">
        <v>0</v>
      </c>
      <c r="AD165" s="0" t="n">
        <v>46.08</v>
      </c>
    </row>
    <row r="166" customFormat="false" ht="12.8" hidden="false" customHeight="false" outlineLevel="0" collapsed="false">
      <c r="A166" s="0" t="n">
        <v>2004</v>
      </c>
      <c r="B166" s="0" t="n">
        <v>46</v>
      </c>
      <c r="C166" s="0" t="n">
        <v>1130</v>
      </c>
      <c r="D166" s="0" t="n">
        <f aca="false">C166/100</f>
        <v>11.3</v>
      </c>
      <c r="E166" s="0" t="n">
        <v>20040461130</v>
      </c>
      <c r="F166" s="0" t="n">
        <v>200402</v>
      </c>
      <c r="G166" s="0" t="n">
        <v>7</v>
      </c>
      <c r="H166" s="6" t="n">
        <f aca="false">DATE(2004,1,1)+B166+D166/24</f>
        <v>38033.4708333333</v>
      </c>
      <c r="I166" s="0" t="n">
        <v>893.502</v>
      </c>
      <c r="J166" s="0" t="n">
        <v>134.29</v>
      </c>
      <c r="K166" s="0" t="n">
        <v>397.24</v>
      </c>
      <c r="L166" s="0" t="n">
        <v>518.51</v>
      </c>
      <c r="M166" s="0" t="n">
        <v>637.943</v>
      </c>
      <c r="N166" s="0" t="n">
        <v>174.65</v>
      </c>
      <c r="O166" s="0" t="n">
        <v>-9.276</v>
      </c>
      <c r="P166" s="0" t="n">
        <v>472.568</v>
      </c>
      <c r="Q166" s="0" t="n">
        <v>2</v>
      </c>
      <c r="R166" s="0" t="n">
        <v>0</v>
      </c>
      <c r="S166" s="0" t="n">
        <v>0</v>
      </c>
      <c r="T166" s="0" t="n">
        <v>28.356</v>
      </c>
      <c r="U166" s="0" t="n">
        <v>1.783</v>
      </c>
      <c r="V166" s="0" t="n">
        <v>6.6</v>
      </c>
      <c r="W166" s="0" t="n">
        <v>169.02</v>
      </c>
      <c r="X166" s="0" t="n">
        <v>1000.4</v>
      </c>
      <c r="Y166" s="0" t="n">
        <v>0.2</v>
      </c>
      <c r="Z166" s="0" t="n">
        <v>0</v>
      </c>
      <c r="AA166" s="0" t="n">
        <v>0.385</v>
      </c>
      <c r="AB166" s="0" t="n">
        <v>0</v>
      </c>
      <c r="AC166" s="0" t="n">
        <v>0</v>
      </c>
      <c r="AD166" s="0" t="n">
        <v>46.21</v>
      </c>
    </row>
    <row r="167" customFormat="false" ht="12.8" hidden="false" customHeight="false" outlineLevel="0" collapsed="false">
      <c r="A167" s="0" t="n">
        <v>2004</v>
      </c>
      <c r="B167" s="0" t="n">
        <v>46</v>
      </c>
      <c r="C167" s="0" t="n">
        <v>1200</v>
      </c>
      <c r="D167" s="0" t="n">
        <f aca="false">C167/100</f>
        <v>12</v>
      </c>
      <c r="E167" s="0" t="n">
        <v>20040461200</v>
      </c>
      <c r="F167" s="0" t="n">
        <v>200402</v>
      </c>
      <c r="G167" s="0" t="n">
        <v>7</v>
      </c>
      <c r="H167" s="6" t="n">
        <f aca="false">DATE(2004,1,1)+B167+D167/24</f>
        <v>38033.5</v>
      </c>
      <c r="I167" s="0" t="n">
        <v>934.302</v>
      </c>
      <c r="J167" s="0" t="n">
        <v>139.319</v>
      </c>
      <c r="K167" s="0" t="n">
        <v>410.33</v>
      </c>
      <c r="L167" s="0" t="n">
        <v>526</v>
      </c>
      <c r="M167" s="0" t="n">
        <v>679.313</v>
      </c>
      <c r="N167" s="0" t="n">
        <v>407.41</v>
      </c>
      <c r="O167" s="0" t="n">
        <v>70.348</v>
      </c>
      <c r="P167" s="0" t="n">
        <v>201.555</v>
      </c>
      <c r="Q167" s="0" t="n">
        <v>2</v>
      </c>
      <c r="R167" s="0" t="n">
        <v>0</v>
      </c>
      <c r="S167" s="0" t="n">
        <v>0</v>
      </c>
      <c r="T167" s="0" t="n">
        <v>28.82</v>
      </c>
      <c r="U167" s="0" t="n">
        <v>1.78</v>
      </c>
      <c r="V167" s="0" t="n">
        <v>6.971</v>
      </c>
      <c r="W167" s="0" t="n">
        <v>173.98</v>
      </c>
      <c r="X167" s="0" t="n">
        <v>1000.489</v>
      </c>
      <c r="Y167" s="0" t="n">
        <v>0</v>
      </c>
      <c r="Z167" s="0" t="n">
        <v>11.098</v>
      </c>
      <c r="AA167" s="0" t="n">
        <v>0.65</v>
      </c>
      <c r="AB167" s="0" t="n">
        <v>0</v>
      </c>
      <c r="AC167" s="0" t="n">
        <v>0</v>
      </c>
      <c r="AD167" s="0" t="n">
        <v>44.91</v>
      </c>
    </row>
    <row r="168" customFormat="false" ht="12.8" hidden="false" customHeight="false" outlineLevel="0" collapsed="false">
      <c r="A168" s="0" t="n">
        <v>2004</v>
      </c>
      <c r="B168" s="0" t="n">
        <v>46</v>
      </c>
      <c r="C168" s="0" t="n">
        <v>1230</v>
      </c>
      <c r="D168" s="0" t="n">
        <f aca="false">C168/100</f>
        <v>12.3</v>
      </c>
      <c r="E168" s="0" t="n">
        <v>20040461230</v>
      </c>
      <c r="F168" s="0" t="n">
        <v>200402</v>
      </c>
      <c r="G168" s="0" t="n">
        <v>7</v>
      </c>
      <c r="H168" s="6" t="n">
        <f aca="false">DATE(2004,1,1)+B168+D168/24</f>
        <v>38033.5125</v>
      </c>
      <c r="I168" s="0" t="n">
        <v>979.77</v>
      </c>
      <c r="J168" s="0" t="n">
        <v>143.313</v>
      </c>
      <c r="K168" s="0" t="n">
        <v>402.32</v>
      </c>
      <c r="L168" s="0" t="n">
        <v>526.78</v>
      </c>
      <c r="M168" s="0" t="n">
        <v>711.997</v>
      </c>
      <c r="N168" s="0" t="n">
        <v>306.92</v>
      </c>
      <c r="O168" s="0" t="n">
        <v>257.86</v>
      </c>
      <c r="P168" s="0" t="n">
        <v>147.217</v>
      </c>
      <c r="Q168" s="0" t="n">
        <v>2</v>
      </c>
      <c r="R168" s="0" t="n">
        <v>0</v>
      </c>
      <c r="S168" s="0" t="n">
        <v>0</v>
      </c>
      <c r="T168" s="0" t="n">
        <v>28.428</v>
      </c>
      <c r="U168" s="0" t="n">
        <v>1.753</v>
      </c>
      <c r="V168" s="0" t="n">
        <v>7.13</v>
      </c>
      <c r="W168" s="0" t="n">
        <v>175.92</v>
      </c>
      <c r="X168" s="0" t="n">
        <v>1000.578</v>
      </c>
      <c r="Y168" s="0" t="n">
        <v>0</v>
      </c>
      <c r="Z168" s="0" t="n">
        <v>0</v>
      </c>
      <c r="AA168" s="0" t="n">
        <v>0.527</v>
      </c>
      <c r="AB168" s="0" t="n">
        <v>0</v>
      </c>
      <c r="AC168" s="0" t="n">
        <v>0</v>
      </c>
      <c r="AD168" s="0" t="n">
        <v>45.24</v>
      </c>
    </row>
    <row r="169" customFormat="false" ht="12.8" hidden="false" customHeight="false" outlineLevel="0" collapsed="false">
      <c r="A169" s="0" t="n">
        <v>2004</v>
      </c>
      <c r="B169" s="0" t="n">
        <v>46</v>
      </c>
      <c r="C169" s="0" t="n">
        <v>1300</v>
      </c>
      <c r="D169" s="0" t="n">
        <f aca="false">C169/100</f>
        <v>13</v>
      </c>
      <c r="E169" s="0" t="n">
        <v>20040461300</v>
      </c>
      <c r="F169" s="0" t="n">
        <v>200402</v>
      </c>
      <c r="G169" s="0" t="n">
        <v>7</v>
      </c>
      <c r="H169" s="6" t="n">
        <f aca="false">DATE(2004,1,1)+B169+D169/24</f>
        <v>38033.5416666667</v>
      </c>
      <c r="I169" s="0" t="n">
        <v>900.733</v>
      </c>
      <c r="J169" s="0" t="n">
        <v>130.863</v>
      </c>
      <c r="K169" s="0" t="n">
        <v>402.26</v>
      </c>
      <c r="L169" s="0" t="n">
        <v>520.43</v>
      </c>
      <c r="M169" s="0" t="n">
        <v>651.7</v>
      </c>
      <c r="N169" s="0" t="n">
        <v>125.91</v>
      </c>
      <c r="O169" s="0" t="n">
        <v>191.398</v>
      </c>
      <c r="P169" s="0" t="n">
        <v>334.393</v>
      </c>
      <c r="Q169" s="0" t="n">
        <v>2</v>
      </c>
      <c r="R169" s="0" t="n">
        <v>0</v>
      </c>
      <c r="S169" s="0" t="n">
        <v>0</v>
      </c>
      <c r="T169" s="0" t="n">
        <v>27.554</v>
      </c>
      <c r="U169" s="0" t="n">
        <v>1.907</v>
      </c>
      <c r="V169" s="0" t="n">
        <v>7.679</v>
      </c>
      <c r="W169" s="0" t="n">
        <v>190.79</v>
      </c>
      <c r="X169" s="0" t="n">
        <v>1000.668</v>
      </c>
      <c r="Y169" s="0" t="n">
        <v>0</v>
      </c>
      <c r="Z169" s="0" t="n">
        <v>10.857</v>
      </c>
      <c r="AA169" s="0" t="n">
        <v>0.158</v>
      </c>
      <c r="AB169" s="0" t="n">
        <v>0</v>
      </c>
      <c r="AC169" s="0" t="n">
        <v>0</v>
      </c>
      <c r="AD169" s="0" t="n">
        <v>51.79</v>
      </c>
    </row>
    <row r="170" customFormat="false" ht="12.8" hidden="false" customHeight="false" outlineLevel="0" collapsed="false">
      <c r="A170" s="0" t="n">
        <v>2004</v>
      </c>
      <c r="B170" s="0" t="n">
        <v>46</v>
      </c>
      <c r="C170" s="0" t="n">
        <v>1330</v>
      </c>
      <c r="D170" s="0" t="n">
        <f aca="false">C170/100</f>
        <v>13.3</v>
      </c>
      <c r="E170" s="0" t="n">
        <v>20040461330</v>
      </c>
      <c r="F170" s="0" t="n">
        <v>200402</v>
      </c>
      <c r="G170" s="0" t="n">
        <v>7</v>
      </c>
      <c r="H170" s="6" t="n">
        <f aca="false">DATE(2004,1,1)+B170+D170/24</f>
        <v>38033.5541666667</v>
      </c>
      <c r="I170" s="0" t="n">
        <v>981.24</v>
      </c>
      <c r="J170" s="0" t="n">
        <v>139.786</v>
      </c>
      <c r="K170" s="0" t="n">
        <v>402.65</v>
      </c>
      <c r="L170" s="0" t="n">
        <v>521.56</v>
      </c>
      <c r="M170" s="0" t="n">
        <v>722.545</v>
      </c>
      <c r="N170" s="0" t="n">
        <v>276.09</v>
      </c>
      <c r="O170" s="0" t="n">
        <v>127.498</v>
      </c>
      <c r="P170" s="0" t="n">
        <v>318.956</v>
      </c>
      <c r="Q170" s="0" t="n">
        <v>2</v>
      </c>
      <c r="R170" s="0" t="n">
        <v>0</v>
      </c>
      <c r="S170" s="0" t="n">
        <v>0</v>
      </c>
      <c r="T170" s="0" t="n">
        <v>26.693</v>
      </c>
      <c r="U170" s="0" t="n">
        <v>1.943</v>
      </c>
      <c r="V170" s="0" t="n">
        <v>6.704</v>
      </c>
      <c r="W170" s="0" t="n">
        <v>198.33</v>
      </c>
      <c r="X170" s="0" t="n">
        <v>1000.757</v>
      </c>
      <c r="Y170" s="0" t="n">
        <v>0</v>
      </c>
      <c r="Z170" s="0" t="n">
        <v>0</v>
      </c>
      <c r="AA170" s="0" t="n">
        <v>0.309</v>
      </c>
      <c r="AB170" s="0" t="n">
        <v>0</v>
      </c>
      <c r="AC170" s="0" t="n">
        <v>0</v>
      </c>
      <c r="AD170" s="0" t="n">
        <v>55.5</v>
      </c>
    </row>
    <row r="171" customFormat="false" ht="12.8" hidden="false" customHeight="false" outlineLevel="0" collapsed="false">
      <c r="A171" s="0" t="n">
        <v>2004</v>
      </c>
      <c r="B171" s="0" t="n">
        <v>46</v>
      </c>
      <c r="C171" s="0" t="n">
        <v>1400</v>
      </c>
      <c r="D171" s="0" t="n">
        <f aca="false">C171/100</f>
        <v>14</v>
      </c>
      <c r="E171" s="0" t="n">
        <v>20040461400</v>
      </c>
      <c r="F171" s="0" t="n">
        <v>200402</v>
      </c>
      <c r="G171" s="0" t="n">
        <v>7</v>
      </c>
      <c r="H171" s="6" t="n">
        <f aca="false">DATE(2004,1,1)+B171+D171/24</f>
        <v>38033.5833333333</v>
      </c>
      <c r="I171" s="0" t="n">
        <v>573.467</v>
      </c>
      <c r="J171" s="0" t="n">
        <v>84.577</v>
      </c>
      <c r="K171" s="0" t="n">
        <v>407.76</v>
      </c>
      <c r="L171" s="0" t="n">
        <v>498.65</v>
      </c>
      <c r="M171" s="0" t="n">
        <v>398</v>
      </c>
      <c r="N171" s="0" t="n">
        <v>356.53</v>
      </c>
      <c r="O171" s="0" t="n">
        <v>-15.497</v>
      </c>
      <c r="P171" s="0" t="n">
        <v>56.967</v>
      </c>
      <c r="Q171" s="0" t="n">
        <v>2</v>
      </c>
      <c r="R171" s="0" t="n">
        <v>0</v>
      </c>
      <c r="S171" s="0" t="n">
        <v>0</v>
      </c>
      <c r="T171" s="0" t="n">
        <v>25.742</v>
      </c>
      <c r="U171" s="0" t="n">
        <v>1.99</v>
      </c>
      <c r="V171" s="0" t="n">
        <v>6.674</v>
      </c>
      <c r="W171" s="0" t="n">
        <v>183.41</v>
      </c>
      <c r="X171" s="0" t="n">
        <v>1000.846</v>
      </c>
      <c r="Y171" s="0" t="n">
        <v>0</v>
      </c>
      <c r="Z171" s="0" t="n">
        <v>11.09</v>
      </c>
      <c r="AA171" s="0" t="n">
        <v>0.409</v>
      </c>
      <c r="AB171" s="0" t="n">
        <v>0</v>
      </c>
      <c r="AC171" s="0" t="n">
        <v>0</v>
      </c>
      <c r="AD171" s="0" t="n">
        <v>60.13</v>
      </c>
    </row>
    <row r="172" customFormat="false" ht="12.8" hidden="false" customHeight="false" outlineLevel="0" collapsed="false">
      <c r="A172" s="0" t="n">
        <v>2004</v>
      </c>
      <c r="B172" s="0" t="n">
        <v>46</v>
      </c>
      <c r="C172" s="0" t="n">
        <v>1430</v>
      </c>
      <c r="D172" s="0" t="n">
        <f aca="false">C172/100</f>
        <v>14.3</v>
      </c>
      <c r="E172" s="0" t="n">
        <v>20040461430</v>
      </c>
      <c r="F172" s="0" t="n">
        <v>200402</v>
      </c>
      <c r="G172" s="0" t="n">
        <v>7</v>
      </c>
      <c r="H172" s="6" t="n">
        <f aca="false">DATE(2004,1,1)+B172+D172/24</f>
        <v>38033.5958333333</v>
      </c>
      <c r="I172" s="0" t="n">
        <v>393.613</v>
      </c>
      <c r="J172" s="0" t="n">
        <v>58.107</v>
      </c>
      <c r="K172" s="0" t="n">
        <v>404.79</v>
      </c>
      <c r="L172" s="0" t="n">
        <v>486.99</v>
      </c>
      <c r="M172" s="0" t="n">
        <v>253.305</v>
      </c>
      <c r="N172" s="0" t="n">
        <v>149.9</v>
      </c>
      <c r="O172" s="0" t="n">
        <v>-19.238</v>
      </c>
      <c r="P172" s="0" t="n">
        <v>122.643</v>
      </c>
      <c r="Q172" s="0" t="n">
        <v>2</v>
      </c>
      <c r="R172" s="0" t="n">
        <v>0</v>
      </c>
      <c r="S172" s="0" t="n">
        <v>0</v>
      </c>
      <c r="T172" s="0" t="n">
        <v>25.155</v>
      </c>
      <c r="U172" s="0" t="n">
        <v>2.001</v>
      </c>
      <c r="V172" s="0" t="n">
        <v>5.149</v>
      </c>
      <c r="W172" s="0" t="n">
        <v>193.77</v>
      </c>
      <c r="X172" s="0" t="n">
        <v>1000.935</v>
      </c>
      <c r="Y172" s="0" t="n">
        <v>0</v>
      </c>
      <c r="Z172" s="0" t="n">
        <v>0</v>
      </c>
      <c r="AA172" s="0" t="n">
        <v>0.174</v>
      </c>
      <c r="AB172" s="0" t="n">
        <v>0</v>
      </c>
      <c r="AC172" s="0" t="n">
        <v>0</v>
      </c>
      <c r="AD172" s="0" t="n">
        <v>62.6</v>
      </c>
    </row>
    <row r="173" customFormat="false" ht="12.8" hidden="false" customHeight="false" outlineLevel="0" collapsed="false">
      <c r="A173" s="0" t="n">
        <v>2004</v>
      </c>
      <c r="B173" s="0" t="n">
        <v>46</v>
      </c>
      <c r="C173" s="0" t="n">
        <v>1500</v>
      </c>
      <c r="D173" s="0" t="n">
        <f aca="false">C173/100</f>
        <v>15</v>
      </c>
      <c r="E173" s="0" t="n">
        <v>20040461500</v>
      </c>
      <c r="F173" s="0" t="n">
        <v>200402</v>
      </c>
      <c r="G173" s="0" t="n">
        <v>7</v>
      </c>
      <c r="H173" s="6" t="n">
        <f aca="false">DATE(2004,1,1)+B173+D173/24</f>
        <v>38033.625</v>
      </c>
      <c r="I173" s="0" t="n">
        <v>411.182</v>
      </c>
      <c r="J173" s="0" t="n">
        <v>61.747</v>
      </c>
      <c r="K173" s="0" t="n">
        <v>400.2</v>
      </c>
      <c r="L173" s="0" t="n">
        <v>475.64</v>
      </c>
      <c r="M173" s="0" t="n">
        <v>273.996</v>
      </c>
      <c r="N173" s="0" t="n">
        <v>112.24</v>
      </c>
      <c r="O173" s="0" t="n">
        <v>6.28</v>
      </c>
      <c r="P173" s="0" t="n">
        <v>155.476</v>
      </c>
      <c r="Q173" s="0" t="n">
        <v>2</v>
      </c>
      <c r="R173" s="0" t="n">
        <v>0</v>
      </c>
      <c r="S173" s="0" t="n">
        <v>0</v>
      </c>
      <c r="T173" s="0" t="n">
        <v>23.617</v>
      </c>
      <c r="U173" s="0" t="n">
        <v>2.06</v>
      </c>
      <c r="V173" s="0" t="n">
        <v>6.472</v>
      </c>
      <c r="W173" s="0" t="n">
        <v>185.16</v>
      </c>
      <c r="X173" s="0" t="n">
        <v>1001.024</v>
      </c>
      <c r="Y173" s="0" t="n">
        <v>0</v>
      </c>
      <c r="Z173" s="0" t="n">
        <v>11.546</v>
      </c>
      <c r="AA173" s="0" t="n">
        <v>0.082</v>
      </c>
      <c r="AB173" s="0" t="n">
        <v>0</v>
      </c>
      <c r="AC173" s="0" t="n">
        <v>0</v>
      </c>
      <c r="AD173" s="0" t="n">
        <v>70.67</v>
      </c>
    </row>
    <row r="174" customFormat="false" ht="12.8" hidden="false" customHeight="false" outlineLevel="0" collapsed="false">
      <c r="A174" s="0" t="n">
        <v>2004</v>
      </c>
      <c r="B174" s="0" t="n">
        <v>46</v>
      </c>
      <c r="C174" s="0" t="n">
        <v>1530</v>
      </c>
      <c r="D174" s="0" t="n">
        <f aca="false">C174/100</f>
        <v>15.3</v>
      </c>
      <c r="E174" s="0" t="n">
        <v>20040461530</v>
      </c>
      <c r="F174" s="0" t="n">
        <v>200402</v>
      </c>
      <c r="G174" s="0" t="n">
        <v>7</v>
      </c>
      <c r="H174" s="6" t="n">
        <f aca="false">DATE(2004,1,1)+B174+D174/24</f>
        <v>38033.6375</v>
      </c>
      <c r="I174" s="0" t="n">
        <v>393.234</v>
      </c>
      <c r="J174" s="0" t="n">
        <v>57.453</v>
      </c>
      <c r="K174" s="0" t="n">
        <v>395.56</v>
      </c>
      <c r="L174" s="0" t="n">
        <v>476.57</v>
      </c>
      <c r="M174" s="0" t="n">
        <v>254.771</v>
      </c>
      <c r="N174" s="0" t="n">
        <v>198.97</v>
      </c>
      <c r="O174" s="0" t="n">
        <v>104.513</v>
      </c>
      <c r="P174" s="0" t="n">
        <v>-48.712</v>
      </c>
      <c r="Q174" s="0" t="n">
        <v>2</v>
      </c>
      <c r="R174" s="0" t="n">
        <v>0</v>
      </c>
      <c r="S174" s="0" t="n">
        <v>0</v>
      </c>
      <c r="T174" s="0" t="n">
        <v>24.098</v>
      </c>
      <c r="U174" s="0" t="n">
        <v>2.114</v>
      </c>
      <c r="V174" s="0" t="n">
        <v>4.535</v>
      </c>
      <c r="W174" s="0" t="n">
        <v>193.37</v>
      </c>
      <c r="X174" s="0" t="n">
        <v>1001.114</v>
      </c>
      <c r="Y174" s="0" t="n">
        <v>0</v>
      </c>
      <c r="Z174" s="0" t="n">
        <v>0</v>
      </c>
      <c r="AA174" s="0" t="n">
        <v>0.339</v>
      </c>
      <c r="AB174" s="0" t="n">
        <v>0</v>
      </c>
      <c r="AC174" s="0" t="n">
        <v>0</v>
      </c>
      <c r="AD174" s="0" t="n">
        <v>70.45</v>
      </c>
    </row>
    <row r="175" customFormat="false" ht="12.8" hidden="false" customHeight="false" outlineLevel="0" collapsed="false">
      <c r="A175" s="0" t="n">
        <v>2004</v>
      </c>
      <c r="B175" s="0" t="n">
        <v>46</v>
      </c>
      <c r="C175" s="0" t="n">
        <v>1600</v>
      </c>
      <c r="D175" s="0" t="n">
        <f aca="false">C175/100</f>
        <v>16</v>
      </c>
      <c r="E175" s="0" t="n">
        <v>20040461600</v>
      </c>
      <c r="F175" s="0" t="n">
        <v>200402</v>
      </c>
      <c r="G175" s="0" t="n">
        <v>7</v>
      </c>
      <c r="H175" s="6" t="n">
        <f aca="false">DATE(2004,1,1)+B175+D175/24</f>
        <v>38033.6666666667</v>
      </c>
      <c r="I175" s="0" t="n">
        <v>391.596</v>
      </c>
      <c r="J175" s="0" t="n">
        <v>57.196</v>
      </c>
      <c r="K175" s="0" t="n">
        <v>389.65</v>
      </c>
      <c r="L175" s="0" t="n">
        <v>472.81</v>
      </c>
      <c r="M175" s="0" t="n">
        <v>251.24</v>
      </c>
      <c r="N175" s="0" t="n">
        <v>254.27</v>
      </c>
      <c r="O175" s="0" t="n">
        <v>-55.806</v>
      </c>
      <c r="P175" s="0" t="n">
        <v>52.776</v>
      </c>
      <c r="Q175" s="0" t="n">
        <v>2</v>
      </c>
      <c r="R175" s="0" t="n">
        <v>0</v>
      </c>
      <c r="S175" s="0" t="n">
        <v>0</v>
      </c>
      <c r="T175" s="0" t="n">
        <v>23.849</v>
      </c>
      <c r="U175" s="0" t="n">
        <v>2.144</v>
      </c>
      <c r="V175" s="0" t="n">
        <v>5.223</v>
      </c>
      <c r="W175" s="0" t="n">
        <v>197.87</v>
      </c>
      <c r="X175" s="0" t="n">
        <v>1001.203</v>
      </c>
      <c r="Y175" s="0" t="n">
        <v>0</v>
      </c>
      <c r="Z175" s="0" t="n">
        <v>11.861</v>
      </c>
      <c r="AA175" s="0" t="n">
        <v>0.313</v>
      </c>
      <c r="AB175" s="0" t="n">
        <v>0</v>
      </c>
      <c r="AC175" s="0" t="n">
        <v>0</v>
      </c>
      <c r="AD175" s="0" t="n">
        <v>72.53</v>
      </c>
    </row>
    <row r="176" customFormat="false" ht="12.8" hidden="false" customHeight="false" outlineLevel="0" collapsed="false">
      <c r="A176" s="0" t="n">
        <v>2004</v>
      </c>
      <c r="B176" s="0" t="n">
        <v>46</v>
      </c>
      <c r="C176" s="0" t="n">
        <v>1700</v>
      </c>
      <c r="D176" s="0" t="n">
        <f aca="false">C176/100</f>
        <v>17</v>
      </c>
      <c r="E176" s="0" t="n">
        <v>20040461700</v>
      </c>
      <c r="F176" s="0" t="n">
        <v>200402</v>
      </c>
      <c r="G176" s="0" t="n">
        <v>7</v>
      </c>
      <c r="H176" s="6" t="n">
        <f aca="false">DATE(2004,1,1)+B176+D176/24</f>
        <v>38033.7083333333</v>
      </c>
      <c r="I176" s="0" t="n">
        <v>294.744</v>
      </c>
      <c r="J176" s="0" t="n">
        <v>42.266</v>
      </c>
      <c r="K176" s="0" t="n">
        <v>385.54</v>
      </c>
      <c r="L176" s="0" t="n">
        <v>464.11</v>
      </c>
      <c r="M176" s="0" t="n">
        <v>173.908</v>
      </c>
      <c r="N176" s="0" t="n">
        <v>94.489</v>
      </c>
      <c r="O176" s="0" t="n">
        <v>5.49</v>
      </c>
      <c r="P176" s="0" t="n">
        <v>73.929</v>
      </c>
      <c r="Q176" s="0" t="n">
        <v>2</v>
      </c>
      <c r="R176" s="0" t="n">
        <v>0</v>
      </c>
      <c r="S176" s="0" t="n">
        <v>0</v>
      </c>
      <c r="T176" s="0" t="n">
        <v>23.605</v>
      </c>
      <c r="U176" s="0" t="n">
        <v>2.148</v>
      </c>
      <c r="V176" s="0" t="n">
        <v>4.503</v>
      </c>
      <c r="W176" s="0" t="n">
        <v>192.28</v>
      </c>
      <c r="X176" s="0" t="n">
        <v>1001.381</v>
      </c>
      <c r="Y176" s="0" t="n">
        <v>0</v>
      </c>
      <c r="Z176" s="0" t="n">
        <v>12.066</v>
      </c>
      <c r="AA176" s="0" t="n">
        <v>0.123</v>
      </c>
      <c r="AB176" s="0" t="n">
        <v>0</v>
      </c>
      <c r="AC176" s="0" t="n">
        <v>0</v>
      </c>
      <c r="AD176" s="0" t="n">
        <v>73.74</v>
      </c>
    </row>
    <row r="177" customFormat="false" ht="12.8" hidden="false" customHeight="false" outlineLevel="0" collapsed="false">
      <c r="A177" s="0" t="n">
        <v>2004</v>
      </c>
      <c r="B177" s="0" t="n">
        <v>46</v>
      </c>
      <c r="C177" s="0" t="n">
        <v>1730</v>
      </c>
      <c r="D177" s="0" t="n">
        <f aca="false">C177/100</f>
        <v>17.3</v>
      </c>
      <c r="E177" s="0" t="n">
        <v>20040461730</v>
      </c>
      <c r="F177" s="0" t="n">
        <v>200402</v>
      </c>
      <c r="G177" s="0" t="n">
        <v>7</v>
      </c>
      <c r="H177" s="6" t="n">
        <f aca="false">DATE(2004,1,1)+B177+D177/24</f>
        <v>38033.7208333333</v>
      </c>
      <c r="I177" s="0" t="n">
        <v>320.782</v>
      </c>
      <c r="J177" s="0" t="n">
        <v>43.876</v>
      </c>
      <c r="K177" s="0" t="n">
        <v>381.21</v>
      </c>
      <c r="L177" s="0" t="n">
        <v>465.67</v>
      </c>
      <c r="M177" s="0" t="n">
        <v>192.445</v>
      </c>
      <c r="N177" s="0" t="n">
        <v>98.426</v>
      </c>
      <c r="O177" s="0" t="n">
        <v>53.627</v>
      </c>
      <c r="P177" s="0" t="n">
        <v>40.393</v>
      </c>
      <c r="Q177" s="0" t="n">
        <v>2</v>
      </c>
      <c r="R177" s="0" t="n">
        <v>0</v>
      </c>
      <c r="S177" s="0" t="n">
        <v>0</v>
      </c>
      <c r="T177" s="0" t="n">
        <v>24.372</v>
      </c>
      <c r="U177" s="0" t="n">
        <v>2.135</v>
      </c>
      <c r="V177" s="0" t="n">
        <v>4.451</v>
      </c>
      <c r="W177" s="0" t="n">
        <v>186.62</v>
      </c>
      <c r="X177" s="0" t="n">
        <v>1001.47</v>
      </c>
      <c r="Y177" s="0" t="n">
        <v>0</v>
      </c>
      <c r="Z177" s="0" t="n">
        <v>0</v>
      </c>
      <c r="AA177" s="0" t="n">
        <v>0.043</v>
      </c>
      <c r="AB177" s="0" t="n">
        <v>0</v>
      </c>
      <c r="AC177" s="0" t="n">
        <v>0</v>
      </c>
      <c r="AD177" s="0" t="n">
        <v>69.99</v>
      </c>
    </row>
    <row r="178" customFormat="false" ht="12.8" hidden="false" customHeight="false" outlineLevel="0" collapsed="false">
      <c r="A178" s="0" t="n">
        <v>2004</v>
      </c>
      <c r="B178" s="0" t="n">
        <v>46</v>
      </c>
      <c r="C178" s="0" t="n">
        <v>1800</v>
      </c>
      <c r="D178" s="0" t="n">
        <f aca="false">C178/100</f>
        <v>18</v>
      </c>
      <c r="E178" s="0" t="n">
        <v>20040461800</v>
      </c>
      <c r="F178" s="0" t="n">
        <v>200402</v>
      </c>
      <c r="G178" s="0" t="n">
        <v>7</v>
      </c>
      <c r="H178" s="6" t="n">
        <f aca="false">DATE(2004,1,1)+B178+D178/24</f>
        <v>38033.75</v>
      </c>
      <c r="I178" s="0" t="n">
        <v>221.936</v>
      </c>
      <c r="J178" s="0" t="n">
        <v>31.442</v>
      </c>
      <c r="K178" s="0" t="n">
        <v>369.99</v>
      </c>
      <c r="L178" s="0" t="n">
        <v>454.96</v>
      </c>
      <c r="M178" s="0" t="n">
        <v>105.524</v>
      </c>
      <c r="N178" s="0" t="n">
        <v>105.57</v>
      </c>
      <c r="O178" s="0" t="n">
        <v>70.561</v>
      </c>
      <c r="P178" s="0" t="n">
        <v>-70.608</v>
      </c>
      <c r="Q178" s="0" t="n">
        <v>2</v>
      </c>
      <c r="R178" s="0" t="n">
        <v>0</v>
      </c>
      <c r="S178" s="0" t="n">
        <v>0</v>
      </c>
      <c r="T178" s="0" t="n">
        <v>23.373</v>
      </c>
      <c r="U178" s="0" t="n">
        <v>2.14</v>
      </c>
      <c r="V178" s="0" t="n">
        <v>7.594</v>
      </c>
      <c r="W178" s="0" t="n">
        <v>190.15</v>
      </c>
      <c r="X178" s="0" t="n">
        <v>1001.559</v>
      </c>
      <c r="Y178" s="0" t="n">
        <v>0</v>
      </c>
      <c r="Z178" s="0" t="n">
        <v>10.92</v>
      </c>
      <c r="AA178" s="0" t="n">
        <v>0.369</v>
      </c>
      <c r="AB178" s="0" t="n">
        <v>0</v>
      </c>
      <c r="AC178" s="0" t="n">
        <v>0</v>
      </c>
      <c r="AD178" s="0" t="n">
        <v>74.5</v>
      </c>
    </row>
    <row r="179" customFormat="false" ht="12.8" hidden="false" customHeight="false" outlineLevel="0" collapsed="false">
      <c r="A179" s="0" t="n">
        <v>2004</v>
      </c>
      <c r="B179" s="0" t="n">
        <v>46</v>
      </c>
      <c r="C179" s="0" t="n">
        <v>2330</v>
      </c>
      <c r="D179" s="0" t="n">
        <f aca="false">C179/100</f>
        <v>23.3</v>
      </c>
      <c r="E179" s="0" t="n">
        <v>20040462330</v>
      </c>
      <c r="F179" s="0" t="n">
        <v>200402</v>
      </c>
      <c r="G179" s="0" t="n">
        <v>7</v>
      </c>
      <c r="H179" s="6" t="n">
        <f aca="false">DATE(2004,1,1)+B179+D179/24</f>
        <v>38033.9708333333</v>
      </c>
      <c r="I179" s="0" t="n">
        <v>-1.487</v>
      </c>
      <c r="J179" s="0" t="n">
        <v>0.209</v>
      </c>
      <c r="K179" s="0" t="n">
        <v>325.76</v>
      </c>
      <c r="L179" s="0" t="n">
        <v>407.51</v>
      </c>
      <c r="M179" s="0" t="n">
        <v>-83.447</v>
      </c>
      <c r="N179" s="0" t="n">
        <v>11.955</v>
      </c>
      <c r="O179" s="0" t="n">
        <v>74.078</v>
      </c>
      <c r="P179" s="0" t="n">
        <v>-169.48</v>
      </c>
      <c r="Q179" s="0" t="n">
        <v>2</v>
      </c>
      <c r="R179" s="0" t="n">
        <v>0</v>
      </c>
      <c r="S179" s="0" t="n">
        <v>0</v>
      </c>
      <c r="T179" s="0" t="n">
        <v>18.148</v>
      </c>
      <c r="U179" s="0" t="n">
        <v>1.43</v>
      </c>
      <c r="V179" s="0" t="n">
        <v>5.935</v>
      </c>
      <c r="W179" s="0" t="n">
        <v>178.37</v>
      </c>
      <c r="X179" s="0" t="n">
        <v>1002.541</v>
      </c>
      <c r="Y179" s="0" t="n">
        <v>0</v>
      </c>
      <c r="Z179" s="0" t="n">
        <v>0</v>
      </c>
      <c r="AA179" s="0" t="n">
        <v>0.289</v>
      </c>
      <c r="AB179" s="0" t="n">
        <v>0</v>
      </c>
      <c r="AC179" s="0" t="n">
        <v>0</v>
      </c>
      <c r="AD179" s="0" t="n">
        <v>68.68</v>
      </c>
    </row>
    <row r="180" customFormat="false" ht="12.8" hidden="false" customHeight="false" outlineLevel="0" collapsed="false">
      <c r="A180" s="0" t="n">
        <v>2004</v>
      </c>
      <c r="B180" s="0" t="n">
        <v>47</v>
      </c>
      <c r="C180" s="0" t="n">
        <v>0</v>
      </c>
      <c r="D180" s="0" t="n">
        <f aca="false">C180/100</f>
        <v>0</v>
      </c>
      <c r="E180" s="0" t="n">
        <v>20040470000</v>
      </c>
      <c r="F180" s="0" t="n">
        <v>200402</v>
      </c>
      <c r="G180" s="0" t="n">
        <v>7</v>
      </c>
      <c r="H180" s="6" t="n">
        <f aca="false">DATE(2004,1,1)+B180+D180/24</f>
        <v>38034</v>
      </c>
      <c r="I180" s="0" t="n">
        <v>-2.018</v>
      </c>
      <c r="J180" s="0" t="n">
        <v>0.192</v>
      </c>
      <c r="K180" s="0" t="n">
        <v>305.46</v>
      </c>
      <c r="L180" s="0" t="n">
        <v>402.13</v>
      </c>
      <c r="M180" s="0" t="n">
        <v>-98.879</v>
      </c>
      <c r="N180" s="0" t="n">
        <v>-1.761</v>
      </c>
      <c r="O180" s="0" t="n">
        <v>79.937</v>
      </c>
      <c r="P180" s="0" t="n">
        <v>-177.055</v>
      </c>
      <c r="Q180" s="0" t="n">
        <v>2</v>
      </c>
      <c r="R180" s="0" t="n">
        <v>0</v>
      </c>
      <c r="S180" s="0" t="n">
        <v>0</v>
      </c>
      <c r="T180" s="0" t="n">
        <v>17.803</v>
      </c>
      <c r="U180" s="0" t="n">
        <v>1.403</v>
      </c>
      <c r="V180" s="0" t="n">
        <v>5.873</v>
      </c>
      <c r="W180" s="0" t="n">
        <v>179.03</v>
      </c>
      <c r="X180" s="0" t="n">
        <v>1002.63</v>
      </c>
      <c r="Y180" s="0" t="n">
        <v>0</v>
      </c>
      <c r="Z180" s="0" t="n">
        <v>6.631</v>
      </c>
      <c r="AA180" s="0" t="n">
        <v>0.218</v>
      </c>
      <c r="AB180" s="0" t="n">
        <v>0</v>
      </c>
      <c r="AC180" s="0" t="n">
        <v>0</v>
      </c>
      <c r="AD180" s="0" t="n">
        <v>68.86</v>
      </c>
    </row>
    <row r="181" customFormat="false" ht="12.8" hidden="false" customHeight="false" outlineLevel="0" collapsed="false">
      <c r="A181" s="0" t="n">
        <v>2004</v>
      </c>
      <c r="B181" s="0" t="n">
        <v>47</v>
      </c>
      <c r="C181" s="0" t="n">
        <v>30</v>
      </c>
      <c r="D181" s="0" t="n">
        <f aca="false">C181/100</f>
        <v>0.3</v>
      </c>
      <c r="E181" s="0" t="n">
        <v>20040470030</v>
      </c>
      <c r="F181" s="0" t="n">
        <v>200402</v>
      </c>
      <c r="G181" s="0" t="n">
        <v>7</v>
      </c>
      <c r="H181" s="6" t="n">
        <f aca="false">DATE(2004,1,1)+B181+D181/24</f>
        <v>38034.0125</v>
      </c>
      <c r="I181" s="0" t="n">
        <v>-1.673</v>
      </c>
      <c r="J181" s="0" t="n">
        <v>0.164</v>
      </c>
      <c r="K181" s="0" t="n">
        <v>316.86</v>
      </c>
      <c r="L181" s="0" t="n">
        <v>400.97</v>
      </c>
      <c r="M181" s="0" t="n">
        <v>-85.947</v>
      </c>
      <c r="N181" s="0" t="n">
        <v>11.419</v>
      </c>
      <c r="O181" s="0" t="n">
        <v>-53.476</v>
      </c>
      <c r="P181" s="0" t="n">
        <v>-43.889</v>
      </c>
      <c r="Q181" s="0" t="n">
        <v>2</v>
      </c>
      <c r="R181" s="0" t="n">
        <v>0</v>
      </c>
      <c r="S181" s="0" t="n">
        <v>0</v>
      </c>
      <c r="T181" s="0" t="n">
        <v>17.338</v>
      </c>
      <c r="U181" s="0" t="n">
        <v>1.447</v>
      </c>
      <c r="V181" s="0" t="n">
        <v>6.406</v>
      </c>
      <c r="W181" s="0" t="n">
        <v>179.03</v>
      </c>
      <c r="X181" s="0" t="n">
        <v>1002.719</v>
      </c>
      <c r="Y181" s="0" t="n">
        <v>0</v>
      </c>
      <c r="Z181" s="0" t="n">
        <v>0</v>
      </c>
      <c r="AA181" s="0" t="n">
        <v>0.187</v>
      </c>
      <c r="AB181" s="0" t="n">
        <v>0</v>
      </c>
      <c r="AC181" s="0" t="n">
        <v>0</v>
      </c>
      <c r="AD181" s="0" t="n">
        <v>73.14</v>
      </c>
    </row>
    <row r="182" customFormat="false" ht="12.8" hidden="false" customHeight="false" outlineLevel="0" collapsed="false">
      <c r="A182" s="0" t="n">
        <v>2004</v>
      </c>
      <c r="B182" s="0" t="n">
        <v>47</v>
      </c>
      <c r="C182" s="0" t="n">
        <v>100</v>
      </c>
      <c r="D182" s="0" t="n">
        <f aca="false">C182/100</f>
        <v>1</v>
      </c>
      <c r="E182" s="0" t="n">
        <v>20040470100</v>
      </c>
      <c r="F182" s="0" t="n">
        <v>200402</v>
      </c>
      <c r="G182" s="0" t="n">
        <v>7</v>
      </c>
      <c r="H182" s="6" t="n">
        <f aca="false">DATE(2004,1,1)+B182+D182/24</f>
        <v>38034.0416666667</v>
      </c>
      <c r="I182" s="0" t="n">
        <v>-0.589</v>
      </c>
      <c r="J182" s="0" t="n">
        <v>-0.011</v>
      </c>
      <c r="K182" s="0" t="n">
        <v>364.4</v>
      </c>
      <c r="L182" s="0" t="n">
        <v>404.58</v>
      </c>
      <c r="M182" s="0" t="n">
        <v>-40.758</v>
      </c>
      <c r="N182" s="0" t="n">
        <v>21.203</v>
      </c>
      <c r="O182" s="0" t="n">
        <v>-63.793</v>
      </c>
      <c r="P182" s="0" t="n">
        <v>1.832</v>
      </c>
      <c r="Q182" s="0" t="n">
        <v>2</v>
      </c>
      <c r="R182" s="0" t="n">
        <v>0</v>
      </c>
      <c r="S182" s="0" t="n">
        <v>0</v>
      </c>
      <c r="T182" s="0" t="n">
        <v>17.093</v>
      </c>
      <c r="U182" s="0" t="n">
        <v>1.523</v>
      </c>
      <c r="V182" s="0" t="n">
        <v>6.082</v>
      </c>
      <c r="W182" s="0" t="n">
        <v>173.21</v>
      </c>
      <c r="X182" s="0" t="n">
        <v>1002.808</v>
      </c>
      <c r="Y182" s="0" t="n">
        <v>0</v>
      </c>
      <c r="Z182" s="0" t="n">
        <v>6.247</v>
      </c>
      <c r="AA182" s="0" t="n">
        <v>0.359</v>
      </c>
      <c r="AB182" s="0" t="n">
        <v>0</v>
      </c>
      <c r="AC182" s="0" t="n">
        <v>0</v>
      </c>
      <c r="AD182" s="0" t="n">
        <v>78.18</v>
      </c>
    </row>
    <row r="183" customFormat="false" ht="12.8" hidden="false" customHeight="false" outlineLevel="0" collapsed="false">
      <c r="A183" s="0" t="n">
        <v>2004</v>
      </c>
      <c r="B183" s="0" t="n">
        <v>47</v>
      </c>
      <c r="C183" s="0" t="n">
        <v>130</v>
      </c>
      <c r="D183" s="0" t="n">
        <f aca="false">C183/100</f>
        <v>1.3</v>
      </c>
      <c r="E183" s="0" t="n">
        <v>20040470130</v>
      </c>
      <c r="F183" s="0" t="n">
        <v>200402</v>
      </c>
      <c r="G183" s="0" t="n">
        <v>7</v>
      </c>
      <c r="H183" s="6" t="n">
        <f aca="false">DATE(2004,1,1)+B183+D183/24</f>
        <v>38034.0541666667</v>
      </c>
      <c r="I183" s="0" t="n">
        <v>-0.05</v>
      </c>
      <c r="J183" s="0" t="n">
        <v>0.094</v>
      </c>
      <c r="K183" s="0" t="n">
        <v>372.45</v>
      </c>
      <c r="L183" s="0" t="n">
        <v>403.58</v>
      </c>
      <c r="M183" s="0" t="n">
        <v>-31.274</v>
      </c>
      <c r="N183" s="0" t="n">
        <v>30.482</v>
      </c>
      <c r="O183" s="0" t="n">
        <v>38.823</v>
      </c>
      <c r="P183" s="0" t="n">
        <v>-100.579</v>
      </c>
      <c r="Q183" s="0" t="n">
        <v>2</v>
      </c>
      <c r="R183" s="0" t="n">
        <v>0</v>
      </c>
      <c r="S183" s="0" t="n">
        <v>0</v>
      </c>
      <c r="T183" s="0" t="n">
        <v>16.679</v>
      </c>
      <c r="U183" s="0" t="n">
        <v>1.547</v>
      </c>
      <c r="V183" s="0" t="n">
        <v>7.246</v>
      </c>
      <c r="W183" s="0" t="n">
        <v>171.02</v>
      </c>
      <c r="X183" s="0" t="n">
        <v>1002.897</v>
      </c>
      <c r="Y183" s="0" t="n">
        <v>0</v>
      </c>
      <c r="Z183" s="0" t="n">
        <v>0</v>
      </c>
      <c r="AA183" s="0" t="n">
        <v>0.247</v>
      </c>
      <c r="AB183" s="0" t="n">
        <v>0</v>
      </c>
      <c r="AC183" s="0" t="n">
        <v>0</v>
      </c>
      <c r="AD183" s="0" t="n">
        <v>81.53</v>
      </c>
    </row>
    <row r="184" customFormat="false" ht="12.8" hidden="false" customHeight="false" outlineLevel="0" collapsed="false">
      <c r="A184" s="0" t="n">
        <v>2004</v>
      </c>
      <c r="B184" s="0" t="n">
        <v>47</v>
      </c>
      <c r="C184" s="0" t="n">
        <v>200</v>
      </c>
      <c r="D184" s="0" t="n">
        <f aca="false">C184/100</f>
        <v>2</v>
      </c>
      <c r="E184" s="0" t="n">
        <v>20040470200</v>
      </c>
      <c r="F184" s="0" t="n">
        <v>200402</v>
      </c>
      <c r="G184" s="0" t="n">
        <v>7</v>
      </c>
      <c r="H184" s="6" t="n">
        <f aca="false">DATE(2004,1,1)+B184+D184/24</f>
        <v>38034.0833333333</v>
      </c>
      <c r="I184" s="0" t="n">
        <v>-1.495</v>
      </c>
      <c r="J184" s="0" t="n">
        <v>0.201</v>
      </c>
      <c r="K184" s="0" t="n">
        <v>312.96</v>
      </c>
      <c r="L184" s="0" t="n">
        <v>396.09</v>
      </c>
      <c r="M184" s="0" t="n">
        <v>-84.826</v>
      </c>
      <c r="N184" s="0" t="n">
        <v>14.553</v>
      </c>
      <c r="O184" s="0" t="n">
        <v>-6.342</v>
      </c>
      <c r="P184" s="0" t="n">
        <v>-93.037</v>
      </c>
      <c r="Q184" s="0" t="n">
        <v>2</v>
      </c>
      <c r="R184" s="0" t="n">
        <v>0</v>
      </c>
      <c r="S184" s="0" t="n">
        <v>0</v>
      </c>
      <c r="T184" s="0" t="n">
        <v>16.285</v>
      </c>
      <c r="U184" s="0" t="n">
        <v>1.511</v>
      </c>
      <c r="V184" s="0" t="n">
        <v>5.67</v>
      </c>
      <c r="W184" s="0" t="n">
        <v>174.13</v>
      </c>
      <c r="X184" s="0" t="n">
        <v>1002.987</v>
      </c>
      <c r="Y184" s="0" t="n">
        <v>0</v>
      </c>
      <c r="Z184" s="0" t="n">
        <v>6.394</v>
      </c>
      <c r="AA184" s="0" t="n">
        <v>0.184</v>
      </c>
      <c r="AB184" s="0" t="n">
        <v>0</v>
      </c>
      <c r="AC184" s="0" t="n">
        <v>0</v>
      </c>
      <c r="AD184" s="0" t="n">
        <v>81.66</v>
      </c>
    </row>
    <row r="185" customFormat="false" ht="12.8" hidden="false" customHeight="false" outlineLevel="0" collapsed="false">
      <c r="A185" s="0" t="n">
        <v>2004</v>
      </c>
      <c r="B185" s="0" t="n">
        <v>47</v>
      </c>
      <c r="C185" s="0" t="n">
        <v>230</v>
      </c>
      <c r="D185" s="0" t="n">
        <f aca="false">C185/100</f>
        <v>2.3</v>
      </c>
      <c r="E185" s="0" t="n">
        <v>20040470230</v>
      </c>
      <c r="F185" s="0" t="n">
        <v>200402</v>
      </c>
      <c r="G185" s="0" t="n">
        <v>7</v>
      </c>
      <c r="H185" s="6" t="n">
        <f aca="false">DATE(2004,1,1)+B185+D185/24</f>
        <v>38034.0958333333</v>
      </c>
      <c r="I185" s="0" t="n">
        <v>-2.556</v>
      </c>
      <c r="J185" s="0" t="n">
        <v>0.349</v>
      </c>
      <c r="K185" s="0" t="n">
        <v>283.74</v>
      </c>
      <c r="L185" s="0" t="n">
        <v>389.98</v>
      </c>
      <c r="M185" s="0" t="n">
        <v>-109.146</v>
      </c>
      <c r="N185" s="0" t="n">
        <v>-3.424</v>
      </c>
      <c r="O185" s="0" t="n">
        <v>19.491</v>
      </c>
      <c r="P185" s="0" t="n">
        <v>-125.212</v>
      </c>
      <c r="Q185" s="0" t="n">
        <v>2</v>
      </c>
      <c r="R185" s="0" t="n">
        <v>0</v>
      </c>
      <c r="S185" s="0" t="n">
        <v>0</v>
      </c>
      <c r="T185" s="0" t="n">
        <v>15.76</v>
      </c>
      <c r="U185" s="0" t="n">
        <v>1.441</v>
      </c>
      <c r="V185" s="0" t="n">
        <v>4.527</v>
      </c>
      <c r="W185" s="0" t="n">
        <v>154.45</v>
      </c>
      <c r="X185" s="0" t="n">
        <v>1003.076</v>
      </c>
      <c r="Y185" s="0" t="n">
        <v>0</v>
      </c>
      <c r="Z185" s="0" t="n">
        <v>0</v>
      </c>
      <c r="AA185" s="0" t="n">
        <v>0.161</v>
      </c>
      <c r="AB185" s="0" t="n">
        <v>0</v>
      </c>
      <c r="AC185" s="0" t="n">
        <v>0</v>
      </c>
      <c r="AD185" s="0" t="n">
        <v>80.53</v>
      </c>
    </row>
    <row r="186" customFormat="false" ht="12.8" hidden="false" customHeight="false" outlineLevel="0" collapsed="false">
      <c r="A186" s="0" t="n">
        <v>2004</v>
      </c>
      <c r="B186" s="0" t="n">
        <v>47</v>
      </c>
      <c r="C186" s="0" t="n">
        <v>530</v>
      </c>
      <c r="D186" s="0" t="n">
        <f aca="false">C186/100</f>
        <v>5.3</v>
      </c>
      <c r="E186" s="0" t="n">
        <v>20040470530</v>
      </c>
      <c r="F186" s="0" t="n">
        <v>200402</v>
      </c>
      <c r="G186" s="0" t="n">
        <v>7</v>
      </c>
      <c r="H186" s="6" t="n">
        <f aca="false">DATE(2004,1,1)+B186+D186/24</f>
        <v>38034.2208333333</v>
      </c>
      <c r="I186" s="0" t="n">
        <v>-3.001</v>
      </c>
      <c r="J186" s="0" t="n">
        <v>0.258</v>
      </c>
      <c r="K186" s="0" t="n">
        <v>275.43</v>
      </c>
      <c r="L186" s="0" t="n">
        <v>376.82</v>
      </c>
      <c r="M186" s="0" t="n">
        <v>-104.649</v>
      </c>
      <c r="N186" s="0" t="n">
        <v>-7.785</v>
      </c>
      <c r="O186" s="0" t="n">
        <v>9.383</v>
      </c>
      <c r="P186" s="0" t="n">
        <v>-106.248</v>
      </c>
      <c r="Q186" s="0" t="n">
        <v>2</v>
      </c>
      <c r="R186" s="0" t="n">
        <v>0</v>
      </c>
      <c r="S186" s="0" t="n">
        <v>0</v>
      </c>
      <c r="T186" s="0" t="n">
        <v>13.89</v>
      </c>
      <c r="U186" s="0" t="n">
        <v>1.277</v>
      </c>
      <c r="V186" s="0" t="n">
        <v>3.569</v>
      </c>
      <c r="W186" s="0" t="n">
        <v>153.56</v>
      </c>
      <c r="X186" s="0" t="n">
        <v>1003.611</v>
      </c>
      <c r="Y186" s="0" t="n">
        <v>0</v>
      </c>
      <c r="Z186" s="0" t="n">
        <v>0</v>
      </c>
      <c r="AA186" s="0" t="n">
        <v>0.065</v>
      </c>
      <c r="AB186" s="0" t="n">
        <v>0</v>
      </c>
      <c r="AC186" s="0" t="n">
        <v>0</v>
      </c>
      <c r="AD186" s="0" t="n">
        <v>80.51</v>
      </c>
    </row>
    <row r="187" customFormat="false" ht="12.8" hidden="false" customHeight="false" outlineLevel="0" collapsed="false">
      <c r="A187" s="0" t="n">
        <v>2004</v>
      </c>
      <c r="B187" s="0" t="n">
        <v>47</v>
      </c>
      <c r="C187" s="0" t="n">
        <v>800</v>
      </c>
      <c r="D187" s="0" t="n">
        <f aca="false">C187/100</f>
        <v>8</v>
      </c>
      <c r="E187" s="0" t="n">
        <v>20040470800</v>
      </c>
      <c r="F187" s="0" t="n">
        <v>200402</v>
      </c>
      <c r="G187" s="0" t="n">
        <v>7</v>
      </c>
      <c r="H187" s="6" t="n">
        <f aca="false">DATE(2004,1,1)+B187+D187/24</f>
        <v>38034.3333333333</v>
      </c>
      <c r="I187" s="0" t="n">
        <v>331.745</v>
      </c>
      <c r="J187" s="0" t="n">
        <v>57.147</v>
      </c>
      <c r="K187" s="0" t="n">
        <v>291.62</v>
      </c>
      <c r="L187" s="0" t="n">
        <v>400.09</v>
      </c>
      <c r="M187" s="0" t="n">
        <v>166.128</v>
      </c>
      <c r="N187" s="0" t="n">
        <v>63.721</v>
      </c>
      <c r="O187" s="0" t="n">
        <v>37.057</v>
      </c>
      <c r="P187" s="0" t="n">
        <v>65.35</v>
      </c>
      <c r="Q187" s="0" t="n">
        <v>2</v>
      </c>
      <c r="R187" s="0" t="n">
        <v>0</v>
      </c>
      <c r="S187" s="0" t="n">
        <v>0</v>
      </c>
      <c r="T187" s="0" t="n">
        <v>15.236</v>
      </c>
      <c r="U187" s="0" t="n">
        <v>1.268</v>
      </c>
      <c r="V187" s="0" t="n">
        <v>4.837</v>
      </c>
      <c r="W187" s="0" t="n">
        <v>163.95</v>
      </c>
      <c r="X187" s="0" t="n">
        <v>1002.9</v>
      </c>
      <c r="Y187" s="0" t="n">
        <v>0</v>
      </c>
      <c r="Z187" s="0" t="n">
        <v>11.909</v>
      </c>
      <c r="AA187" s="0" t="n">
        <v>0.26</v>
      </c>
      <c r="AB187" s="0" t="n">
        <v>0</v>
      </c>
      <c r="AC187" s="0" t="n">
        <v>0</v>
      </c>
      <c r="AD187" s="0" t="n">
        <v>73.28</v>
      </c>
    </row>
    <row r="188" customFormat="false" ht="12.8" hidden="false" customHeight="false" outlineLevel="0" collapsed="false">
      <c r="A188" s="0" t="n">
        <v>2004</v>
      </c>
      <c r="B188" s="0" t="n">
        <v>47</v>
      </c>
      <c r="C188" s="0" t="n">
        <v>830</v>
      </c>
      <c r="D188" s="0" t="n">
        <f aca="false">C188/100</f>
        <v>8.3</v>
      </c>
      <c r="E188" s="0" t="n">
        <v>20040470830</v>
      </c>
      <c r="F188" s="0" t="n">
        <v>200402</v>
      </c>
      <c r="G188" s="0" t="n">
        <v>7</v>
      </c>
      <c r="H188" s="6" t="n">
        <f aca="false">DATE(2004,1,1)+B188+D188/24</f>
        <v>38034.3458333333</v>
      </c>
      <c r="I188" s="0" t="n">
        <v>280.784</v>
      </c>
      <c r="J188" s="0" t="n">
        <v>45.48</v>
      </c>
      <c r="K188" s="0" t="n">
        <v>297.71</v>
      </c>
      <c r="L188" s="0" t="n">
        <v>401.04</v>
      </c>
      <c r="M188" s="0" t="n">
        <v>131.974</v>
      </c>
      <c r="N188" s="0" t="n">
        <v>86.482</v>
      </c>
      <c r="O188" s="0" t="n">
        <v>21.329</v>
      </c>
      <c r="P188" s="0" t="n">
        <v>24.163</v>
      </c>
      <c r="Q188" s="0" t="n">
        <v>2</v>
      </c>
      <c r="R188" s="0" t="n">
        <v>0</v>
      </c>
      <c r="S188" s="0" t="n">
        <v>0</v>
      </c>
      <c r="T188" s="0" t="n">
        <v>15.449</v>
      </c>
      <c r="U188" s="0" t="n">
        <v>1.269</v>
      </c>
      <c r="V188" s="0" t="n">
        <v>6.208</v>
      </c>
      <c r="W188" s="0" t="n">
        <v>167.6</v>
      </c>
      <c r="X188" s="0" t="n">
        <v>1002.9</v>
      </c>
      <c r="Y188" s="0" t="n">
        <v>0</v>
      </c>
      <c r="Z188" s="0" t="n">
        <v>0</v>
      </c>
      <c r="AA188" s="0" t="n">
        <v>0.429</v>
      </c>
      <c r="AB188" s="0" t="n">
        <v>0</v>
      </c>
      <c r="AC188" s="0" t="n">
        <v>0</v>
      </c>
      <c r="AD188" s="0" t="n">
        <v>72.34</v>
      </c>
    </row>
    <row r="189" customFormat="false" ht="12.8" hidden="false" customHeight="false" outlineLevel="0" collapsed="false">
      <c r="A189" s="0" t="n">
        <v>2004</v>
      </c>
      <c r="B189" s="0" t="n">
        <v>47</v>
      </c>
      <c r="C189" s="0" t="n">
        <v>900</v>
      </c>
      <c r="D189" s="0" t="n">
        <f aca="false">C189/100</f>
        <v>9</v>
      </c>
      <c r="E189" s="0" t="n">
        <v>20040470900</v>
      </c>
      <c r="F189" s="0" t="n">
        <v>200402</v>
      </c>
      <c r="G189" s="0" t="n">
        <v>7</v>
      </c>
      <c r="H189" s="6" t="n">
        <f aca="false">DATE(2004,1,1)+B189+D189/24</f>
        <v>38034.375</v>
      </c>
      <c r="I189" s="0" t="n">
        <v>540.288</v>
      </c>
      <c r="J189" s="0" t="n">
        <v>88.475</v>
      </c>
      <c r="K189" s="0" t="n">
        <v>320.78</v>
      </c>
      <c r="L189" s="0" t="n">
        <v>420.01</v>
      </c>
      <c r="M189" s="0" t="n">
        <v>352.583</v>
      </c>
      <c r="N189" s="0" t="n">
        <v>181.76</v>
      </c>
      <c r="O189" s="0" t="n">
        <v>61.411</v>
      </c>
      <c r="P189" s="0" t="n">
        <v>109.412</v>
      </c>
      <c r="Q189" s="0" t="n">
        <v>2</v>
      </c>
      <c r="R189" s="0" t="n">
        <v>0</v>
      </c>
      <c r="S189" s="0" t="n">
        <v>0</v>
      </c>
      <c r="T189" s="0" t="n">
        <v>16.015</v>
      </c>
      <c r="U189" s="0" t="n">
        <v>1.254</v>
      </c>
      <c r="V189" s="0" t="n">
        <v>5.747</v>
      </c>
      <c r="W189" s="0" t="n">
        <v>168.25</v>
      </c>
      <c r="X189" s="0" t="n">
        <v>1003</v>
      </c>
      <c r="Y189" s="0" t="n">
        <v>0</v>
      </c>
      <c r="Z189" s="0" t="n">
        <v>10.878</v>
      </c>
      <c r="AA189" s="0" t="n">
        <v>0.321</v>
      </c>
      <c r="AB189" s="0" t="n">
        <v>0</v>
      </c>
      <c r="AC189" s="0" t="n">
        <v>0</v>
      </c>
      <c r="AD189" s="0" t="n">
        <v>68.94</v>
      </c>
    </row>
    <row r="190" customFormat="false" ht="12.8" hidden="false" customHeight="false" outlineLevel="0" collapsed="false">
      <c r="A190" s="0" t="n">
        <v>2004</v>
      </c>
      <c r="B190" s="0" t="n">
        <v>47</v>
      </c>
      <c r="C190" s="0" t="n">
        <v>930</v>
      </c>
      <c r="D190" s="0" t="n">
        <f aca="false">C190/100</f>
        <v>9.3</v>
      </c>
      <c r="E190" s="0" t="n">
        <v>20040470930</v>
      </c>
      <c r="F190" s="0" t="n">
        <v>200402</v>
      </c>
      <c r="G190" s="0" t="n">
        <v>7</v>
      </c>
      <c r="H190" s="6" t="n">
        <f aca="false">DATE(2004,1,1)+B190+D190/24</f>
        <v>38034.3875</v>
      </c>
      <c r="I190" s="0" t="n">
        <v>558.204</v>
      </c>
      <c r="J190" s="0" t="n">
        <v>90.923</v>
      </c>
      <c r="K190" s="0" t="n">
        <v>317.13</v>
      </c>
      <c r="L190" s="0" t="n">
        <v>420.41</v>
      </c>
      <c r="M190" s="0" t="n">
        <v>364</v>
      </c>
      <c r="N190" s="0" t="n">
        <v>134.4</v>
      </c>
      <c r="O190" s="0" t="n">
        <v>35.14</v>
      </c>
      <c r="P190" s="0" t="n">
        <v>194.461</v>
      </c>
      <c r="Q190" s="0" t="n">
        <v>2</v>
      </c>
      <c r="R190" s="0" t="n">
        <v>0</v>
      </c>
      <c r="S190" s="0" t="n">
        <v>0</v>
      </c>
      <c r="T190" s="0" t="n">
        <v>15.929</v>
      </c>
      <c r="U190" s="0" t="n">
        <v>1.233</v>
      </c>
      <c r="V190" s="0" t="n">
        <v>6.974</v>
      </c>
      <c r="W190" s="0" t="n">
        <v>177.3</v>
      </c>
      <c r="X190" s="0" t="n">
        <v>1003</v>
      </c>
      <c r="Y190" s="0" t="n">
        <v>0</v>
      </c>
      <c r="Z190" s="0" t="n">
        <v>0</v>
      </c>
      <c r="AA190" s="0" t="n">
        <v>0.238</v>
      </c>
      <c r="AB190" s="0" t="n">
        <v>0</v>
      </c>
      <c r="AC190" s="0" t="n">
        <v>0</v>
      </c>
      <c r="AD190" s="0" t="n">
        <v>68.16</v>
      </c>
    </row>
    <row r="191" customFormat="false" ht="12.8" hidden="false" customHeight="false" outlineLevel="0" collapsed="false">
      <c r="A191" s="0" t="n">
        <v>2004</v>
      </c>
      <c r="B191" s="0" t="n">
        <v>47</v>
      </c>
      <c r="C191" s="0" t="n">
        <v>1000</v>
      </c>
      <c r="D191" s="0" t="n">
        <f aca="false">C191/100</f>
        <v>10</v>
      </c>
      <c r="E191" s="0" t="n">
        <v>20040471000</v>
      </c>
      <c r="F191" s="0" t="n">
        <v>200402</v>
      </c>
      <c r="G191" s="0" t="n">
        <v>7</v>
      </c>
      <c r="H191" s="6" t="n">
        <f aca="false">DATE(2004,1,1)+B191+D191/24</f>
        <v>38034.4166666667</v>
      </c>
      <c r="I191" s="0" t="n">
        <v>708.367</v>
      </c>
      <c r="J191" s="0" t="n">
        <v>113.117</v>
      </c>
      <c r="K191" s="0" t="n">
        <v>309.49</v>
      </c>
      <c r="L191" s="0" t="n">
        <v>432.66</v>
      </c>
      <c r="M191" s="0" t="n">
        <v>472.08</v>
      </c>
      <c r="N191" s="0" t="n">
        <v>223.7</v>
      </c>
      <c r="O191" s="0" t="n">
        <v>57.073</v>
      </c>
      <c r="P191" s="0" t="n">
        <v>191.307</v>
      </c>
      <c r="Q191" s="0" t="n">
        <v>2</v>
      </c>
      <c r="R191" s="0" t="n">
        <v>0</v>
      </c>
      <c r="S191" s="0" t="n">
        <v>0</v>
      </c>
      <c r="T191" s="0" t="n">
        <v>16.387</v>
      </c>
      <c r="U191" s="0" t="n">
        <v>1.233</v>
      </c>
      <c r="V191" s="0" t="n">
        <v>6.839</v>
      </c>
      <c r="W191" s="0" t="n">
        <v>174.84</v>
      </c>
      <c r="X191" s="0" t="n">
        <v>1002.8</v>
      </c>
      <c r="Y191" s="0" t="n">
        <v>0</v>
      </c>
      <c r="Z191" s="0" t="n">
        <v>10.631</v>
      </c>
      <c r="AA191" s="0" t="n">
        <v>0.393</v>
      </c>
      <c r="AB191" s="0" t="n">
        <v>0</v>
      </c>
      <c r="AC191" s="0" t="n">
        <v>0</v>
      </c>
      <c r="AD191" s="0" t="n">
        <v>66.2</v>
      </c>
    </row>
    <row r="192" customFormat="false" ht="12.8" hidden="false" customHeight="false" outlineLevel="0" collapsed="false">
      <c r="A192" s="0" t="n">
        <v>2004</v>
      </c>
      <c r="B192" s="0" t="n">
        <v>47</v>
      </c>
      <c r="C192" s="0" t="n">
        <v>1030</v>
      </c>
      <c r="D192" s="0" t="n">
        <f aca="false">C192/100</f>
        <v>10.3</v>
      </c>
      <c r="E192" s="0" t="n">
        <v>20040471030</v>
      </c>
      <c r="F192" s="0" t="n">
        <v>200402</v>
      </c>
      <c r="G192" s="0" t="n">
        <v>7</v>
      </c>
      <c r="H192" s="6" t="n">
        <f aca="false">DATE(2004,1,1)+B192+D192/24</f>
        <v>38034.4291666667</v>
      </c>
      <c r="I192" s="0" t="n">
        <v>867.788</v>
      </c>
      <c r="J192" s="0" t="n">
        <v>137.65</v>
      </c>
      <c r="K192" s="0" t="n">
        <v>319.58</v>
      </c>
      <c r="L192" s="0" t="n">
        <v>445.61</v>
      </c>
      <c r="M192" s="0" t="n">
        <v>604.108</v>
      </c>
      <c r="N192" s="0" t="n">
        <v>422</v>
      </c>
      <c r="O192" s="0" t="n">
        <v>111.754</v>
      </c>
      <c r="P192" s="0" t="n">
        <v>70.354</v>
      </c>
      <c r="Q192" s="0" t="n">
        <v>2</v>
      </c>
      <c r="R192" s="0" t="n">
        <v>0</v>
      </c>
      <c r="S192" s="0" t="n">
        <v>0</v>
      </c>
      <c r="T192" s="0" t="n">
        <v>16.936</v>
      </c>
      <c r="U192" s="0" t="n">
        <v>1.225</v>
      </c>
      <c r="V192" s="0" t="n">
        <v>6.293</v>
      </c>
      <c r="W192" s="0" t="n">
        <v>171.16</v>
      </c>
      <c r="X192" s="0" t="n">
        <v>1002.9</v>
      </c>
      <c r="Y192" s="0" t="n">
        <v>0</v>
      </c>
      <c r="Z192" s="0" t="n">
        <v>0</v>
      </c>
      <c r="AA192" s="0" t="n">
        <v>0.672</v>
      </c>
      <c r="AB192" s="0" t="n">
        <v>0</v>
      </c>
      <c r="AC192" s="0" t="n">
        <v>0</v>
      </c>
      <c r="AD192" s="0" t="n">
        <v>63.51</v>
      </c>
    </row>
    <row r="193" customFormat="false" ht="12.8" hidden="false" customHeight="false" outlineLevel="0" collapsed="false">
      <c r="A193" s="0" t="n">
        <v>2004</v>
      </c>
      <c r="B193" s="0" t="n">
        <v>47</v>
      </c>
      <c r="C193" s="0" t="n">
        <v>1100</v>
      </c>
      <c r="D193" s="0" t="n">
        <f aca="false">C193/100</f>
        <v>11</v>
      </c>
      <c r="E193" s="0" t="n">
        <v>20040471100</v>
      </c>
      <c r="F193" s="0" t="n">
        <v>200402</v>
      </c>
      <c r="G193" s="0" t="n">
        <v>7</v>
      </c>
      <c r="H193" s="6" t="n">
        <f aca="false">DATE(2004,1,1)+B193+D193/24</f>
        <v>38034.4583333333</v>
      </c>
      <c r="I193" s="0" t="n">
        <v>896.132</v>
      </c>
      <c r="J193" s="0" t="n">
        <v>140.921</v>
      </c>
      <c r="K193" s="0" t="n">
        <v>325.99</v>
      </c>
      <c r="L193" s="0" t="n">
        <v>452.37</v>
      </c>
      <c r="M193" s="0" t="n">
        <v>628.831</v>
      </c>
      <c r="N193" s="0" t="n">
        <v>418.8</v>
      </c>
      <c r="O193" s="0" t="n">
        <v>76.719</v>
      </c>
      <c r="P193" s="0" t="n">
        <v>133.312</v>
      </c>
      <c r="Q193" s="0" t="n">
        <v>2</v>
      </c>
      <c r="R193" s="0" t="n">
        <v>0</v>
      </c>
      <c r="S193" s="0" t="n">
        <v>0</v>
      </c>
      <c r="T193" s="0" t="n">
        <v>17.294</v>
      </c>
      <c r="U193" s="0" t="n">
        <v>1.206</v>
      </c>
      <c r="V193" s="0" t="n">
        <v>6.393</v>
      </c>
      <c r="W193" s="0" t="n">
        <v>174.07</v>
      </c>
      <c r="X193" s="0" t="n">
        <v>1002.9</v>
      </c>
      <c r="Y193" s="0" t="n">
        <v>0</v>
      </c>
      <c r="Z193" s="0" t="n">
        <v>10.824</v>
      </c>
      <c r="AA193" s="0" t="n">
        <v>0.44</v>
      </c>
      <c r="AB193" s="0" t="n">
        <v>0</v>
      </c>
      <c r="AC193" s="0" t="n">
        <v>0</v>
      </c>
      <c r="AD193" s="0" t="n">
        <v>61.13</v>
      </c>
    </row>
    <row r="194" customFormat="false" ht="12.8" hidden="false" customHeight="false" outlineLevel="0" collapsed="false">
      <c r="A194" s="0" t="n">
        <v>2004</v>
      </c>
      <c r="B194" s="0" t="n">
        <v>47</v>
      </c>
      <c r="C194" s="0" t="n">
        <v>1130</v>
      </c>
      <c r="D194" s="0" t="n">
        <f aca="false">C194/100</f>
        <v>11.3</v>
      </c>
      <c r="E194" s="0" t="n">
        <v>20040471130</v>
      </c>
      <c r="F194" s="0" t="n">
        <v>200402</v>
      </c>
      <c r="G194" s="0" t="n">
        <v>7</v>
      </c>
      <c r="H194" s="6" t="n">
        <f aca="false">DATE(2004,1,1)+B194+D194/24</f>
        <v>38034.4708333333</v>
      </c>
      <c r="I194" s="0" t="n">
        <v>973.096</v>
      </c>
      <c r="J194" s="0" t="n">
        <v>150.611</v>
      </c>
      <c r="K194" s="0" t="n">
        <v>321</v>
      </c>
      <c r="L194" s="0" t="n">
        <v>461.66</v>
      </c>
      <c r="M194" s="0" t="n">
        <v>681.825</v>
      </c>
      <c r="N194" s="0" t="n">
        <v>298.56</v>
      </c>
      <c r="O194" s="0" t="n">
        <v>84.257</v>
      </c>
      <c r="P194" s="0" t="n">
        <v>299.008</v>
      </c>
      <c r="Q194" s="0" t="n">
        <v>2</v>
      </c>
      <c r="R194" s="0" t="n">
        <v>0</v>
      </c>
      <c r="S194" s="0" t="n">
        <v>0</v>
      </c>
      <c r="T194" s="0" t="n">
        <v>17.87</v>
      </c>
      <c r="U194" s="0" t="n">
        <v>1.205</v>
      </c>
      <c r="V194" s="0" t="n">
        <v>6.235</v>
      </c>
      <c r="W194" s="0" t="n">
        <v>163.87</v>
      </c>
      <c r="X194" s="0" t="n">
        <v>1002.9</v>
      </c>
      <c r="Y194" s="0" t="n">
        <v>0</v>
      </c>
      <c r="Z194" s="0" t="n">
        <v>0</v>
      </c>
      <c r="AA194" s="0" t="n">
        <v>0.448</v>
      </c>
      <c r="AB194" s="0" t="n">
        <v>0</v>
      </c>
      <c r="AC194" s="0" t="n">
        <v>0</v>
      </c>
      <c r="AD194" s="0" t="n">
        <v>58.9</v>
      </c>
    </row>
    <row r="195" customFormat="false" ht="12.8" hidden="false" customHeight="false" outlineLevel="0" collapsed="false">
      <c r="A195" s="0" t="n">
        <v>2004</v>
      </c>
      <c r="B195" s="0" t="n">
        <v>47</v>
      </c>
      <c r="C195" s="0" t="n">
        <v>1200</v>
      </c>
      <c r="D195" s="0" t="n">
        <f aca="false">C195/100</f>
        <v>12</v>
      </c>
      <c r="E195" s="0" t="n">
        <v>20040471200</v>
      </c>
      <c r="F195" s="0" t="n">
        <v>200402</v>
      </c>
      <c r="G195" s="0" t="n">
        <v>7</v>
      </c>
      <c r="H195" s="6" t="n">
        <f aca="false">DATE(2004,1,1)+B195+D195/24</f>
        <v>38034.5</v>
      </c>
      <c r="I195" s="0" t="n">
        <v>932.297</v>
      </c>
      <c r="J195" s="0" t="n">
        <v>141.121</v>
      </c>
      <c r="K195" s="0" t="n">
        <v>318.02</v>
      </c>
      <c r="L195" s="0" t="n">
        <v>459.97</v>
      </c>
      <c r="M195" s="0" t="n">
        <v>649.226</v>
      </c>
      <c r="N195" s="0" t="n">
        <v>226.15</v>
      </c>
      <c r="O195" s="0" t="n">
        <v>117.631</v>
      </c>
      <c r="P195" s="0" t="n">
        <v>305.444</v>
      </c>
      <c r="Q195" s="0" t="n">
        <v>2</v>
      </c>
      <c r="R195" s="0" t="n">
        <v>0</v>
      </c>
      <c r="S195" s="0" t="n">
        <v>0</v>
      </c>
      <c r="T195" s="0" t="n">
        <v>17.622</v>
      </c>
      <c r="U195" s="0" t="n">
        <v>1.214</v>
      </c>
      <c r="V195" s="0" t="n">
        <v>7.223</v>
      </c>
      <c r="W195" s="0" t="n">
        <v>190.96</v>
      </c>
      <c r="X195" s="0" t="n">
        <v>1003.2</v>
      </c>
      <c r="Y195" s="0" t="n">
        <v>0</v>
      </c>
      <c r="Z195" s="0" t="n">
        <v>11.098</v>
      </c>
      <c r="AA195" s="0" t="n">
        <v>0.202</v>
      </c>
      <c r="AB195" s="0" t="n">
        <v>0</v>
      </c>
      <c r="AC195" s="0" t="n">
        <v>0</v>
      </c>
      <c r="AD195" s="0" t="n">
        <v>60.27</v>
      </c>
    </row>
    <row r="196" customFormat="false" ht="12.8" hidden="false" customHeight="false" outlineLevel="0" collapsed="false">
      <c r="A196" s="0" t="n">
        <v>2004</v>
      </c>
      <c r="B196" s="0" t="n">
        <v>47</v>
      </c>
      <c r="C196" s="0" t="n">
        <v>1230</v>
      </c>
      <c r="D196" s="0" t="n">
        <f aca="false">C196/100</f>
        <v>12.3</v>
      </c>
      <c r="E196" s="0" t="n">
        <v>20040471230</v>
      </c>
      <c r="F196" s="0" t="n">
        <v>200402</v>
      </c>
      <c r="G196" s="0" t="n">
        <v>7</v>
      </c>
      <c r="H196" s="6" t="n">
        <f aca="false">DATE(2004,1,1)+B196+D196/24</f>
        <v>38034.5125</v>
      </c>
      <c r="I196" s="0" t="n">
        <v>1010.709</v>
      </c>
      <c r="J196" s="0" t="n">
        <v>150.767</v>
      </c>
      <c r="K196" s="0" t="n">
        <v>315.67</v>
      </c>
      <c r="L196" s="0" t="n">
        <v>464.56</v>
      </c>
      <c r="M196" s="0" t="n">
        <v>711.052</v>
      </c>
      <c r="N196" s="0" t="n">
        <v>401.28</v>
      </c>
      <c r="O196" s="0" t="n">
        <v>37.489</v>
      </c>
      <c r="P196" s="0" t="n">
        <v>272.283</v>
      </c>
      <c r="Q196" s="0" t="n">
        <v>2</v>
      </c>
      <c r="R196" s="0" t="n">
        <v>0</v>
      </c>
      <c r="S196" s="0" t="n">
        <v>0</v>
      </c>
      <c r="T196" s="0" t="n">
        <v>17.893</v>
      </c>
      <c r="U196" s="0" t="n">
        <v>1.206</v>
      </c>
      <c r="V196" s="0" t="n">
        <v>7.397</v>
      </c>
      <c r="W196" s="0" t="n">
        <v>190.4</v>
      </c>
      <c r="X196" s="0" t="n">
        <v>1003</v>
      </c>
      <c r="Y196" s="0" t="n">
        <v>0</v>
      </c>
      <c r="Z196" s="0" t="n">
        <v>0</v>
      </c>
      <c r="AA196" s="0" t="n">
        <v>0.732</v>
      </c>
      <c r="AB196" s="0" t="n">
        <v>0</v>
      </c>
      <c r="AC196" s="0" t="n">
        <v>0</v>
      </c>
      <c r="AD196" s="0" t="n">
        <v>58.86</v>
      </c>
    </row>
    <row r="197" customFormat="false" ht="12.8" hidden="false" customHeight="false" outlineLevel="0" collapsed="false">
      <c r="A197" s="0" t="n">
        <v>2004</v>
      </c>
      <c r="B197" s="0" t="n">
        <v>47</v>
      </c>
      <c r="C197" s="0" t="n">
        <v>1300</v>
      </c>
      <c r="D197" s="0" t="n">
        <f aca="false">C197/100</f>
        <v>13</v>
      </c>
      <c r="E197" s="0" t="n">
        <v>20040471300</v>
      </c>
      <c r="F197" s="0" t="n">
        <v>200402</v>
      </c>
      <c r="G197" s="0" t="n">
        <v>7</v>
      </c>
      <c r="H197" s="6" t="n">
        <f aca="false">DATE(2004,1,1)+B197+D197/24</f>
        <v>38034.5416666667</v>
      </c>
      <c r="I197" s="0" t="n">
        <v>1012.113</v>
      </c>
      <c r="J197" s="0" t="n">
        <v>148.23</v>
      </c>
      <c r="K197" s="0" t="n">
        <v>312.88</v>
      </c>
      <c r="L197" s="0" t="n">
        <v>466.32</v>
      </c>
      <c r="M197" s="0" t="n">
        <v>710.443</v>
      </c>
      <c r="N197" s="0" t="n">
        <v>484.05</v>
      </c>
      <c r="O197" s="0" t="n">
        <v>12.089</v>
      </c>
      <c r="P197" s="0" t="n">
        <v>214.303</v>
      </c>
      <c r="Q197" s="0" t="n">
        <v>2</v>
      </c>
      <c r="R197" s="0" t="n">
        <v>0</v>
      </c>
      <c r="S197" s="0" t="n">
        <v>0</v>
      </c>
      <c r="T197" s="0" t="n">
        <v>17.878</v>
      </c>
      <c r="U197" s="0" t="n">
        <v>1.21</v>
      </c>
      <c r="V197" s="0" t="n">
        <v>7.571</v>
      </c>
      <c r="W197" s="0" t="n">
        <v>193.94</v>
      </c>
      <c r="X197" s="0" t="n">
        <v>1003.5</v>
      </c>
      <c r="Y197" s="0" t="n">
        <v>0</v>
      </c>
      <c r="Z197" s="0" t="n">
        <v>10.857</v>
      </c>
      <c r="AA197" s="0" t="n">
        <v>0.763</v>
      </c>
      <c r="AB197" s="0" t="n">
        <v>0</v>
      </c>
      <c r="AC197" s="0" t="n">
        <v>0</v>
      </c>
      <c r="AD197" s="0" t="n">
        <v>59.11</v>
      </c>
    </row>
    <row r="198" customFormat="false" ht="12.8" hidden="false" customHeight="false" outlineLevel="0" collapsed="false">
      <c r="A198" s="0" t="n">
        <v>2004</v>
      </c>
      <c r="B198" s="0" t="n">
        <v>47</v>
      </c>
      <c r="C198" s="0" t="n">
        <v>1330</v>
      </c>
      <c r="D198" s="0" t="n">
        <f aca="false">C198/100</f>
        <v>13.3</v>
      </c>
      <c r="E198" s="0" t="n">
        <v>20040471330</v>
      </c>
      <c r="F198" s="0" t="n">
        <v>200402</v>
      </c>
      <c r="G198" s="0" t="n">
        <v>7</v>
      </c>
      <c r="H198" s="6" t="n">
        <f aca="false">DATE(2004,1,1)+B198+D198/24</f>
        <v>38034.5541666667</v>
      </c>
      <c r="I198" s="0" t="n">
        <v>1000.738</v>
      </c>
      <c r="J198" s="0" t="n">
        <v>145.26</v>
      </c>
      <c r="K198" s="0" t="n">
        <v>311.34</v>
      </c>
      <c r="L198" s="0" t="n">
        <v>463.71</v>
      </c>
      <c r="M198" s="0" t="n">
        <v>703.108</v>
      </c>
      <c r="N198" s="0" t="n">
        <v>305.3</v>
      </c>
      <c r="O198" s="0" t="n">
        <v>107.309</v>
      </c>
      <c r="P198" s="0" t="n">
        <v>290.499</v>
      </c>
      <c r="Q198" s="0" t="n">
        <v>2</v>
      </c>
      <c r="R198" s="0" t="n">
        <v>0</v>
      </c>
      <c r="S198" s="0" t="n">
        <v>0</v>
      </c>
      <c r="T198" s="0" t="n">
        <v>17.834</v>
      </c>
      <c r="U198" s="0" t="n">
        <v>1.206</v>
      </c>
      <c r="V198" s="0" t="n">
        <v>8.21</v>
      </c>
      <c r="W198" s="0" t="n">
        <v>193.14</v>
      </c>
      <c r="X198" s="0" t="n">
        <v>1003.5</v>
      </c>
      <c r="Y198" s="0" t="n">
        <v>0</v>
      </c>
      <c r="Z198" s="0" t="n">
        <v>0</v>
      </c>
      <c r="AA198" s="0" t="n">
        <v>0.376</v>
      </c>
      <c r="AB198" s="0" t="n">
        <v>0</v>
      </c>
      <c r="AC198" s="0" t="n">
        <v>0</v>
      </c>
      <c r="AD198" s="0" t="n">
        <v>59.08</v>
      </c>
    </row>
    <row r="199" customFormat="false" ht="12.8" hidden="false" customHeight="false" outlineLevel="0" collapsed="false">
      <c r="A199" s="0" t="n">
        <v>2004</v>
      </c>
      <c r="B199" s="0" t="n">
        <v>47</v>
      </c>
      <c r="C199" s="0" t="n">
        <v>1400</v>
      </c>
      <c r="D199" s="0" t="n">
        <f aca="false">C199/100</f>
        <v>14</v>
      </c>
      <c r="E199" s="0" t="n">
        <v>20040471400</v>
      </c>
      <c r="F199" s="0" t="n">
        <v>200402</v>
      </c>
      <c r="G199" s="0" t="n">
        <v>7</v>
      </c>
      <c r="H199" s="6" t="n">
        <f aca="false">DATE(2004,1,1)+B199+D199/24</f>
        <v>38034.5833333333</v>
      </c>
      <c r="I199" s="0" t="n">
        <v>972.049</v>
      </c>
      <c r="J199" s="0" t="n">
        <v>139.708</v>
      </c>
      <c r="K199" s="0" t="n">
        <v>310.64</v>
      </c>
      <c r="L199" s="0" t="n">
        <v>463.74</v>
      </c>
      <c r="M199" s="0" t="n">
        <v>679.241</v>
      </c>
      <c r="N199" s="0" t="n">
        <v>304.45</v>
      </c>
      <c r="O199" s="0" t="n">
        <v>0.96</v>
      </c>
      <c r="P199" s="0" t="n">
        <v>373.831</v>
      </c>
      <c r="Q199" s="0" t="n">
        <v>2</v>
      </c>
      <c r="R199" s="0" t="n">
        <v>0</v>
      </c>
      <c r="S199" s="0" t="n">
        <v>0</v>
      </c>
      <c r="T199" s="0" t="n">
        <v>17.979</v>
      </c>
      <c r="U199" s="0" t="n">
        <v>1.201</v>
      </c>
      <c r="V199" s="0" t="n">
        <v>8.03</v>
      </c>
      <c r="W199" s="0" t="n">
        <v>192.07</v>
      </c>
      <c r="X199" s="0" t="n">
        <v>1003.1</v>
      </c>
      <c r="Y199" s="0" t="n">
        <v>0</v>
      </c>
      <c r="Z199" s="0" t="n">
        <v>11.09</v>
      </c>
      <c r="AA199" s="0" t="n">
        <v>0.467</v>
      </c>
      <c r="AB199" s="0" t="n">
        <v>0</v>
      </c>
      <c r="AC199" s="0" t="n">
        <v>0</v>
      </c>
      <c r="AD199" s="0" t="n">
        <v>58.3</v>
      </c>
    </row>
    <row r="200" customFormat="false" ht="12.8" hidden="false" customHeight="false" outlineLevel="0" collapsed="false">
      <c r="A200" s="0" t="n">
        <v>2004</v>
      </c>
      <c r="B200" s="0" t="n">
        <v>47</v>
      </c>
      <c r="C200" s="0" t="n">
        <v>1430</v>
      </c>
      <c r="D200" s="0" t="n">
        <f aca="false">C200/100</f>
        <v>14.3</v>
      </c>
      <c r="E200" s="0" t="n">
        <v>20040471430</v>
      </c>
      <c r="F200" s="0" t="n">
        <v>200402</v>
      </c>
      <c r="G200" s="0" t="n">
        <v>7</v>
      </c>
      <c r="H200" s="6" t="n">
        <f aca="false">DATE(2004,1,1)+B200+D200/24</f>
        <v>38034.5958333333</v>
      </c>
      <c r="I200" s="0" t="n">
        <v>931.762</v>
      </c>
      <c r="J200" s="0" t="n">
        <v>132.999</v>
      </c>
      <c r="K200" s="0" t="n">
        <v>310.37</v>
      </c>
      <c r="L200" s="0" t="n">
        <v>461.2</v>
      </c>
      <c r="M200" s="0" t="n">
        <v>647.933</v>
      </c>
      <c r="N200" s="0" t="n">
        <v>389.95</v>
      </c>
      <c r="O200" s="0" t="n">
        <v>140.55</v>
      </c>
      <c r="P200" s="0" t="n">
        <v>117.432</v>
      </c>
      <c r="Q200" s="0" t="n">
        <v>2</v>
      </c>
      <c r="R200" s="0" t="n">
        <v>0</v>
      </c>
      <c r="S200" s="0" t="n">
        <v>0</v>
      </c>
      <c r="T200" s="0" t="n">
        <v>17.898</v>
      </c>
      <c r="U200" s="0" t="n">
        <v>1.233</v>
      </c>
      <c r="V200" s="0" t="n">
        <v>8.399</v>
      </c>
      <c r="W200" s="0" t="n">
        <v>197.19</v>
      </c>
      <c r="X200" s="0" t="n">
        <v>1003.5</v>
      </c>
      <c r="Y200" s="0" t="n">
        <v>0</v>
      </c>
      <c r="Z200" s="0" t="n">
        <v>0</v>
      </c>
      <c r="AA200" s="0" t="n">
        <v>0.721</v>
      </c>
      <c r="AB200" s="0" t="n">
        <v>0</v>
      </c>
      <c r="AC200" s="0" t="n">
        <v>0</v>
      </c>
      <c r="AD200" s="0" t="n">
        <v>60.16</v>
      </c>
    </row>
    <row r="201" customFormat="false" ht="12.8" hidden="false" customHeight="false" outlineLevel="0" collapsed="false">
      <c r="A201" s="0" t="n">
        <v>2004</v>
      </c>
      <c r="B201" s="0" t="n">
        <v>47</v>
      </c>
      <c r="C201" s="0" t="n">
        <v>1500</v>
      </c>
      <c r="D201" s="0" t="n">
        <f aca="false">C201/100</f>
        <v>15</v>
      </c>
      <c r="E201" s="0" t="n">
        <v>20040471500</v>
      </c>
      <c r="F201" s="0" t="n">
        <v>200402</v>
      </c>
      <c r="G201" s="0" t="n">
        <v>7</v>
      </c>
      <c r="H201" s="6" t="n">
        <f aca="false">DATE(2004,1,1)+B201+D201/24</f>
        <v>38034.625</v>
      </c>
      <c r="I201" s="0" t="n">
        <v>871.777</v>
      </c>
      <c r="J201" s="0" t="n">
        <v>124.332</v>
      </c>
      <c r="K201" s="0" t="n">
        <v>309.07</v>
      </c>
      <c r="L201" s="0" t="n">
        <v>457.19</v>
      </c>
      <c r="M201" s="0" t="n">
        <v>599.325</v>
      </c>
      <c r="N201" s="0" t="n">
        <v>315.34</v>
      </c>
      <c r="O201" s="0" t="n">
        <v>7.169</v>
      </c>
      <c r="P201" s="0" t="n">
        <v>276.816</v>
      </c>
      <c r="Q201" s="0" t="n">
        <v>2</v>
      </c>
      <c r="R201" s="0" t="n">
        <v>0</v>
      </c>
      <c r="S201" s="0" t="n">
        <v>0</v>
      </c>
      <c r="T201" s="0" t="n">
        <v>17.81</v>
      </c>
      <c r="U201" s="0" t="n">
        <v>1.235</v>
      </c>
      <c r="V201" s="0" t="n">
        <v>8.448</v>
      </c>
      <c r="W201" s="0" t="n">
        <v>194.79</v>
      </c>
      <c r="X201" s="0" t="n">
        <v>1002.6</v>
      </c>
      <c r="Y201" s="0" t="n">
        <v>0</v>
      </c>
      <c r="Z201" s="0" t="n">
        <v>11.546</v>
      </c>
      <c r="AA201" s="0" t="n">
        <v>0.429</v>
      </c>
      <c r="AB201" s="0" t="n">
        <v>0</v>
      </c>
      <c r="AC201" s="0" t="n">
        <v>0</v>
      </c>
      <c r="AD201" s="0" t="n">
        <v>60.59</v>
      </c>
    </row>
    <row r="202" customFormat="false" ht="12.8" hidden="false" customHeight="false" outlineLevel="0" collapsed="false">
      <c r="A202" s="0" t="n">
        <v>2004</v>
      </c>
      <c r="B202" s="0" t="n">
        <v>47</v>
      </c>
      <c r="C202" s="0" t="n">
        <v>1530</v>
      </c>
      <c r="D202" s="0" t="n">
        <f aca="false">C202/100</f>
        <v>15.3</v>
      </c>
      <c r="E202" s="0" t="n">
        <v>20040471530</v>
      </c>
      <c r="F202" s="0" t="n">
        <v>200402</v>
      </c>
      <c r="G202" s="0" t="n">
        <v>7</v>
      </c>
      <c r="H202" s="6" t="n">
        <f aca="false">DATE(2004,1,1)+B202+D202/24</f>
        <v>38034.6375</v>
      </c>
      <c r="I202" s="0" t="n">
        <v>802.756</v>
      </c>
      <c r="J202" s="0" t="n">
        <v>114.018</v>
      </c>
      <c r="K202" s="0" t="n">
        <v>307.96</v>
      </c>
      <c r="L202" s="0" t="n">
        <v>452.28</v>
      </c>
      <c r="M202" s="0" t="n">
        <v>544.418</v>
      </c>
      <c r="N202" s="0" t="n">
        <v>311.49</v>
      </c>
      <c r="O202" s="0" t="n">
        <v>12.761</v>
      </c>
      <c r="P202" s="0" t="n">
        <v>220.166</v>
      </c>
      <c r="Q202" s="0" t="n">
        <v>2</v>
      </c>
      <c r="R202" s="0" t="n">
        <v>0</v>
      </c>
      <c r="S202" s="0" t="n">
        <v>0</v>
      </c>
      <c r="T202" s="0" t="n">
        <v>17.758</v>
      </c>
      <c r="U202" s="0" t="n">
        <v>1.245</v>
      </c>
      <c r="V202" s="0" t="n">
        <v>8.783</v>
      </c>
      <c r="W202" s="0" t="n">
        <v>189.91</v>
      </c>
      <c r="X202" s="0" t="n">
        <v>1002.8</v>
      </c>
      <c r="Y202" s="0" t="n">
        <v>0</v>
      </c>
      <c r="Z202" s="0" t="n">
        <v>0</v>
      </c>
      <c r="AA202" s="0" t="n">
        <v>0.444</v>
      </c>
      <c r="AB202" s="0" t="n">
        <v>0</v>
      </c>
      <c r="AC202" s="0" t="n">
        <v>0</v>
      </c>
      <c r="AD202" s="0" t="n">
        <v>61.28</v>
      </c>
    </row>
    <row r="203" customFormat="false" ht="12.8" hidden="false" customHeight="false" outlineLevel="0" collapsed="false">
      <c r="A203" s="0" t="n">
        <v>2004</v>
      </c>
      <c r="B203" s="0" t="n">
        <v>47</v>
      </c>
      <c r="C203" s="0" t="n">
        <v>1600</v>
      </c>
      <c r="D203" s="0" t="n">
        <f aca="false">C203/100</f>
        <v>16</v>
      </c>
      <c r="E203" s="0" t="n">
        <v>20040471600</v>
      </c>
      <c r="F203" s="0" t="n">
        <v>200402</v>
      </c>
      <c r="G203" s="0" t="n">
        <v>7</v>
      </c>
      <c r="H203" s="6" t="n">
        <f aca="false">DATE(2004,1,1)+B203+D203/24</f>
        <v>38034.6666666667</v>
      </c>
      <c r="I203" s="0" t="n">
        <v>717.514</v>
      </c>
      <c r="J203" s="0" t="n">
        <v>102.243</v>
      </c>
      <c r="K203" s="0" t="n">
        <v>305.32</v>
      </c>
      <c r="L203" s="0" t="n">
        <v>446.39</v>
      </c>
      <c r="M203" s="0" t="n">
        <v>474.201</v>
      </c>
      <c r="N203" s="0" t="n">
        <v>244.29</v>
      </c>
      <c r="O203" s="0" t="n">
        <v>40.703</v>
      </c>
      <c r="P203" s="0" t="n">
        <v>189.208</v>
      </c>
      <c r="Q203" s="0" t="n">
        <v>2</v>
      </c>
      <c r="R203" s="0" t="n">
        <v>0</v>
      </c>
      <c r="S203" s="0" t="n">
        <v>0</v>
      </c>
      <c r="T203" s="0" t="n">
        <v>17.693</v>
      </c>
      <c r="U203" s="0" t="n">
        <v>1.203</v>
      </c>
      <c r="V203" s="0" t="n">
        <v>8.917</v>
      </c>
      <c r="W203" s="0" t="n">
        <v>192.86</v>
      </c>
      <c r="X203" s="0" t="n">
        <v>1002</v>
      </c>
      <c r="Y203" s="0" t="n">
        <v>0</v>
      </c>
      <c r="Z203" s="0" t="n">
        <v>11.861</v>
      </c>
      <c r="AA203" s="0" t="n">
        <v>0.485</v>
      </c>
      <c r="AB203" s="0" t="n">
        <v>0</v>
      </c>
      <c r="AC203" s="0" t="n">
        <v>0</v>
      </c>
      <c r="AD203" s="0" t="n">
        <v>59.46</v>
      </c>
    </row>
    <row r="204" customFormat="false" ht="12.8" hidden="false" customHeight="false" outlineLevel="0" collapsed="false">
      <c r="A204" s="0" t="n">
        <v>2004</v>
      </c>
      <c r="B204" s="0" t="n">
        <v>47</v>
      </c>
      <c r="C204" s="0" t="n">
        <v>1630</v>
      </c>
      <c r="D204" s="0" t="n">
        <f aca="false">C204/100</f>
        <v>16.3</v>
      </c>
      <c r="E204" s="0" t="n">
        <v>20040471630</v>
      </c>
      <c r="F204" s="0" t="n">
        <v>200402</v>
      </c>
      <c r="G204" s="0" t="n">
        <v>7</v>
      </c>
      <c r="H204" s="6" t="n">
        <f aca="false">DATE(2004,1,1)+B204+D204/24</f>
        <v>38034.6791666667</v>
      </c>
      <c r="I204" s="0" t="n">
        <v>620.718</v>
      </c>
      <c r="J204" s="0" t="n">
        <v>87.181</v>
      </c>
      <c r="K204" s="0" t="n">
        <v>303.04</v>
      </c>
      <c r="L204" s="0" t="n">
        <v>441.14</v>
      </c>
      <c r="M204" s="0" t="n">
        <v>395.436</v>
      </c>
      <c r="N204" s="0" t="n">
        <v>234.86</v>
      </c>
      <c r="O204" s="0" t="n">
        <v>-14.76</v>
      </c>
      <c r="P204" s="0" t="n">
        <v>175.336</v>
      </c>
      <c r="Q204" s="0" t="n">
        <v>2</v>
      </c>
      <c r="R204" s="0" t="n">
        <v>0</v>
      </c>
      <c r="S204" s="0" t="n">
        <v>0</v>
      </c>
      <c r="T204" s="0" t="n">
        <v>17.741</v>
      </c>
      <c r="U204" s="0" t="n">
        <v>1.203</v>
      </c>
      <c r="V204" s="0" t="n">
        <v>8.473</v>
      </c>
      <c r="W204" s="0" t="n">
        <v>192.85</v>
      </c>
      <c r="X204" s="0" t="n">
        <v>1001.55</v>
      </c>
      <c r="Y204" s="0" t="n">
        <v>0</v>
      </c>
      <c r="Z204" s="0" t="n">
        <v>0</v>
      </c>
      <c r="AA204" s="0" t="n">
        <v>0.652</v>
      </c>
      <c r="AB204" s="0" t="n">
        <v>0</v>
      </c>
      <c r="AC204" s="0" t="n">
        <v>0</v>
      </c>
      <c r="AD204" s="0" t="n">
        <v>59.28</v>
      </c>
    </row>
    <row r="205" customFormat="false" ht="12.8" hidden="false" customHeight="false" outlineLevel="0" collapsed="false">
      <c r="A205" s="0" t="n">
        <v>2004</v>
      </c>
      <c r="B205" s="0" t="n">
        <v>47</v>
      </c>
      <c r="C205" s="0" t="n">
        <v>1700</v>
      </c>
      <c r="D205" s="0" t="n">
        <f aca="false">C205/100</f>
        <v>17</v>
      </c>
      <c r="E205" s="0" t="n">
        <v>20040471700</v>
      </c>
      <c r="F205" s="0" t="n">
        <v>200402</v>
      </c>
      <c r="G205" s="0" t="n">
        <v>7</v>
      </c>
      <c r="H205" s="6" t="n">
        <f aca="false">DATE(2004,1,1)+B205+D205/24</f>
        <v>38034.7083333333</v>
      </c>
      <c r="I205" s="0" t="n">
        <v>515.343</v>
      </c>
      <c r="J205" s="0" t="n">
        <v>70.894</v>
      </c>
      <c r="K205" s="0" t="n">
        <v>300.76</v>
      </c>
      <c r="L205" s="0" t="n">
        <v>433.36</v>
      </c>
      <c r="M205" s="0" t="n">
        <v>311.849</v>
      </c>
      <c r="N205" s="0" t="n">
        <v>228.83</v>
      </c>
      <c r="O205" s="0" t="n">
        <v>-36.887</v>
      </c>
      <c r="P205" s="0" t="n">
        <v>119.905</v>
      </c>
      <c r="Q205" s="0" t="n">
        <v>2</v>
      </c>
      <c r="R205" s="0" t="n">
        <v>0</v>
      </c>
      <c r="S205" s="0" t="n">
        <v>0</v>
      </c>
      <c r="T205" s="0" t="n">
        <v>17.699</v>
      </c>
      <c r="U205" s="0" t="n">
        <v>1.199</v>
      </c>
      <c r="V205" s="0" t="n">
        <v>8.483</v>
      </c>
      <c r="W205" s="0" t="n">
        <v>196</v>
      </c>
      <c r="X205" s="0" t="n">
        <v>1001.1</v>
      </c>
      <c r="Y205" s="0" t="n">
        <v>0</v>
      </c>
      <c r="Z205" s="0" t="n">
        <v>12.066</v>
      </c>
      <c r="AA205" s="0" t="n">
        <v>0.417</v>
      </c>
      <c r="AB205" s="0" t="n">
        <v>0</v>
      </c>
      <c r="AC205" s="0" t="n">
        <v>0</v>
      </c>
      <c r="AD205" s="0" t="n">
        <v>59.24</v>
      </c>
    </row>
    <row r="206" customFormat="false" ht="12.8" hidden="false" customHeight="false" outlineLevel="0" collapsed="false">
      <c r="A206" s="0" t="n">
        <v>2004</v>
      </c>
      <c r="B206" s="0" t="n">
        <v>47</v>
      </c>
      <c r="C206" s="0" t="n">
        <v>1730</v>
      </c>
      <c r="D206" s="0" t="n">
        <f aca="false">C206/100</f>
        <v>17.3</v>
      </c>
      <c r="E206" s="0" t="n">
        <v>20040471730</v>
      </c>
      <c r="F206" s="0" t="n">
        <v>200402</v>
      </c>
      <c r="G206" s="0" t="n">
        <v>7</v>
      </c>
      <c r="H206" s="6" t="n">
        <f aca="false">DATE(2004,1,1)+B206+D206/24</f>
        <v>38034.7208333333</v>
      </c>
      <c r="I206" s="0" t="n">
        <v>401.478</v>
      </c>
      <c r="J206" s="0" t="n">
        <v>54.131</v>
      </c>
      <c r="K206" s="0" t="n">
        <v>301.4</v>
      </c>
      <c r="L206" s="0" t="n">
        <v>428.73</v>
      </c>
      <c r="M206" s="0" t="n">
        <v>220.017</v>
      </c>
      <c r="N206" s="0" t="n">
        <v>149.21</v>
      </c>
      <c r="O206" s="0" t="n">
        <v>0.303</v>
      </c>
      <c r="P206" s="0" t="n">
        <v>70.505</v>
      </c>
      <c r="Q206" s="0" t="n">
        <v>2</v>
      </c>
      <c r="R206" s="0" t="n">
        <v>0</v>
      </c>
      <c r="S206" s="0" t="n">
        <v>0</v>
      </c>
      <c r="T206" s="0" t="n">
        <v>18.229</v>
      </c>
      <c r="U206" s="0" t="n">
        <v>1.221</v>
      </c>
      <c r="V206" s="0" t="n">
        <v>7.519</v>
      </c>
      <c r="W206" s="0" t="n">
        <v>190.28</v>
      </c>
      <c r="X206" s="0" t="n">
        <v>1001.6</v>
      </c>
      <c r="Y206" s="0" t="n">
        <v>0</v>
      </c>
      <c r="Z206" s="0" t="n">
        <v>0</v>
      </c>
      <c r="AA206" s="0" t="n">
        <v>0.326</v>
      </c>
      <c r="AB206" s="0" t="n">
        <v>0</v>
      </c>
      <c r="AC206" s="0" t="n">
        <v>0</v>
      </c>
      <c r="AD206" s="0" t="n">
        <v>58.35</v>
      </c>
    </row>
    <row r="207" customFormat="false" ht="12.8" hidden="false" customHeight="false" outlineLevel="0" collapsed="false">
      <c r="A207" s="0" t="n">
        <v>2004</v>
      </c>
      <c r="B207" s="0" t="n">
        <v>47</v>
      </c>
      <c r="C207" s="0" t="n">
        <v>1800</v>
      </c>
      <c r="D207" s="0" t="n">
        <f aca="false">C207/100</f>
        <v>18</v>
      </c>
      <c r="E207" s="0" t="n">
        <v>20040471800</v>
      </c>
      <c r="F207" s="0" t="n">
        <v>200402</v>
      </c>
      <c r="G207" s="0" t="n">
        <v>7</v>
      </c>
      <c r="H207" s="6" t="n">
        <f aca="false">DATE(2004,1,1)+B207+D207/24</f>
        <v>38034.75</v>
      </c>
      <c r="I207" s="0" t="n">
        <v>287.748</v>
      </c>
      <c r="J207" s="0" t="n">
        <v>39.04</v>
      </c>
      <c r="K207" s="0" t="n">
        <v>298.47</v>
      </c>
      <c r="L207" s="0" t="n">
        <v>423.36</v>
      </c>
      <c r="M207" s="0" t="n">
        <v>123.818</v>
      </c>
      <c r="N207" s="0" t="n">
        <v>113.55</v>
      </c>
      <c r="O207" s="0" t="n">
        <v>11.796</v>
      </c>
      <c r="P207" s="0" t="n">
        <v>-1.528</v>
      </c>
      <c r="Q207" s="0" t="n">
        <v>2</v>
      </c>
      <c r="R207" s="0" t="n">
        <v>0</v>
      </c>
      <c r="S207" s="0" t="n">
        <v>0</v>
      </c>
      <c r="T207" s="0" t="n">
        <v>18.461</v>
      </c>
      <c r="U207" s="0" t="n">
        <v>1.192</v>
      </c>
      <c r="V207" s="0" t="n">
        <v>7.138</v>
      </c>
      <c r="W207" s="0" t="n">
        <v>172.29</v>
      </c>
      <c r="X207" s="0" t="n">
        <v>1000.7</v>
      </c>
      <c r="Y207" s="0" t="n">
        <v>0</v>
      </c>
      <c r="Z207" s="0" t="n">
        <v>10.92</v>
      </c>
      <c r="AA207" s="0" t="n">
        <v>0.316</v>
      </c>
      <c r="AB207" s="0" t="n">
        <v>0</v>
      </c>
      <c r="AC207" s="0" t="n">
        <v>0</v>
      </c>
      <c r="AD207" s="0" t="n">
        <v>56.14</v>
      </c>
    </row>
    <row r="208" customFormat="false" ht="12.8" hidden="false" customHeight="false" outlineLevel="0" collapsed="false">
      <c r="A208" s="0" t="n">
        <v>2004</v>
      </c>
      <c r="B208" s="0" t="n">
        <v>47</v>
      </c>
      <c r="C208" s="0" t="n">
        <v>1830</v>
      </c>
      <c r="D208" s="0" t="n">
        <f aca="false">C208/100</f>
        <v>18.3</v>
      </c>
      <c r="E208" s="0" t="n">
        <v>20040471830</v>
      </c>
      <c r="F208" s="0" t="n">
        <v>200402</v>
      </c>
      <c r="G208" s="0" t="n">
        <v>7</v>
      </c>
      <c r="H208" s="6" t="n">
        <f aca="false">DATE(2004,1,1)+B208+D208/24</f>
        <v>38034.7625</v>
      </c>
      <c r="I208" s="0" t="n">
        <v>170.752</v>
      </c>
      <c r="J208" s="0" t="n">
        <v>24.313</v>
      </c>
      <c r="K208" s="0" t="n">
        <v>294.44</v>
      </c>
      <c r="L208" s="0" t="n">
        <v>415.95</v>
      </c>
      <c r="M208" s="0" t="n">
        <v>24.929</v>
      </c>
      <c r="N208" s="0" t="n">
        <v>133.13</v>
      </c>
      <c r="O208" s="0" t="n">
        <v>26.391</v>
      </c>
      <c r="P208" s="0" t="n">
        <v>-134.592</v>
      </c>
      <c r="Q208" s="0" t="n">
        <v>2</v>
      </c>
      <c r="R208" s="0" t="n">
        <v>0</v>
      </c>
      <c r="S208" s="0" t="n">
        <v>0</v>
      </c>
      <c r="T208" s="0" t="n">
        <v>18.018</v>
      </c>
      <c r="U208" s="0" t="n">
        <v>1.2</v>
      </c>
      <c r="V208" s="0" t="n">
        <v>6.947</v>
      </c>
      <c r="W208" s="0" t="n">
        <v>174.71</v>
      </c>
      <c r="X208" s="0" t="n">
        <v>1000.7</v>
      </c>
      <c r="Y208" s="0" t="n">
        <v>0</v>
      </c>
      <c r="Z208" s="0" t="n">
        <v>0</v>
      </c>
      <c r="AA208" s="0" t="n">
        <v>0.586</v>
      </c>
      <c r="AB208" s="0" t="n">
        <v>0</v>
      </c>
      <c r="AC208" s="0" t="n">
        <v>0</v>
      </c>
      <c r="AD208" s="0" t="n">
        <v>58.11</v>
      </c>
    </row>
    <row r="209" customFormat="false" ht="12.8" hidden="false" customHeight="false" outlineLevel="0" collapsed="false">
      <c r="A209" s="0" t="n">
        <v>2004</v>
      </c>
      <c r="B209" s="0" t="n">
        <v>47</v>
      </c>
      <c r="C209" s="0" t="n">
        <v>1900</v>
      </c>
      <c r="D209" s="0" t="n">
        <f aca="false">C209/100</f>
        <v>19</v>
      </c>
      <c r="E209" s="0" t="n">
        <v>20040471900</v>
      </c>
      <c r="F209" s="0" t="n">
        <v>200402</v>
      </c>
      <c r="G209" s="0" t="n">
        <v>7</v>
      </c>
      <c r="H209" s="6" t="n">
        <f aca="false">DATE(2004,1,1)+B209+D209/24</f>
        <v>38034.7916666667</v>
      </c>
      <c r="I209" s="0" t="n">
        <v>57.415</v>
      </c>
      <c r="J209" s="0" t="n">
        <v>10.318</v>
      </c>
      <c r="K209" s="0" t="n">
        <v>291.05</v>
      </c>
      <c r="L209" s="0" t="n">
        <v>409.45</v>
      </c>
      <c r="M209" s="0" t="n">
        <v>-71.303</v>
      </c>
      <c r="N209" s="0" t="n">
        <v>65.54</v>
      </c>
      <c r="O209" s="0" t="n">
        <v>3.95</v>
      </c>
      <c r="P209" s="0" t="n">
        <v>-140.793</v>
      </c>
      <c r="Q209" s="0" t="n">
        <v>2</v>
      </c>
      <c r="R209" s="0" t="n">
        <v>0</v>
      </c>
      <c r="S209" s="0" t="n">
        <v>0</v>
      </c>
      <c r="T209" s="0" t="n">
        <v>17.663</v>
      </c>
      <c r="U209" s="0" t="n">
        <v>1.22</v>
      </c>
      <c r="V209" s="0" t="n">
        <v>6.454</v>
      </c>
      <c r="W209" s="0" t="n">
        <v>177.26</v>
      </c>
      <c r="X209" s="0" t="n">
        <v>1000.3</v>
      </c>
      <c r="Y209" s="0" t="n">
        <v>0</v>
      </c>
      <c r="Z209" s="0" t="n">
        <v>9.56</v>
      </c>
      <c r="AA209" s="0" t="n">
        <v>0.252</v>
      </c>
      <c r="AB209" s="0" t="n">
        <v>0</v>
      </c>
      <c r="AC209" s="0" t="n">
        <v>0</v>
      </c>
      <c r="AD209" s="0" t="n">
        <v>60.41</v>
      </c>
    </row>
    <row r="210" customFormat="false" ht="12.8" hidden="false" customHeight="false" outlineLevel="0" collapsed="false">
      <c r="A210" s="0" t="n">
        <v>2004</v>
      </c>
      <c r="B210" s="0" t="n">
        <v>47</v>
      </c>
      <c r="C210" s="0" t="n">
        <v>1930</v>
      </c>
      <c r="D210" s="0" t="n">
        <f aca="false">C210/100</f>
        <v>19.3</v>
      </c>
      <c r="E210" s="0" t="n">
        <v>20040471930</v>
      </c>
      <c r="F210" s="0" t="n">
        <v>200402</v>
      </c>
      <c r="G210" s="0" t="n">
        <v>7</v>
      </c>
      <c r="H210" s="6" t="n">
        <f aca="false">DATE(2004,1,1)+B210+D210/24</f>
        <v>38034.8041666667</v>
      </c>
      <c r="I210" s="0" t="n">
        <v>7.329</v>
      </c>
      <c r="J210" s="0" t="n">
        <v>1.845</v>
      </c>
      <c r="K210" s="0" t="n">
        <v>288.76</v>
      </c>
      <c r="L210" s="0" t="n">
        <v>402.57</v>
      </c>
      <c r="M210" s="0" t="n">
        <v>-108.326</v>
      </c>
      <c r="N210" s="0" t="n">
        <v>13.654</v>
      </c>
      <c r="O210" s="0" t="n">
        <v>20.545</v>
      </c>
      <c r="P210" s="0" t="n">
        <v>-142.525</v>
      </c>
      <c r="Q210" s="0" t="n">
        <v>2</v>
      </c>
      <c r="R210" s="0" t="n">
        <v>0</v>
      </c>
      <c r="S210" s="0" t="n">
        <v>0</v>
      </c>
      <c r="T210" s="0" t="n">
        <v>16.905</v>
      </c>
      <c r="U210" s="0" t="n">
        <v>1.202</v>
      </c>
      <c r="V210" s="0" t="n">
        <v>6.722</v>
      </c>
      <c r="W210" s="0" t="n">
        <v>179.4</v>
      </c>
      <c r="X210" s="0" t="n">
        <v>1000.5</v>
      </c>
      <c r="Y210" s="0" t="n">
        <v>0</v>
      </c>
      <c r="Z210" s="0" t="n">
        <v>0</v>
      </c>
      <c r="AA210" s="0" t="n">
        <v>0.21</v>
      </c>
      <c r="AB210" s="0" t="n">
        <v>0</v>
      </c>
      <c r="AC210" s="0" t="n">
        <v>0</v>
      </c>
      <c r="AD210" s="0" t="n">
        <v>62.44</v>
      </c>
    </row>
    <row r="211" customFormat="false" ht="12.8" hidden="false" customHeight="false" outlineLevel="0" collapsed="false">
      <c r="A211" s="0" t="n">
        <v>2004</v>
      </c>
      <c r="B211" s="0" t="n">
        <v>47</v>
      </c>
      <c r="C211" s="0" t="n">
        <v>2000</v>
      </c>
      <c r="D211" s="0" t="n">
        <f aca="false">C211/100</f>
        <v>20</v>
      </c>
      <c r="E211" s="0" t="n">
        <v>20040472000</v>
      </c>
      <c r="F211" s="0" t="n">
        <v>200402</v>
      </c>
      <c r="G211" s="0" t="n">
        <v>7</v>
      </c>
      <c r="H211" s="6" t="n">
        <f aca="false">DATE(2004,1,1)+B211+D211/24</f>
        <v>38034.8333333333</v>
      </c>
      <c r="I211" s="0" t="n">
        <v>-1.874</v>
      </c>
      <c r="J211" s="0" t="n">
        <v>0.342</v>
      </c>
      <c r="K211" s="0" t="n">
        <v>288.44</v>
      </c>
      <c r="L211" s="0" t="n">
        <v>398.35</v>
      </c>
      <c r="M211" s="0" t="n">
        <v>-112.126</v>
      </c>
      <c r="N211" s="0" t="n">
        <v>23.189</v>
      </c>
      <c r="O211" s="0" t="n">
        <v>3.419</v>
      </c>
      <c r="P211" s="0" t="n">
        <v>-138.734</v>
      </c>
      <c r="Q211" s="0" t="n">
        <v>2</v>
      </c>
      <c r="R211" s="0" t="n">
        <v>0</v>
      </c>
      <c r="S211" s="0" t="n">
        <v>0</v>
      </c>
      <c r="T211" s="0" t="n">
        <v>16.335</v>
      </c>
      <c r="U211" s="0" t="n">
        <v>1.24</v>
      </c>
      <c r="V211" s="0" t="n">
        <v>6.542</v>
      </c>
      <c r="W211" s="0" t="n">
        <v>178.35</v>
      </c>
      <c r="X211" s="0" t="n">
        <v>999.5</v>
      </c>
      <c r="Y211" s="0" t="n">
        <v>0</v>
      </c>
      <c r="Z211" s="0" t="n">
        <v>9.017</v>
      </c>
      <c r="AA211" s="0" t="n">
        <v>0.323</v>
      </c>
      <c r="AB211" s="0" t="n">
        <v>0</v>
      </c>
      <c r="AC211" s="0" t="n">
        <v>0</v>
      </c>
      <c r="AD211" s="0" t="n">
        <v>66.8</v>
      </c>
    </row>
    <row r="212" customFormat="false" ht="12.8" hidden="false" customHeight="false" outlineLevel="0" collapsed="false">
      <c r="A212" s="0" t="n">
        <v>2004</v>
      </c>
      <c r="B212" s="0" t="n">
        <v>47</v>
      </c>
      <c r="C212" s="0" t="n">
        <v>2030</v>
      </c>
      <c r="D212" s="0" t="n">
        <f aca="false">C212/100</f>
        <v>20.3</v>
      </c>
      <c r="E212" s="0" t="n">
        <v>20040472030</v>
      </c>
      <c r="F212" s="0" t="n">
        <v>200402</v>
      </c>
      <c r="G212" s="0" t="n">
        <v>7</v>
      </c>
      <c r="H212" s="6" t="n">
        <f aca="false">DATE(2004,1,1)+B212+D212/24</f>
        <v>38034.8458333333</v>
      </c>
      <c r="I212" s="0" t="n">
        <v>-2.242</v>
      </c>
      <c r="J212" s="0" t="n">
        <v>0.253</v>
      </c>
      <c r="K212" s="0" t="n">
        <v>288.36</v>
      </c>
      <c r="L212" s="0" t="n">
        <v>393.94</v>
      </c>
      <c r="M212" s="0" t="n">
        <v>-108.075</v>
      </c>
      <c r="N212" s="0" t="n">
        <v>21.469</v>
      </c>
      <c r="O212" s="0" t="n">
        <v>-21.347</v>
      </c>
      <c r="P212" s="0" t="n">
        <v>-108.197</v>
      </c>
      <c r="Q212" s="0" t="n">
        <v>2</v>
      </c>
      <c r="R212" s="0" t="n">
        <v>0</v>
      </c>
      <c r="S212" s="0" t="n">
        <v>0</v>
      </c>
      <c r="T212" s="0" t="n">
        <v>15.963</v>
      </c>
      <c r="U212" s="0" t="n">
        <v>1.278</v>
      </c>
      <c r="V212" s="0" t="n">
        <v>5.878</v>
      </c>
      <c r="W212" s="0" t="n">
        <v>176.56</v>
      </c>
      <c r="X212" s="0" t="n">
        <v>999.7</v>
      </c>
      <c r="Y212" s="0" t="n">
        <v>0</v>
      </c>
      <c r="Z212" s="0" t="n">
        <v>0</v>
      </c>
      <c r="AA212" s="0" t="n">
        <v>0.259</v>
      </c>
      <c r="AB212" s="0" t="n">
        <v>0</v>
      </c>
      <c r="AC212" s="0" t="n">
        <v>0</v>
      </c>
      <c r="AD212" s="0" t="n">
        <v>70.5</v>
      </c>
    </row>
    <row r="213" customFormat="false" ht="12.8" hidden="false" customHeight="false" outlineLevel="0" collapsed="false">
      <c r="A213" s="0" t="n">
        <v>2004</v>
      </c>
      <c r="B213" s="0" t="n">
        <v>47</v>
      </c>
      <c r="C213" s="0" t="n">
        <v>2100</v>
      </c>
      <c r="D213" s="0" t="n">
        <f aca="false">C213/100</f>
        <v>21</v>
      </c>
      <c r="E213" s="0" t="n">
        <v>20040472100</v>
      </c>
      <c r="F213" s="0" t="n">
        <v>200402</v>
      </c>
      <c r="G213" s="0" t="n">
        <v>7</v>
      </c>
      <c r="H213" s="6" t="n">
        <f aca="false">DATE(2004,1,1)+B213+D213/24</f>
        <v>38034.875</v>
      </c>
      <c r="I213" s="0" t="n">
        <v>-2.236</v>
      </c>
      <c r="J213" s="0" t="n">
        <v>0.227</v>
      </c>
      <c r="K213" s="0" t="n">
        <v>288.61</v>
      </c>
      <c r="L213" s="0" t="n">
        <v>392.91</v>
      </c>
      <c r="M213" s="0" t="n">
        <v>-106.764</v>
      </c>
      <c r="N213" s="0" t="n">
        <v>9.9</v>
      </c>
      <c r="O213" s="0" t="n">
        <v>-4.697</v>
      </c>
      <c r="P213" s="0" t="n">
        <v>-111.967</v>
      </c>
      <c r="Q213" s="0" t="n">
        <v>2</v>
      </c>
      <c r="R213" s="0" t="n">
        <v>0</v>
      </c>
      <c r="S213" s="0" t="n">
        <v>0</v>
      </c>
      <c r="T213" s="0" t="n">
        <v>15.621</v>
      </c>
      <c r="U213" s="0" t="n">
        <v>1.301</v>
      </c>
      <c r="V213" s="0" t="n">
        <v>6.217</v>
      </c>
      <c r="W213" s="0" t="n">
        <v>171.54</v>
      </c>
      <c r="X213" s="0" t="n">
        <v>999.2</v>
      </c>
      <c r="Y213" s="0" t="n">
        <v>0</v>
      </c>
      <c r="Z213" s="0" t="n">
        <v>8.742</v>
      </c>
      <c r="AA213" s="0" t="n">
        <v>0.244</v>
      </c>
      <c r="AB213" s="0" t="n">
        <v>0</v>
      </c>
      <c r="AC213" s="0" t="n">
        <v>0</v>
      </c>
      <c r="AD213" s="0" t="n">
        <v>73.36</v>
      </c>
    </row>
    <row r="214" customFormat="false" ht="12.8" hidden="false" customHeight="false" outlineLevel="0" collapsed="false">
      <c r="A214" s="0" t="n">
        <v>2004</v>
      </c>
      <c r="B214" s="0" t="n">
        <v>47</v>
      </c>
      <c r="C214" s="0" t="n">
        <v>2130</v>
      </c>
      <c r="D214" s="0" t="n">
        <f aca="false">C214/100</f>
        <v>21.3</v>
      </c>
      <c r="E214" s="0" t="n">
        <v>20040472130</v>
      </c>
      <c r="F214" s="0" t="n">
        <v>200402</v>
      </c>
      <c r="G214" s="0" t="n">
        <v>7</v>
      </c>
      <c r="H214" s="6" t="n">
        <f aca="false">DATE(2004,1,1)+B214+D214/24</f>
        <v>38034.8875</v>
      </c>
      <c r="I214" s="0" t="n">
        <v>-2.305</v>
      </c>
      <c r="J214" s="0" t="n">
        <v>0.236</v>
      </c>
      <c r="K214" s="0" t="n">
        <v>286.57</v>
      </c>
      <c r="L214" s="0" t="n">
        <v>389.06</v>
      </c>
      <c r="M214" s="0" t="n">
        <v>-105.03</v>
      </c>
      <c r="N214" s="0" t="n">
        <v>9.501</v>
      </c>
      <c r="O214" s="0" t="n">
        <v>-28.592</v>
      </c>
      <c r="P214" s="0" t="n">
        <v>-85.939</v>
      </c>
      <c r="Q214" s="0" t="n">
        <v>2</v>
      </c>
      <c r="R214" s="0" t="n">
        <v>0</v>
      </c>
      <c r="S214" s="0" t="n">
        <v>0</v>
      </c>
      <c r="T214" s="0" t="n">
        <v>15.291</v>
      </c>
      <c r="U214" s="0" t="n">
        <v>1.318</v>
      </c>
      <c r="V214" s="0" t="n">
        <v>5.879</v>
      </c>
      <c r="W214" s="0" t="n">
        <v>167.87</v>
      </c>
      <c r="X214" s="0" t="n">
        <v>999.3</v>
      </c>
      <c r="Y214" s="0" t="n">
        <v>0</v>
      </c>
      <c r="Z214" s="0" t="n">
        <v>0</v>
      </c>
      <c r="AA214" s="0" t="n">
        <v>0.204</v>
      </c>
      <c r="AB214" s="0" t="n">
        <v>0</v>
      </c>
      <c r="AC214" s="0" t="n">
        <v>0</v>
      </c>
      <c r="AD214" s="0" t="n">
        <v>75.9</v>
      </c>
    </row>
    <row r="215" customFormat="false" ht="12.8" hidden="false" customHeight="false" outlineLevel="0" collapsed="false">
      <c r="A215" s="0" t="n">
        <v>2004</v>
      </c>
      <c r="B215" s="0" t="n">
        <v>47</v>
      </c>
      <c r="C215" s="0" t="n">
        <v>2200</v>
      </c>
      <c r="D215" s="0" t="n">
        <f aca="false">C215/100</f>
        <v>22</v>
      </c>
      <c r="E215" s="0" t="n">
        <v>20040472200</v>
      </c>
      <c r="F215" s="0" t="n">
        <v>200402</v>
      </c>
      <c r="G215" s="0" t="n">
        <v>7</v>
      </c>
      <c r="H215" s="6" t="n">
        <f aca="false">DATE(2004,1,1)+B215+D215/24</f>
        <v>38034.9166666667</v>
      </c>
      <c r="I215" s="0" t="n">
        <v>-2.293</v>
      </c>
      <c r="J215" s="0" t="n">
        <v>0.203</v>
      </c>
      <c r="K215" s="0" t="n">
        <v>287.53</v>
      </c>
      <c r="L215" s="0" t="n">
        <v>388.98</v>
      </c>
      <c r="M215" s="0" t="n">
        <v>-103.946</v>
      </c>
      <c r="N215" s="0" t="n">
        <v>7.491</v>
      </c>
      <c r="O215" s="0" t="n">
        <v>-19.424</v>
      </c>
      <c r="P215" s="0" t="n">
        <v>-92.012</v>
      </c>
      <c r="Q215" s="0" t="n">
        <v>2</v>
      </c>
      <c r="R215" s="0" t="n">
        <v>0</v>
      </c>
      <c r="S215" s="0" t="n">
        <v>0</v>
      </c>
      <c r="T215" s="0" t="n">
        <v>14.979</v>
      </c>
      <c r="U215" s="0" t="n">
        <v>1.331</v>
      </c>
      <c r="V215" s="0" t="n">
        <v>5.667</v>
      </c>
      <c r="W215" s="0" t="n">
        <v>161.98</v>
      </c>
      <c r="X215" s="0" t="n">
        <v>999.5</v>
      </c>
      <c r="Y215" s="0" t="n">
        <v>0</v>
      </c>
      <c r="Z215" s="0" t="n">
        <v>8.042</v>
      </c>
      <c r="AA215" s="0" t="n">
        <v>0.119</v>
      </c>
      <c r="AB215" s="0" t="n">
        <v>0</v>
      </c>
      <c r="AC215" s="0" t="n">
        <v>0</v>
      </c>
      <c r="AD215" s="0" t="n">
        <v>78.21</v>
      </c>
    </row>
    <row r="216" customFormat="false" ht="12.8" hidden="false" customHeight="false" outlineLevel="0" collapsed="false">
      <c r="A216" s="0" t="n">
        <v>2004</v>
      </c>
      <c r="B216" s="0" t="n">
        <v>47</v>
      </c>
      <c r="C216" s="0" t="n">
        <v>2230</v>
      </c>
      <c r="D216" s="0" t="n">
        <f aca="false">C216/100</f>
        <v>22.3</v>
      </c>
      <c r="E216" s="0" t="n">
        <v>20040472230</v>
      </c>
      <c r="F216" s="0" t="n">
        <v>200402</v>
      </c>
      <c r="G216" s="0" t="n">
        <v>7</v>
      </c>
      <c r="H216" s="6" t="n">
        <f aca="false">DATE(2004,1,1)+B216+D216/24</f>
        <v>38034.9291666667</v>
      </c>
      <c r="I216" s="0" t="n">
        <v>-2.594</v>
      </c>
      <c r="J216" s="0" t="n">
        <v>0.338</v>
      </c>
      <c r="K216" s="0" t="n">
        <v>284.76</v>
      </c>
      <c r="L216" s="0" t="n">
        <v>385.68</v>
      </c>
      <c r="M216" s="0" t="n">
        <v>-103.852</v>
      </c>
      <c r="N216" s="0" t="n">
        <v>2.866</v>
      </c>
      <c r="O216" s="0" t="n">
        <v>-6.861</v>
      </c>
      <c r="P216" s="0" t="n">
        <v>-99.857</v>
      </c>
      <c r="Q216" s="0" t="n">
        <v>2</v>
      </c>
      <c r="R216" s="0" t="n">
        <v>0</v>
      </c>
      <c r="S216" s="0" t="n">
        <v>0</v>
      </c>
      <c r="T216" s="0" t="n">
        <v>14.726</v>
      </c>
      <c r="U216" s="0" t="n">
        <v>1.336</v>
      </c>
      <c r="V216" s="0" t="n">
        <v>3.975</v>
      </c>
      <c r="W216" s="0" t="n">
        <v>161.05</v>
      </c>
      <c r="X216" s="0" t="n">
        <v>999.5</v>
      </c>
      <c r="Y216" s="0" t="n">
        <v>0</v>
      </c>
      <c r="Z216" s="0" t="n">
        <v>0</v>
      </c>
      <c r="AA216" s="0" t="n">
        <v>0.09</v>
      </c>
      <c r="AB216" s="0" t="n">
        <v>0</v>
      </c>
      <c r="AC216" s="0" t="n">
        <v>0</v>
      </c>
      <c r="AD216" s="0" t="n">
        <v>79.79</v>
      </c>
    </row>
    <row r="217" customFormat="false" ht="12.8" hidden="false" customHeight="false" outlineLevel="0" collapsed="false">
      <c r="A217" s="0" t="n">
        <v>2004</v>
      </c>
      <c r="B217" s="0" t="n">
        <v>47</v>
      </c>
      <c r="C217" s="0" t="n">
        <v>2300</v>
      </c>
      <c r="D217" s="0" t="n">
        <f aca="false">C217/100</f>
        <v>23</v>
      </c>
      <c r="E217" s="0" t="n">
        <v>20040472300</v>
      </c>
      <c r="F217" s="0" t="n">
        <v>200402</v>
      </c>
      <c r="G217" s="0" t="n">
        <v>7</v>
      </c>
      <c r="H217" s="6" t="n">
        <f aca="false">DATE(2004,1,1)+B217+D217/24</f>
        <v>38034.9583333333</v>
      </c>
      <c r="I217" s="0" t="n">
        <v>-2.761</v>
      </c>
      <c r="J217" s="0" t="n">
        <v>0.429</v>
      </c>
      <c r="K217" s="0" t="n">
        <v>288.68</v>
      </c>
      <c r="L217" s="0" t="n">
        <v>383.69</v>
      </c>
      <c r="M217" s="0" t="n">
        <v>-98.2</v>
      </c>
      <c r="N217" s="0" t="n">
        <v>2.796</v>
      </c>
      <c r="O217" s="0" t="n">
        <v>-27.138</v>
      </c>
      <c r="P217" s="0" t="n">
        <v>-73.858</v>
      </c>
      <c r="Q217" s="0" t="n">
        <v>2</v>
      </c>
      <c r="R217" s="0" t="n">
        <v>0</v>
      </c>
      <c r="S217" s="0" t="n">
        <v>0</v>
      </c>
      <c r="T217" s="0" t="n">
        <v>14.559</v>
      </c>
      <c r="U217" s="0" t="n">
        <v>1.34</v>
      </c>
      <c r="V217" s="0" t="n">
        <v>3.053</v>
      </c>
      <c r="W217" s="0" t="n">
        <v>171.62</v>
      </c>
      <c r="X217" s="0" t="n">
        <v>999.75</v>
      </c>
      <c r="Y217" s="0" t="n">
        <v>0</v>
      </c>
      <c r="Z217" s="0" t="n">
        <v>7.23</v>
      </c>
      <c r="AA217" s="0" t="n">
        <v>0.073</v>
      </c>
      <c r="AB217" s="0" t="n">
        <v>0</v>
      </c>
      <c r="AC217" s="0" t="n">
        <v>0</v>
      </c>
      <c r="AD217" s="0" t="n">
        <v>80.9</v>
      </c>
    </row>
    <row r="218" customFormat="false" ht="12.8" hidden="false" customHeight="false" outlineLevel="0" collapsed="false">
      <c r="A218" s="0" t="n">
        <v>2004</v>
      </c>
      <c r="B218" s="0" t="n">
        <v>47</v>
      </c>
      <c r="C218" s="0" t="n">
        <v>2330</v>
      </c>
      <c r="D218" s="0" t="n">
        <f aca="false">C218/100</f>
        <v>23.3</v>
      </c>
      <c r="E218" s="0" t="n">
        <v>20040472330</v>
      </c>
      <c r="F218" s="0" t="n">
        <v>200402</v>
      </c>
      <c r="G218" s="0" t="n">
        <v>7</v>
      </c>
      <c r="H218" s="6" t="n">
        <f aca="false">DATE(2004,1,1)+B218+D218/24</f>
        <v>38034.9708333333</v>
      </c>
      <c r="I218" s="0" t="n">
        <v>-2.696</v>
      </c>
      <c r="J218" s="0" t="n">
        <v>0.412</v>
      </c>
      <c r="K218" s="0" t="n">
        <v>286.21</v>
      </c>
      <c r="L218" s="0" t="n">
        <v>385.68</v>
      </c>
      <c r="M218" s="0" t="n">
        <v>-102.578</v>
      </c>
      <c r="N218" s="0" t="n">
        <v>-1.484</v>
      </c>
      <c r="O218" s="0" t="n">
        <v>16.152</v>
      </c>
      <c r="P218" s="0" t="n">
        <v>-117.245</v>
      </c>
      <c r="Q218" s="0" t="n">
        <v>2</v>
      </c>
      <c r="R218" s="0" t="n">
        <v>0</v>
      </c>
      <c r="S218" s="0" t="n">
        <v>0</v>
      </c>
      <c r="T218" s="0" t="n">
        <v>14.391</v>
      </c>
      <c r="U218" s="0" t="n">
        <v>1.348</v>
      </c>
      <c r="V218" s="0" t="n">
        <v>3.035</v>
      </c>
      <c r="W218" s="0" t="n">
        <v>181.98</v>
      </c>
      <c r="X218" s="0" t="n">
        <v>1000</v>
      </c>
      <c r="Y218" s="0" t="n">
        <v>0</v>
      </c>
      <c r="Z218" s="0" t="n">
        <v>0</v>
      </c>
      <c r="AA218" s="0" t="n">
        <v>0.045</v>
      </c>
      <c r="AB218" s="0" t="n">
        <v>0</v>
      </c>
      <c r="AC218" s="0" t="n">
        <v>0</v>
      </c>
      <c r="AD218" s="0" t="n">
        <v>82.27</v>
      </c>
    </row>
    <row r="219" customFormat="false" ht="12.8" hidden="false" customHeight="false" outlineLevel="0" collapsed="false">
      <c r="A219" s="0" t="n">
        <v>2004</v>
      </c>
      <c r="B219" s="0" t="n">
        <v>48</v>
      </c>
      <c r="C219" s="0" t="n">
        <v>0</v>
      </c>
      <c r="D219" s="0" t="n">
        <f aca="false">C219/100</f>
        <v>0</v>
      </c>
      <c r="E219" s="0" t="n">
        <v>20040480000</v>
      </c>
      <c r="F219" s="0" t="n">
        <v>200402</v>
      </c>
      <c r="G219" s="0" t="n">
        <v>7</v>
      </c>
      <c r="H219" s="6" t="n">
        <f aca="false">DATE(2004,1,1)+B219+D219/24</f>
        <v>38035</v>
      </c>
      <c r="I219" s="0" t="n">
        <v>-2.552</v>
      </c>
      <c r="J219" s="0" t="n">
        <v>0.315</v>
      </c>
      <c r="K219" s="0" t="n">
        <v>283.98</v>
      </c>
      <c r="L219" s="0" t="n">
        <v>385.2</v>
      </c>
      <c r="M219" s="0" t="n">
        <v>-104.087</v>
      </c>
      <c r="N219" s="0" t="n">
        <v>-3.276</v>
      </c>
      <c r="O219" s="0" t="n">
        <v>-18.96</v>
      </c>
      <c r="P219" s="0" t="n">
        <v>-81.851</v>
      </c>
      <c r="Q219" s="0" t="n">
        <v>2</v>
      </c>
      <c r="R219" s="0" t="n">
        <v>0</v>
      </c>
      <c r="S219" s="0" t="n">
        <v>0</v>
      </c>
      <c r="T219" s="0" t="n">
        <v>14.336</v>
      </c>
      <c r="U219" s="0" t="n">
        <v>1.353</v>
      </c>
      <c r="V219" s="0" t="n">
        <v>3.702</v>
      </c>
      <c r="W219" s="0" t="n">
        <v>186.08</v>
      </c>
      <c r="X219" s="0" t="n">
        <v>999.9</v>
      </c>
      <c r="Y219" s="0" t="n">
        <v>0</v>
      </c>
      <c r="Z219" s="0" t="n">
        <v>6.631</v>
      </c>
      <c r="AA219" s="0" t="n">
        <v>0.04</v>
      </c>
      <c r="AB219" s="0" t="n">
        <v>0</v>
      </c>
      <c r="AC219" s="0" t="n">
        <v>0</v>
      </c>
      <c r="AD219" s="0" t="n">
        <v>82.87</v>
      </c>
    </row>
    <row r="220" customFormat="false" ht="12.8" hidden="false" customHeight="false" outlineLevel="0" collapsed="false">
      <c r="A220" s="0" t="n">
        <v>2004</v>
      </c>
      <c r="B220" s="0" t="n">
        <v>48</v>
      </c>
      <c r="C220" s="0" t="n">
        <v>30</v>
      </c>
      <c r="D220" s="0" t="n">
        <f aca="false">C220/100</f>
        <v>0.3</v>
      </c>
      <c r="E220" s="0" t="n">
        <v>20040480030</v>
      </c>
      <c r="F220" s="0" t="n">
        <v>200402</v>
      </c>
      <c r="G220" s="0" t="n">
        <v>7</v>
      </c>
      <c r="H220" s="6" t="n">
        <f aca="false">DATE(2004,1,1)+B220+D220/24</f>
        <v>38035.0125</v>
      </c>
      <c r="I220" s="0" t="n">
        <v>-2.423</v>
      </c>
      <c r="J220" s="0" t="n">
        <v>0.189</v>
      </c>
      <c r="K220" s="0" t="n">
        <v>282.87</v>
      </c>
      <c r="L220" s="0" t="n">
        <v>384.06</v>
      </c>
      <c r="M220" s="0" t="n">
        <v>-103.802</v>
      </c>
      <c r="N220" s="0" t="n">
        <v>-2.179</v>
      </c>
      <c r="O220" s="0" t="n">
        <v>-9.928</v>
      </c>
      <c r="P220" s="0" t="n">
        <v>-91.694</v>
      </c>
      <c r="Q220" s="0" t="n">
        <v>2</v>
      </c>
      <c r="R220" s="0" t="n">
        <v>0</v>
      </c>
      <c r="S220" s="0" t="n">
        <v>0</v>
      </c>
      <c r="T220" s="0" t="n">
        <v>14.24</v>
      </c>
      <c r="U220" s="0" t="n">
        <v>1.349</v>
      </c>
      <c r="V220" s="0" t="n">
        <v>4.561</v>
      </c>
      <c r="W220" s="0" t="n">
        <v>180.14</v>
      </c>
      <c r="X220" s="0" t="n">
        <v>1000.1</v>
      </c>
      <c r="Y220" s="0" t="n">
        <v>0</v>
      </c>
      <c r="Z220" s="0" t="n">
        <v>0</v>
      </c>
      <c r="AA220" s="0" t="n">
        <v>0.077</v>
      </c>
      <c r="AB220" s="0" t="n">
        <v>0</v>
      </c>
      <c r="AC220" s="0" t="n">
        <v>0</v>
      </c>
      <c r="AD220" s="0" t="n">
        <v>83.14</v>
      </c>
    </row>
    <row r="221" customFormat="false" ht="12.8" hidden="false" customHeight="false" outlineLevel="0" collapsed="false">
      <c r="A221" s="0" t="n">
        <v>2004</v>
      </c>
      <c r="B221" s="0" t="n">
        <v>48</v>
      </c>
      <c r="C221" s="0" t="n">
        <v>100</v>
      </c>
      <c r="D221" s="0" t="n">
        <f aca="false">C221/100</f>
        <v>1</v>
      </c>
      <c r="E221" s="0" t="n">
        <v>20040480100</v>
      </c>
      <c r="F221" s="0" t="n">
        <v>200402</v>
      </c>
      <c r="G221" s="0" t="n">
        <v>7</v>
      </c>
      <c r="H221" s="6" t="n">
        <f aca="false">DATE(2004,1,1)+B221+D221/24</f>
        <v>38035.0416666667</v>
      </c>
      <c r="I221" s="0" t="n">
        <v>-2.357</v>
      </c>
      <c r="J221" s="0" t="n">
        <v>0.243</v>
      </c>
      <c r="K221" s="0" t="n">
        <v>291.72</v>
      </c>
      <c r="L221" s="0" t="n">
        <v>382.63</v>
      </c>
      <c r="M221" s="0" t="n">
        <v>-93.509</v>
      </c>
      <c r="N221" s="0" t="n">
        <v>-3.165</v>
      </c>
      <c r="O221" s="0" t="n">
        <v>-1.226</v>
      </c>
      <c r="P221" s="0" t="n">
        <v>-89.118</v>
      </c>
      <c r="Q221" s="0" t="n">
        <v>2</v>
      </c>
      <c r="R221" s="0" t="n">
        <v>0</v>
      </c>
      <c r="S221" s="0" t="n">
        <v>0</v>
      </c>
      <c r="T221" s="0" t="n">
        <v>14.103</v>
      </c>
      <c r="U221" s="0" t="n">
        <v>1.342</v>
      </c>
      <c r="V221" s="0" t="n">
        <v>3.636</v>
      </c>
      <c r="W221" s="0" t="n">
        <v>177.11</v>
      </c>
      <c r="X221" s="0" t="n">
        <v>999.4</v>
      </c>
      <c r="Y221" s="0" t="n">
        <v>0</v>
      </c>
      <c r="Z221" s="0" t="n">
        <v>6.247</v>
      </c>
      <c r="AA221" s="0" t="n">
        <v>0.076</v>
      </c>
      <c r="AB221" s="0" t="n">
        <v>0</v>
      </c>
      <c r="AC221" s="0" t="n">
        <v>0</v>
      </c>
      <c r="AD221" s="0" t="n">
        <v>83.45</v>
      </c>
    </row>
    <row r="222" customFormat="false" ht="12.8" hidden="false" customHeight="false" outlineLevel="0" collapsed="false">
      <c r="A222" s="0" t="n">
        <v>2004</v>
      </c>
      <c r="B222" s="0" t="n">
        <v>48</v>
      </c>
      <c r="C222" s="0" t="n">
        <v>130</v>
      </c>
      <c r="D222" s="0" t="n">
        <f aca="false">C222/100</f>
        <v>1.3</v>
      </c>
      <c r="E222" s="0" t="n">
        <v>20040480130</v>
      </c>
      <c r="F222" s="0" t="n">
        <v>200402</v>
      </c>
      <c r="G222" s="0" t="n">
        <v>7</v>
      </c>
      <c r="H222" s="6" t="n">
        <f aca="false">DATE(2004,1,1)+B222+D222/24</f>
        <v>38035.0541666667</v>
      </c>
      <c r="I222" s="0" t="n">
        <v>-1.324</v>
      </c>
      <c r="J222" s="0" t="n">
        <v>0.136</v>
      </c>
      <c r="K222" s="0" t="n">
        <v>328.79</v>
      </c>
      <c r="L222" s="0" t="n">
        <v>386.76</v>
      </c>
      <c r="M222" s="0" t="n">
        <v>-59.43</v>
      </c>
      <c r="N222" s="0" t="n">
        <v>-2.715</v>
      </c>
      <c r="O222" s="0" t="n">
        <v>-4.297</v>
      </c>
      <c r="P222" s="0" t="n">
        <v>-52.417</v>
      </c>
      <c r="Q222" s="0" t="n">
        <v>2</v>
      </c>
      <c r="R222" s="0" t="n">
        <v>0</v>
      </c>
      <c r="S222" s="0" t="n">
        <v>0</v>
      </c>
      <c r="T222" s="0" t="n">
        <v>14.123</v>
      </c>
      <c r="U222" s="0" t="n">
        <v>1.343</v>
      </c>
      <c r="V222" s="0" t="n">
        <v>2.998</v>
      </c>
      <c r="W222" s="0" t="n">
        <v>184.35</v>
      </c>
      <c r="X222" s="0" t="n">
        <v>999.6</v>
      </c>
      <c r="Y222" s="0" t="n">
        <v>0</v>
      </c>
      <c r="Z222" s="0" t="n">
        <v>0</v>
      </c>
      <c r="AA222" s="0" t="n">
        <v>0.07</v>
      </c>
      <c r="AB222" s="0" t="n">
        <v>0</v>
      </c>
      <c r="AC222" s="0" t="n">
        <v>0</v>
      </c>
      <c r="AD222" s="0" t="n">
        <v>83.4</v>
      </c>
    </row>
    <row r="223" customFormat="false" ht="12.8" hidden="false" customHeight="false" outlineLevel="0" collapsed="false">
      <c r="A223" s="0" t="n">
        <v>2004</v>
      </c>
      <c r="B223" s="0" t="n">
        <v>48</v>
      </c>
      <c r="C223" s="0" t="n">
        <v>200</v>
      </c>
      <c r="D223" s="0" t="n">
        <f aca="false">C223/100</f>
        <v>2</v>
      </c>
      <c r="E223" s="0" t="n">
        <v>20040480200</v>
      </c>
      <c r="F223" s="0" t="n">
        <v>200402</v>
      </c>
      <c r="G223" s="0" t="n">
        <v>7</v>
      </c>
      <c r="H223" s="6" t="n">
        <f aca="false">DATE(2004,1,1)+B223+D223/24</f>
        <v>38035.0833333333</v>
      </c>
      <c r="I223" s="0" t="n">
        <v>-2.38</v>
      </c>
      <c r="J223" s="0" t="n">
        <v>0.341</v>
      </c>
      <c r="K223" s="0" t="n">
        <v>288.23</v>
      </c>
      <c r="L223" s="0" t="n">
        <v>382.85</v>
      </c>
      <c r="M223" s="0" t="n">
        <v>-97.341</v>
      </c>
      <c r="N223" s="0" t="n">
        <v>-3.034</v>
      </c>
      <c r="O223" s="0" t="n">
        <v>1.025</v>
      </c>
      <c r="P223" s="0" t="n">
        <v>-95.332</v>
      </c>
      <c r="Q223" s="0" t="n">
        <v>2</v>
      </c>
      <c r="R223" s="0" t="n">
        <v>0</v>
      </c>
      <c r="S223" s="0" t="n">
        <v>0</v>
      </c>
      <c r="T223" s="0" t="n">
        <v>14.153</v>
      </c>
      <c r="U223" s="0" t="n">
        <v>1.356</v>
      </c>
      <c r="V223" s="0" t="n">
        <v>3.081</v>
      </c>
      <c r="W223" s="0" t="n">
        <v>183.98</v>
      </c>
      <c r="X223" s="0" t="n">
        <v>999.35</v>
      </c>
      <c r="Y223" s="0" t="n">
        <v>0</v>
      </c>
      <c r="Z223" s="0" t="n">
        <v>6.394</v>
      </c>
      <c r="AA223" s="0" t="n">
        <v>0.039</v>
      </c>
      <c r="AB223" s="0" t="n">
        <v>0</v>
      </c>
      <c r="AC223" s="0" t="n">
        <v>0</v>
      </c>
      <c r="AD223" s="0" t="n">
        <v>84.05</v>
      </c>
    </row>
    <row r="224" customFormat="false" ht="12.8" hidden="false" customHeight="false" outlineLevel="0" collapsed="false">
      <c r="A224" s="0" t="n">
        <v>2004</v>
      </c>
      <c r="B224" s="0" t="n">
        <v>48</v>
      </c>
      <c r="C224" s="0" t="n">
        <v>230</v>
      </c>
      <c r="D224" s="0" t="n">
        <f aca="false">C224/100</f>
        <v>2.3</v>
      </c>
      <c r="E224" s="0" t="n">
        <v>20040480230</v>
      </c>
      <c r="F224" s="0" t="n">
        <v>200402</v>
      </c>
      <c r="G224" s="0" t="n">
        <v>7</v>
      </c>
      <c r="H224" s="6" t="n">
        <f aca="false">DATE(2004,1,1)+B224+D224/24</f>
        <v>38035.0958333333</v>
      </c>
      <c r="I224" s="0" t="n">
        <v>-2.42</v>
      </c>
      <c r="J224" s="0" t="n">
        <v>0.196</v>
      </c>
      <c r="K224" s="0" t="n">
        <v>286.26</v>
      </c>
      <c r="L224" s="0" t="n">
        <v>381.75</v>
      </c>
      <c r="M224" s="0" t="n">
        <v>-98.106</v>
      </c>
      <c r="N224" s="0" t="n">
        <v>-7.594</v>
      </c>
      <c r="O224" s="0" t="n">
        <v>3.591</v>
      </c>
      <c r="P224" s="0" t="n">
        <v>-94.103</v>
      </c>
      <c r="Q224" s="0" t="n">
        <v>2</v>
      </c>
      <c r="R224" s="0" t="n">
        <v>0</v>
      </c>
      <c r="S224" s="0" t="n">
        <v>0</v>
      </c>
      <c r="T224" s="0" t="n">
        <v>14.159</v>
      </c>
      <c r="U224" s="0" t="n">
        <v>1.371</v>
      </c>
      <c r="V224" s="0" t="n">
        <v>4.031</v>
      </c>
      <c r="W224" s="0" t="n">
        <v>179.82</v>
      </c>
      <c r="X224" s="0" t="n">
        <v>999.1</v>
      </c>
      <c r="Y224" s="0" t="n">
        <v>0</v>
      </c>
      <c r="Z224" s="0" t="n">
        <v>0</v>
      </c>
      <c r="AA224" s="0" t="n">
        <v>0.06</v>
      </c>
      <c r="AB224" s="0" t="n">
        <v>0</v>
      </c>
      <c r="AC224" s="0" t="n">
        <v>0</v>
      </c>
      <c r="AD224" s="0" t="n">
        <v>84.94</v>
      </c>
    </row>
    <row r="225" customFormat="false" ht="12.8" hidden="false" customHeight="false" outlineLevel="0" collapsed="false">
      <c r="A225" s="0" t="n">
        <v>2004</v>
      </c>
      <c r="B225" s="0" t="n">
        <v>48</v>
      </c>
      <c r="C225" s="0" t="n">
        <v>300</v>
      </c>
      <c r="D225" s="0" t="n">
        <f aca="false">C225/100</f>
        <v>3</v>
      </c>
      <c r="E225" s="0" t="n">
        <v>20040480300</v>
      </c>
      <c r="F225" s="0" t="n">
        <v>200402</v>
      </c>
      <c r="G225" s="0" t="n">
        <v>7</v>
      </c>
      <c r="H225" s="6" t="n">
        <f aca="false">DATE(2004,1,1)+B225+D225/24</f>
        <v>38035.125</v>
      </c>
      <c r="I225" s="0" t="n">
        <v>-2.393</v>
      </c>
      <c r="J225" s="0" t="n">
        <v>0.31</v>
      </c>
      <c r="K225" s="0" t="n">
        <v>300.11</v>
      </c>
      <c r="L225" s="0" t="n">
        <v>378.87</v>
      </c>
      <c r="M225" s="0" t="n">
        <v>-81.462</v>
      </c>
      <c r="N225" s="0" t="n">
        <v>-3.165</v>
      </c>
      <c r="O225" s="0" t="n">
        <v>-30.579</v>
      </c>
      <c r="P225" s="0" t="n">
        <v>-47.718</v>
      </c>
      <c r="Q225" s="0" t="n">
        <v>2</v>
      </c>
      <c r="R225" s="0" t="n">
        <v>0</v>
      </c>
      <c r="S225" s="0" t="n">
        <v>0</v>
      </c>
      <c r="T225" s="0" t="n">
        <v>13.985</v>
      </c>
      <c r="U225" s="0" t="n">
        <v>1.372</v>
      </c>
      <c r="V225" s="0" t="n">
        <v>2.67</v>
      </c>
      <c r="W225" s="0" t="n">
        <v>175.56</v>
      </c>
      <c r="X225" s="0" t="n">
        <v>998.7</v>
      </c>
      <c r="Y225" s="0" t="n">
        <v>0</v>
      </c>
      <c r="Z225" s="0" t="n">
        <v>6.244</v>
      </c>
      <c r="AA225" s="0" t="n">
        <v>0.031</v>
      </c>
      <c r="AB225" s="0" t="n">
        <v>0</v>
      </c>
      <c r="AC225" s="0" t="n">
        <v>0</v>
      </c>
      <c r="AD225" s="0" t="n">
        <v>85.97</v>
      </c>
    </row>
    <row r="226" customFormat="false" ht="12.8" hidden="false" customHeight="false" outlineLevel="0" collapsed="false">
      <c r="A226" s="0" t="n">
        <v>2004</v>
      </c>
      <c r="B226" s="0" t="n">
        <v>48</v>
      </c>
      <c r="C226" s="0" t="n">
        <v>530</v>
      </c>
      <c r="D226" s="0" t="n">
        <f aca="false">C226/100</f>
        <v>5.3</v>
      </c>
      <c r="E226" s="0" t="n">
        <v>20040480530</v>
      </c>
      <c r="F226" s="0" t="n">
        <v>200402</v>
      </c>
      <c r="G226" s="0" t="n">
        <v>7</v>
      </c>
      <c r="H226" s="6" t="n">
        <f aca="false">DATE(2004,1,1)+B226+D226/24</f>
        <v>38035.2208333333</v>
      </c>
      <c r="I226" s="0" t="n">
        <v>-0.334</v>
      </c>
      <c r="J226" s="0" t="n">
        <v>0.286</v>
      </c>
      <c r="K226" s="0" t="n">
        <v>368.94</v>
      </c>
      <c r="L226" s="0" t="n">
        <v>387.94</v>
      </c>
      <c r="M226" s="0" t="n">
        <v>-19.62</v>
      </c>
      <c r="N226" s="0" t="n">
        <v>-1.109</v>
      </c>
      <c r="O226" s="0" t="n">
        <v>32.585</v>
      </c>
      <c r="P226" s="0" t="n">
        <v>-51.097</v>
      </c>
      <c r="Q226" s="0" t="n">
        <v>2</v>
      </c>
      <c r="R226" s="0" t="n">
        <v>0</v>
      </c>
      <c r="S226" s="0" t="n">
        <v>0</v>
      </c>
      <c r="T226" s="0" t="n">
        <v>14.378</v>
      </c>
      <c r="U226" s="0" t="n">
        <v>1.41</v>
      </c>
      <c r="V226" s="0" t="n">
        <v>0.578</v>
      </c>
      <c r="W226" s="0" t="n">
        <v>222.53</v>
      </c>
      <c r="X226" s="0" t="n">
        <v>998.4</v>
      </c>
      <c r="Y226" s="0" t="n">
        <v>0</v>
      </c>
      <c r="Z226" s="0" t="n">
        <v>0</v>
      </c>
      <c r="AA226" s="0" t="n">
        <v>0.084</v>
      </c>
      <c r="AB226" s="0" t="n">
        <v>0</v>
      </c>
      <c r="AC226" s="0" t="n">
        <v>0</v>
      </c>
      <c r="AD226" s="0" t="n">
        <v>86.13</v>
      </c>
    </row>
    <row r="227" customFormat="false" ht="12.8" hidden="false" customHeight="false" outlineLevel="0" collapsed="false">
      <c r="A227" s="0" t="n">
        <v>2004</v>
      </c>
      <c r="B227" s="0" t="n">
        <v>48</v>
      </c>
      <c r="C227" s="0" t="n">
        <v>630</v>
      </c>
      <c r="D227" s="0" t="n">
        <f aca="false">C227/100</f>
        <v>6.3</v>
      </c>
      <c r="E227" s="0" t="n">
        <v>20040480630</v>
      </c>
      <c r="F227" s="0" t="n">
        <v>200402</v>
      </c>
      <c r="G227" s="0" t="n">
        <v>7</v>
      </c>
      <c r="H227" s="6" t="n">
        <f aca="false">DATE(2004,1,1)+B227+D227/24</f>
        <v>38035.2625</v>
      </c>
      <c r="I227" s="0" t="n">
        <v>15.681</v>
      </c>
      <c r="J227" s="0" t="n">
        <v>2.52</v>
      </c>
      <c r="K227" s="0" t="n">
        <v>365.91</v>
      </c>
      <c r="L227" s="0" t="n">
        <v>392.54</v>
      </c>
      <c r="M227" s="0" t="n">
        <v>-13.469</v>
      </c>
      <c r="N227" s="0" t="n">
        <v>9.864</v>
      </c>
      <c r="O227" s="0" t="n">
        <v>-52.254</v>
      </c>
      <c r="P227" s="0" t="n">
        <v>28.922</v>
      </c>
      <c r="Q227" s="0" t="n">
        <v>2</v>
      </c>
      <c r="R227" s="0" t="n">
        <v>0</v>
      </c>
      <c r="S227" s="0" t="n">
        <v>0</v>
      </c>
      <c r="T227" s="0" t="n">
        <v>14.643</v>
      </c>
      <c r="U227" s="0" t="n">
        <v>1.416</v>
      </c>
      <c r="V227" s="0" t="n">
        <v>0.974</v>
      </c>
      <c r="W227" s="0" t="n">
        <v>1.46</v>
      </c>
      <c r="X227" s="0" t="n">
        <v>998.1</v>
      </c>
      <c r="Y227" s="0" t="n">
        <v>0</v>
      </c>
      <c r="Z227" s="0" t="n">
        <v>0</v>
      </c>
      <c r="AA227" s="0" t="n">
        <v>0.08</v>
      </c>
      <c r="AB227" s="0" t="n">
        <v>0</v>
      </c>
      <c r="AC227" s="0" t="n">
        <v>0</v>
      </c>
      <c r="AD227" s="0" t="n">
        <v>85.02</v>
      </c>
    </row>
    <row r="228" customFormat="false" ht="12.8" hidden="false" customHeight="false" outlineLevel="0" collapsed="false">
      <c r="A228" s="0" t="n">
        <v>2004</v>
      </c>
      <c r="B228" s="0" t="n">
        <v>48</v>
      </c>
      <c r="C228" s="0" t="n">
        <v>700</v>
      </c>
      <c r="D228" s="0" t="n">
        <f aca="false">C228/100</f>
        <v>7</v>
      </c>
      <c r="E228" s="0" t="n">
        <v>20040480700</v>
      </c>
      <c r="F228" s="0" t="n">
        <v>200402</v>
      </c>
      <c r="G228" s="0" t="n">
        <v>7</v>
      </c>
      <c r="H228" s="6" t="n">
        <f aca="false">DATE(2004,1,1)+B228+D228/24</f>
        <v>38035.2916666667</v>
      </c>
      <c r="I228" s="0" t="n">
        <v>47.751</v>
      </c>
      <c r="J228" s="0" t="n">
        <v>7.304</v>
      </c>
      <c r="K228" s="0" t="n">
        <v>368.75</v>
      </c>
      <c r="L228" s="0" t="n">
        <v>393.42</v>
      </c>
      <c r="M228" s="0" t="n">
        <v>15.777</v>
      </c>
      <c r="N228" s="0" t="n">
        <v>4.08</v>
      </c>
      <c r="O228" s="0" t="n">
        <v>34.427</v>
      </c>
      <c r="P228" s="0" t="n">
        <v>-22.73</v>
      </c>
      <c r="Q228" s="0" t="n">
        <v>2</v>
      </c>
      <c r="R228" s="0" t="n">
        <v>0</v>
      </c>
      <c r="S228" s="0" t="n">
        <v>0</v>
      </c>
      <c r="T228" s="0" t="n">
        <v>14.821</v>
      </c>
      <c r="U228" s="0" t="n">
        <v>1.417</v>
      </c>
      <c r="V228" s="0" t="n">
        <v>1.64</v>
      </c>
      <c r="W228" s="0" t="n">
        <v>291.66</v>
      </c>
      <c r="X228" s="0" t="n">
        <v>997.8</v>
      </c>
      <c r="Y228" s="0" t="n">
        <v>0</v>
      </c>
      <c r="Z228" s="0" t="n">
        <v>13.161</v>
      </c>
      <c r="AA228" s="0" t="n">
        <v>0.038</v>
      </c>
      <c r="AB228" s="0" t="n">
        <v>0</v>
      </c>
      <c r="AC228" s="0" t="n">
        <v>0</v>
      </c>
      <c r="AD228" s="0" t="n">
        <v>84.11</v>
      </c>
    </row>
    <row r="229" customFormat="false" ht="12.8" hidden="false" customHeight="false" outlineLevel="0" collapsed="false">
      <c r="A229" s="0" t="n">
        <v>2004</v>
      </c>
      <c r="B229" s="0" t="n">
        <v>48</v>
      </c>
      <c r="C229" s="0" t="n">
        <v>800</v>
      </c>
      <c r="D229" s="0" t="n">
        <f aca="false">C229/100</f>
        <v>8</v>
      </c>
      <c r="E229" s="0" t="n">
        <v>20040480800</v>
      </c>
      <c r="F229" s="0" t="n">
        <v>200402</v>
      </c>
      <c r="G229" s="0" t="n">
        <v>7</v>
      </c>
      <c r="H229" s="6" t="n">
        <f aca="false">DATE(2004,1,1)+B229+D229/24</f>
        <v>38035.3333333333</v>
      </c>
      <c r="I229" s="0" t="n">
        <v>321.617</v>
      </c>
      <c r="J229" s="0" t="n">
        <v>52.746</v>
      </c>
      <c r="K229" s="0" t="n">
        <v>316.99</v>
      </c>
      <c r="L229" s="0" t="n">
        <v>404.17</v>
      </c>
      <c r="M229" s="0" t="n">
        <v>181.692</v>
      </c>
      <c r="N229" s="0" t="n">
        <v>90.835</v>
      </c>
      <c r="O229" s="0" t="n">
        <v>-36.115</v>
      </c>
      <c r="P229" s="0" t="n">
        <v>126.972</v>
      </c>
      <c r="Q229" s="0" t="n">
        <v>2</v>
      </c>
      <c r="R229" s="0" t="n">
        <v>0</v>
      </c>
      <c r="S229" s="0" t="n">
        <v>0</v>
      </c>
      <c r="T229" s="0" t="n">
        <v>15.6</v>
      </c>
      <c r="U229" s="0" t="n">
        <v>1.413</v>
      </c>
      <c r="V229" s="0" t="n">
        <v>2.037</v>
      </c>
      <c r="W229" s="0" t="n">
        <v>19.92</v>
      </c>
      <c r="X229" s="0" t="n">
        <v>997.5</v>
      </c>
      <c r="Y229" s="0" t="n">
        <v>0</v>
      </c>
      <c r="Z229" s="0" t="n">
        <v>11.909</v>
      </c>
      <c r="AA229" s="0" t="n">
        <v>0.07</v>
      </c>
      <c r="AB229" s="0" t="n">
        <v>0</v>
      </c>
      <c r="AC229" s="0" t="n">
        <v>0</v>
      </c>
      <c r="AD229" s="0" t="n">
        <v>79.78</v>
      </c>
    </row>
    <row r="230" customFormat="false" ht="12.8" hidden="false" customHeight="false" outlineLevel="0" collapsed="false">
      <c r="A230" s="0" t="n">
        <v>2004</v>
      </c>
      <c r="B230" s="0" t="n">
        <v>48</v>
      </c>
      <c r="C230" s="0" t="n">
        <v>830</v>
      </c>
      <c r="D230" s="0" t="n">
        <f aca="false">C230/100</f>
        <v>8.3</v>
      </c>
      <c r="E230" s="0" t="n">
        <v>20040480830</v>
      </c>
      <c r="F230" s="0" t="n">
        <v>200402</v>
      </c>
      <c r="G230" s="0" t="n">
        <v>7</v>
      </c>
      <c r="H230" s="6" t="n">
        <f aca="false">DATE(2004,1,1)+B230+D230/24</f>
        <v>38035.3458333333</v>
      </c>
      <c r="I230" s="0" t="n">
        <v>352.546</v>
      </c>
      <c r="J230" s="0" t="n">
        <v>59.611</v>
      </c>
      <c r="K230" s="0" t="n">
        <v>307.34</v>
      </c>
      <c r="L230" s="0" t="n">
        <v>409.99</v>
      </c>
      <c r="M230" s="0" t="n">
        <v>190.284</v>
      </c>
      <c r="N230" s="0" t="n">
        <v>143.44</v>
      </c>
      <c r="O230" s="0" t="n">
        <v>-123.847</v>
      </c>
      <c r="P230" s="0" t="n">
        <v>170.691</v>
      </c>
      <c r="Q230" s="0" t="n">
        <v>2</v>
      </c>
      <c r="R230" s="0" t="n">
        <v>0</v>
      </c>
      <c r="S230" s="0" t="n">
        <v>0</v>
      </c>
      <c r="T230" s="0" t="n">
        <v>16.031</v>
      </c>
      <c r="U230" s="0" t="n">
        <v>1.431</v>
      </c>
      <c r="V230" s="0" t="n">
        <v>1.774</v>
      </c>
      <c r="W230" s="0" t="n">
        <v>34.106</v>
      </c>
      <c r="X230" s="0" t="n">
        <v>997.6</v>
      </c>
      <c r="Y230" s="0" t="n">
        <v>0</v>
      </c>
      <c r="Z230" s="0" t="n">
        <v>0</v>
      </c>
      <c r="AA230" s="0" t="n">
        <v>0.103</v>
      </c>
      <c r="AB230" s="0" t="n">
        <v>0</v>
      </c>
      <c r="AC230" s="0" t="n">
        <v>0</v>
      </c>
      <c r="AD230" s="0" t="n">
        <v>78.6</v>
      </c>
    </row>
    <row r="231" customFormat="false" ht="12.8" hidden="false" customHeight="false" outlineLevel="0" collapsed="false">
      <c r="A231" s="0" t="n">
        <v>2004</v>
      </c>
      <c r="B231" s="0" t="n">
        <v>48</v>
      </c>
      <c r="C231" s="0" t="n">
        <v>1100</v>
      </c>
      <c r="D231" s="0" t="n">
        <f aca="false">C231/100</f>
        <v>11</v>
      </c>
      <c r="E231" s="0" t="n">
        <v>20040481100</v>
      </c>
      <c r="F231" s="0" t="n">
        <v>200402</v>
      </c>
      <c r="G231" s="0" t="n">
        <v>7</v>
      </c>
      <c r="H231" s="6" t="n">
        <f aca="false">DATE(2004,1,1)+B231+D231/24</f>
        <v>38035.4583333333</v>
      </c>
      <c r="I231" s="0" t="n">
        <v>878.84</v>
      </c>
      <c r="J231" s="0" t="n">
        <v>135.491</v>
      </c>
      <c r="K231" s="0" t="n">
        <v>329.94</v>
      </c>
      <c r="L231" s="0" t="n">
        <v>475.89</v>
      </c>
      <c r="M231" s="0" t="n">
        <v>597.399</v>
      </c>
      <c r="N231" s="0" t="n">
        <v>243.62</v>
      </c>
      <c r="O231" s="0" t="n">
        <v>54.631</v>
      </c>
      <c r="P231" s="0" t="n">
        <v>299.148</v>
      </c>
      <c r="Q231" s="0" t="n">
        <v>2</v>
      </c>
      <c r="R231" s="0" t="n">
        <v>0</v>
      </c>
      <c r="S231" s="0" t="n">
        <v>0</v>
      </c>
      <c r="T231" s="0" t="n">
        <v>20.778</v>
      </c>
      <c r="U231" s="0" t="n">
        <v>1.447</v>
      </c>
      <c r="V231" s="0" t="n">
        <v>1.779</v>
      </c>
      <c r="W231" s="0" t="n">
        <v>159.58</v>
      </c>
      <c r="X231" s="0" t="n">
        <v>999.3</v>
      </c>
      <c r="Y231" s="0" t="n">
        <v>0</v>
      </c>
      <c r="Z231" s="0" t="n">
        <v>10.824</v>
      </c>
      <c r="AA231" s="0" t="n">
        <v>0.321</v>
      </c>
      <c r="AB231" s="0" t="n">
        <v>0</v>
      </c>
      <c r="AC231" s="0" t="n">
        <v>0</v>
      </c>
      <c r="AD231" s="0" t="n">
        <v>59.01</v>
      </c>
    </row>
    <row r="232" customFormat="false" ht="12.8" hidden="false" customHeight="false" outlineLevel="0" collapsed="false">
      <c r="A232" s="0" t="n">
        <v>2004</v>
      </c>
      <c r="B232" s="0" t="n">
        <v>48</v>
      </c>
      <c r="C232" s="0" t="n">
        <v>1130</v>
      </c>
      <c r="D232" s="0" t="n">
        <f aca="false">C232/100</f>
        <v>11.3</v>
      </c>
      <c r="E232" s="0" t="n">
        <v>20040481130</v>
      </c>
      <c r="F232" s="0" t="n">
        <v>200402</v>
      </c>
      <c r="G232" s="0" t="n">
        <v>7</v>
      </c>
      <c r="H232" s="6" t="n">
        <f aca="false">DATE(2004,1,1)+B232+D232/24</f>
        <v>38035.4708333333</v>
      </c>
      <c r="I232" s="0" t="n">
        <v>930.436</v>
      </c>
      <c r="J232" s="0" t="n">
        <v>141.466</v>
      </c>
      <c r="K232" s="0" t="n">
        <v>335.18</v>
      </c>
      <c r="L232" s="0" t="n">
        <v>484.65</v>
      </c>
      <c r="M232" s="0" t="n">
        <v>639.5</v>
      </c>
      <c r="N232" s="0" t="n">
        <v>264.51</v>
      </c>
      <c r="O232" s="0" t="n">
        <v>78.86</v>
      </c>
      <c r="P232" s="0" t="n">
        <v>296.13</v>
      </c>
      <c r="Q232" s="0" t="n">
        <v>2</v>
      </c>
      <c r="R232" s="0" t="n">
        <v>0</v>
      </c>
      <c r="S232" s="0" t="n">
        <v>0</v>
      </c>
      <c r="T232" s="0" t="n">
        <v>21.825</v>
      </c>
      <c r="U232" s="0" t="n">
        <v>1.428</v>
      </c>
      <c r="V232" s="0" t="n">
        <v>3.083</v>
      </c>
      <c r="W232" s="0" t="n">
        <v>172.03</v>
      </c>
      <c r="X232" s="0" t="n">
        <v>998.8</v>
      </c>
      <c r="Y232" s="0" t="n">
        <v>0</v>
      </c>
      <c r="Z232" s="0" t="n">
        <v>0</v>
      </c>
      <c r="AA232" s="0" t="n">
        <v>0.124</v>
      </c>
      <c r="AB232" s="0" t="n">
        <v>0</v>
      </c>
      <c r="AC232" s="0" t="n">
        <v>0</v>
      </c>
      <c r="AD232" s="0" t="n">
        <v>54.61</v>
      </c>
    </row>
    <row r="233" customFormat="false" ht="12.8" hidden="false" customHeight="false" outlineLevel="0" collapsed="false">
      <c r="A233" s="0" t="n">
        <v>2004</v>
      </c>
      <c r="B233" s="0" t="n">
        <v>48</v>
      </c>
      <c r="C233" s="0" t="n">
        <v>1230</v>
      </c>
      <c r="D233" s="0" t="n">
        <f aca="false">C233/100</f>
        <v>12.3</v>
      </c>
      <c r="E233" s="0" t="n">
        <v>20040481230</v>
      </c>
      <c r="F233" s="0" t="n">
        <v>200402</v>
      </c>
      <c r="G233" s="0" t="n">
        <v>7</v>
      </c>
      <c r="H233" s="6" t="n">
        <f aca="false">DATE(2004,1,1)+B233+D233/24</f>
        <v>38035.5125</v>
      </c>
      <c r="I233" s="0" t="n">
        <v>979.547</v>
      </c>
      <c r="J233" s="0" t="n">
        <v>145.338</v>
      </c>
      <c r="K233" s="0" t="n">
        <v>333.11</v>
      </c>
      <c r="L233" s="0" t="n">
        <v>479.64</v>
      </c>
      <c r="M233" s="0" t="n">
        <v>687.679</v>
      </c>
      <c r="N233" s="0" t="n">
        <v>378.84</v>
      </c>
      <c r="O233" s="0" t="n">
        <v>86.546</v>
      </c>
      <c r="P233" s="0" t="n">
        <v>222.293</v>
      </c>
      <c r="Q233" s="0" t="n">
        <v>2</v>
      </c>
      <c r="R233" s="0" t="n">
        <v>0</v>
      </c>
      <c r="S233" s="0" t="n">
        <v>0</v>
      </c>
      <c r="T233" s="0" t="n">
        <v>20.44</v>
      </c>
      <c r="U233" s="0" t="n">
        <v>1.538</v>
      </c>
      <c r="V233" s="0" t="n">
        <v>6.332</v>
      </c>
      <c r="W233" s="0" t="n">
        <v>184.94</v>
      </c>
      <c r="X233" s="0" t="n">
        <v>999.4</v>
      </c>
      <c r="Y233" s="0" t="n">
        <v>0</v>
      </c>
      <c r="Z233" s="0" t="n">
        <v>0</v>
      </c>
      <c r="AA233" s="0" t="n">
        <v>0.546</v>
      </c>
      <c r="AB233" s="0" t="n">
        <v>0</v>
      </c>
      <c r="AC233" s="0" t="n">
        <v>0</v>
      </c>
      <c r="AD233" s="0" t="n">
        <v>64.04</v>
      </c>
    </row>
    <row r="234" customFormat="false" ht="12.8" hidden="false" customHeight="false" outlineLevel="0" collapsed="false">
      <c r="A234" s="0" t="n">
        <v>2004</v>
      </c>
      <c r="B234" s="0" t="n">
        <v>48</v>
      </c>
      <c r="C234" s="0" t="n">
        <v>1300</v>
      </c>
      <c r="D234" s="0" t="n">
        <f aca="false">C234/100</f>
        <v>13</v>
      </c>
      <c r="E234" s="0" t="n">
        <v>20040481300</v>
      </c>
      <c r="F234" s="0" t="n">
        <v>200402</v>
      </c>
      <c r="G234" s="0" t="n">
        <v>7</v>
      </c>
      <c r="H234" s="6" t="n">
        <f aca="false">DATE(2004,1,1)+B234+D234/24</f>
        <v>38035.5416666667</v>
      </c>
      <c r="I234" s="0" t="n">
        <v>985.619</v>
      </c>
      <c r="J234" s="0" t="n">
        <v>143.302</v>
      </c>
      <c r="K234" s="0" t="n">
        <v>332.24</v>
      </c>
      <c r="L234" s="0" t="n">
        <v>479.12</v>
      </c>
      <c r="M234" s="0" t="n">
        <v>695.437</v>
      </c>
      <c r="N234" s="0" t="n">
        <v>341.94</v>
      </c>
      <c r="O234" s="0" t="n">
        <v>126.807</v>
      </c>
      <c r="P234" s="0" t="n">
        <v>226.69</v>
      </c>
      <c r="Q234" s="0" t="n">
        <v>2</v>
      </c>
      <c r="R234" s="0" t="n">
        <v>0</v>
      </c>
      <c r="S234" s="0" t="n">
        <v>0</v>
      </c>
      <c r="T234" s="0" t="n">
        <v>20.201</v>
      </c>
      <c r="U234" s="0" t="n">
        <v>1.572</v>
      </c>
      <c r="V234" s="0" t="n">
        <v>6.326</v>
      </c>
      <c r="W234" s="0" t="n">
        <v>197.27</v>
      </c>
      <c r="X234" s="0" t="n">
        <v>1000.1</v>
      </c>
      <c r="Y234" s="0" t="n">
        <v>0</v>
      </c>
      <c r="Z234" s="0" t="n">
        <v>10.857</v>
      </c>
      <c r="AA234" s="0" t="n">
        <v>0.296</v>
      </c>
      <c r="AB234" s="0" t="n">
        <v>0</v>
      </c>
      <c r="AC234" s="0" t="n">
        <v>0</v>
      </c>
      <c r="AD234" s="0" t="n">
        <v>66.43</v>
      </c>
    </row>
    <row r="235" customFormat="false" ht="12.8" hidden="false" customHeight="false" outlineLevel="0" collapsed="false">
      <c r="A235" s="0" t="n">
        <v>2004</v>
      </c>
      <c r="B235" s="0" t="n">
        <v>48</v>
      </c>
      <c r="C235" s="0" t="n">
        <v>1330</v>
      </c>
      <c r="D235" s="0" t="n">
        <f aca="false">C235/100</f>
        <v>13.3</v>
      </c>
      <c r="E235" s="0" t="n">
        <v>20040481330</v>
      </c>
      <c r="F235" s="0" t="n">
        <v>200402</v>
      </c>
      <c r="G235" s="0" t="n">
        <v>7</v>
      </c>
      <c r="H235" s="6" t="n">
        <f aca="false">DATE(2004,1,1)+B235+D235/24</f>
        <v>38035.5541666667</v>
      </c>
      <c r="I235" s="0" t="n">
        <v>981.107</v>
      </c>
      <c r="J235" s="0" t="n">
        <v>142.345</v>
      </c>
      <c r="K235" s="0" t="n">
        <v>330.77</v>
      </c>
      <c r="L235" s="0" t="n">
        <v>474.63</v>
      </c>
      <c r="M235" s="0" t="n">
        <v>694.902</v>
      </c>
      <c r="N235" s="0" t="n">
        <v>361.9</v>
      </c>
      <c r="O235" s="0" t="n">
        <v>117.993</v>
      </c>
      <c r="P235" s="0" t="n">
        <v>215.009</v>
      </c>
      <c r="Q235" s="0" t="n">
        <v>2</v>
      </c>
      <c r="R235" s="0" t="n">
        <v>0</v>
      </c>
      <c r="S235" s="0" t="n">
        <v>0</v>
      </c>
      <c r="T235" s="0" t="n">
        <v>19.438</v>
      </c>
      <c r="U235" s="0" t="n">
        <v>1.564</v>
      </c>
      <c r="V235" s="0" t="n">
        <v>6.967</v>
      </c>
      <c r="W235" s="0" t="n">
        <v>179.21</v>
      </c>
      <c r="X235" s="0" t="n">
        <v>999.9</v>
      </c>
      <c r="Y235" s="0" t="n">
        <v>0</v>
      </c>
      <c r="Z235" s="0" t="n">
        <v>0</v>
      </c>
      <c r="AA235" s="0" t="n">
        <v>0.472</v>
      </c>
      <c r="AB235" s="0" t="n">
        <v>0</v>
      </c>
      <c r="AC235" s="0" t="n">
        <v>0</v>
      </c>
      <c r="AD235" s="0" t="n">
        <v>69.3</v>
      </c>
    </row>
    <row r="236" customFormat="false" ht="12.8" hidden="false" customHeight="false" outlineLevel="0" collapsed="false">
      <c r="A236" s="0" t="n">
        <v>2004</v>
      </c>
      <c r="B236" s="0" t="n">
        <v>48</v>
      </c>
      <c r="C236" s="0" t="n">
        <v>1400</v>
      </c>
      <c r="D236" s="0" t="n">
        <f aca="false">C236/100</f>
        <v>14</v>
      </c>
      <c r="E236" s="0" t="n">
        <v>20040481400</v>
      </c>
      <c r="F236" s="0" t="n">
        <v>200402</v>
      </c>
      <c r="G236" s="0" t="n">
        <v>7</v>
      </c>
      <c r="H236" s="6" t="n">
        <f aca="false">DATE(2004,1,1)+B236+D236/24</f>
        <v>38035.5833333333</v>
      </c>
      <c r="I236" s="0" t="n">
        <v>950.635</v>
      </c>
      <c r="J236" s="0" t="n">
        <v>136.137</v>
      </c>
      <c r="K236" s="0" t="n">
        <v>331.42</v>
      </c>
      <c r="L236" s="0" t="n">
        <v>472.37</v>
      </c>
      <c r="M236" s="0" t="n">
        <v>673.549</v>
      </c>
      <c r="N236" s="0" t="n">
        <v>410.18</v>
      </c>
      <c r="O236" s="0" t="n">
        <v>16.905</v>
      </c>
      <c r="P236" s="0" t="n">
        <v>246.464</v>
      </c>
      <c r="Q236" s="0" t="n">
        <v>2</v>
      </c>
      <c r="R236" s="0" t="n">
        <v>0</v>
      </c>
      <c r="S236" s="0" t="n">
        <v>0</v>
      </c>
      <c r="T236" s="0" t="n">
        <v>19.199</v>
      </c>
      <c r="U236" s="0" t="n">
        <v>1.56</v>
      </c>
      <c r="V236" s="0" t="n">
        <v>6.895</v>
      </c>
      <c r="W236" s="0" t="n">
        <v>184.03</v>
      </c>
      <c r="X236" s="0" t="n">
        <v>1000.4</v>
      </c>
      <c r="Y236" s="0" t="n">
        <v>0</v>
      </c>
      <c r="Z236" s="0" t="n">
        <v>11.09</v>
      </c>
      <c r="AA236" s="0" t="n">
        <v>0.412</v>
      </c>
      <c r="AB236" s="0" t="n">
        <v>0</v>
      </c>
      <c r="AC236" s="0" t="n">
        <v>0</v>
      </c>
      <c r="AD236" s="0" t="n">
        <v>70.16</v>
      </c>
    </row>
    <row r="237" customFormat="false" ht="12.8" hidden="false" customHeight="false" outlineLevel="0" collapsed="false">
      <c r="A237" s="0" t="n">
        <v>2004</v>
      </c>
      <c r="B237" s="0" t="n">
        <v>48</v>
      </c>
      <c r="C237" s="0" t="n">
        <v>1430</v>
      </c>
      <c r="D237" s="0" t="n">
        <f aca="false">C237/100</f>
        <v>14.3</v>
      </c>
      <c r="E237" s="0" t="n">
        <v>20040481430</v>
      </c>
      <c r="F237" s="0" t="n">
        <v>200402</v>
      </c>
      <c r="G237" s="0" t="n">
        <v>7</v>
      </c>
      <c r="H237" s="6" t="n">
        <f aca="false">DATE(2004,1,1)+B237+D237/24</f>
        <v>38035.5958333333</v>
      </c>
      <c r="I237" s="0" t="n">
        <v>903.752</v>
      </c>
      <c r="J237" s="0" t="n">
        <v>128.271</v>
      </c>
      <c r="K237" s="0" t="n">
        <v>331.07</v>
      </c>
      <c r="L237" s="0" t="n">
        <v>470.62</v>
      </c>
      <c r="M237" s="0" t="n">
        <v>635.932</v>
      </c>
      <c r="N237" s="0" t="n">
        <v>432.44</v>
      </c>
      <c r="O237" s="0" t="n">
        <v>-12.425</v>
      </c>
      <c r="P237" s="0" t="n">
        <v>215.916</v>
      </c>
      <c r="Q237" s="0" t="n">
        <v>2</v>
      </c>
      <c r="R237" s="0" t="n">
        <v>0</v>
      </c>
      <c r="S237" s="0" t="n">
        <v>0</v>
      </c>
      <c r="T237" s="0" t="n">
        <v>19.302</v>
      </c>
      <c r="U237" s="0" t="n">
        <v>1.565</v>
      </c>
      <c r="V237" s="0" t="n">
        <v>6.42</v>
      </c>
      <c r="W237" s="0" t="n">
        <v>189</v>
      </c>
      <c r="X237" s="0" t="n">
        <v>1000.1</v>
      </c>
      <c r="Y237" s="0" t="n">
        <v>0</v>
      </c>
      <c r="Z237" s="0" t="n">
        <v>0</v>
      </c>
      <c r="AA237" s="0" t="n">
        <v>0.466</v>
      </c>
      <c r="AB237" s="0" t="n">
        <v>0</v>
      </c>
      <c r="AC237" s="0" t="n">
        <v>0</v>
      </c>
      <c r="AD237" s="0" t="n">
        <v>69.93</v>
      </c>
    </row>
    <row r="238" customFormat="false" ht="12.8" hidden="false" customHeight="false" outlineLevel="0" collapsed="false">
      <c r="A238" s="0" t="n">
        <v>2004</v>
      </c>
      <c r="B238" s="0" t="n">
        <v>48</v>
      </c>
      <c r="C238" s="0" t="n">
        <v>1500</v>
      </c>
      <c r="D238" s="0" t="n">
        <f aca="false">C238/100</f>
        <v>15</v>
      </c>
      <c r="E238" s="0" t="n">
        <v>20040481500</v>
      </c>
      <c r="F238" s="0" t="n">
        <v>200402</v>
      </c>
      <c r="G238" s="0" t="n">
        <v>7</v>
      </c>
      <c r="H238" s="6" t="n">
        <f aca="false">DATE(2004,1,1)+B238+D238/24</f>
        <v>38035.625</v>
      </c>
      <c r="I238" s="0" t="n">
        <v>894.383</v>
      </c>
      <c r="J238" s="0" t="n">
        <v>127.358</v>
      </c>
      <c r="K238" s="0" t="n">
        <v>337.79</v>
      </c>
      <c r="L238" s="0" t="n">
        <v>469.78</v>
      </c>
      <c r="M238" s="0" t="n">
        <v>635.034</v>
      </c>
      <c r="N238" s="0" t="n">
        <v>344.67</v>
      </c>
      <c r="O238" s="0" t="n">
        <v>72.383</v>
      </c>
      <c r="P238" s="0" t="n">
        <v>217.981</v>
      </c>
      <c r="Q238" s="0" t="n">
        <v>2</v>
      </c>
      <c r="R238" s="0" t="n">
        <v>0</v>
      </c>
      <c r="S238" s="0" t="n">
        <v>0</v>
      </c>
      <c r="T238" s="0" t="n">
        <v>19.501</v>
      </c>
      <c r="U238" s="0" t="n">
        <v>1.543</v>
      </c>
      <c r="V238" s="0" t="n">
        <v>7.239</v>
      </c>
      <c r="W238" s="0" t="n">
        <v>192.36</v>
      </c>
      <c r="X238" s="0" t="n">
        <v>1000.1</v>
      </c>
      <c r="Y238" s="0" t="n">
        <v>0</v>
      </c>
      <c r="Z238" s="0" t="n">
        <v>11.546</v>
      </c>
      <c r="AA238" s="0" t="n">
        <v>0.564</v>
      </c>
      <c r="AB238" s="0" t="n">
        <v>0</v>
      </c>
      <c r="AC238" s="0" t="n">
        <v>0</v>
      </c>
      <c r="AD238" s="0" t="n">
        <v>68.1</v>
      </c>
    </row>
    <row r="239" customFormat="false" ht="12.8" hidden="false" customHeight="false" outlineLevel="0" collapsed="false">
      <c r="A239" s="0" t="n">
        <v>2004</v>
      </c>
      <c r="B239" s="0" t="n">
        <v>48</v>
      </c>
      <c r="C239" s="0" t="n">
        <v>1530</v>
      </c>
      <c r="D239" s="0" t="n">
        <f aca="false">C239/100</f>
        <v>15.3</v>
      </c>
      <c r="E239" s="0" t="n">
        <v>20040481530</v>
      </c>
      <c r="F239" s="0" t="n">
        <v>200402</v>
      </c>
      <c r="G239" s="0" t="n">
        <v>7</v>
      </c>
      <c r="H239" s="6" t="n">
        <f aca="false">DATE(2004,1,1)+B239+D239/24</f>
        <v>38035.6375</v>
      </c>
      <c r="I239" s="0" t="n">
        <v>723.363</v>
      </c>
      <c r="J239" s="0" t="n">
        <v>104.753</v>
      </c>
      <c r="K239" s="0" t="n">
        <v>338.05</v>
      </c>
      <c r="L239" s="0" t="n">
        <v>458.6</v>
      </c>
      <c r="M239" s="0" t="n">
        <v>498.06</v>
      </c>
      <c r="N239" s="0" t="n">
        <v>252.77</v>
      </c>
      <c r="O239" s="0" t="n">
        <v>106.876</v>
      </c>
      <c r="P239" s="0" t="n">
        <v>138.414</v>
      </c>
      <c r="Q239" s="0" t="n">
        <v>2</v>
      </c>
      <c r="R239" s="0" t="n">
        <v>0</v>
      </c>
      <c r="S239" s="0" t="n">
        <v>0</v>
      </c>
      <c r="T239" s="0" t="n">
        <v>19.016</v>
      </c>
      <c r="U239" s="0" t="n">
        <v>1.558</v>
      </c>
      <c r="V239" s="0" t="n">
        <v>8.525</v>
      </c>
      <c r="W239" s="0" t="n">
        <v>192.38</v>
      </c>
      <c r="X239" s="0" t="n">
        <v>1000.3</v>
      </c>
      <c r="Y239" s="0" t="n">
        <v>0</v>
      </c>
      <c r="Z239" s="0" t="n">
        <v>0</v>
      </c>
      <c r="AA239" s="0" t="n">
        <v>0.471</v>
      </c>
      <c r="AB239" s="0" t="n">
        <v>0</v>
      </c>
      <c r="AC239" s="0" t="n">
        <v>0</v>
      </c>
      <c r="AD239" s="0" t="n">
        <v>70.87</v>
      </c>
    </row>
    <row r="240" customFormat="false" ht="12.8" hidden="false" customHeight="false" outlineLevel="0" collapsed="false">
      <c r="A240" s="0" t="n">
        <v>2004</v>
      </c>
      <c r="B240" s="0" t="n">
        <v>48</v>
      </c>
      <c r="C240" s="0" t="n">
        <v>1600</v>
      </c>
      <c r="D240" s="0" t="n">
        <f aca="false">C240/100</f>
        <v>16</v>
      </c>
      <c r="E240" s="0" t="n">
        <v>20040481600</v>
      </c>
      <c r="F240" s="0" t="n">
        <v>200402</v>
      </c>
      <c r="G240" s="0" t="n">
        <v>7</v>
      </c>
      <c r="H240" s="6" t="n">
        <f aca="false">DATE(2004,1,1)+B240+D240/24</f>
        <v>38035.6666666667</v>
      </c>
      <c r="I240" s="0" t="n">
        <v>521.303</v>
      </c>
      <c r="J240" s="0" t="n">
        <v>74.539</v>
      </c>
      <c r="K240" s="0" t="n">
        <v>327.95</v>
      </c>
      <c r="L240" s="0" t="n">
        <v>448.72</v>
      </c>
      <c r="M240" s="0" t="n">
        <v>325.994</v>
      </c>
      <c r="N240" s="0" t="n">
        <v>109.22</v>
      </c>
      <c r="O240" s="0" t="n">
        <v>-23.546</v>
      </c>
      <c r="P240" s="0" t="n">
        <v>240.321</v>
      </c>
      <c r="Q240" s="0" t="n">
        <v>2</v>
      </c>
      <c r="R240" s="0" t="n">
        <v>0</v>
      </c>
      <c r="S240" s="0" t="n">
        <v>0</v>
      </c>
      <c r="T240" s="0" t="n">
        <v>18.792</v>
      </c>
      <c r="U240" s="0" t="n">
        <v>1.524</v>
      </c>
      <c r="V240" s="0" t="n">
        <v>7.285</v>
      </c>
      <c r="W240" s="0" t="n">
        <v>190.84</v>
      </c>
      <c r="X240" s="0" t="n">
        <v>1000.1</v>
      </c>
      <c r="Y240" s="0" t="n">
        <v>0</v>
      </c>
      <c r="Z240" s="0" t="n">
        <v>11.861</v>
      </c>
      <c r="AA240" s="0" t="n">
        <v>0.293</v>
      </c>
      <c r="AB240" s="0" t="n">
        <v>0</v>
      </c>
      <c r="AC240" s="0" t="n">
        <v>0</v>
      </c>
      <c r="AD240" s="0" t="n">
        <v>70.3</v>
      </c>
    </row>
    <row r="241" customFormat="false" ht="12.8" hidden="false" customHeight="false" outlineLevel="0" collapsed="false">
      <c r="A241" s="0" t="n">
        <v>2004</v>
      </c>
      <c r="B241" s="0" t="n">
        <v>48</v>
      </c>
      <c r="C241" s="0" t="n">
        <v>1630</v>
      </c>
      <c r="D241" s="0" t="n">
        <f aca="false">C241/100</f>
        <v>16.3</v>
      </c>
      <c r="E241" s="0" t="n">
        <v>20040481630</v>
      </c>
      <c r="F241" s="0" t="n">
        <v>200402</v>
      </c>
      <c r="G241" s="0" t="n">
        <v>7</v>
      </c>
      <c r="H241" s="6" t="n">
        <f aca="false">DATE(2004,1,1)+B241+D241/24</f>
        <v>38035.6791666667</v>
      </c>
      <c r="I241" s="0" t="n">
        <v>573.055</v>
      </c>
      <c r="J241" s="0" t="n">
        <v>83.408</v>
      </c>
      <c r="K241" s="0" t="n">
        <v>352.18</v>
      </c>
      <c r="L241" s="0" t="n">
        <v>453.61</v>
      </c>
      <c r="M241" s="0" t="n">
        <v>388.217</v>
      </c>
      <c r="N241" s="0" t="n">
        <v>188.3</v>
      </c>
      <c r="O241" s="0" t="n">
        <v>133.546</v>
      </c>
      <c r="P241" s="0" t="n">
        <v>66.371</v>
      </c>
      <c r="Q241" s="0" t="n">
        <v>2</v>
      </c>
      <c r="R241" s="0" t="n">
        <v>0</v>
      </c>
      <c r="S241" s="0" t="n">
        <v>0</v>
      </c>
      <c r="T241" s="0" t="n">
        <v>18.915</v>
      </c>
      <c r="U241" s="0" t="n">
        <v>1.441</v>
      </c>
      <c r="V241" s="0" t="n">
        <v>6.527</v>
      </c>
      <c r="W241" s="0" t="n">
        <v>193.6</v>
      </c>
      <c r="X241" s="0" t="n">
        <v>1000.2</v>
      </c>
      <c r="Y241" s="0" t="n">
        <v>0</v>
      </c>
      <c r="Z241" s="0" t="n">
        <v>0</v>
      </c>
      <c r="AA241" s="0" t="n">
        <v>0.308</v>
      </c>
      <c r="AB241" s="0" t="n">
        <v>0</v>
      </c>
      <c r="AC241" s="0" t="n">
        <v>0</v>
      </c>
      <c r="AD241" s="0" t="n">
        <v>65.96</v>
      </c>
    </row>
    <row r="242" customFormat="false" ht="12.8" hidden="false" customHeight="false" outlineLevel="0" collapsed="false">
      <c r="A242" s="0" t="n">
        <v>2004</v>
      </c>
      <c r="B242" s="0" t="n">
        <v>48</v>
      </c>
      <c r="C242" s="0" t="n">
        <v>1700</v>
      </c>
      <c r="D242" s="0" t="n">
        <f aca="false">C242/100</f>
        <v>17</v>
      </c>
      <c r="E242" s="0" t="n">
        <v>20040481700</v>
      </c>
      <c r="F242" s="0" t="n">
        <v>200402</v>
      </c>
      <c r="G242" s="0" t="n">
        <v>7</v>
      </c>
      <c r="H242" s="6" t="n">
        <f aca="false">DATE(2004,1,1)+B242+D242/24</f>
        <v>38035.7083333333</v>
      </c>
      <c r="I242" s="0" t="n">
        <v>270.768</v>
      </c>
      <c r="J242" s="0" t="n">
        <v>41.47</v>
      </c>
      <c r="K242" s="0" t="n">
        <v>349.34</v>
      </c>
      <c r="L242" s="0" t="n">
        <v>435.37</v>
      </c>
      <c r="M242" s="0" t="n">
        <v>143.269</v>
      </c>
      <c r="N242" s="0" t="n">
        <v>141.65</v>
      </c>
      <c r="O242" s="0" t="n">
        <v>-22.289</v>
      </c>
      <c r="P242" s="0" t="n">
        <v>23.907</v>
      </c>
      <c r="Q242" s="0" t="n">
        <v>2</v>
      </c>
      <c r="R242" s="0" t="n">
        <v>0</v>
      </c>
      <c r="S242" s="0" t="n">
        <v>0</v>
      </c>
      <c r="T242" s="0" t="n">
        <v>18.378</v>
      </c>
      <c r="U242" s="0" t="n">
        <v>1.449</v>
      </c>
      <c r="V242" s="0" t="n">
        <v>7.089</v>
      </c>
      <c r="W242" s="0" t="n">
        <v>188.8</v>
      </c>
      <c r="X242" s="0" t="n">
        <v>999.9</v>
      </c>
      <c r="Y242" s="0" t="n">
        <v>0</v>
      </c>
      <c r="Z242" s="0" t="n">
        <v>12.066</v>
      </c>
      <c r="AA242" s="0" t="n">
        <v>0.327</v>
      </c>
      <c r="AB242" s="0" t="n">
        <v>0</v>
      </c>
      <c r="AC242" s="0" t="n">
        <v>0</v>
      </c>
      <c r="AD242" s="0" t="n">
        <v>68.6</v>
      </c>
    </row>
    <row r="243" customFormat="false" ht="12.8" hidden="false" customHeight="false" outlineLevel="0" collapsed="false">
      <c r="A243" s="0" t="n">
        <v>2004</v>
      </c>
      <c r="B243" s="0" t="n">
        <v>48</v>
      </c>
      <c r="C243" s="0" t="n">
        <v>1730</v>
      </c>
      <c r="D243" s="0" t="n">
        <f aca="false">C243/100</f>
        <v>17.3</v>
      </c>
      <c r="E243" s="0" t="n">
        <v>20040481730</v>
      </c>
      <c r="F243" s="0" t="n">
        <v>200402</v>
      </c>
      <c r="G243" s="0" t="n">
        <v>7</v>
      </c>
      <c r="H243" s="6" t="n">
        <f aca="false">DATE(2004,1,1)+B243+D243/24</f>
        <v>38035.7208333333</v>
      </c>
      <c r="I243" s="0" t="n">
        <v>246.814</v>
      </c>
      <c r="J243" s="0" t="n">
        <v>36.871</v>
      </c>
      <c r="K243" s="0" t="n">
        <v>333.65</v>
      </c>
      <c r="L243" s="0" t="n">
        <v>430.73</v>
      </c>
      <c r="M243" s="0" t="n">
        <v>112.863</v>
      </c>
      <c r="N243" s="0" t="n">
        <v>72.718</v>
      </c>
      <c r="O243" s="0" t="n">
        <v>112.291</v>
      </c>
      <c r="P243" s="0" t="n">
        <v>-72.146</v>
      </c>
      <c r="Q243" s="0" t="n">
        <v>2</v>
      </c>
      <c r="R243" s="0" t="n">
        <v>0</v>
      </c>
      <c r="S243" s="0" t="n">
        <v>0</v>
      </c>
      <c r="T243" s="0" t="n">
        <v>18.577</v>
      </c>
      <c r="U243" s="0" t="n">
        <v>1.458</v>
      </c>
      <c r="V243" s="0" t="n">
        <v>7.131</v>
      </c>
      <c r="W243" s="0" t="n">
        <v>184.2</v>
      </c>
      <c r="X243" s="0" t="n">
        <v>1000</v>
      </c>
      <c r="Y243" s="0" t="n">
        <v>0</v>
      </c>
      <c r="Z243" s="0" t="n">
        <v>0</v>
      </c>
      <c r="AA243" s="0" t="n">
        <v>0.28</v>
      </c>
      <c r="AB243" s="0" t="n">
        <v>0</v>
      </c>
      <c r="AC243" s="0" t="n">
        <v>0</v>
      </c>
      <c r="AD243" s="0" t="n">
        <v>68.17</v>
      </c>
    </row>
    <row r="244" customFormat="false" ht="12.8" hidden="false" customHeight="false" outlineLevel="0" collapsed="false">
      <c r="A244" s="0" t="n">
        <v>2004</v>
      </c>
      <c r="B244" s="0" t="n">
        <v>48</v>
      </c>
      <c r="C244" s="0" t="n">
        <v>1800</v>
      </c>
      <c r="D244" s="0" t="n">
        <f aca="false">C244/100</f>
        <v>18</v>
      </c>
      <c r="E244" s="0" t="n">
        <v>20040481800</v>
      </c>
      <c r="F244" s="0" t="n">
        <v>200402</v>
      </c>
      <c r="G244" s="0" t="n">
        <v>7</v>
      </c>
      <c r="H244" s="6" t="n">
        <f aca="false">DATE(2004,1,1)+B244+D244/24</f>
        <v>38035.75</v>
      </c>
      <c r="I244" s="0" t="n">
        <v>225.2</v>
      </c>
      <c r="J244" s="0" t="n">
        <v>32.643</v>
      </c>
      <c r="K244" s="0" t="n">
        <v>329.12</v>
      </c>
      <c r="L244" s="0" t="n">
        <v>423.33</v>
      </c>
      <c r="M244" s="0" t="n">
        <v>98.347</v>
      </c>
      <c r="N244" s="0" t="n">
        <v>95.332</v>
      </c>
      <c r="O244" s="0" t="n">
        <v>119.081</v>
      </c>
      <c r="P244" s="0" t="n">
        <v>-116.067</v>
      </c>
      <c r="Q244" s="0" t="n">
        <v>2</v>
      </c>
      <c r="R244" s="0" t="n">
        <v>0</v>
      </c>
      <c r="S244" s="0" t="n">
        <v>0</v>
      </c>
      <c r="T244" s="0" t="n">
        <v>17.853</v>
      </c>
      <c r="U244" s="0" t="n">
        <v>1.441</v>
      </c>
      <c r="V244" s="0" t="n">
        <v>6.932</v>
      </c>
      <c r="W244" s="0" t="n">
        <v>187.79</v>
      </c>
      <c r="X244" s="0" t="n">
        <v>999.4</v>
      </c>
      <c r="Y244" s="0" t="n">
        <v>0</v>
      </c>
      <c r="Z244" s="0" t="n">
        <v>10.92</v>
      </c>
      <c r="AA244" s="0" t="n">
        <v>0.26</v>
      </c>
      <c r="AB244" s="0" t="n">
        <v>0</v>
      </c>
      <c r="AC244" s="0" t="n">
        <v>0</v>
      </c>
      <c r="AD244" s="0" t="n">
        <v>70.51</v>
      </c>
    </row>
    <row r="245" customFormat="false" ht="12.8" hidden="false" customHeight="false" outlineLevel="0" collapsed="false">
      <c r="A245" s="0" t="n">
        <v>2004</v>
      </c>
      <c r="B245" s="0" t="n">
        <v>48</v>
      </c>
      <c r="C245" s="0" t="n">
        <v>1830</v>
      </c>
      <c r="D245" s="0" t="n">
        <f aca="false">C245/100</f>
        <v>18.3</v>
      </c>
      <c r="E245" s="0" t="n">
        <v>20040481830</v>
      </c>
      <c r="F245" s="0" t="n">
        <v>200402</v>
      </c>
      <c r="G245" s="0" t="n">
        <v>7</v>
      </c>
      <c r="H245" s="6" t="n">
        <f aca="false">DATE(2004,1,1)+B245+D245/24</f>
        <v>38035.7625</v>
      </c>
      <c r="I245" s="0" t="n">
        <v>143.356</v>
      </c>
      <c r="J245" s="0" t="n">
        <v>21.46</v>
      </c>
      <c r="K245" s="0" t="n">
        <v>321.45</v>
      </c>
      <c r="L245" s="0" t="n">
        <v>416.48</v>
      </c>
      <c r="M245" s="0" t="n">
        <v>26.866</v>
      </c>
      <c r="N245" s="0" t="n">
        <v>103.68</v>
      </c>
      <c r="O245" s="0" t="n">
        <v>93.547</v>
      </c>
      <c r="P245" s="0" t="n">
        <v>-170.361</v>
      </c>
      <c r="Q245" s="0" t="n">
        <v>2</v>
      </c>
      <c r="R245" s="0" t="n">
        <v>0</v>
      </c>
      <c r="S245" s="0" t="n">
        <v>0</v>
      </c>
      <c r="T245" s="0" t="n">
        <v>17.607</v>
      </c>
      <c r="U245" s="0" t="n">
        <v>1.461</v>
      </c>
      <c r="V245" s="0" t="n">
        <v>6.028</v>
      </c>
      <c r="W245" s="0" t="n">
        <v>191.41</v>
      </c>
      <c r="X245" s="0" t="n">
        <v>999.25</v>
      </c>
      <c r="Y245" s="0" t="n">
        <v>0</v>
      </c>
      <c r="Z245" s="0" t="n">
        <v>0</v>
      </c>
      <c r="AA245" s="0" t="n">
        <v>0.42</v>
      </c>
      <c r="AB245" s="0" t="n">
        <v>0</v>
      </c>
      <c r="AC245" s="0" t="n">
        <v>0</v>
      </c>
      <c r="AD245" s="0" t="n">
        <v>72.6</v>
      </c>
    </row>
    <row r="246" customFormat="false" ht="12.8" hidden="false" customHeight="false" outlineLevel="0" collapsed="false">
      <c r="A246" s="0" t="n">
        <v>2004</v>
      </c>
      <c r="B246" s="0" t="n">
        <v>48</v>
      </c>
      <c r="C246" s="0" t="n">
        <v>1900</v>
      </c>
      <c r="D246" s="0" t="n">
        <f aca="false">C246/100</f>
        <v>19</v>
      </c>
      <c r="E246" s="0" t="n">
        <v>20040481900</v>
      </c>
      <c r="F246" s="0" t="n">
        <v>200402</v>
      </c>
      <c r="G246" s="0" t="n">
        <v>7</v>
      </c>
      <c r="H246" s="6" t="n">
        <f aca="false">DATE(2004,1,1)+B246+D246/24</f>
        <v>38035.7916666667</v>
      </c>
      <c r="I246" s="0" t="n">
        <v>40.617</v>
      </c>
      <c r="J246" s="0" t="n">
        <v>6.442</v>
      </c>
      <c r="K246" s="0" t="n">
        <v>305.07</v>
      </c>
      <c r="L246" s="0" t="n">
        <v>409.23</v>
      </c>
      <c r="M246" s="0" t="n">
        <v>-69.985</v>
      </c>
      <c r="N246" s="0" t="n">
        <v>84.645</v>
      </c>
      <c r="O246" s="0" t="n">
        <v>-43.638</v>
      </c>
      <c r="P246" s="0" t="n">
        <v>-110.992</v>
      </c>
      <c r="Q246" s="0" t="n">
        <v>2</v>
      </c>
      <c r="R246" s="0" t="n">
        <v>0</v>
      </c>
      <c r="S246" s="0" t="n">
        <v>0</v>
      </c>
      <c r="T246" s="0" t="n">
        <v>17.236</v>
      </c>
      <c r="U246" s="0" t="n">
        <v>1.489</v>
      </c>
      <c r="V246" s="0" t="n">
        <v>7.487</v>
      </c>
      <c r="W246" s="0" t="n">
        <v>190.25</v>
      </c>
      <c r="X246" s="0" t="n">
        <v>999.1</v>
      </c>
      <c r="Y246" s="0" t="n">
        <v>0</v>
      </c>
      <c r="Z246" s="0" t="n">
        <v>9.56</v>
      </c>
      <c r="AA246" s="0" t="n">
        <v>0.56</v>
      </c>
      <c r="AB246" s="0" t="n">
        <v>0</v>
      </c>
      <c r="AC246" s="0" t="n">
        <v>0</v>
      </c>
      <c r="AD246" s="0" t="n">
        <v>75.75</v>
      </c>
    </row>
    <row r="247" customFormat="false" ht="12.8" hidden="false" customHeight="false" outlineLevel="0" collapsed="false">
      <c r="A247" s="0" t="n">
        <v>2004</v>
      </c>
      <c r="B247" s="0" t="n">
        <v>48</v>
      </c>
      <c r="C247" s="0" t="n">
        <v>1930</v>
      </c>
      <c r="D247" s="0" t="n">
        <f aca="false">C247/100</f>
        <v>19.3</v>
      </c>
      <c r="E247" s="0" t="n">
        <v>20040481930</v>
      </c>
      <c r="F247" s="0" t="n">
        <v>200402</v>
      </c>
      <c r="G247" s="0" t="n">
        <v>7</v>
      </c>
      <c r="H247" s="6" t="n">
        <f aca="false">DATE(2004,1,1)+B247+D247/24</f>
        <v>38035.8041666667</v>
      </c>
      <c r="I247" s="0" t="n">
        <v>6.671</v>
      </c>
      <c r="J247" s="0" t="n">
        <v>1.681</v>
      </c>
      <c r="K247" s="0" t="n">
        <v>305.02</v>
      </c>
      <c r="L247" s="0" t="n">
        <v>402.58</v>
      </c>
      <c r="M247" s="0" t="n">
        <v>-92.57</v>
      </c>
      <c r="N247" s="0" t="n">
        <v>32.544</v>
      </c>
      <c r="O247" s="0" t="n">
        <v>12.501</v>
      </c>
      <c r="P247" s="0" t="n">
        <v>-137.615</v>
      </c>
      <c r="Q247" s="0" t="n">
        <v>2</v>
      </c>
      <c r="R247" s="0" t="n">
        <v>0</v>
      </c>
      <c r="S247" s="0" t="n">
        <v>0</v>
      </c>
      <c r="T247" s="0" t="n">
        <v>16.646</v>
      </c>
      <c r="U247" s="0" t="n">
        <v>1.482</v>
      </c>
      <c r="V247" s="0" t="n">
        <v>7.187</v>
      </c>
      <c r="W247" s="0" t="n">
        <v>183.95</v>
      </c>
      <c r="X247" s="0" t="n">
        <v>999.3</v>
      </c>
      <c r="Y247" s="0" t="n">
        <v>0</v>
      </c>
      <c r="Z247" s="0" t="n">
        <v>0</v>
      </c>
      <c r="AA247" s="0" t="n">
        <v>0.226</v>
      </c>
      <c r="AB247" s="0" t="n">
        <v>0</v>
      </c>
      <c r="AC247" s="0" t="n">
        <v>0</v>
      </c>
      <c r="AD247" s="0" t="n">
        <v>78.27</v>
      </c>
    </row>
    <row r="248" customFormat="false" ht="12.8" hidden="false" customHeight="false" outlineLevel="0" collapsed="false">
      <c r="A248" s="0" t="n">
        <v>2004</v>
      </c>
      <c r="B248" s="0" t="n">
        <v>48</v>
      </c>
      <c r="C248" s="0" t="n">
        <v>2000</v>
      </c>
      <c r="D248" s="0" t="n">
        <f aca="false">C248/100</f>
        <v>20</v>
      </c>
      <c r="E248" s="0" t="n">
        <v>20040482000</v>
      </c>
      <c r="F248" s="0" t="n">
        <v>200402</v>
      </c>
      <c r="G248" s="0" t="n">
        <v>7</v>
      </c>
      <c r="H248" s="6" t="n">
        <f aca="false">DATE(2004,1,1)+B248+D248/24</f>
        <v>38035.8333333333</v>
      </c>
      <c r="I248" s="0" t="n">
        <v>-1.796</v>
      </c>
      <c r="J248" s="0" t="n">
        <v>0.273</v>
      </c>
      <c r="K248" s="0" t="n">
        <v>299.72</v>
      </c>
      <c r="L248" s="0" t="n">
        <v>399.87</v>
      </c>
      <c r="M248" s="0" t="n">
        <v>-102.218</v>
      </c>
      <c r="N248" s="0" t="n">
        <v>13.276</v>
      </c>
      <c r="O248" s="0" t="n">
        <v>49.254</v>
      </c>
      <c r="P248" s="0" t="n">
        <v>-164.749</v>
      </c>
      <c r="Q248" s="0" t="n">
        <v>2</v>
      </c>
      <c r="R248" s="0" t="n">
        <v>0</v>
      </c>
      <c r="S248" s="0" t="n">
        <v>0</v>
      </c>
      <c r="T248" s="0" t="n">
        <v>16.462</v>
      </c>
      <c r="U248" s="0" t="n">
        <v>1.474</v>
      </c>
      <c r="V248" s="0" t="n">
        <v>5.376</v>
      </c>
      <c r="W248" s="0" t="n">
        <v>180.43</v>
      </c>
      <c r="X248" s="0" t="n">
        <v>999.3</v>
      </c>
      <c r="Y248" s="0" t="n">
        <v>0</v>
      </c>
      <c r="Z248" s="0" t="n">
        <v>9.017</v>
      </c>
      <c r="AA248" s="0" t="n">
        <v>0.163</v>
      </c>
      <c r="AB248" s="0" t="n">
        <v>0</v>
      </c>
      <c r="AC248" s="0" t="n">
        <v>0</v>
      </c>
      <c r="AD248" s="0" t="n">
        <v>78.76</v>
      </c>
    </row>
    <row r="249" customFormat="false" ht="12.8" hidden="false" customHeight="false" outlineLevel="0" collapsed="false">
      <c r="A249" s="0" t="n">
        <v>2004</v>
      </c>
      <c r="B249" s="0" t="n">
        <v>48</v>
      </c>
      <c r="C249" s="0" t="n">
        <v>2030</v>
      </c>
      <c r="D249" s="0" t="n">
        <f aca="false">C249/100</f>
        <v>20.3</v>
      </c>
      <c r="E249" s="0" t="n">
        <v>20040482030</v>
      </c>
      <c r="F249" s="0" t="n">
        <v>200402</v>
      </c>
      <c r="G249" s="0" t="n">
        <v>7</v>
      </c>
      <c r="H249" s="6" t="n">
        <f aca="false">DATE(2004,1,1)+B249+D249/24</f>
        <v>38035.8458333333</v>
      </c>
      <c r="I249" s="0" t="n">
        <v>-2.705</v>
      </c>
      <c r="J249" s="0" t="n">
        <v>0.408</v>
      </c>
      <c r="K249" s="0" t="n">
        <v>291.53</v>
      </c>
      <c r="L249" s="0" t="n">
        <v>394.72</v>
      </c>
      <c r="M249" s="0" t="n">
        <v>-106.303</v>
      </c>
      <c r="N249" s="0" t="n">
        <v>7.869</v>
      </c>
      <c r="O249" s="0" t="n">
        <v>2.498</v>
      </c>
      <c r="P249" s="0" t="n">
        <v>-116.669</v>
      </c>
      <c r="Q249" s="0" t="n">
        <v>2</v>
      </c>
      <c r="R249" s="0" t="n">
        <v>0</v>
      </c>
      <c r="S249" s="0" t="n">
        <v>0</v>
      </c>
      <c r="T249" s="0" t="n">
        <v>16.421</v>
      </c>
      <c r="U249" s="0" t="n">
        <v>1.467</v>
      </c>
      <c r="V249" s="0" t="n">
        <v>3.848</v>
      </c>
      <c r="W249" s="0" t="n">
        <v>175.27</v>
      </c>
      <c r="X249" s="0" t="n">
        <v>999.2</v>
      </c>
      <c r="Y249" s="0" t="n">
        <v>0</v>
      </c>
      <c r="Z249" s="0" t="n">
        <v>0</v>
      </c>
      <c r="AA249" s="0" t="n">
        <v>0.039</v>
      </c>
      <c r="AB249" s="0" t="n">
        <v>0</v>
      </c>
      <c r="AC249" s="0" t="n">
        <v>0</v>
      </c>
      <c r="AD249" s="0" t="n">
        <v>78.59</v>
      </c>
    </row>
    <row r="250" customFormat="false" ht="12.8" hidden="false" customHeight="false" outlineLevel="0" collapsed="false">
      <c r="A250" s="0" t="n">
        <v>2004</v>
      </c>
      <c r="B250" s="0" t="n">
        <v>48</v>
      </c>
      <c r="C250" s="0" t="n">
        <v>2100</v>
      </c>
      <c r="D250" s="0" t="n">
        <f aca="false">C250/100</f>
        <v>21</v>
      </c>
      <c r="E250" s="0" t="n">
        <v>20040482100</v>
      </c>
      <c r="F250" s="0" t="n">
        <v>200402</v>
      </c>
      <c r="G250" s="0" t="n">
        <v>7</v>
      </c>
      <c r="H250" s="6" t="n">
        <f aca="false">DATE(2004,1,1)+B250+D250/24</f>
        <v>38035.875</v>
      </c>
      <c r="I250" s="0" t="n">
        <v>-2.506</v>
      </c>
      <c r="J250" s="0" t="n">
        <v>0.286</v>
      </c>
      <c r="K250" s="0" t="n">
        <v>293.2</v>
      </c>
      <c r="L250" s="0" t="n">
        <v>393.21</v>
      </c>
      <c r="M250" s="0" t="n">
        <v>-102.801</v>
      </c>
      <c r="N250" s="0" t="n">
        <v>8.691</v>
      </c>
      <c r="O250" s="0" t="n">
        <v>-52.456</v>
      </c>
      <c r="P250" s="0" t="n">
        <v>-59.036</v>
      </c>
      <c r="Q250" s="0" t="n">
        <v>2</v>
      </c>
      <c r="R250" s="0" t="n">
        <v>0</v>
      </c>
      <c r="S250" s="0" t="n">
        <v>0</v>
      </c>
      <c r="T250" s="0" t="n">
        <v>16.291</v>
      </c>
      <c r="U250" s="0" t="n">
        <v>1.456</v>
      </c>
      <c r="V250" s="0" t="n">
        <v>4.638</v>
      </c>
      <c r="W250" s="0" t="n">
        <v>179.41</v>
      </c>
      <c r="X250" s="0" t="n">
        <v>999.4</v>
      </c>
      <c r="Y250" s="0" t="n">
        <v>0</v>
      </c>
      <c r="Z250" s="0" t="n">
        <v>8.742</v>
      </c>
      <c r="AA250" s="0" t="n">
        <v>0.175</v>
      </c>
      <c r="AB250" s="0" t="n">
        <v>0</v>
      </c>
      <c r="AC250" s="0" t="n">
        <v>0</v>
      </c>
      <c r="AD250" s="0" t="n">
        <v>78.65</v>
      </c>
    </row>
    <row r="251" customFormat="false" ht="12.8" hidden="false" customHeight="false" outlineLevel="0" collapsed="false">
      <c r="A251" s="0" t="n">
        <v>2004</v>
      </c>
      <c r="B251" s="0" t="n">
        <v>48</v>
      </c>
      <c r="C251" s="0" t="n">
        <v>2130</v>
      </c>
      <c r="D251" s="0" t="n">
        <f aca="false">C251/100</f>
        <v>21.3</v>
      </c>
      <c r="E251" s="0" t="n">
        <v>20040482130</v>
      </c>
      <c r="F251" s="0" t="n">
        <v>200402</v>
      </c>
      <c r="G251" s="0" t="n">
        <v>7</v>
      </c>
      <c r="H251" s="6" t="n">
        <f aca="false">DATE(2004,1,1)+B251+D251/24</f>
        <v>38035.8875</v>
      </c>
      <c r="I251" s="0" t="n">
        <v>-2.196</v>
      </c>
      <c r="J251" s="0" t="n">
        <v>0.205</v>
      </c>
      <c r="K251" s="0" t="n">
        <v>296.34</v>
      </c>
      <c r="L251" s="0" t="n">
        <v>392.81</v>
      </c>
      <c r="M251" s="0" t="n">
        <v>-98.871</v>
      </c>
      <c r="N251" s="0" t="n">
        <v>2.684</v>
      </c>
      <c r="O251" s="0" t="n">
        <v>-39.381</v>
      </c>
      <c r="P251" s="0" t="n">
        <v>-62.173</v>
      </c>
      <c r="Q251" s="0" t="n">
        <v>2</v>
      </c>
      <c r="R251" s="0" t="n">
        <v>0</v>
      </c>
      <c r="S251" s="0" t="n">
        <v>0</v>
      </c>
      <c r="T251" s="0" t="n">
        <v>16.064</v>
      </c>
      <c r="U251" s="0" t="n">
        <v>1.463</v>
      </c>
      <c r="V251" s="0" t="n">
        <v>5.42</v>
      </c>
      <c r="W251" s="0" t="n">
        <v>175.19</v>
      </c>
      <c r="X251" s="0" t="n">
        <v>999.2</v>
      </c>
      <c r="Y251" s="0" t="n">
        <v>0</v>
      </c>
      <c r="Z251" s="0" t="n">
        <v>0</v>
      </c>
      <c r="AA251" s="0" t="n">
        <v>0.196</v>
      </c>
      <c r="AB251" s="0" t="n">
        <v>0</v>
      </c>
      <c r="AC251" s="0" t="n">
        <v>0</v>
      </c>
      <c r="AD251" s="0" t="n">
        <v>80.18</v>
      </c>
    </row>
    <row r="252" customFormat="false" ht="12.8" hidden="false" customHeight="false" outlineLevel="0" collapsed="false">
      <c r="A252" s="0" t="n">
        <v>2004</v>
      </c>
      <c r="B252" s="0" t="n">
        <v>48</v>
      </c>
      <c r="C252" s="0" t="n">
        <v>2200</v>
      </c>
      <c r="D252" s="0" t="n">
        <f aca="false">C252/100</f>
        <v>22</v>
      </c>
      <c r="E252" s="0" t="n">
        <v>20040482200</v>
      </c>
      <c r="F252" s="0" t="n">
        <v>200402</v>
      </c>
      <c r="G252" s="0" t="n">
        <v>7</v>
      </c>
      <c r="H252" s="6" t="n">
        <f aca="false">DATE(2004,1,1)+B252+D252/24</f>
        <v>38035.9166666667</v>
      </c>
      <c r="I252" s="0" t="n">
        <v>-1.881</v>
      </c>
      <c r="J252" s="0" t="n">
        <v>0.101</v>
      </c>
      <c r="K252" s="0" t="n">
        <v>320.47</v>
      </c>
      <c r="L252" s="0" t="n">
        <v>395.68</v>
      </c>
      <c r="M252" s="0" t="n">
        <v>-77.192</v>
      </c>
      <c r="N252" s="0" t="n">
        <v>7.469</v>
      </c>
      <c r="O252" s="0" t="n">
        <v>-5.572</v>
      </c>
      <c r="P252" s="0" t="n">
        <v>-79.088</v>
      </c>
      <c r="Q252" s="0" t="n">
        <v>2</v>
      </c>
      <c r="R252" s="0" t="n">
        <v>0</v>
      </c>
      <c r="S252" s="0" t="n">
        <v>0</v>
      </c>
      <c r="T252" s="0" t="n">
        <v>15.868</v>
      </c>
      <c r="U252" s="0" t="n">
        <v>1.466</v>
      </c>
      <c r="V252" s="0" t="n">
        <v>4.959</v>
      </c>
      <c r="W252" s="0" t="n">
        <v>175.31</v>
      </c>
      <c r="X252" s="0" t="n">
        <v>999.6</v>
      </c>
      <c r="Y252" s="0" t="n">
        <v>0</v>
      </c>
      <c r="Z252" s="0" t="n">
        <v>8.042</v>
      </c>
      <c r="AA252" s="0" t="n">
        <v>0.186</v>
      </c>
      <c r="AB252" s="0" t="n">
        <v>0</v>
      </c>
      <c r="AC252" s="0" t="n">
        <v>0</v>
      </c>
      <c r="AD252" s="0" t="n">
        <v>81.36</v>
      </c>
    </row>
    <row r="253" customFormat="false" ht="12.8" hidden="false" customHeight="false" outlineLevel="0" collapsed="false">
      <c r="A253" s="0" t="n">
        <v>2004</v>
      </c>
      <c r="B253" s="0" t="n">
        <v>48</v>
      </c>
      <c r="C253" s="0" t="n">
        <v>2230</v>
      </c>
      <c r="D253" s="0" t="n">
        <f aca="false">C253/100</f>
        <v>22.3</v>
      </c>
      <c r="E253" s="0" t="n">
        <v>20040482230</v>
      </c>
      <c r="F253" s="0" t="n">
        <v>200402</v>
      </c>
      <c r="G253" s="0" t="n">
        <v>7</v>
      </c>
      <c r="H253" s="6" t="n">
        <f aca="false">DATE(2004,1,1)+B253+D253/24</f>
        <v>38035.9291666667</v>
      </c>
      <c r="I253" s="0" t="n">
        <v>-1.722</v>
      </c>
      <c r="J253" s="0" t="n">
        <v>0.098</v>
      </c>
      <c r="K253" s="0" t="n">
        <v>313.01</v>
      </c>
      <c r="L253" s="0" t="n">
        <v>394.3</v>
      </c>
      <c r="M253" s="0" t="n">
        <v>-83.111</v>
      </c>
      <c r="N253" s="0" t="n">
        <v>4.327</v>
      </c>
      <c r="O253" s="0" t="n">
        <v>6.565</v>
      </c>
      <c r="P253" s="0" t="n">
        <v>-94.003</v>
      </c>
      <c r="Q253" s="0" t="n">
        <v>2</v>
      </c>
      <c r="R253" s="0" t="n">
        <v>0</v>
      </c>
      <c r="S253" s="0" t="n">
        <v>0</v>
      </c>
      <c r="T253" s="0" t="n">
        <v>15.809</v>
      </c>
      <c r="U253" s="0" t="n">
        <v>1.439</v>
      </c>
      <c r="V253" s="0" t="n">
        <v>5.274</v>
      </c>
      <c r="W253" s="0" t="n">
        <v>168.68</v>
      </c>
      <c r="X253" s="0" t="n">
        <v>999.4</v>
      </c>
      <c r="Y253" s="0" t="n">
        <v>0</v>
      </c>
      <c r="Z253" s="0" t="n">
        <v>0</v>
      </c>
      <c r="AA253" s="0" t="n">
        <v>0.19</v>
      </c>
      <c r="AB253" s="0" t="n">
        <v>0</v>
      </c>
      <c r="AC253" s="0" t="n">
        <v>0</v>
      </c>
      <c r="AD253" s="0" t="n">
        <v>80.17</v>
      </c>
    </row>
    <row r="254" customFormat="false" ht="12.8" hidden="false" customHeight="false" outlineLevel="0" collapsed="false">
      <c r="A254" s="0" t="n">
        <v>2004</v>
      </c>
      <c r="B254" s="0" t="n">
        <v>48</v>
      </c>
      <c r="C254" s="0" t="n">
        <v>2300</v>
      </c>
      <c r="D254" s="0" t="n">
        <f aca="false">C254/100</f>
        <v>23</v>
      </c>
      <c r="E254" s="0" t="n">
        <v>20040482300</v>
      </c>
      <c r="F254" s="0" t="n">
        <v>200402</v>
      </c>
      <c r="G254" s="0" t="n">
        <v>7</v>
      </c>
      <c r="H254" s="6" t="n">
        <f aca="false">DATE(2004,1,1)+B254+D254/24</f>
        <v>38035.9583333333</v>
      </c>
      <c r="I254" s="0" t="n">
        <v>-1.98</v>
      </c>
      <c r="J254" s="0" t="n">
        <v>0.058</v>
      </c>
      <c r="K254" s="0" t="n">
        <v>308.17</v>
      </c>
      <c r="L254" s="0" t="n">
        <v>390.9</v>
      </c>
      <c r="M254" s="0" t="n">
        <v>-84.768</v>
      </c>
      <c r="N254" s="0" t="n">
        <v>-0.609</v>
      </c>
      <c r="O254" s="0" t="n">
        <v>8.215</v>
      </c>
      <c r="P254" s="0" t="n">
        <v>-92.374</v>
      </c>
      <c r="Q254" s="0" t="n">
        <v>2</v>
      </c>
      <c r="R254" s="0" t="n">
        <v>0</v>
      </c>
      <c r="S254" s="0" t="n">
        <v>0</v>
      </c>
      <c r="T254" s="0" t="n">
        <v>15.696</v>
      </c>
      <c r="U254" s="0" t="n">
        <v>1.402</v>
      </c>
      <c r="V254" s="0" t="n">
        <v>5.089</v>
      </c>
      <c r="W254" s="0" t="n">
        <v>163.18</v>
      </c>
      <c r="X254" s="0" t="n">
        <v>1000.1</v>
      </c>
      <c r="Y254" s="0" t="n">
        <v>0</v>
      </c>
      <c r="Z254" s="0" t="n">
        <v>7.23</v>
      </c>
      <c r="AA254" s="0" t="n">
        <v>0.208</v>
      </c>
      <c r="AB254" s="0" t="n">
        <v>0</v>
      </c>
      <c r="AC254" s="0" t="n">
        <v>0</v>
      </c>
      <c r="AD254" s="0" t="n">
        <v>78.67</v>
      </c>
    </row>
    <row r="255" customFormat="false" ht="12.8" hidden="false" customHeight="false" outlineLevel="0" collapsed="false">
      <c r="A255" s="0" t="n">
        <v>2004</v>
      </c>
      <c r="B255" s="0" t="n">
        <v>49</v>
      </c>
      <c r="C255" s="0" t="n">
        <v>130</v>
      </c>
      <c r="D255" s="0" t="n">
        <f aca="false">C255/100</f>
        <v>1.3</v>
      </c>
      <c r="E255" s="0" t="n">
        <v>20040490130</v>
      </c>
      <c r="F255" s="0" t="n">
        <v>200402</v>
      </c>
      <c r="G255" s="0" t="n">
        <v>7</v>
      </c>
      <c r="H255" s="6" t="n">
        <f aca="false">DATE(2004,1,1)+B255+D255/24</f>
        <v>38036.0541666667</v>
      </c>
      <c r="I255" s="0" t="n">
        <v>-0.821</v>
      </c>
      <c r="J255" s="0" t="n">
        <v>-0.108</v>
      </c>
      <c r="K255" s="0" t="n">
        <v>352.25</v>
      </c>
      <c r="L255" s="0" t="n">
        <v>394.9</v>
      </c>
      <c r="M255" s="0" t="n">
        <v>-43.363</v>
      </c>
      <c r="N255" s="0" t="n">
        <v>3.496</v>
      </c>
      <c r="O255" s="0" t="n">
        <v>-19.404</v>
      </c>
      <c r="P255" s="0" t="n">
        <v>-27.454</v>
      </c>
      <c r="Q255" s="0" t="n">
        <v>2</v>
      </c>
      <c r="R255" s="0" t="n">
        <v>0</v>
      </c>
      <c r="S255" s="0" t="n">
        <v>0</v>
      </c>
      <c r="T255" s="0" t="n">
        <v>15.636</v>
      </c>
      <c r="U255" s="0" t="n">
        <v>1.272</v>
      </c>
      <c r="V255" s="0" t="n">
        <v>5.856</v>
      </c>
      <c r="W255" s="0" t="n">
        <v>167.07</v>
      </c>
      <c r="X255" s="0" t="n">
        <v>1000.2</v>
      </c>
      <c r="Y255" s="0" t="n">
        <v>0</v>
      </c>
      <c r="Z255" s="0" t="n">
        <v>0</v>
      </c>
      <c r="AA255" s="0" t="n">
        <v>0.135</v>
      </c>
      <c r="AB255" s="0" t="n">
        <v>0</v>
      </c>
      <c r="AC255" s="0" t="n">
        <v>0</v>
      </c>
      <c r="AD255" s="0" t="n">
        <v>71.65</v>
      </c>
    </row>
    <row r="256" customFormat="false" ht="12.8" hidden="false" customHeight="false" outlineLevel="0" collapsed="false">
      <c r="A256" s="0" t="n">
        <v>2004</v>
      </c>
      <c r="B256" s="0" t="n">
        <v>49</v>
      </c>
      <c r="C256" s="0" t="n">
        <v>200</v>
      </c>
      <c r="D256" s="0" t="n">
        <f aca="false">C256/100</f>
        <v>2</v>
      </c>
      <c r="E256" s="0" t="n">
        <v>20040490200</v>
      </c>
      <c r="F256" s="0" t="n">
        <v>200402</v>
      </c>
      <c r="G256" s="0" t="n">
        <v>7</v>
      </c>
      <c r="H256" s="6" t="n">
        <f aca="false">DATE(2004,1,1)+B256+D256/24</f>
        <v>38036.0833333333</v>
      </c>
      <c r="I256" s="0" t="n">
        <v>-0.645</v>
      </c>
      <c r="J256" s="0" t="n">
        <v>-0.014</v>
      </c>
      <c r="K256" s="0" t="n">
        <v>361.87</v>
      </c>
      <c r="L256" s="0" t="n">
        <v>396.92</v>
      </c>
      <c r="M256" s="0" t="n">
        <v>-35.681</v>
      </c>
      <c r="N256" s="0" t="n">
        <v>8.848</v>
      </c>
      <c r="O256" s="0" t="n">
        <v>41.425</v>
      </c>
      <c r="P256" s="0" t="n">
        <v>-85.954</v>
      </c>
      <c r="Q256" s="0" t="n">
        <v>2</v>
      </c>
      <c r="R256" s="0" t="n">
        <v>0</v>
      </c>
      <c r="S256" s="0" t="n">
        <v>0</v>
      </c>
      <c r="T256" s="0" t="n">
        <v>15.678</v>
      </c>
      <c r="U256" s="0" t="n">
        <v>1.314</v>
      </c>
      <c r="V256" s="0" t="n">
        <v>3.971</v>
      </c>
      <c r="W256" s="0" t="n">
        <v>156.59</v>
      </c>
      <c r="X256" s="0" t="n">
        <v>1000.2</v>
      </c>
      <c r="Y256" s="0" t="n">
        <v>0</v>
      </c>
      <c r="Z256" s="0" t="n">
        <v>6.394</v>
      </c>
      <c r="AA256" s="0" t="n">
        <v>0.158</v>
      </c>
      <c r="AB256" s="0" t="n">
        <v>0</v>
      </c>
      <c r="AC256" s="0" t="n">
        <v>0</v>
      </c>
      <c r="AD256" s="0" t="n">
        <v>73.82</v>
      </c>
    </row>
    <row r="257" customFormat="false" ht="12.8" hidden="false" customHeight="false" outlineLevel="0" collapsed="false">
      <c r="A257" s="0" t="n">
        <v>2004</v>
      </c>
      <c r="B257" s="0" t="n">
        <v>50</v>
      </c>
      <c r="C257" s="0" t="n">
        <v>0</v>
      </c>
      <c r="D257" s="0" t="n">
        <f aca="false">C257/100</f>
        <v>0</v>
      </c>
      <c r="E257" s="0" t="n">
        <v>20040500000</v>
      </c>
      <c r="F257" s="0" t="n">
        <v>200402</v>
      </c>
      <c r="G257" s="0" t="n">
        <v>8</v>
      </c>
      <c r="H257" s="6" t="n">
        <f aca="false">DATE(2004,1,1)+B257+D257/24</f>
        <v>38037</v>
      </c>
      <c r="I257" s="0" t="n">
        <v>-3.48</v>
      </c>
      <c r="J257" s="0" t="n">
        <v>0.672</v>
      </c>
      <c r="K257" s="0" t="n">
        <v>278.47</v>
      </c>
      <c r="L257" s="0" t="n">
        <v>381.235</v>
      </c>
      <c r="M257" s="0" t="n">
        <v>-106.917</v>
      </c>
      <c r="N257" s="0" t="n">
        <v>0.245</v>
      </c>
      <c r="O257" s="0" t="n">
        <v>-0.467</v>
      </c>
      <c r="P257" s="0" t="n">
        <v>-106.694</v>
      </c>
      <c r="Q257" s="0" t="n">
        <v>2</v>
      </c>
      <c r="R257" s="0" t="n">
        <v>-1.991</v>
      </c>
      <c r="S257" s="0" t="n">
        <v>1</v>
      </c>
      <c r="T257" s="0" t="n">
        <v>14.827</v>
      </c>
      <c r="U257" s="0" t="n">
        <v>1.281</v>
      </c>
      <c r="V257" s="0" t="n">
        <v>1.216</v>
      </c>
      <c r="W257" s="0" t="n">
        <v>312.8</v>
      </c>
      <c r="X257" s="0" t="n">
        <v>1000.55</v>
      </c>
      <c r="Y257" s="0" t="n">
        <v>0</v>
      </c>
      <c r="Z257" s="0" t="n">
        <v>6.631</v>
      </c>
      <c r="AA257" s="0" t="n">
        <v>0.009</v>
      </c>
      <c r="AB257" s="0" t="n">
        <v>0</v>
      </c>
      <c r="AC257" s="0" t="n">
        <v>0</v>
      </c>
      <c r="AD257" s="0" t="n">
        <v>76.01</v>
      </c>
    </row>
    <row r="258" customFormat="false" ht="12.8" hidden="false" customHeight="false" outlineLevel="0" collapsed="false">
      <c r="A258" s="0" t="n">
        <v>2004</v>
      </c>
      <c r="B258" s="0" t="n">
        <v>50</v>
      </c>
      <c r="C258" s="0" t="n">
        <v>100</v>
      </c>
      <c r="D258" s="0" t="n">
        <f aca="false">C258/100</f>
        <v>1</v>
      </c>
      <c r="E258" s="0" t="n">
        <v>20040500100</v>
      </c>
      <c r="F258" s="0" t="n">
        <v>200402</v>
      </c>
      <c r="G258" s="0" t="n">
        <v>8</v>
      </c>
      <c r="H258" s="6" t="n">
        <f aca="false">DATE(2004,1,1)+B258+D258/24</f>
        <v>38037.0416666667</v>
      </c>
      <c r="I258" s="0" t="n">
        <v>-2.032</v>
      </c>
      <c r="J258" s="0" t="n">
        <v>0.422</v>
      </c>
      <c r="K258" s="0" t="n">
        <v>330.52</v>
      </c>
      <c r="L258" s="0" t="n">
        <v>384.525</v>
      </c>
      <c r="M258" s="0" t="n">
        <v>-56.459</v>
      </c>
      <c r="N258" s="0" t="n">
        <v>0.265</v>
      </c>
      <c r="O258" s="0" t="n">
        <v>-0.112</v>
      </c>
      <c r="P258" s="0" t="n">
        <v>-56.612</v>
      </c>
      <c r="Q258" s="0" t="n">
        <v>2</v>
      </c>
      <c r="R258" s="0" t="n">
        <v>1.815</v>
      </c>
      <c r="S258" s="0" t="n">
        <v>1</v>
      </c>
      <c r="T258" s="0" t="n">
        <v>14.712</v>
      </c>
      <c r="U258" s="0" t="n">
        <v>1.272</v>
      </c>
      <c r="V258" s="0" t="n">
        <v>1.048</v>
      </c>
      <c r="W258" s="0" t="n">
        <v>277.06</v>
      </c>
      <c r="X258" s="0" t="n">
        <v>1000.25</v>
      </c>
      <c r="Y258" s="0" t="n">
        <v>0</v>
      </c>
      <c r="Z258" s="0" t="n">
        <v>6.247</v>
      </c>
      <c r="AA258" s="0" t="n">
        <v>0.012</v>
      </c>
      <c r="AB258" s="0" t="n">
        <v>0</v>
      </c>
      <c r="AC258" s="0" t="n">
        <v>0</v>
      </c>
      <c r="AD258" s="0" t="n">
        <v>76.04</v>
      </c>
    </row>
    <row r="259" customFormat="false" ht="12.8" hidden="false" customHeight="false" outlineLevel="0" collapsed="false">
      <c r="A259" s="0" t="n">
        <v>2004</v>
      </c>
      <c r="B259" s="0" t="n">
        <v>50</v>
      </c>
      <c r="C259" s="0" t="n">
        <v>130</v>
      </c>
      <c r="D259" s="0" t="n">
        <f aca="false">C259/100</f>
        <v>1.3</v>
      </c>
      <c r="E259" s="0" t="n">
        <v>20040500130</v>
      </c>
      <c r="F259" s="0" t="n">
        <v>200402</v>
      </c>
      <c r="G259" s="0" t="n">
        <v>8</v>
      </c>
      <c r="H259" s="6" t="n">
        <f aca="false">DATE(2004,1,1)+B259+D259/24</f>
        <v>38037.0541666667</v>
      </c>
      <c r="I259" s="0" t="n">
        <v>-0.554</v>
      </c>
      <c r="J259" s="0" t="n">
        <v>0.158</v>
      </c>
      <c r="K259" s="0" t="n">
        <v>361.01</v>
      </c>
      <c r="L259" s="0" t="n">
        <v>392.14</v>
      </c>
      <c r="M259" s="0" t="n">
        <v>-31.842</v>
      </c>
      <c r="N259" s="0" t="n">
        <v>1.338</v>
      </c>
      <c r="O259" s="0" t="n">
        <v>-3.188</v>
      </c>
      <c r="P259" s="0" t="n">
        <v>-29.992</v>
      </c>
      <c r="Q259" s="0" t="n">
        <v>2</v>
      </c>
      <c r="R259" s="0" t="n">
        <v>-0.467</v>
      </c>
      <c r="S259" s="0" t="n">
        <v>1</v>
      </c>
      <c r="T259" s="0" t="n">
        <v>14.762</v>
      </c>
      <c r="U259" s="0" t="n">
        <v>1.27</v>
      </c>
      <c r="V259" s="0" t="n">
        <v>1.712</v>
      </c>
      <c r="W259" s="0" t="n">
        <v>301.756</v>
      </c>
      <c r="X259" s="0" t="n">
        <v>1000</v>
      </c>
      <c r="Y259" s="0" t="n">
        <v>0</v>
      </c>
      <c r="Z259" s="0" t="n">
        <v>0</v>
      </c>
      <c r="AA259" s="0" t="n">
        <v>0.01</v>
      </c>
      <c r="AB259" s="0" t="n">
        <v>0</v>
      </c>
      <c r="AC259" s="0" t="n">
        <v>0</v>
      </c>
      <c r="AD259" s="0" t="n">
        <v>75.67</v>
      </c>
    </row>
    <row r="260" customFormat="false" ht="12.8" hidden="false" customHeight="false" outlineLevel="0" collapsed="false">
      <c r="A260" s="0" t="n">
        <v>2004</v>
      </c>
      <c r="B260" s="0" t="n">
        <v>50</v>
      </c>
      <c r="C260" s="0" t="n">
        <v>200</v>
      </c>
      <c r="D260" s="0" t="n">
        <f aca="false">C260/100</f>
        <v>2</v>
      </c>
      <c r="E260" s="0" t="n">
        <v>20040500200</v>
      </c>
      <c r="F260" s="0" t="n">
        <v>200402</v>
      </c>
      <c r="G260" s="0" t="n">
        <v>8</v>
      </c>
      <c r="H260" s="6" t="n">
        <f aca="false">DATE(2004,1,1)+B260+D260/24</f>
        <v>38037.0833333333</v>
      </c>
      <c r="I260" s="0" t="n">
        <v>-0.414</v>
      </c>
      <c r="J260" s="0" t="n">
        <v>0.149</v>
      </c>
      <c r="K260" s="0" t="n">
        <v>371.145</v>
      </c>
      <c r="L260" s="0" t="n">
        <v>393.41</v>
      </c>
      <c r="M260" s="0" t="n">
        <v>-22.829</v>
      </c>
      <c r="N260" s="0" t="n">
        <v>-1.058</v>
      </c>
      <c r="O260" s="0" t="n">
        <v>-28.193</v>
      </c>
      <c r="P260" s="0" t="n">
        <v>6.422</v>
      </c>
      <c r="Q260" s="0" t="n">
        <v>2</v>
      </c>
      <c r="R260" s="0" t="n">
        <v>3.082</v>
      </c>
      <c r="S260" s="0" t="n">
        <v>2</v>
      </c>
      <c r="T260" s="0" t="n">
        <v>14.873</v>
      </c>
      <c r="U260" s="0" t="n">
        <v>1.282</v>
      </c>
      <c r="V260" s="0" t="n">
        <v>1.538</v>
      </c>
      <c r="W260" s="0" t="n">
        <v>266.434</v>
      </c>
      <c r="X260" s="0" t="n">
        <v>999.61</v>
      </c>
      <c r="Y260" s="0" t="n">
        <v>0</v>
      </c>
      <c r="Z260" s="0" t="n">
        <v>6.394</v>
      </c>
      <c r="AA260" s="0" t="n">
        <v>0.018</v>
      </c>
      <c r="AB260" s="0" t="n">
        <v>0</v>
      </c>
      <c r="AC260" s="0" t="n">
        <v>0</v>
      </c>
      <c r="AD260" s="0" t="n">
        <v>75.84</v>
      </c>
    </row>
    <row r="261" customFormat="false" ht="12.8" hidden="false" customHeight="false" outlineLevel="0" collapsed="false">
      <c r="A261" s="0" t="n">
        <v>2004</v>
      </c>
      <c r="B261" s="0" t="n">
        <v>50</v>
      </c>
      <c r="C261" s="0" t="n">
        <v>230</v>
      </c>
      <c r="D261" s="0" t="n">
        <f aca="false">C261/100</f>
        <v>2.3</v>
      </c>
      <c r="E261" s="0" t="n">
        <v>20040500230</v>
      </c>
      <c r="F261" s="0" t="n">
        <v>200402</v>
      </c>
      <c r="G261" s="0" t="n">
        <v>8</v>
      </c>
      <c r="H261" s="6" t="n">
        <f aca="false">DATE(2004,1,1)+B261+D261/24</f>
        <v>38037.0958333333</v>
      </c>
      <c r="I261" s="0" t="n">
        <v>-0.406</v>
      </c>
      <c r="J261" s="0" t="n">
        <v>0.025</v>
      </c>
      <c r="K261" s="0" t="n">
        <v>369.47</v>
      </c>
      <c r="L261" s="0" t="n">
        <v>394.015</v>
      </c>
      <c r="M261" s="0" t="n">
        <v>-24.976</v>
      </c>
      <c r="N261" s="0" t="n">
        <v>0.713</v>
      </c>
      <c r="O261" s="0" t="n">
        <v>12.118</v>
      </c>
      <c r="P261" s="0" t="n">
        <v>-37.807</v>
      </c>
      <c r="Q261" s="0" t="n">
        <v>2</v>
      </c>
      <c r="R261" s="0" t="n">
        <v>4.667</v>
      </c>
      <c r="S261" s="0" t="n">
        <v>2</v>
      </c>
      <c r="T261" s="0" t="n">
        <v>15.185</v>
      </c>
      <c r="U261" s="0" t="n">
        <v>1.298</v>
      </c>
      <c r="V261" s="0" t="n">
        <v>3.03</v>
      </c>
      <c r="W261" s="0" t="n">
        <v>229.669</v>
      </c>
      <c r="X261" s="0" t="n">
        <v>999.625</v>
      </c>
      <c r="Y261" s="0" t="n">
        <v>0</v>
      </c>
      <c r="Z261" s="0" t="n">
        <v>0</v>
      </c>
      <c r="AA261" s="0" t="n">
        <v>0.098</v>
      </c>
      <c r="AB261" s="0" t="n">
        <v>0</v>
      </c>
      <c r="AC261" s="0" t="n">
        <v>0</v>
      </c>
      <c r="AD261" s="0" t="n">
        <v>75.26</v>
      </c>
    </row>
    <row r="262" customFormat="false" ht="12.8" hidden="false" customHeight="false" outlineLevel="0" collapsed="false">
      <c r="A262" s="0" t="n">
        <v>2004</v>
      </c>
      <c r="B262" s="0" t="n">
        <v>50</v>
      </c>
      <c r="C262" s="0" t="n">
        <v>430</v>
      </c>
      <c r="D262" s="0" t="n">
        <f aca="false">C262/100</f>
        <v>4.3</v>
      </c>
      <c r="E262" s="0" t="n">
        <v>20040500430</v>
      </c>
      <c r="F262" s="0" t="n">
        <v>200402</v>
      </c>
      <c r="G262" s="0" t="n">
        <v>8</v>
      </c>
      <c r="H262" s="6" t="n">
        <f aca="false">DATE(2004,1,1)+B262+D262/24</f>
        <v>38037.1791666667</v>
      </c>
      <c r="I262" s="0" t="n">
        <v>-0.066</v>
      </c>
      <c r="J262" s="0" t="n">
        <v>0.515</v>
      </c>
      <c r="K262" s="0" t="n">
        <v>341.68</v>
      </c>
      <c r="L262" s="0" t="n">
        <v>388.61</v>
      </c>
      <c r="M262" s="0" t="n">
        <v>-47.511</v>
      </c>
      <c r="N262" s="0" t="n">
        <v>8.401</v>
      </c>
      <c r="O262" s="0" t="n">
        <v>-2.817</v>
      </c>
      <c r="P262" s="0" t="n">
        <v>-53.095</v>
      </c>
      <c r="Q262" s="0" t="n">
        <v>2</v>
      </c>
      <c r="R262" s="0" t="n">
        <v>2.525</v>
      </c>
      <c r="S262" s="0" t="n">
        <v>2</v>
      </c>
      <c r="T262" s="0" t="n">
        <v>14.411</v>
      </c>
      <c r="U262" s="0" t="n">
        <v>1.415</v>
      </c>
      <c r="V262" s="0" t="n">
        <v>5.612</v>
      </c>
      <c r="W262" s="0" t="n">
        <v>235.179</v>
      </c>
      <c r="X262" s="0" t="n">
        <v>999.86</v>
      </c>
      <c r="Y262" s="0" t="n">
        <v>0</v>
      </c>
      <c r="Z262" s="0" t="n">
        <v>0</v>
      </c>
      <c r="AA262" s="0" t="n">
        <v>0.2</v>
      </c>
      <c r="AB262" s="0" t="n">
        <v>0</v>
      </c>
      <c r="AC262" s="0" t="n">
        <v>0</v>
      </c>
      <c r="AD262" s="0" t="n">
        <v>86.25</v>
      </c>
    </row>
    <row r="263" customFormat="false" ht="12.8" hidden="false" customHeight="false" outlineLevel="0" collapsed="false">
      <c r="A263" s="0" t="n">
        <v>2004</v>
      </c>
      <c r="B263" s="0" t="n">
        <v>50</v>
      </c>
      <c r="C263" s="0" t="n">
        <v>500</v>
      </c>
      <c r="D263" s="0" t="n">
        <f aca="false">C263/100</f>
        <v>5</v>
      </c>
      <c r="E263" s="0" t="n">
        <v>20040500500</v>
      </c>
      <c r="F263" s="0" t="n">
        <v>200402</v>
      </c>
      <c r="G263" s="0" t="n">
        <v>8</v>
      </c>
      <c r="H263" s="6" t="n">
        <f aca="false">DATE(2004,1,1)+B263+D263/24</f>
        <v>38037.2083333333</v>
      </c>
      <c r="I263" s="0" t="n">
        <v>-0.448</v>
      </c>
      <c r="J263" s="0" t="n">
        <v>0.197</v>
      </c>
      <c r="K263" s="0" t="n">
        <v>325.01</v>
      </c>
      <c r="L263" s="0" t="n">
        <v>382.725</v>
      </c>
      <c r="M263" s="0" t="n">
        <v>-58.36</v>
      </c>
      <c r="N263" s="0" t="n">
        <v>16.383</v>
      </c>
      <c r="O263" s="0" t="n">
        <v>2.306</v>
      </c>
      <c r="P263" s="0" t="n">
        <v>-77.048</v>
      </c>
      <c r="Q263" s="0" t="n">
        <v>2</v>
      </c>
      <c r="R263" s="0" t="n">
        <v>2.884</v>
      </c>
      <c r="S263" s="0" t="n">
        <v>2</v>
      </c>
      <c r="T263" s="0" t="n">
        <v>13.238</v>
      </c>
      <c r="U263" s="0" t="n">
        <v>1.439</v>
      </c>
      <c r="V263" s="0" t="n">
        <v>6.921</v>
      </c>
      <c r="W263" s="0" t="n">
        <v>234.172</v>
      </c>
      <c r="X263" s="0" t="n">
        <v>1000.45</v>
      </c>
      <c r="Y263" s="0" t="n">
        <v>0</v>
      </c>
      <c r="Z263" s="0" t="n">
        <v>7.936</v>
      </c>
      <c r="AA263" s="0" t="n">
        <v>0.291</v>
      </c>
      <c r="AB263" s="0" t="n">
        <v>0</v>
      </c>
      <c r="AC263" s="0" t="n">
        <v>0</v>
      </c>
      <c r="AD263" s="0" t="n">
        <v>94.66</v>
      </c>
    </row>
    <row r="264" customFormat="false" ht="12.8" hidden="false" customHeight="false" outlineLevel="0" collapsed="false">
      <c r="A264" s="0" t="n">
        <v>2004</v>
      </c>
      <c r="B264" s="0" t="n">
        <v>50</v>
      </c>
      <c r="C264" s="0" t="n">
        <v>530</v>
      </c>
      <c r="D264" s="0" t="n">
        <f aca="false">C264/100</f>
        <v>5.3</v>
      </c>
      <c r="E264" s="0" t="n">
        <v>20040500530</v>
      </c>
      <c r="F264" s="0" t="n">
        <v>200402</v>
      </c>
      <c r="G264" s="0" t="n">
        <v>8</v>
      </c>
      <c r="H264" s="6" t="n">
        <f aca="false">DATE(2004,1,1)+B264+D264/24</f>
        <v>38037.2208333333</v>
      </c>
      <c r="I264" s="0" t="n">
        <v>-0.978</v>
      </c>
      <c r="J264" s="0" t="n">
        <v>0.068</v>
      </c>
      <c r="K264" s="0" t="n">
        <v>312.145</v>
      </c>
      <c r="L264" s="0" t="n">
        <v>380.825</v>
      </c>
      <c r="M264" s="0" t="n">
        <v>-69.726</v>
      </c>
      <c r="N264" s="0" t="n">
        <v>6.621</v>
      </c>
      <c r="O264" s="0" t="n">
        <v>1.628</v>
      </c>
      <c r="P264" s="0" t="n">
        <v>-77.974</v>
      </c>
      <c r="Q264" s="0" t="n">
        <v>2</v>
      </c>
      <c r="R264" s="0" t="n">
        <v>3.824</v>
      </c>
      <c r="S264" s="0" t="n">
        <v>2</v>
      </c>
      <c r="T264" s="0" t="n">
        <v>12.977</v>
      </c>
      <c r="U264" s="0" t="n">
        <v>1.419</v>
      </c>
      <c r="V264" s="0" t="n">
        <v>5.67</v>
      </c>
      <c r="W264" s="0" t="n">
        <v>232.717</v>
      </c>
      <c r="X264" s="0" t="n">
        <v>1000.8</v>
      </c>
      <c r="Y264" s="0" t="n">
        <v>0</v>
      </c>
      <c r="Z264" s="0" t="n">
        <v>0</v>
      </c>
      <c r="AA264" s="0" t="n">
        <v>0.253</v>
      </c>
      <c r="AB264" s="0" t="n">
        <v>0</v>
      </c>
      <c r="AC264" s="0" t="n">
        <v>0</v>
      </c>
      <c r="AD264" s="0" t="n">
        <v>94.95</v>
      </c>
    </row>
    <row r="265" customFormat="false" ht="12.8" hidden="false" customHeight="false" outlineLevel="0" collapsed="false">
      <c r="A265" s="0" t="n">
        <v>2004</v>
      </c>
      <c r="B265" s="0" t="n">
        <v>50</v>
      </c>
      <c r="C265" s="0" t="n">
        <v>600</v>
      </c>
      <c r="D265" s="0" t="n">
        <f aca="false">C265/100</f>
        <v>6</v>
      </c>
      <c r="E265" s="0" t="n">
        <v>20040500600</v>
      </c>
      <c r="F265" s="0" t="n">
        <v>200402</v>
      </c>
      <c r="G265" s="0" t="n">
        <v>8</v>
      </c>
      <c r="H265" s="6" t="n">
        <f aca="false">DATE(2004,1,1)+B265+D265/24</f>
        <v>38037.25</v>
      </c>
      <c r="I265" s="0" t="n">
        <v>0.71</v>
      </c>
      <c r="J265" s="0" t="n">
        <v>0.501</v>
      </c>
      <c r="K265" s="0" t="n">
        <v>296.155</v>
      </c>
      <c r="L265" s="0" t="n">
        <v>375.76</v>
      </c>
      <c r="M265" s="0" t="n">
        <v>-79.396</v>
      </c>
      <c r="N265" s="0" t="n">
        <v>6.34</v>
      </c>
      <c r="O265" s="0" t="n">
        <v>-0.44</v>
      </c>
      <c r="P265" s="0" t="n">
        <v>-85.296</v>
      </c>
      <c r="Q265" s="0" t="n">
        <v>2</v>
      </c>
      <c r="R265" s="0" t="n">
        <v>1.484</v>
      </c>
      <c r="S265" s="0" t="n">
        <v>2</v>
      </c>
      <c r="T265" s="0" t="n">
        <v>12.692</v>
      </c>
      <c r="U265" s="0" t="n">
        <v>1.36</v>
      </c>
      <c r="V265" s="0" t="n">
        <v>4.659</v>
      </c>
      <c r="W265" s="0" t="n">
        <v>228.748</v>
      </c>
      <c r="X265" s="0" t="n">
        <v>1001.15</v>
      </c>
      <c r="Y265" s="0" t="n">
        <v>0</v>
      </c>
      <c r="Z265" s="0" t="n">
        <v>10.558</v>
      </c>
      <c r="AA265" s="0" t="n">
        <v>0.157</v>
      </c>
      <c r="AB265" s="0" t="n">
        <v>0</v>
      </c>
      <c r="AC265" s="0" t="n">
        <v>0</v>
      </c>
      <c r="AD265" s="0" t="n">
        <v>92.72</v>
      </c>
    </row>
    <row r="266" customFormat="false" ht="12.8" hidden="false" customHeight="false" outlineLevel="0" collapsed="false">
      <c r="A266" s="0" t="n">
        <v>2004</v>
      </c>
      <c r="B266" s="0" t="n">
        <v>50</v>
      </c>
      <c r="C266" s="0" t="n">
        <v>630</v>
      </c>
      <c r="D266" s="0" t="n">
        <f aca="false">C266/100</f>
        <v>6.3</v>
      </c>
      <c r="E266" s="0" t="n">
        <v>20040500630</v>
      </c>
      <c r="F266" s="0" t="n">
        <v>200402</v>
      </c>
      <c r="G266" s="0" t="n">
        <v>8</v>
      </c>
      <c r="H266" s="6" t="n">
        <f aca="false">DATE(2004,1,1)+B266+D266/24</f>
        <v>38037.2625</v>
      </c>
      <c r="I266" s="0" t="n">
        <v>18.533</v>
      </c>
      <c r="J266" s="0" t="n">
        <v>2.992</v>
      </c>
      <c r="K266" s="0" t="n">
        <v>327.03</v>
      </c>
      <c r="L266" s="0" t="n">
        <v>380.395</v>
      </c>
      <c r="M266" s="0" t="n">
        <v>-37.824</v>
      </c>
      <c r="N266" s="0" t="n">
        <v>1.004</v>
      </c>
      <c r="O266" s="0" t="n">
        <v>-2.665</v>
      </c>
      <c r="P266" s="0" t="n">
        <v>-36.163</v>
      </c>
      <c r="Q266" s="0" t="n">
        <v>2</v>
      </c>
      <c r="R266" s="0" t="n">
        <v>2.385</v>
      </c>
      <c r="S266" s="0" t="n">
        <v>2</v>
      </c>
      <c r="T266" s="0" t="n">
        <v>12.467</v>
      </c>
      <c r="U266" s="0" t="n">
        <v>1.341</v>
      </c>
      <c r="V266" s="0" t="n">
        <v>3.6</v>
      </c>
      <c r="W266" s="0" t="n">
        <v>225.264</v>
      </c>
      <c r="X266" s="0" t="n">
        <v>1001.55</v>
      </c>
      <c r="Y266" s="0" t="n">
        <v>0</v>
      </c>
      <c r="Z266" s="0" t="n">
        <v>0</v>
      </c>
      <c r="AA266" s="0" t="n">
        <v>0.106</v>
      </c>
      <c r="AB266" s="0" t="n">
        <v>0</v>
      </c>
      <c r="AC266" s="0" t="n">
        <v>0</v>
      </c>
      <c r="AD266" s="0" t="n">
        <v>92.78</v>
      </c>
    </row>
    <row r="267" customFormat="false" ht="12.8" hidden="false" customHeight="false" outlineLevel="0" collapsed="false">
      <c r="A267" s="0" t="n">
        <v>2004</v>
      </c>
      <c r="B267" s="0" t="n">
        <v>50</v>
      </c>
      <c r="C267" s="0" t="n">
        <v>700</v>
      </c>
      <c r="D267" s="0" t="n">
        <f aca="false">C267/100</f>
        <v>7</v>
      </c>
      <c r="E267" s="0" t="n">
        <v>20040500700</v>
      </c>
      <c r="F267" s="0" t="n">
        <v>200402</v>
      </c>
      <c r="G267" s="0" t="n">
        <v>8</v>
      </c>
      <c r="H267" s="6" t="n">
        <f aca="false">DATE(2004,1,1)+B267+D267/24</f>
        <v>38037.2916666667</v>
      </c>
      <c r="I267" s="0" t="n">
        <v>58.23</v>
      </c>
      <c r="J267" s="0" t="n">
        <v>9.554</v>
      </c>
      <c r="K267" s="0" t="n">
        <v>328.355</v>
      </c>
      <c r="L267" s="0" t="n">
        <v>381.175</v>
      </c>
      <c r="M267" s="0" t="n">
        <v>-4.143</v>
      </c>
      <c r="N267" s="0" t="n">
        <v>6.159</v>
      </c>
      <c r="O267" s="0" t="n">
        <v>1.841</v>
      </c>
      <c r="P267" s="0" t="n">
        <v>-12.143</v>
      </c>
      <c r="Q267" s="0" t="n">
        <v>2</v>
      </c>
      <c r="R267" s="0" t="n">
        <v>4.909</v>
      </c>
      <c r="S267" s="0" t="n">
        <v>2</v>
      </c>
      <c r="T267" s="0" t="n">
        <v>12.629</v>
      </c>
      <c r="U267" s="0" t="n">
        <v>1.339</v>
      </c>
      <c r="V267" s="0" t="n">
        <v>3.178</v>
      </c>
      <c r="W267" s="0" t="n">
        <v>236.649</v>
      </c>
      <c r="X267" s="0" t="n">
        <v>1001.85</v>
      </c>
      <c r="Y267" s="0" t="n">
        <v>0</v>
      </c>
      <c r="Z267" s="0" t="n">
        <v>13.161</v>
      </c>
      <c r="AA267" s="0" t="n">
        <v>0.079</v>
      </c>
      <c r="AB267" s="0" t="n">
        <v>0</v>
      </c>
      <c r="AC267" s="0" t="n">
        <v>0</v>
      </c>
      <c r="AD267" s="0" t="n">
        <v>91.67</v>
      </c>
    </row>
    <row r="268" customFormat="false" ht="12.8" hidden="false" customHeight="false" outlineLevel="0" collapsed="false">
      <c r="A268" s="0" t="n">
        <v>2004</v>
      </c>
      <c r="B268" s="0" t="n">
        <v>50</v>
      </c>
      <c r="C268" s="0" t="n">
        <v>800</v>
      </c>
      <c r="D268" s="0" t="n">
        <f aca="false">C268/100</f>
        <v>8</v>
      </c>
      <c r="E268" s="0" t="n">
        <v>20040500800</v>
      </c>
      <c r="F268" s="0" t="n">
        <v>200402</v>
      </c>
      <c r="G268" s="0" t="n">
        <v>8</v>
      </c>
      <c r="H268" s="6" t="n">
        <f aca="false">DATE(2004,1,1)+B268+D268/24</f>
        <v>38037.3333333333</v>
      </c>
      <c r="I268" s="0" t="n">
        <v>272.083</v>
      </c>
      <c r="J268" s="0" t="n">
        <v>46.085</v>
      </c>
      <c r="K268" s="0" t="n">
        <v>323.26</v>
      </c>
      <c r="L268" s="0" t="n">
        <v>397.695</v>
      </c>
      <c r="M268" s="0" t="n">
        <v>151.563</v>
      </c>
      <c r="N268" s="0" t="n">
        <v>41.583</v>
      </c>
      <c r="O268" s="0" t="n">
        <v>20.343</v>
      </c>
      <c r="P268" s="0" t="n">
        <v>89.638</v>
      </c>
      <c r="Q268" s="0" t="n">
        <v>2</v>
      </c>
      <c r="R268" s="0" t="n">
        <v>4.583</v>
      </c>
      <c r="S268" s="0" t="n">
        <v>2</v>
      </c>
      <c r="T268" s="0" t="n">
        <v>14.088</v>
      </c>
      <c r="U268" s="0" t="n">
        <v>1.265</v>
      </c>
      <c r="V268" s="0" t="n">
        <v>4.072</v>
      </c>
      <c r="W268" s="0" t="n">
        <v>225.275</v>
      </c>
      <c r="X268" s="0" t="n">
        <v>1002.25</v>
      </c>
      <c r="Y268" s="0" t="n">
        <v>0</v>
      </c>
      <c r="Z268" s="0" t="n">
        <v>11.909</v>
      </c>
      <c r="AA268" s="0" t="n">
        <v>0.197</v>
      </c>
      <c r="AB268" s="0" t="n">
        <v>0</v>
      </c>
      <c r="AC268" s="0" t="n">
        <v>0</v>
      </c>
      <c r="AD268" s="0" t="n">
        <v>78.74</v>
      </c>
    </row>
    <row r="269" customFormat="false" ht="12.8" hidden="false" customHeight="false" outlineLevel="0" collapsed="false">
      <c r="A269" s="0" t="n">
        <v>2004</v>
      </c>
      <c r="B269" s="0" t="n">
        <v>50</v>
      </c>
      <c r="C269" s="0" t="n">
        <v>2230</v>
      </c>
      <c r="D269" s="0" t="n">
        <f aca="false">C269/100</f>
        <v>22.3</v>
      </c>
      <c r="E269" s="0" t="n">
        <v>20040502230</v>
      </c>
      <c r="F269" s="0" t="n">
        <v>200402</v>
      </c>
      <c r="G269" s="0" t="n">
        <v>8</v>
      </c>
      <c r="H269" s="6" t="n">
        <f aca="false">DATE(2004,1,1)+B269+D269/24</f>
        <v>38037.9291666667</v>
      </c>
      <c r="I269" s="0" t="n">
        <v>-2.869</v>
      </c>
      <c r="J269" s="0" t="n">
        <v>0.559</v>
      </c>
      <c r="K269" s="0" t="n">
        <v>295.53</v>
      </c>
      <c r="L269" s="0" t="n">
        <v>393.075</v>
      </c>
      <c r="M269" s="0" t="n">
        <v>-100.974</v>
      </c>
      <c r="N269" s="0" t="n">
        <v>-1.475</v>
      </c>
      <c r="O269" s="0" t="n">
        <v>4.902</v>
      </c>
      <c r="P269" s="0" t="n">
        <v>-104.4</v>
      </c>
      <c r="Q269" s="0" t="n">
        <v>2</v>
      </c>
      <c r="R269" s="0" t="n">
        <v>2.609</v>
      </c>
      <c r="S269" s="0" t="n">
        <v>2</v>
      </c>
      <c r="T269" s="0" t="n">
        <v>15.639</v>
      </c>
      <c r="U269" s="0" t="n">
        <v>1.207</v>
      </c>
      <c r="V269" s="0" t="n">
        <v>1.834</v>
      </c>
      <c r="W269" s="0" t="n">
        <v>315.96</v>
      </c>
      <c r="X269" s="0" t="n">
        <v>999.315</v>
      </c>
      <c r="Y269" s="0" t="n">
        <v>0</v>
      </c>
      <c r="Z269" s="0" t="n">
        <v>0</v>
      </c>
      <c r="AA269" s="0" t="n">
        <v>0.063</v>
      </c>
      <c r="AB269" s="0" t="n">
        <v>0</v>
      </c>
      <c r="AC269" s="0" t="n">
        <v>0</v>
      </c>
      <c r="AD269" s="0" t="n">
        <v>67.98</v>
      </c>
    </row>
    <row r="270" customFormat="false" ht="12.8" hidden="false" customHeight="false" outlineLevel="0" collapsed="false">
      <c r="A270" s="0" t="n">
        <v>2004</v>
      </c>
      <c r="B270" s="0" t="n">
        <v>51</v>
      </c>
      <c r="C270" s="0" t="n">
        <v>0</v>
      </c>
      <c r="D270" s="0" t="n">
        <f aca="false">C270/100</f>
        <v>0</v>
      </c>
      <c r="E270" s="0" t="n">
        <v>20040510000</v>
      </c>
      <c r="F270" s="0" t="n">
        <v>200402</v>
      </c>
      <c r="G270" s="0" t="n">
        <v>8</v>
      </c>
      <c r="H270" s="6" t="n">
        <f aca="false">DATE(2004,1,1)+B270+D270/24</f>
        <v>38038</v>
      </c>
      <c r="I270" s="0" t="n">
        <v>-3.088</v>
      </c>
      <c r="J270" s="0" t="n">
        <v>1.016</v>
      </c>
      <c r="K270" s="0" t="n">
        <v>294.49</v>
      </c>
      <c r="L270" s="0" t="n">
        <v>386.925</v>
      </c>
      <c r="M270" s="0" t="n">
        <v>-96.539</v>
      </c>
      <c r="N270" s="0" t="n">
        <v>1.462</v>
      </c>
      <c r="O270" s="0" t="n">
        <v>1.031</v>
      </c>
      <c r="P270" s="0" t="n">
        <v>-99.032</v>
      </c>
      <c r="Q270" s="0" t="n">
        <v>2</v>
      </c>
      <c r="R270" s="0" t="n">
        <v>2.71</v>
      </c>
      <c r="S270" s="0" t="n">
        <v>2</v>
      </c>
      <c r="T270" s="0" t="n">
        <v>14.98</v>
      </c>
      <c r="U270" s="0" t="n">
        <v>1.255</v>
      </c>
      <c r="V270" s="0" t="n">
        <v>0.881</v>
      </c>
      <c r="W270" s="0" t="n">
        <v>287.107</v>
      </c>
      <c r="X270" s="0" t="n">
        <v>998.715</v>
      </c>
      <c r="Y270" s="0" t="n">
        <v>0</v>
      </c>
      <c r="Z270" s="0" t="n">
        <v>6.631</v>
      </c>
      <c r="AA270" s="0" t="n">
        <v>0.018</v>
      </c>
      <c r="AB270" s="0" t="n">
        <v>0</v>
      </c>
      <c r="AC270" s="0" t="n">
        <v>0</v>
      </c>
      <c r="AD270" s="0" t="n">
        <v>73.74</v>
      </c>
    </row>
    <row r="271" customFormat="false" ht="12.8" hidden="false" customHeight="false" outlineLevel="0" collapsed="false">
      <c r="A271" s="0" t="n">
        <v>2004</v>
      </c>
      <c r="B271" s="0" t="n">
        <v>51</v>
      </c>
      <c r="C271" s="0" t="n">
        <v>30</v>
      </c>
      <c r="D271" s="0" t="n">
        <f aca="false">C271/100</f>
        <v>0.3</v>
      </c>
      <c r="E271" s="0" t="n">
        <v>20040510030</v>
      </c>
      <c r="F271" s="0" t="n">
        <v>200402</v>
      </c>
      <c r="G271" s="0" t="n">
        <v>8</v>
      </c>
      <c r="H271" s="6" t="n">
        <f aca="false">DATE(2004,1,1)+B271+D271/24</f>
        <v>38038.0125</v>
      </c>
      <c r="I271" s="0" t="n">
        <v>-2.955</v>
      </c>
      <c r="J271" s="0" t="n">
        <v>0.853</v>
      </c>
      <c r="K271" s="0" t="n">
        <v>296.33</v>
      </c>
      <c r="L271" s="0" t="n">
        <v>383.54</v>
      </c>
      <c r="M271" s="0" t="n">
        <v>-91.018</v>
      </c>
      <c r="N271" s="0" t="n">
        <v>-0.43</v>
      </c>
      <c r="O271" s="0" t="n">
        <v>-0.282</v>
      </c>
      <c r="P271" s="0" t="n">
        <v>-90.305</v>
      </c>
      <c r="Q271" s="0" t="n">
        <v>2</v>
      </c>
      <c r="R271" s="0" t="n">
        <v>1.222</v>
      </c>
      <c r="S271" s="0" t="n">
        <v>1</v>
      </c>
      <c r="T271" s="0" t="n">
        <v>14.871</v>
      </c>
      <c r="U271" s="0" t="n">
        <v>1.267</v>
      </c>
      <c r="V271" s="0" t="n">
        <v>1.354</v>
      </c>
      <c r="W271" s="0" t="n">
        <v>77.665</v>
      </c>
      <c r="X271" s="0" t="n">
        <v>998.02</v>
      </c>
      <c r="Y271" s="0" t="n">
        <v>0</v>
      </c>
      <c r="Z271" s="0" t="n">
        <v>0</v>
      </c>
      <c r="AA271" s="0" t="n">
        <v>0.011</v>
      </c>
      <c r="AB271" s="0" t="n">
        <v>0</v>
      </c>
      <c r="AC271" s="0" t="n">
        <v>0</v>
      </c>
      <c r="AD271" s="0" t="n">
        <v>74.97</v>
      </c>
    </row>
    <row r="272" customFormat="false" ht="12.8" hidden="false" customHeight="false" outlineLevel="0" collapsed="false">
      <c r="A272" s="0" t="n">
        <v>2004</v>
      </c>
      <c r="B272" s="0" t="n">
        <v>51</v>
      </c>
      <c r="C272" s="0" t="n">
        <v>100</v>
      </c>
      <c r="D272" s="0" t="n">
        <f aca="false">C272/100</f>
        <v>1</v>
      </c>
      <c r="E272" s="0" t="n">
        <v>20040510100</v>
      </c>
      <c r="F272" s="0" t="n">
        <v>200402</v>
      </c>
      <c r="G272" s="0" t="n">
        <v>8</v>
      </c>
      <c r="H272" s="6" t="n">
        <f aca="false">DATE(2004,1,1)+B272+D272/24</f>
        <v>38038.0416666667</v>
      </c>
      <c r="I272" s="0" t="n">
        <v>-2.601</v>
      </c>
      <c r="J272" s="0" t="n">
        <v>0.67</v>
      </c>
      <c r="K272" s="0" t="n">
        <v>298.36</v>
      </c>
      <c r="L272" s="0" t="n">
        <v>382.585</v>
      </c>
      <c r="M272" s="0" t="n">
        <v>-87.496</v>
      </c>
      <c r="N272" s="0" t="n">
        <v>-0.323</v>
      </c>
      <c r="O272" s="0" t="n">
        <v>0.25</v>
      </c>
      <c r="P272" s="0" t="n">
        <v>-87.423</v>
      </c>
      <c r="Q272" s="0" t="n">
        <v>2</v>
      </c>
      <c r="R272" s="0" t="n">
        <v>-1.127</v>
      </c>
      <c r="S272" s="0" t="n">
        <v>1</v>
      </c>
      <c r="T272" s="0" t="n">
        <v>14.757</v>
      </c>
      <c r="U272" s="0" t="n">
        <v>1.275</v>
      </c>
      <c r="V272" s="0" t="n">
        <v>2.064</v>
      </c>
      <c r="W272" s="0" t="n">
        <v>42.625</v>
      </c>
      <c r="X272" s="0" t="n">
        <v>997.365</v>
      </c>
      <c r="Y272" s="0" t="n">
        <v>0</v>
      </c>
      <c r="Z272" s="0" t="n">
        <v>6.247</v>
      </c>
      <c r="AA272" s="0" t="n">
        <v>0.005</v>
      </c>
      <c r="AB272" s="0" t="n">
        <v>0</v>
      </c>
      <c r="AC272" s="0" t="n">
        <v>0</v>
      </c>
      <c r="AD272" s="0" t="n">
        <v>76</v>
      </c>
    </row>
    <row r="273" customFormat="false" ht="12.8" hidden="false" customHeight="false" outlineLevel="0" collapsed="false">
      <c r="A273" s="0" t="n">
        <v>2004</v>
      </c>
      <c r="B273" s="0" t="n">
        <v>51</v>
      </c>
      <c r="C273" s="0" t="n">
        <v>200</v>
      </c>
      <c r="D273" s="0" t="n">
        <f aca="false">C273/100</f>
        <v>2</v>
      </c>
      <c r="E273" s="0" t="n">
        <v>20040510200</v>
      </c>
      <c r="F273" s="0" t="n">
        <v>200402</v>
      </c>
      <c r="G273" s="0" t="n">
        <v>8</v>
      </c>
      <c r="H273" s="6" t="n">
        <f aca="false">DATE(2004,1,1)+B273+D273/24</f>
        <v>38038.0833333333</v>
      </c>
      <c r="I273" s="0" t="n">
        <v>-2.015</v>
      </c>
      <c r="J273" s="0" t="n">
        <v>0.44</v>
      </c>
      <c r="K273" s="0" t="n">
        <v>298.625</v>
      </c>
      <c r="L273" s="0" t="n">
        <v>382.645</v>
      </c>
      <c r="M273" s="0" t="n">
        <v>-86.475</v>
      </c>
      <c r="N273" s="0" t="n">
        <v>-2.698</v>
      </c>
      <c r="O273" s="0" t="n">
        <v>-0.22</v>
      </c>
      <c r="P273" s="0" t="n">
        <v>-83.558</v>
      </c>
      <c r="Q273" s="0" t="n">
        <v>2</v>
      </c>
      <c r="R273" s="0" t="n">
        <v>0.179</v>
      </c>
      <c r="S273" s="0" t="n">
        <v>1</v>
      </c>
      <c r="T273" s="0" t="n">
        <v>14.15</v>
      </c>
      <c r="U273" s="0" t="n">
        <v>1.272</v>
      </c>
      <c r="V273" s="0" t="n">
        <v>3.65</v>
      </c>
      <c r="W273" s="0" t="n">
        <v>18.613</v>
      </c>
      <c r="X273" s="0" t="n">
        <v>995.68</v>
      </c>
      <c r="Y273" s="0" t="n">
        <v>0</v>
      </c>
      <c r="Z273" s="0" t="n">
        <v>6.394</v>
      </c>
      <c r="AA273" s="0" t="n">
        <v>0.007</v>
      </c>
      <c r="AB273" s="0" t="n">
        <v>0</v>
      </c>
      <c r="AC273" s="0" t="n">
        <v>0</v>
      </c>
      <c r="AD273" s="0" t="n">
        <v>78.85</v>
      </c>
    </row>
    <row r="274" customFormat="false" ht="12.8" hidden="false" customHeight="false" outlineLevel="0" collapsed="false">
      <c r="A274" s="0" t="n">
        <v>2004</v>
      </c>
      <c r="B274" s="0" t="n">
        <v>51</v>
      </c>
      <c r="C274" s="0" t="n">
        <v>230</v>
      </c>
      <c r="D274" s="0" t="n">
        <f aca="false">C274/100</f>
        <v>2.3</v>
      </c>
      <c r="E274" s="0" t="n">
        <v>20040510230</v>
      </c>
      <c r="F274" s="0" t="n">
        <v>200402</v>
      </c>
      <c r="G274" s="0" t="n">
        <v>8</v>
      </c>
      <c r="H274" s="6" t="n">
        <f aca="false">DATE(2004,1,1)+B274+D274/24</f>
        <v>38038.0958333333</v>
      </c>
      <c r="I274" s="0" t="n">
        <v>-2.02</v>
      </c>
      <c r="J274" s="0" t="n">
        <v>0.364</v>
      </c>
      <c r="K274" s="0" t="n">
        <v>297.64</v>
      </c>
      <c r="L274" s="0" t="n">
        <v>379.94</v>
      </c>
      <c r="M274" s="0" t="n">
        <v>-84.684</v>
      </c>
      <c r="N274" s="0" t="n">
        <v>-2.442</v>
      </c>
      <c r="O274" s="0" t="n">
        <v>-0.22</v>
      </c>
      <c r="P274" s="0" t="n">
        <v>-82.022</v>
      </c>
      <c r="Q274" s="0" t="n">
        <v>2</v>
      </c>
      <c r="R274" s="0" t="n">
        <v>2.282</v>
      </c>
      <c r="S274" s="0" t="n">
        <v>2</v>
      </c>
      <c r="T274" s="0" t="n">
        <v>13.839</v>
      </c>
      <c r="U274" s="0" t="n">
        <v>1.269</v>
      </c>
      <c r="V274" s="0" t="n">
        <v>3.651</v>
      </c>
      <c r="W274" s="0" t="n">
        <v>359.928</v>
      </c>
      <c r="X274" s="0" t="n">
        <v>995.065</v>
      </c>
      <c r="Y274" s="0" t="n">
        <v>0</v>
      </c>
      <c r="Z274" s="0" t="n">
        <v>0</v>
      </c>
      <c r="AA274" s="0" t="n">
        <v>0.015</v>
      </c>
      <c r="AB274" s="0" t="n">
        <v>0</v>
      </c>
      <c r="AC274" s="0" t="n">
        <v>0</v>
      </c>
      <c r="AD274" s="0" t="n">
        <v>80.27</v>
      </c>
    </row>
    <row r="275" customFormat="false" ht="12.8" hidden="false" customHeight="false" outlineLevel="0" collapsed="false">
      <c r="A275" s="0" t="n">
        <v>2004</v>
      </c>
      <c r="B275" s="0" t="n">
        <v>51</v>
      </c>
      <c r="C275" s="0" t="n">
        <v>300</v>
      </c>
      <c r="D275" s="0" t="n">
        <f aca="false">C275/100</f>
        <v>3</v>
      </c>
      <c r="E275" s="0" t="n">
        <v>20040510300</v>
      </c>
      <c r="F275" s="0" t="n">
        <v>200402</v>
      </c>
      <c r="G275" s="0" t="n">
        <v>8</v>
      </c>
      <c r="H275" s="6" t="n">
        <f aca="false">DATE(2004,1,1)+B275+D275/24</f>
        <v>38038.125</v>
      </c>
      <c r="I275" s="0" t="n">
        <v>-1.863</v>
      </c>
      <c r="J275" s="0" t="n">
        <v>0.298</v>
      </c>
      <c r="K275" s="0" t="n">
        <v>302.255</v>
      </c>
      <c r="L275" s="0" t="n">
        <v>378.72</v>
      </c>
      <c r="M275" s="0" t="n">
        <v>-78.626</v>
      </c>
      <c r="N275" s="0" t="n">
        <v>-4.474</v>
      </c>
      <c r="O275" s="0" t="n">
        <v>-0.777</v>
      </c>
      <c r="P275" s="0" t="n">
        <v>-73.375</v>
      </c>
      <c r="Q275" s="0" t="n">
        <v>2</v>
      </c>
      <c r="R275" s="0" t="n">
        <v>1.955</v>
      </c>
      <c r="S275" s="0" t="n">
        <v>2</v>
      </c>
      <c r="T275" s="0" t="n">
        <v>13.621</v>
      </c>
      <c r="U275" s="0" t="n">
        <v>1.259</v>
      </c>
      <c r="V275" s="0" t="n">
        <v>3.841</v>
      </c>
      <c r="W275" s="0" t="n">
        <v>1.717</v>
      </c>
      <c r="X275" s="0" t="n">
        <v>994.52</v>
      </c>
      <c r="Y275" s="0" t="n">
        <v>0</v>
      </c>
      <c r="Z275" s="0" t="n">
        <v>6.244</v>
      </c>
      <c r="AA275" s="0" t="n">
        <v>0.018</v>
      </c>
      <c r="AB275" s="0" t="n">
        <v>0</v>
      </c>
      <c r="AC275" s="0" t="n">
        <v>0</v>
      </c>
      <c r="AD275" s="0" t="n">
        <v>80.78</v>
      </c>
    </row>
    <row r="276" customFormat="false" ht="12.8" hidden="false" customHeight="false" outlineLevel="0" collapsed="false">
      <c r="A276" s="0" t="n">
        <v>2004</v>
      </c>
      <c r="B276" s="0" t="n">
        <v>51</v>
      </c>
      <c r="C276" s="0" t="n">
        <v>330</v>
      </c>
      <c r="D276" s="0" t="n">
        <f aca="false">C276/100</f>
        <v>3.3</v>
      </c>
      <c r="E276" s="0" t="n">
        <v>20040510330</v>
      </c>
      <c r="F276" s="0" t="n">
        <v>200402</v>
      </c>
      <c r="G276" s="0" t="n">
        <v>8</v>
      </c>
      <c r="H276" s="6" t="n">
        <f aca="false">DATE(2004,1,1)+B276+D276/24</f>
        <v>38038.1375</v>
      </c>
      <c r="I276" s="0" t="n">
        <v>-1.901</v>
      </c>
      <c r="J276" s="0" t="n">
        <v>0.283</v>
      </c>
      <c r="K276" s="0" t="n">
        <v>304.45</v>
      </c>
      <c r="L276" s="0" t="n">
        <v>378.56</v>
      </c>
      <c r="M276" s="0" t="n">
        <v>-76.294</v>
      </c>
      <c r="N276" s="0" t="n">
        <v>-5.452</v>
      </c>
      <c r="O276" s="0" t="n">
        <v>-1.808</v>
      </c>
      <c r="P276" s="0" t="n">
        <v>-69.035</v>
      </c>
      <c r="Q276" s="0" t="n">
        <v>2</v>
      </c>
      <c r="R276" s="0" t="n">
        <v>1.601</v>
      </c>
      <c r="S276" s="0" t="n">
        <v>2</v>
      </c>
      <c r="T276" s="0" t="n">
        <v>13.659</v>
      </c>
      <c r="U276" s="0" t="n">
        <v>1.241</v>
      </c>
      <c r="V276" s="0" t="n">
        <v>3.665</v>
      </c>
      <c r="W276" s="0" t="n">
        <v>26.418</v>
      </c>
      <c r="X276" s="0" t="n">
        <v>994.005</v>
      </c>
      <c r="Y276" s="0" t="n">
        <v>0</v>
      </c>
      <c r="Z276" s="0" t="n">
        <v>0</v>
      </c>
      <c r="AA276" s="0" t="n">
        <v>0.012</v>
      </c>
      <c r="AB276" s="0" t="n">
        <v>0</v>
      </c>
      <c r="AC276" s="0" t="n">
        <v>0</v>
      </c>
      <c r="AD276" s="0" t="n">
        <v>79.43</v>
      </c>
    </row>
    <row r="277" customFormat="false" ht="12.8" hidden="false" customHeight="false" outlineLevel="0" collapsed="false">
      <c r="A277" s="0" t="n">
        <v>2004</v>
      </c>
      <c r="B277" s="0" t="n">
        <v>51</v>
      </c>
      <c r="C277" s="0" t="n">
        <v>400</v>
      </c>
      <c r="D277" s="0" t="n">
        <f aca="false">C277/100</f>
        <v>4</v>
      </c>
      <c r="E277" s="0" t="n">
        <v>20040510400</v>
      </c>
      <c r="F277" s="0" t="n">
        <v>200402</v>
      </c>
      <c r="G277" s="0" t="n">
        <v>8</v>
      </c>
      <c r="H277" s="6" t="n">
        <f aca="false">DATE(2004,1,1)+B277+D277/24</f>
        <v>38038.1666666667</v>
      </c>
      <c r="I277" s="0" t="n">
        <v>-1.96</v>
      </c>
      <c r="J277" s="0" t="n">
        <v>0.086</v>
      </c>
      <c r="K277" s="0" t="n">
        <v>304.195</v>
      </c>
      <c r="L277" s="0" t="n">
        <v>379.84</v>
      </c>
      <c r="M277" s="0" t="n">
        <v>-77.691</v>
      </c>
      <c r="N277" s="0" t="n">
        <v>-8.262</v>
      </c>
      <c r="O277" s="0" t="n">
        <v>-2.096</v>
      </c>
      <c r="P277" s="0" t="n">
        <v>-67.333</v>
      </c>
      <c r="Q277" s="0" t="n">
        <v>2</v>
      </c>
      <c r="R277" s="0" t="n">
        <v>2.58</v>
      </c>
      <c r="S277" s="0" t="n">
        <v>2</v>
      </c>
      <c r="T277" s="0" t="n">
        <v>13.927</v>
      </c>
      <c r="U277" s="0" t="n">
        <v>1.253</v>
      </c>
      <c r="V277" s="0" t="n">
        <v>4.328</v>
      </c>
      <c r="W277" s="0" t="n">
        <v>31.779</v>
      </c>
      <c r="X277" s="0" t="n">
        <v>993.51</v>
      </c>
      <c r="Y277" s="0" t="n">
        <v>0</v>
      </c>
      <c r="Z277" s="0" t="n">
        <v>6.513</v>
      </c>
      <c r="AA277" s="0" t="n">
        <v>0.014</v>
      </c>
      <c r="AB277" s="0" t="n">
        <v>0</v>
      </c>
      <c r="AC277" s="0" t="n">
        <v>0</v>
      </c>
      <c r="AD277" s="0" t="n">
        <v>78.81</v>
      </c>
    </row>
    <row r="278" customFormat="false" ht="12.8" hidden="false" customHeight="false" outlineLevel="0" collapsed="false">
      <c r="A278" s="0" t="n">
        <v>2004</v>
      </c>
      <c r="B278" s="0" t="n">
        <v>51</v>
      </c>
      <c r="C278" s="0" t="n">
        <v>430</v>
      </c>
      <c r="D278" s="0" t="n">
        <f aca="false">C278/100</f>
        <v>4.3</v>
      </c>
      <c r="E278" s="0" t="n">
        <v>20040510430</v>
      </c>
      <c r="F278" s="0" t="n">
        <v>200402</v>
      </c>
      <c r="G278" s="0" t="n">
        <v>8</v>
      </c>
      <c r="H278" s="6" t="n">
        <f aca="false">DATE(2004,1,1)+B278+D278/24</f>
        <v>38038.1791666667</v>
      </c>
      <c r="I278" s="0" t="n">
        <v>-2.01</v>
      </c>
      <c r="J278" s="0" t="n">
        <v>-0.083</v>
      </c>
      <c r="K278" s="0" t="n">
        <v>307.35</v>
      </c>
      <c r="L278" s="0" t="n">
        <v>378.695</v>
      </c>
      <c r="M278" s="0" t="n">
        <v>-73.272</v>
      </c>
      <c r="N278" s="0" t="n">
        <v>-10.876</v>
      </c>
      <c r="O278" s="0" t="n">
        <v>3.867</v>
      </c>
      <c r="P278" s="0" t="n">
        <v>-66.263</v>
      </c>
      <c r="Q278" s="0" t="n">
        <v>2</v>
      </c>
      <c r="R278" s="0" t="n">
        <v>0.165</v>
      </c>
      <c r="S278" s="0" t="n">
        <v>1</v>
      </c>
      <c r="T278" s="0" t="n">
        <v>14.052</v>
      </c>
      <c r="U278" s="0" t="n">
        <v>1.252</v>
      </c>
      <c r="V278" s="0" t="n">
        <v>4.088</v>
      </c>
      <c r="W278" s="0" t="n">
        <v>36.508</v>
      </c>
      <c r="X278" s="0" t="n">
        <v>993.085</v>
      </c>
      <c r="Y278" s="0" t="n">
        <v>0</v>
      </c>
      <c r="Z278" s="0" t="n">
        <v>0</v>
      </c>
      <c r="AA278" s="0" t="n">
        <v>0.012</v>
      </c>
      <c r="AB278" s="0" t="n">
        <v>0</v>
      </c>
      <c r="AC278" s="0" t="n">
        <v>0</v>
      </c>
      <c r="AD278" s="0" t="n">
        <v>78.11</v>
      </c>
    </row>
    <row r="279" customFormat="false" ht="12.8" hidden="false" customHeight="false" outlineLevel="0" collapsed="false">
      <c r="A279" s="0" t="n">
        <v>2004</v>
      </c>
      <c r="B279" s="0" t="n">
        <v>51</v>
      </c>
      <c r="C279" s="0" t="n">
        <v>500</v>
      </c>
      <c r="D279" s="0" t="n">
        <f aca="false">C279/100</f>
        <v>5</v>
      </c>
      <c r="E279" s="0" t="n">
        <v>20040510500</v>
      </c>
      <c r="F279" s="0" t="n">
        <v>200402</v>
      </c>
      <c r="G279" s="0" t="n">
        <v>8</v>
      </c>
      <c r="H279" s="6" t="n">
        <f aca="false">DATE(2004,1,1)+B279+D279/24</f>
        <v>38038.2083333333</v>
      </c>
      <c r="I279" s="0" t="n">
        <v>-1.817</v>
      </c>
      <c r="J279" s="0" t="n">
        <v>-0.091</v>
      </c>
      <c r="K279" s="0" t="n">
        <v>311.26</v>
      </c>
      <c r="L279" s="0" t="n">
        <v>379.745</v>
      </c>
      <c r="M279" s="0" t="n">
        <v>-70.212</v>
      </c>
      <c r="N279" s="0" t="n">
        <v>1.386</v>
      </c>
      <c r="O279" s="0" t="n">
        <v>-4.282</v>
      </c>
      <c r="P279" s="0" t="n">
        <v>-67.315</v>
      </c>
      <c r="Q279" s="0" t="n">
        <v>2</v>
      </c>
      <c r="R279" s="0" t="n">
        <v>4.021</v>
      </c>
      <c r="S279" s="0" t="n">
        <v>1</v>
      </c>
      <c r="T279" s="0" t="n">
        <v>14.928</v>
      </c>
      <c r="U279" s="0" t="n">
        <v>1.254</v>
      </c>
      <c r="V279" s="0" t="n">
        <v>4.851</v>
      </c>
      <c r="W279" s="0" t="n">
        <v>33.587</v>
      </c>
      <c r="X279" s="0" t="n">
        <v>992.6</v>
      </c>
      <c r="Y279" s="0" t="n">
        <v>0</v>
      </c>
      <c r="Z279" s="0" t="n">
        <v>7.936</v>
      </c>
      <c r="AA279" s="0" t="n">
        <v>0.005</v>
      </c>
      <c r="AB279" s="0" t="n">
        <v>0</v>
      </c>
      <c r="AC279" s="0" t="n">
        <v>0</v>
      </c>
      <c r="AD279" s="0" t="n">
        <v>73.93</v>
      </c>
    </row>
    <row r="280" customFormat="false" ht="12.8" hidden="false" customHeight="false" outlineLevel="0" collapsed="false">
      <c r="A280" s="0" t="n">
        <v>2004</v>
      </c>
      <c r="B280" s="0" t="n">
        <v>51</v>
      </c>
      <c r="C280" s="0" t="n">
        <v>530</v>
      </c>
      <c r="D280" s="0" t="n">
        <f aca="false">C280/100</f>
        <v>5.3</v>
      </c>
      <c r="E280" s="0" t="n">
        <v>20040510530</v>
      </c>
      <c r="F280" s="0" t="n">
        <v>200402</v>
      </c>
      <c r="G280" s="0" t="n">
        <v>8</v>
      </c>
      <c r="H280" s="6" t="n">
        <f aca="false">DATE(2004,1,1)+B280+D280/24</f>
        <v>38038.2208333333</v>
      </c>
      <c r="I280" s="0" t="n">
        <v>-1.882</v>
      </c>
      <c r="J280" s="0" t="n">
        <v>-0.268</v>
      </c>
      <c r="K280" s="0" t="n">
        <v>314.8</v>
      </c>
      <c r="L280" s="0" t="n">
        <v>382.185</v>
      </c>
      <c r="M280" s="0" t="n">
        <v>-69</v>
      </c>
      <c r="N280" s="0" t="n">
        <v>-6.853</v>
      </c>
      <c r="O280" s="0" t="n">
        <v>10.119</v>
      </c>
      <c r="P280" s="0" t="n">
        <v>-72.266</v>
      </c>
      <c r="Q280" s="0" t="n">
        <v>2</v>
      </c>
      <c r="R280" s="0" t="n">
        <v>8.693</v>
      </c>
      <c r="S280" s="0" t="n">
        <v>1</v>
      </c>
      <c r="T280" s="0" t="n">
        <v>15.642</v>
      </c>
      <c r="U280" s="0" t="n">
        <v>1.211</v>
      </c>
      <c r="V280" s="0" t="n">
        <v>4.951</v>
      </c>
      <c r="W280" s="0" t="n">
        <v>26.727</v>
      </c>
      <c r="X280" s="0" t="n">
        <v>992.17</v>
      </c>
      <c r="Y280" s="0" t="n">
        <v>0</v>
      </c>
      <c r="Z280" s="0" t="n">
        <v>0</v>
      </c>
      <c r="AA280" s="0" t="n">
        <v>0.008</v>
      </c>
      <c r="AB280" s="0" t="n">
        <v>0</v>
      </c>
      <c r="AC280" s="0" t="n">
        <v>0</v>
      </c>
      <c r="AD280" s="0" t="n">
        <v>68.19</v>
      </c>
    </row>
    <row r="281" customFormat="false" ht="12.8" hidden="false" customHeight="false" outlineLevel="0" collapsed="false">
      <c r="A281" s="0" t="n">
        <v>2004</v>
      </c>
      <c r="B281" s="0" t="n">
        <v>51</v>
      </c>
      <c r="C281" s="0" t="n">
        <v>600</v>
      </c>
      <c r="D281" s="0" t="n">
        <f aca="false">C281/100</f>
        <v>6</v>
      </c>
      <c r="E281" s="0" t="n">
        <v>20040510600</v>
      </c>
      <c r="F281" s="0" t="n">
        <v>200402</v>
      </c>
      <c r="G281" s="0" t="n">
        <v>8</v>
      </c>
      <c r="H281" s="6" t="n">
        <f aca="false">DATE(2004,1,1)+B281+D281/24</f>
        <v>38038.25</v>
      </c>
      <c r="I281" s="0" t="n">
        <v>0.138</v>
      </c>
      <c r="J281" s="0" t="n">
        <v>-0.158</v>
      </c>
      <c r="K281" s="0" t="n">
        <v>317.15</v>
      </c>
      <c r="L281" s="0" t="n">
        <v>384.72</v>
      </c>
      <c r="M281" s="0" t="n">
        <v>-67.275</v>
      </c>
      <c r="N281" s="0" t="n">
        <v>-10.538</v>
      </c>
      <c r="O281" s="0" t="n">
        <v>13.743</v>
      </c>
      <c r="P281" s="0" t="n">
        <v>-70.48</v>
      </c>
      <c r="Q281" s="0" t="n">
        <v>2</v>
      </c>
      <c r="R281" s="0" t="n">
        <v>22.115</v>
      </c>
      <c r="S281" s="0" t="n">
        <v>1</v>
      </c>
      <c r="T281" s="0" t="n">
        <v>17.04</v>
      </c>
      <c r="U281" s="0" t="n">
        <v>1.115</v>
      </c>
      <c r="V281" s="0" t="n">
        <v>5.251</v>
      </c>
      <c r="W281" s="0" t="n">
        <v>5.936</v>
      </c>
      <c r="X281" s="0" t="n">
        <v>992.04</v>
      </c>
      <c r="Y281" s="0" t="n">
        <v>0</v>
      </c>
      <c r="Z281" s="0" t="n">
        <v>10.558</v>
      </c>
      <c r="AA281" s="0" t="n">
        <v>0.011</v>
      </c>
      <c r="AB281" s="0" t="n">
        <v>0</v>
      </c>
      <c r="AC281" s="0" t="n">
        <v>0</v>
      </c>
      <c r="AD281" s="0" t="n">
        <v>57.43</v>
      </c>
    </row>
    <row r="282" customFormat="false" ht="12.8" hidden="false" customHeight="false" outlineLevel="0" collapsed="false">
      <c r="A282" s="0" t="n">
        <v>2004</v>
      </c>
      <c r="B282" s="0" t="n">
        <v>51</v>
      </c>
      <c r="C282" s="0" t="n">
        <v>630</v>
      </c>
      <c r="D282" s="0" t="n">
        <f aca="false">C282/100</f>
        <v>6.3</v>
      </c>
      <c r="E282" s="0" t="n">
        <v>20040510630</v>
      </c>
      <c r="F282" s="0" t="n">
        <v>200402</v>
      </c>
      <c r="G282" s="0" t="n">
        <v>8</v>
      </c>
      <c r="H282" s="6" t="n">
        <f aca="false">DATE(2004,1,1)+B282+D282/24</f>
        <v>38038.2625</v>
      </c>
      <c r="I282" s="0" t="n">
        <v>30.347</v>
      </c>
      <c r="J282" s="0" t="n">
        <v>8.914</v>
      </c>
      <c r="K282" s="0" t="n">
        <v>320.93</v>
      </c>
      <c r="L282" s="0" t="n">
        <v>388.58</v>
      </c>
      <c r="M282" s="0" t="n">
        <v>-46.217</v>
      </c>
      <c r="N282" s="0" t="n">
        <v>-22.406</v>
      </c>
      <c r="O282" s="0" t="n">
        <v>21.373</v>
      </c>
      <c r="P282" s="0" t="n">
        <v>-45.183</v>
      </c>
      <c r="Q282" s="0" t="n">
        <v>2</v>
      </c>
      <c r="R282" s="0" t="n">
        <v>4.095</v>
      </c>
      <c r="S282" s="0" t="n">
        <v>2</v>
      </c>
      <c r="T282" s="0" t="n">
        <v>18.96</v>
      </c>
      <c r="U282" s="0" t="n">
        <v>0.981</v>
      </c>
      <c r="V282" s="0" t="n">
        <v>5.274</v>
      </c>
      <c r="W282" s="0" t="n">
        <v>359.397</v>
      </c>
      <c r="X282" s="0" t="n">
        <v>992.025</v>
      </c>
      <c r="Y282" s="0" t="n">
        <v>0</v>
      </c>
      <c r="Z282" s="0" t="n">
        <v>0</v>
      </c>
      <c r="AA282" s="0" t="n">
        <v>0.042</v>
      </c>
      <c r="AB282" s="0" t="n">
        <v>0</v>
      </c>
      <c r="AC282" s="0" t="n">
        <v>0</v>
      </c>
      <c r="AD282" s="0" t="n">
        <v>44.78</v>
      </c>
    </row>
    <row r="283" customFormat="false" ht="12.8" hidden="false" customHeight="false" outlineLevel="0" collapsed="false">
      <c r="A283" s="0" t="n">
        <v>2004</v>
      </c>
      <c r="B283" s="0" t="n">
        <v>51</v>
      </c>
      <c r="C283" s="0" t="n">
        <v>700</v>
      </c>
      <c r="D283" s="0" t="n">
        <f aca="false">C283/100</f>
        <v>7</v>
      </c>
      <c r="E283" s="0" t="n">
        <v>20040510700</v>
      </c>
      <c r="F283" s="0" t="n">
        <v>200402</v>
      </c>
      <c r="G283" s="0" t="n">
        <v>8</v>
      </c>
      <c r="H283" s="6" t="n">
        <f aca="false">DATE(2004,1,1)+B283+D283/24</f>
        <v>38038.2916666667</v>
      </c>
      <c r="I283" s="0" t="n">
        <v>107.947</v>
      </c>
      <c r="J283" s="0" t="n">
        <v>23.088</v>
      </c>
      <c r="K283" s="0" t="n">
        <v>327</v>
      </c>
      <c r="L283" s="0" t="n">
        <v>403.325</v>
      </c>
      <c r="M283" s="0" t="n">
        <v>8.534</v>
      </c>
      <c r="N283" s="0" t="n">
        <v>-58.814</v>
      </c>
      <c r="O283" s="0" t="n">
        <v>38.192</v>
      </c>
      <c r="P283" s="0" t="n">
        <v>29.155</v>
      </c>
      <c r="Q283" s="0" t="n">
        <v>2</v>
      </c>
      <c r="R283" s="0" t="n">
        <v>9.233</v>
      </c>
      <c r="S283" s="0" t="n">
        <v>2</v>
      </c>
      <c r="T283" s="0" t="n">
        <v>21.563</v>
      </c>
      <c r="U283" s="0" t="n">
        <v>0.901</v>
      </c>
      <c r="V283" s="0" t="n">
        <v>7.143</v>
      </c>
      <c r="W283" s="0" t="n">
        <v>0.222</v>
      </c>
      <c r="X283" s="0" t="n">
        <v>991.76</v>
      </c>
      <c r="Y283" s="0" t="n">
        <v>0</v>
      </c>
      <c r="Z283" s="0" t="n">
        <v>13.161</v>
      </c>
      <c r="AA283" s="0" t="n">
        <v>0.102</v>
      </c>
      <c r="AB283" s="0" t="n">
        <v>0</v>
      </c>
      <c r="AC283" s="0" t="n">
        <v>0</v>
      </c>
      <c r="AD283" s="0" t="n">
        <v>35.01</v>
      </c>
    </row>
    <row r="284" customFormat="false" ht="12.8" hidden="false" customHeight="false" outlineLevel="0" collapsed="false">
      <c r="A284" s="0" t="n">
        <v>2004</v>
      </c>
      <c r="B284" s="0" t="n">
        <v>51</v>
      </c>
      <c r="C284" s="0" t="n">
        <v>730</v>
      </c>
      <c r="D284" s="0" t="n">
        <f aca="false">C284/100</f>
        <v>7.3</v>
      </c>
      <c r="E284" s="0" t="n">
        <v>20040510730</v>
      </c>
      <c r="F284" s="0" t="n">
        <v>200402</v>
      </c>
      <c r="G284" s="0" t="n">
        <v>8</v>
      </c>
      <c r="H284" s="6" t="n">
        <f aca="false">DATE(2004,1,1)+B284+D284/24</f>
        <v>38038.3041666667</v>
      </c>
      <c r="I284" s="0" t="n">
        <v>209.184</v>
      </c>
      <c r="J284" s="0" t="n">
        <v>37.244</v>
      </c>
      <c r="K284" s="0" t="n">
        <v>335.815</v>
      </c>
      <c r="L284" s="0" t="n">
        <v>423.19</v>
      </c>
      <c r="M284" s="0" t="n">
        <v>84.565</v>
      </c>
      <c r="N284" s="0" t="n">
        <v>-72.755</v>
      </c>
      <c r="O284" s="0" t="n">
        <v>57.11</v>
      </c>
      <c r="P284" s="0" t="n">
        <v>100.21</v>
      </c>
      <c r="Q284" s="0" t="n">
        <v>2</v>
      </c>
      <c r="R284" s="0" t="n">
        <v>6.761</v>
      </c>
      <c r="S284" s="0" t="n">
        <v>2</v>
      </c>
      <c r="T284" s="0" t="n">
        <v>23.416</v>
      </c>
      <c r="U284" s="0" t="n">
        <v>0.832</v>
      </c>
      <c r="V284" s="0" t="n">
        <v>6.923</v>
      </c>
      <c r="W284" s="0" t="n">
        <v>354.583</v>
      </c>
      <c r="X284" s="0" t="n">
        <v>991.515</v>
      </c>
      <c r="Y284" s="0" t="n">
        <v>0</v>
      </c>
      <c r="Z284" s="0" t="n">
        <v>0</v>
      </c>
      <c r="AA284" s="0" t="n">
        <v>0.27</v>
      </c>
      <c r="AB284" s="0" t="n">
        <v>0</v>
      </c>
      <c r="AC284" s="0" t="n">
        <v>0</v>
      </c>
      <c r="AD284" s="0" t="n">
        <v>28.89</v>
      </c>
    </row>
    <row r="285" customFormat="false" ht="12.8" hidden="false" customHeight="false" outlineLevel="0" collapsed="false">
      <c r="A285" s="0" t="n">
        <v>2004</v>
      </c>
      <c r="B285" s="0" t="n">
        <v>51</v>
      </c>
      <c r="C285" s="0" t="n">
        <v>800</v>
      </c>
      <c r="D285" s="0" t="n">
        <f aca="false">C285/100</f>
        <v>8</v>
      </c>
      <c r="E285" s="0" t="n">
        <v>20040510800</v>
      </c>
      <c r="F285" s="0" t="n">
        <v>200402</v>
      </c>
      <c r="G285" s="0" t="n">
        <v>8</v>
      </c>
      <c r="H285" s="6" t="n">
        <f aca="false">DATE(2004,1,1)+B285+D285/24</f>
        <v>38038.3333333333</v>
      </c>
      <c r="I285" s="0" t="n">
        <v>321.528</v>
      </c>
      <c r="J285" s="0" t="n">
        <v>53.471</v>
      </c>
      <c r="K285" s="0" t="n">
        <v>345.315</v>
      </c>
      <c r="L285" s="0" t="n">
        <v>443.445</v>
      </c>
      <c r="M285" s="0" t="n">
        <v>169.927</v>
      </c>
      <c r="N285" s="0" t="n">
        <v>-40.648</v>
      </c>
      <c r="O285" s="0" t="n">
        <v>70.92</v>
      </c>
      <c r="P285" s="0" t="n">
        <v>139.655</v>
      </c>
      <c r="Q285" s="0" t="n">
        <v>2</v>
      </c>
      <c r="R285" s="0" t="n">
        <v>6.14</v>
      </c>
      <c r="S285" s="0" t="n">
        <v>2</v>
      </c>
      <c r="T285" s="0" t="n">
        <v>25.742</v>
      </c>
      <c r="U285" s="0" t="n">
        <v>0.752</v>
      </c>
      <c r="V285" s="0" t="n">
        <v>7.021</v>
      </c>
      <c r="W285" s="0" t="n">
        <v>349.51</v>
      </c>
      <c r="X285" s="0" t="n">
        <v>991.525</v>
      </c>
      <c r="Y285" s="0" t="n">
        <v>0</v>
      </c>
      <c r="Z285" s="0" t="n">
        <v>11.909</v>
      </c>
      <c r="AA285" s="0" t="n">
        <v>0.472</v>
      </c>
      <c r="AB285" s="0" t="n">
        <v>0</v>
      </c>
      <c r="AC285" s="0" t="n">
        <v>0</v>
      </c>
      <c r="AD285" s="0" t="n">
        <v>22.72</v>
      </c>
    </row>
    <row r="286" customFormat="false" ht="12.8" hidden="false" customHeight="false" outlineLevel="0" collapsed="false">
      <c r="A286" s="0" t="n">
        <v>2004</v>
      </c>
      <c r="B286" s="0" t="n">
        <v>51</v>
      </c>
      <c r="C286" s="0" t="n">
        <v>930</v>
      </c>
      <c r="D286" s="0" t="n">
        <f aca="false">C286/100</f>
        <v>9.3</v>
      </c>
      <c r="E286" s="0" t="n">
        <v>20040510930</v>
      </c>
      <c r="F286" s="0" t="n">
        <v>200402</v>
      </c>
      <c r="G286" s="0" t="n">
        <v>8</v>
      </c>
      <c r="H286" s="6" t="n">
        <f aca="false">DATE(2004,1,1)+B286+D286/24</f>
        <v>38038.3875</v>
      </c>
      <c r="I286" s="0" t="n">
        <v>440.033</v>
      </c>
      <c r="J286" s="0" t="n">
        <v>69.44</v>
      </c>
      <c r="K286" s="0" t="n">
        <v>365.28</v>
      </c>
      <c r="L286" s="0" t="n">
        <v>474.635</v>
      </c>
      <c r="M286" s="0" t="n">
        <v>261.238</v>
      </c>
      <c r="N286" s="0" t="n">
        <v>12.121</v>
      </c>
      <c r="O286" s="0" t="n">
        <v>70.304</v>
      </c>
      <c r="P286" s="0" t="n">
        <v>178.814</v>
      </c>
      <c r="Q286" s="0" t="n">
        <v>2</v>
      </c>
      <c r="R286" s="0" t="n">
        <v>4.061</v>
      </c>
      <c r="S286" s="0" t="n">
        <v>2</v>
      </c>
      <c r="T286" s="0" t="n">
        <v>28.503</v>
      </c>
      <c r="U286" s="0" t="n">
        <v>0.762</v>
      </c>
      <c r="V286" s="0" t="n">
        <v>8.066</v>
      </c>
      <c r="W286" s="0" t="n">
        <v>336.224</v>
      </c>
      <c r="X286" s="0" t="n">
        <v>990.765</v>
      </c>
      <c r="Y286" s="0" t="n">
        <v>0</v>
      </c>
      <c r="Z286" s="0" t="n">
        <v>0</v>
      </c>
      <c r="AA286" s="0" t="n">
        <v>0.722</v>
      </c>
      <c r="AB286" s="0" t="n">
        <v>0</v>
      </c>
      <c r="AC286" s="0" t="n">
        <v>0</v>
      </c>
      <c r="AD286" s="0" t="n">
        <v>19.58</v>
      </c>
    </row>
    <row r="287" customFormat="false" ht="12.8" hidden="false" customHeight="false" outlineLevel="0" collapsed="false">
      <c r="A287" s="0" t="n">
        <v>2004</v>
      </c>
      <c r="B287" s="0" t="n">
        <v>51</v>
      </c>
      <c r="C287" s="0" t="n">
        <v>1030</v>
      </c>
      <c r="D287" s="0" t="n">
        <f aca="false">C287/100</f>
        <v>10.3</v>
      </c>
      <c r="E287" s="0" t="n">
        <v>20040511030</v>
      </c>
      <c r="F287" s="0" t="n">
        <v>200402</v>
      </c>
      <c r="G287" s="0" t="n">
        <v>8</v>
      </c>
      <c r="H287" s="6" t="n">
        <f aca="false">DATE(2004,1,1)+B287+D287/24</f>
        <v>38038.4291666667</v>
      </c>
      <c r="I287" s="0" t="n">
        <v>798.121</v>
      </c>
      <c r="J287" s="0" t="n">
        <v>125.089</v>
      </c>
      <c r="K287" s="0" t="n">
        <v>379.435</v>
      </c>
      <c r="L287" s="0" t="n">
        <v>512.79</v>
      </c>
      <c r="M287" s="0" t="n">
        <v>539.678</v>
      </c>
      <c r="N287" s="0" t="n">
        <v>143.515</v>
      </c>
      <c r="O287" s="0" t="n">
        <v>114.589</v>
      </c>
      <c r="P287" s="0" t="n">
        <v>281.574</v>
      </c>
      <c r="Q287" s="0" t="n">
        <v>2</v>
      </c>
      <c r="R287" s="0" t="n">
        <v>2.104</v>
      </c>
      <c r="S287" s="0" t="n">
        <v>2</v>
      </c>
      <c r="T287" s="0" t="n">
        <v>31.168</v>
      </c>
      <c r="U287" s="0" t="n">
        <v>0.679</v>
      </c>
      <c r="V287" s="0" t="n">
        <v>8.642</v>
      </c>
      <c r="W287" s="0" t="n">
        <v>299.99</v>
      </c>
      <c r="X287" s="0" t="n">
        <v>990.39</v>
      </c>
      <c r="Y287" s="0" t="n">
        <v>0</v>
      </c>
      <c r="Z287" s="0" t="n">
        <v>0</v>
      </c>
      <c r="AA287" s="0" t="n">
        <v>0.801</v>
      </c>
      <c r="AB287" s="0" t="n">
        <v>0</v>
      </c>
      <c r="AC287" s="0" t="n">
        <v>0</v>
      </c>
      <c r="AD287" s="0" t="n">
        <v>14.97</v>
      </c>
    </row>
    <row r="288" customFormat="false" ht="12.8" hidden="false" customHeight="false" outlineLevel="0" collapsed="false">
      <c r="A288" s="0" t="n">
        <v>2004</v>
      </c>
      <c r="B288" s="0" t="n">
        <v>51</v>
      </c>
      <c r="C288" s="0" t="n">
        <v>1130</v>
      </c>
      <c r="D288" s="0" t="n">
        <f aca="false">C288/100</f>
        <v>11.3</v>
      </c>
      <c r="E288" s="0" t="n">
        <v>20040511130</v>
      </c>
      <c r="F288" s="0" t="n">
        <v>200402</v>
      </c>
      <c r="G288" s="0" t="n">
        <v>8</v>
      </c>
      <c r="H288" s="6" t="n">
        <f aca="false">DATE(2004,1,1)+B288+D288/24</f>
        <v>38038.4708333333</v>
      </c>
      <c r="I288" s="0" t="n">
        <v>908.487</v>
      </c>
      <c r="J288" s="0" t="n">
        <v>138.506</v>
      </c>
      <c r="K288" s="0" t="n">
        <v>397.66</v>
      </c>
      <c r="L288" s="0" t="n">
        <v>536.64</v>
      </c>
      <c r="M288" s="0" t="n">
        <v>631.001</v>
      </c>
      <c r="N288" s="0" t="n">
        <v>297.86</v>
      </c>
      <c r="O288" s="0" t="n">
        <v>82.299</v>
      </c>
      <c r="P288" s="0" t="n">
        <v>250.842</v>
      </c>
      <c r="Q288" s="0" t="n">
        <v>2</v>
      </c>
      <c r="R288" s="0" t="n">
        <v>6.255</v>
      </c>
      <c r="S288" s="0" t="n">
        <v>2</v>
      </c>
      <c r="T288" s="0" t="n">
        <v>32.645</v>
      </c>
      <c r="U288" s="0" t="n">
        <v>0.702</v>
      </c>
      <c r="V288" s="0" t="n">
        <v>7.124</v>
      </c>
      <c r="W288" s="0" t="n">
        <v>314.086</v>
      </c>
      <c r="X288" s="0" t="n">
        <v>989.765</v>
      </c>
      <c r="Y288" s="0" t="n">
        <v>0</v>
      </c>
      <c r="Z288" s="0" t="n">
        <v>0</v>
      </c>
      <c r="AA288" s="0" t="n">
        <v>0.614</v>
      </c>
      <c r="AB288" s="0" t="n">
        <v>0</v>
      </c>
      <c r="AC288" s="0" t="n">
        <v>0</v>
      </c>
      <c r="AD288" s="0" t="n">
        <v>14.24</v>
      </c>
    </row>
    <row r="289" customFormat="false" ht="12.8" hidden="false" customHeight="false" outlineLevel="0" collapsed="false">
      <c r="A289" s="0" t="n">
        <v>2004</v>
      </c>
      <c r="B289" s="0" t="n">
        <v>51</v>
      </c>
      <c r="C289" s="0" t="n">
        <v>1200</v>
      </c>
      <c r="D289" s="0" t="n">
        <f aca="false">C289/100</f>
        <v>12</v>
      </c>
      <c r="E289" s="0" t="n">
        <v>20040511200</v>
      </c>
      <c r="F289" s="0" t="n">
        <v>200402</v>
      </c>
      <c r="G289" s="0" t="n">
        <v>8</v>
      </c>
      <c r="H289" s="6" t="n">
        <f aca="false">DATE(2004,1,1)+B289+D289/24</f>
        <v>38038.5</v>
      </c>
      <c r="I289" s="0" t="n">
        <v>674.608</v>
      </c>
      <c r="J289" s="0" t="n">
        <v>101.026</v>
      </c>
      <c r="K289" s="0" t="n">
        <v>400.37</v>
      </c>
      <c r="L289" s="0" t="n">
        <v>532.1</v>
      </c>
      <c r="M289" s="0" t="n">
        <v>441.852</v>
      </c>
      <c r="N289" s="0" t="n">
        <v>174.205</v>
      </c>
      <c r="O289" s="0" t="n">
        <v>50.999</v>
      </c>
      <c r="P289" s="0" t="n">
        <v>216.649</v>
      </c>
      <c r="Q289" s="0" t="n">
        <v>2</v>
      </c>
      <c r="R289" s="0" t="n">
        <v>4.423</v>
      </c>
      <c r="S289" s="0" t="n">
        <v>2</v>
      </c>
      <c r="T289" s="0" t="n">
        <v>33.147</v>
      </c>
      <c r="U289" s="0" t="n">
        <v>0.725</v>
      </c>
      <c r="V289" s="0" t="n">
        <v>6.604</v>
      </c>
      <c r="W289" s="0" t="n">
        <v>293.043</v>
      </c>
      <c r="X289" s="0" t="n">
        <v>989.12</v>
      </c>
      <c r="Y289" s="0" t="n">
        <v>0</v>
      </c>
      <c r="Z289" s="0" t="n">
        <v>11.098</v>
      </c>
      <c r="AA289" s="0" t="n">
        <v>0.585</v>
      </c>
      <c r="AB289" s="0" t="n">
        <v>0</v>
      </c>
      <c r="AC289" s="0" t="n">
        <v>0</v>
      </c>
      <c r="AD289" s="0" t="n">
        <v>14.29</v>
      </c>
    </row>
    <row r="290" customFormat="false" ht="12.8" hidden="false" customHeight="false" outlineLevel="0" collapsed="false">
      <c r="A290" s="0" t="n">
        <v>2004</v>
      </c>
      <c r="B290" s="0" t="n">
        <v>51</v>
      </c>
      <c r="C290" s="0" t="n">
        <v>1300</v>
      </c>
      <c r="D290" s="0" t="n">
        <f aca="false">C290/100</f>
        <v>13</v>
      </c>
      <c r="E290" s="0" t="n">
        <v>20040511300</v>
      </c>
      <c r="F290" s="0" t="n">
        <v>200402</v>
      </c>
      <c r="G290" s="0" t="n">
        <v>8</v>
      </c>
      <c r="H290" s="6" t="n">
        <f aca="false">DATE(2004,1,1)+B290+D290/24</f>
        <v>38038.5416666667</v>
      </c>
      <c r="I290" s="0" t="n">
        <v>986.349</v>
      </c>
      <c r="J290" s="0" t="n">
        <v>143.357</v>
      </c>
      <c r="K290" s="0" t="n">
        <v>407.945</v>
      </c>
      <c r="L290" s="0" t="n">
        <v>558.4</v>
      </c>
      <c r="M290" s="0" t="n">
        <v>692.537</v>
      </c>
      <c r="N290" s="0" t="n">
        <v>440.815</v>
      </c>
      <c r="O290" s="0" t="n">
        <v>122.327</v>
      </c>
      <c r="P290" s="0" t="n">
        <v>129.395</v>
      </c>
      <c r="Q290" s="0" t="n">
        <v>2</v>
      </c>
      <c r="R290" s="0" t="n">
        <v>9.877</v>
      </c>
      <c r="S290" s="0" t="n">
        <v>2</v>
      </c>
      <c r="T290" s="0" t="n">
        <v>34.322</v>
      </c>
      <c r="U290" s="0" t="n">
        <v>0.96</v>
      </c>
      <c r="V290" s="0" t="n">
        <v>6.719</v>
      </c>
      <c r="W290" s="0" t="n">
        <v>288.26</v>
      </c>
      <c r="X290" s="0" t="n">
        <v>988.03</v>
      </c>
      <c r="Y290" s="0" t="n">
        <v>0</v>
      </c>
      <c r="Z290" s="0" t="n">
        <v>10.857</v>
      </c>
      <c r="AA290" s="0" t="n">
        <v>1.082</v>
      </c>
      <c r="AB290" s="0" t="n">
        <v>0</v>
      </c>
      <c r="AC290" s="0" t="n">
        <v>0</v>
      </c>
      <c r="AD290" s="0" t="n">
        <v>17.73</v>
      </c>
    </row>
    <row r="291" customFormat="false" ht="12.8" hidden="false" customHeight="false" outlineLevel="0" collapsed="false">
      <c r="A291" s="0" t="n">
        <v>2004</v>
      </c>
      <c r="B291" s="0" t="n">
        <v>51</v>
      </c>
      <c r="C291" s="0" t="n">
        <v>1430</v>
      </c>
      <c r="D291" s="0" t="n">
        <f aca="false">C291/100</f>
        <v>14.3</v>
      </c>
      <c r="E291" s="0" t="n">
        <v>20040511430</v>
      </c>
      <c r="F291" s="0" t="n">
        <v>200402</v>
      </c>
      <c r="G291" s="0" t="n">
        <v>8</v>
      </c>
      <c r="H291" s="6" t="n">
        <f aca="false">DATE(2004,1,1)+B291+D291/24</f>
        <v>38038.5958333333</v>
      </c>
      <c r="I291" s="0" t="n">
        <v>240.737</v>
      </c>
      <c r="J291" s="0" t="n">
        <v>36.665</v>
      </c>
      <c r="K291" s="0" t="n">
        <v>447</v>
      </c>
      <c r="L291" s="0" t="n">
        <v>530.465</v>
      </c>
      <c r="M291" s="0" t="n">
        <v>120.607</v>
      </c>
      <c r="N291" s="0" t="n">
        <v>148.565</v>
      </c>
      <c r="O291" s="0" t="n">
        <v>157.277</v>
      </c>
      <c r="P291" s="0" t="n">
        <v>-185.235</v>
      </c>
      <c r="Q291" s="0" t="n">
        <v>2</v>
      </c>
      <c r="R291" s="0" t="n">
        <v>10.084</v>
      </c>
      <c r="S291" s="0" t="n">
        <v>2</v>
      </c>
      <c r="T291" s="0" t="n">
        <v>35.621</v>
      </c>
      <c r="U291" s="0" t="n">
        <v>0.923</v>
      </c>
      <c r="V291" s="0" t="n">
        <v>6.36</v>
      </c>
      <c r="W291" s="0" t="n">
        <v>281.591</v>
      </c>
      <c r="X291" s="0" t="n">
        <v>986.71</v>
      </c>
      <c r="Y291" s="0" t="n">
        <v>0</v>
      </c>
      <c r="Z291" s="0" t="n">
        <v>0</v>
      </c>
      <c r="AA291" s="0" t="n">
        <v>0.424</v>
      </c>
      <c r="AB291" s="0" t="n">
        <v>0</v>
      </c>
      <c r="AC291" s="0" t="n">
        <v>0</v>
      </c>
      <c r="AD291" s="0" t="n">
        <v>15.86</v>
      </c>
    </row>
    <row r="292" customFormat="false" ht="12.8" hidden="false" customHeight="false" outlineLevel="0" collapsed="false">
      <c r="A292" s="0" t="n">
        <v>2004</v>
      </c>
      <c r="B292" s="0" t="n">
        <v>51</v>
      </c>
      <c r="C292" s="0" t="n">
        <v>1500</v>
      </c>
      <c r="D292" s="0" t="n">
        <f aca="false">C292/100</f>
        <v>15</v>
      </c>
      <c r="E292" s="0" t="n">
        <v>20040511500</v>
      </c>
      <c r="F292" s="0" t="n">
        <v>200402</v>
      </c>
      <c r="G292" s="0" t="n">
        <v>8</v>
      </c>
      <c r="H292" s="6" t="n">
        <f aca="false">DATE(2004,1,1)+B292+D292/24</f>
        <v>38038.625</v>
      </c>
      <c r="I292" s="0" t="n">
        <v>387.93</v>
      </c>
      <c r="J292" s="0" t="n">
        <v>57.186</v>
      </c>
      <c r="K292" s="0" t="n">
        <v>446.665</v>
      </c>
      <c r="L292" s="0" t="n">
        <v>530.01</v>
      </c>
      <c r="M292" s="0" t="n">
        <v>247.399</v>
      </c>
      <c r="N292" s="0" t="n">
        <v>121.17</v>
      </c>
      <c r="O292" s="0" t="n">
        <v>54.661</v>
      </c>
      <c r="P292" s="0" t="n">
        <v>71.568</v>
      </c>
      <c r="Q292" s="0" t="n">
        <v>2</v>
      </c>
      <c r="R292" s="0" t="n">
        <v>13.797</v>
      </c>
      <c r="S292" s="0" t="n">
        <v>2</v>
      </c>
      <c r="T292" s="0" t="n">
        <v>36.039</v>
      </c>
      <c r="U292" s="0" t="n">
        <v>0.927</v>
      </c>
      <c r="V292" s="0" t="n">
        <v>8.596</v>
      </c>
      <c r="W292" s="0" t="n">
        <v>261.433</v>
      </c>
      <c r="X292" s="0" t="n">
        <v>986.14</v>
      </c>
      <c r="Y292" s="0" t="n">
        <v>0</v>
      </c>
      <c r="Z292" s="0" t="n">
        <v>11.546</v>
      </c>
      <c r="AA292" s="0" t="n">
        <v>0.822</v>
      </c>
      <c r="AB292" s="0" t="n">
        <v>0</v>
      </c>
      <c r="AC292" s="0" t="n">
        <v>0</v>
      </c>
      <c r="AD292" s="0" t="n">
        <v>15.57</v>
      </c>
    </row>
    <row r="293" customFormat="false" ht="12.8" hidden="false" customHeight="false" outlineLevel="0" collapsed="false">
      <c r="A293" s="0" t="n">
        <v>2004</v>
      </c>
      <c r="B293" s="0" t="n">
        <v>51</v>
      </c>
      <c r="C293" s="0" t="n">
        <v>1530</v>
      </c>
      <c r="D293" s="0" t="n">
        <f aca="false">C293/100</f>
        <v>15.3</v>
      </c>
      <c r="E293" s="0" t="n">
        <v>20040511530</v>
      </c>
      <c r="F293" s="0" t="n">
        <v>200402</v>
      </c>
      <c r="G293" s="0" t="n">
        <v>8</v>
      </c>
      <c r="H293" s="6" t="n">
        <f aca="false">DATE(2004,1,1)+B293+D293/24</f>
        <v>38038.6375</v>
      </c>
      <c r="I293" s="0" t="n">
        <v>563.98</v>
      </c>
      <c r="J293" s="0" t="n">
        <v>82.013</v>
      </c>
      <c r="K293" s="0" t="n">
        <v>443.05</v>
      </c>
      <c r="L293" s="0" t="n">
        <v>544.53</v>
      </c>
      <c r="M293" s="0" t="n">
        <v>380.487</v>
      </c>
      <c r="N293" s="0" t="n">
        <v>240.275</v>
      </c>
      <c r="O293" s="0" t="n">
        <v>88.36</v>
      </c>
      <c r="P293" s="0" t="n">
        <v>51.852</v>
      </c>
      <c r="Q293" s="0" t="n">
        <v>2</v>
      </c>
      <c r="R293" s="0" t="n">
        <v>16.059</v>
      </c>
      <c r="S293" s="0" t="n">
        <v>2</v>
      </c>
      <c r="T293" s="0" t="n">
        <v>36.858</v>
      </c>
      <c r="U293" s="0" t="n">
        <v>1.016</v>
      </c>
      <c r="V293" s="0" t="n">
        <v>9.386</v>
      </c>
      <c r="W293" s="0" t="n">
        <v>268.981</v>
      </c>
      <c r="X293" s="0" t="n">
        <v>985.695</v>
      </c>
      <c r="Y293" s="0" t="n">
        <v>0</v>
      </c>
      <c r="Z293" s="0" t="n">
        <v>0</v>
      </c>
      <c r="AA293" s="0" t="n">
        <v>1.333</v>
      </c>
      <c r="AB293" s="0" t="n">
        <v>0</v>
      </c>
      <c r="AC293" s="0" t="n">
        <v>0</v>
      </c>
      <c r="AD293" s="0" t="n">
        <v>16.31</v>
      </c>
    </row>
    <row r="294" customFormat="false" ht="12.8" hidden="false" customHeight="false" outlineLevel="0" collapsed="false">
      <c r="A294" s="0" t="n">
        <v>2004</v>
      </c>
      <c r="B294" s="0" t="n">
        <v>51</v>
      </c>
      <c r="C294" s="0" t="n">
        <v>1600</v>
      </c>
      <c r="D294" s="0" t="n">
        <f aca="false">C294/100</f>
        <v>16</v>
      </c>
      <c r="E294" s="0" t="n">
        <v>20040511600</v>
      </c>
      <c r="F294" s="0" t="n">
        <v>200402</v>
      </c>
      <c r="G294" s="0" t="n">
        <v>8</v>
      </c>
      <c r="H294" s="6" t="n">
        <f aca="false">DATE(2004,1,1)+B294+D294/24</f>
        <v>38038.6666666667</v>
      </c>
      <c r="I294" s="0" t="n">
        <v>470.978</v>
      </c>
      <c r="J294" s="0" t="n">
        <v>68.123</v>
      </c>
      <c r="K294" s="0" t="n">
        <v>439.985</v>
      </c>
      <c r="L294" s="0" t="n">
        <v>540.115</v>
      </c>
      <c r="M294" s="0" t="n">
        <v>302.725</v>
      </c>
      <c r="N294" s="0" t="n">
        <v>165.89</v>
      </c>
      <c r="O294" s="0" t="n">
        <v>48.925</v>
      </c>
      <c r="P294" s="0" t="n">
        <v>87.91</v>
      </c>
      <c r="Q294" s="0" t="n">
        <v>2</v>
      </c>
      <c r="R294" s="0" t="n">
        <v>11.388</v>
      </c>
      <c r="S294" s="0" t="n">
        <v>2</v>
      </c>
      <c r="T294" s="0" t="n">
        <v>36.952</v>
      </c>
      <c r="U294" s="0" t="n">
        <v>1.242</v>
      </c>
      <c r="V294" s="0" t="n">
        <v>10.126</v>
      </c>
      <c r="W294" s="0" t="n">
        <v>257.883</v>
      </c>
      <c r="X294" s="0" t="n">
        <v>985.315</v>
      </c>
      <c r="Y294" s="0" t="n">
        <v>0</v>
      </c>
      <c r="Z294" s="0" t="n">
        <v>11.861</v>
      </c>
      <c r="AA294" s="0" t="n">
        <v>1.073</v>
      </c>
      <c r="AB294" s="0" t="n">
        <v>0</v>
      </c>
      <c r="AC294" s="0" t="n">
        <v>0</v>
      </c>
      <c r="AD294" s="0" t="n">
        <v>19.84</v>
      </c>
    </row>
    <row r="295" customFormat="false" ht="12.8" hidden="false" customHeight="false" outlineLevel="0" collapsed="false">
      <c r="A295" s="0" t="n">
        <v>2004</v>
      </c>
      <c r="B295" s="0" t="n">
        <v>51</v>
      </c>
      <c r="C295" s="0" t="n">
        <v>1630</v>
      </c>
      <c r="D295" s="0" t="n">
        <f aca="false">C295/100</f>
        <v>16.3</v>
      </c>
      <c r="E295" s="0" t="n">
        <v>20040511630</v>
      </c>
      <c r="F295" s="0" t="n">
        <v>200402</v>
      </c>
      <c r="G295" s="0" t="n">
        <v>8</v>
      </c>
      <c r="H295" s="6" t="n">
        <f aca="false">DATE(2004,1,1)+B295+D295/24</f>
        <v>38038.6791666667</v>
      </c>
      <c r="I295" s="0" t="n">
        <v>261.666</v>
      </c>
      <c r="J295" s="0" t="n">
        <v>40.334</v>
      </c>
      <c r="K295" s="0" t="n">
        <v>446.245</v>
      </c>
      <c r="L295" s="0" t="n">
        <v>523.715</v>
      </c>
      <c r="M295" s="0" t="n">
        <v>143.862</v>
      </c>
      <c r="N295" s="0" t="n">
        <v>148.455</v>
      </c>
      <c r="O295" s="0" t="n">
        <v>50.213</v>
      </c>
      <c r="P295" s="0" t="n">
        <v>-54.806</v>
      </c>
      <c r="Q295" s="0" t="n">
        <v>2</v>
      </c>
      <c r="R295" s="0" t="n">
        <v>15.429</v>
      </c>
      <c r="S295" s="0" t="n">
        <v>2</v>
      </c>
      <c r="T295" s="0" t="n">
        <v>35.296</v>
      </c>
      <c r="U295" s="0" t="n">
        <v>1.385</v>
      </c>
      <c r="V295" s="0" t="n">
        <v>8.854</v>
      </c>
      <c r="W295" s="0" t="n">
        <v>225.902</v>
      </c>
      <c r="X295" s="0" t="n">
        <v>985.35</v>
      </c>
      <c r="Y295" s="0" t="n">
        <v>0</v>
      </c>
      <c r="Z295" s="0" t="n">
        <v>0</v>
      </c>
      <c r="AA295" s="0" t="n">
        <v>0.739</v>
      </c>
      <c r="AB295" s="0" t="n">
        <v>0</v>
      </c>
      <c r="AC295" s="0" t="n">
        <v>0</v>
      </c>
      <c r="AD295" s="0" t="n">
        <v>24.23</v>
      </c>
    </row>
    <row r="296" customFormat="false" ht="12.8" hidden="false" customHeight="false" outlineLevel="0" collapsed="false">
      <c r="A296" s="0" t="n">
        <v>2004</v>
      </c>
      <c r="B296" s="0" t="n">
        <v>52</v>
      </c>
      <c r="C296" s="0" t="n">
        <v>230</v>
      </c>
      <c r="D296" s="0" t="n">
        <f aca="false">C296/100</f>
        <v>2.3</v>
      </c>
      <c r="E296" s="0" t="n">
        <v>20040520230</v>
      </c>
      <c r="F296" s="0" t="n">
        <v>200402</v>
      </c>
      <c r="G296" s="0" t="n">
        <v>8</v>
      </c>
      <c r="H296" s="6" t="n">
        <f aca="false">DATE(2004,1,1)+B296+D296/24</f>
        <v>38039.0958333333</v>
      </c>
      <c r="I296" s="0" t="n">
        <v>-0.457</v>
      </c>
      <c r="J296" s="0" t="n">
        <v>0.073</v>
      </c>
      <c r="K296" s="0" t="n">
        <v>364.28</v>
      </c>
      <c r="L296" s="0" t="n">
        <v>401.95</v>
      </c>
      <c r="M296" s="0" t="n">
        <v>-38.201</v>
      </c>
      <c r="N296" s="0" t="n">
        <v>11.816</v>
      </c>
      <c r="O296" s="0" t="n">
        <v>3.201</v>
      </c>
      <c r="P296" s="0" t="n">
        <v>-53.218</v>
      </c>
      <c r="Q296" s="0" t="n">
        <v>2</v>
      </c>
      <c r="R296" s="0" t="n">
        <v>0.866</v>
      </c>
      <c r="S296" s="0" t="n">
        <v>2</v>
      </c>
      <c r="T296" s="0" t="n">
        <v>16.331</v>
      </c>
      <c r="U296" s="0" t="n">
        <v>1.428</v>
      </c>
      <c r="V296" s="0" t="n">
        <v>5.845</v>
      </c>
      <c r="W296" s="0" t="n">
        <v>226.35</v>
      </c>
      <c r="X296" s="0" t="n">
        <v>990.925</v>
      </c>
      <c r="Y296" s="0" t="n">
        <v>0</v>
      </c>
      <c r="Z296" s="0" t="n">
        <v>0</v>
      </c>
      <c r="AA296" s="0" t="n">
        <v>0.242</v>
      </c>
      <c r="AB296" s="0" t="n">
        <v>0</v>
      </c>
      <c r="AC296" s="0" t="n">
        <v>0</v>
      </c>
      <c r="AD296" s="0" t="n">
        <v>76.94</v>
      </c>
    </row>
    <row r="297" customFormat="false" ht="12.8" hidden="false" customHeight="false" outlineLevel="0" collapsed="false">
      <c r="A297" s="0" t="n">
        <v>2004</v>
      </c>
      <c r="B297" s="0" t="n">
        <v>52</v>
      </c>
      <c r="C297" s="0" t="n">
        <v>300</v>
      </c>
      <c r="D297" s="0" t="n">
        <f aca="false">C297/100</f>
        <v>3</v>
      </c>
      <c r="E297" s="0" t="n">
        <v>20040520300</v>
      </c>
      <c r="F297" s="0" t="n">
        <v>200402</v>
      </c>
      <c r="G297" s="0" t="n">
        <v>8</v>
      </c>
      <c r="H297" s="6" t="n">
        <f aca="false">DATE(2004,1,1)+B297+D297/24</f>
        <v>38039.125</v>
      </c>
      <c r="I297" s="0" t="n">
        <v>-0.46</v>
      </c>
      <c r="J297" s="0" t="n">
        <v>0.072</v>
      </c>
      <c r="K297" s="0" t="n">
        <v>368.345</v>
      </c>
      <c r="L297" s="0" t="n">
        <v>402.31</v>
      </c>
      <c r="M297" s="0" t="n">
        <v>-34.497</v>
      </c>
      <c r="N297" s="0" t="n">
        <v>13.591</v>
      </c>
      <c r="O297" s="0" t="n">
        <v>7.843</v>
      </c>
      <c r="P297" s="0" t="n">
        <v>-55.931</v>
      </c>
      <c r="Q297" s="0" t="n">
        <v>2</v>
      </c>
      <c r="R297" s="0" t="n">
        <v>1.884</v>
      </c>
      <c r="S297" s="0" t="n">
        <v>2</v>
      </c>
      <c r="T297" s="0" t="n">
        <v>16.302</v>
      </c>
      <c r="U297" s="0" t="n">
        <v>1.422</v>
      </c>
      <c r="V297" s="0" t="n">
        <v>4.991</v>
      </c>
      <c r="W297" s="0" t="n">
        <v>223.249</v>
      </c>
      <c r="X297" s="0" t="n">
        <v>990.76</v>
      </c>
      <c r="Y297" s="0" t="n">
        <v>0</v>
      </c>
      <c r="Z297" s="0" t="n">
        <v>6.244</v>
      </c>
      <c r="AA297" s="0" t="n">
        <v>0.24</v>
      </c>
      <c r="AB297" s="0" t="n">
        <v>0</v>
      </c>
      <c r="AC297" s="0" t="n">
        <v>0</v>
      </c>
      <c r="AD297" s="0" t="n">
        <v>76.76</v>
      </c>
    </row>
    <row r="298" customFormat="false" ht="12.8" hidden="false" customHeight="false" outlineLevel="0" collapsed="false">
      <c r="A298" s="0" t="n">
        <v>2004</v>
      </c>
      <c r="B298" s="0" t="n">
        <v>52</v>
      </c>
      <c r="C298" s="0" t="n">
        <v>400</v>
      </c>
      <c r="D298" s="0" t="n">
        <f aca="false">C298/100</f>
        <v>4</v>
      </c>
      <c r="E298" s="0" t="n">
        <v>20040520400</v>
      </c>
      <c r="F298" s="0" t="n">
        <v>200402</v>
      </c>
      <c r="G298" s="0" t="n">
        <v>8</v>
      </c>
      <c r="H298" s="6" t="n">
        <f aca="false">DATE(2004,1,1)+B298+D298/24</f>
        <v>38039.1666666667</v>
      </c>
      <c r="I298" s="0" t="n">
        <v>-0.395</v>
      </c>
      <c r="J298" s="0" t="n">
        <v>-0.018</v>
      </c>
      <c r="K298" s="0" t="n">
        <v>367.48</v>
      </c>
      <c r="L298" s="0" t="n">
        <v>403.64</v>
      </c>
      <c r="M298" s="0" t="n">
        <v>-36.537</v>
      </c>
      <c r="N298" s="0" t="n">
        <v>17.428</v>
      </c>
      <c r="O298" s="0" t="n">
        <v>7.542</v>
      </c>
      <c r="P298" s="0" t="n">
        <v>-61.507</v>
      </c>
      <c r="Q298" s="0" t="n">
        <v>2</v>
      </c>
      <c r="R298" s="0" t="n">
        <v>3.074</v>
      </c>
      <c r="S298" s="0" t="n">
        <v>2</v>
      </c>
      <c r="T298" s="0" t="n">
        <v>16.105</v>
      </c>
      <c r="U298" s="0" t="n">
        <v>1.414</v>
      </c>
      <c r="V298" s="0" t="n">
        <v>6.289</v>
      </c>
      <c r="W298" s="0" t="n">
        <v>223.577</v>
      </c>
      <c r="X298" s="0" t="n">
        <v>990.745</v>
      </c>
      <c r="Y298" s="0" t="n">
        <v>0</v>
      </c>
      <c r="Z298" s="0" t="n">
        <v>6.513</v>
      </c>
      <c r="AA298" s="0" t="n">
        <v>0.271</v>
      </c>
      <c r="AB298" s="0" t="n">
        <v>0</v>
      </c>
      <c r="AC298" s="0" t="n">
        <v>0</v>
      </c>
      <c r="AD298" s="0" t="n">
        <v>77.3</v>
      </c>
    </row>
    <row r="299" customFormat="false" ht="12.8" hidden="false" customHeight="false" outlineLevel="0" collapsed="false">
      <c r="A299" s="0" t="n">
        <v>2004</v>
      </c>
      <c r="B299" s="0" t="n">
        <v>52</v>
      </c>
      <c r="C299" s="0" t="n">
        <v>430</v>
      </c>
      <c r="D299" s="0" t="n">
        <f aca="false">C299/100</f>
        <v>4.3</v>
      </c>
      <c r="E299" s="0" t="n">
        <v>20040520430</v>
      </c>
      <c r="F299" s="0" t="n">
        <v>200402</v>
      </c>
      <c r="G299" s="0" t="n">
        <v>8</v>
      </c>
      <c r="H299" s="6" t="n">
        <f aca="false">DATE(2004,1,1)+B299+D299/24</f>
        <v>38039.1791666667</v>
      </c>
      <c r="I299" s="0" t="n">
        <v>-0.496</v>
      </c>
      <c r="J299" s="0" t="n">
        <v>0.014</v>
      </c>
      <c r="K299" s="0" t="n">
        <v>357.9</v>
      </c>
      <c r="L299" s="0" t="n">
        <v>402.9</v>
      </c>
      <c r="M299" s="0" t="n">
        <v>-45.51</v>
      </c>
      <c r="N299" s="0" t="n">
        <v>13.49</v>
      </c>
      <c r="O299" s="0" t="n">
        <v>5.982</v>
      </c>
      <c r="P299" s="0" t="n">
        <v>-64.982</v>
      </c>
      <c r="Q299" s="0" t="n">
        <v>2</v>
      </c>
      <c r="R299" s="0" t="n">
        <v>1.662</v>
      </c>
      <c r="S299" s="0" t="n">
        <v>2</v>
      </c>
      <c r="T299" s="0" t="n">
        <v>16.029</v>
      </c>
      <c r="U299" s="0" t="n">
        <v>1.4</v>
      </c>
      <c r="V299" s="0" t="n">
        <v>5.801</v>
      </c>
      <c r="W299" s="0" t="n">
        <v>223.598</v>
      </c>
      <c r="X299" s="0" t="n">
        <v>990.675</v>
      </c>
      <c r="Y299" s="0" t="n">
        <v>0</v>
      </c>
      <c r="Z299" s="0" t="n">
        <v>0</v>
      </c>
      <c r="AA299" s="0" t="n">
        <v>0.228</v>
      </c>
      <c r="AB299" s="0" t="n">
        <v>0</v>
      </c>
      <c r="AC299" s="0" t="n">
        <v>0</v>
      </c>
      <c r="AD299" s="0" t="n">
        <v>76.9</v>
      </c>
    </row>
    <row r="300" customFormat="false" ht="12.8" hidden="false" customHeight="false" outlineLevel="0" collapsed="false">
      <c r="A300" s="0" t="n">
        <v>2004</v>
      </c>
      <c r="B300" s="0" t="n">
        <v>52</v>
      </c>
      <c r="C300" s="0" t="n">
        <v>530</v>
      </c>
      <c r="D300" s="0" t="n">
        <f aca="false">C300/100</f>
        <v>5.3</v>
      </c>
      <c r="E300" s="0" t="n">
        <v>20040520530</v>
      </c>
      <c r="F300" s="0" t="n">
        <v>200402</v>
      </c>
      <c r="G300" s="0" t="n">
        <v>8</v>
      </c>
      <c r="H300" s="6" t="n">
        <f aca="false">DATE(2004,1,1)+B300+D300/24</f>
        <v>38039.2208333333</v>
      </c>
      <c r="I300" s="0" t="n">
        <v>-0.643</v>
      </c>
      <c r="J300" s="0" t="n">
        <v>0.039</v>
      </c>
      <c r="K300" s="0" t="n">
        <v>356.86</v>
      </c>
      <c r="L300" s="0" t="n">
        <v>400.21</v>
      </c>
      <c r="M300" s="0" t="n">
        <v>-44.032</v>
      </c>
      <c r="N300" s="0" t="n">
        <v>6.546</v>
      </c>
      <c r="O300" s="0" t="n">
        <v>10.944</v>
      </c>
      <c r="P300" s="0" t="n">
        <v>-61.521</v>
      </c>
      <c r="Q300" s="0" t="n">
        <v>2</v>
      </c>
      <c r="R300" s="0" t="n">
        <v>1.74</v>
      </c>
      <c r="S300" s="0" t="n">
        <v>2</v>
      </c>
      <c r="T300" s="0" t="n">
        <v>15.928</v>
      </c>
      <c r="U300" s="0" t="n">
        <v>1.376</v>
      </c>
      <c r="V300" s="0" t="n">
        <v>4.821</v>
      </c>
      <c r="W300" s="0" t="n">
        <v>224.855</v>
      </c>
      <c r="X300" s="0" t="n">
        <v>990.51</v>
      </c>
      <c r="Y300" s="0" t="n">
        <v>0</v>
      </c>
      <c r="Z300" s="0" t="n">
        <v>0</v>
      </c>
      <c r="AA300" s="0" t="n">
        <v>0.151</v>
      </c>
      <c r="AB300" s="0" t="n">
        <v>0</v>
      </c>
      <c r="AC300" s="0" t="n">
        <v>0</v>
      </c>
      <c r="AD300" s="0" t="n">
        <v>76.07</v>
      </c>
    </row>
    <row r="301" customFormat="false" ht="12.8" hidden="false" customHeight="false" outlineLevel="0" collapsed="false">
      <c r="A301" s="0" t="n">
        <v>2004</v>
      </c>
      <c r="B301" s="0" t="n">
        <v>52</v>
      </c>
      <c r="C301" s="0" t="n">
        <v>600</v>
      </c>
      <c r="D301" s="0" t="n">
        <f aca="false">C301/100</f>
        <v>6</v>
      </c>
      <c r="E301" s="0" t="n">
        <v>20040520600</v>
      </c>
      <c r="F301" s="0" t="n">
        <v>200402</v>
      </c>
      <c r="G301" s="0" t="n">
        <v>8</v>
      </c>
      <c r="H301" s="6" t="n">
        <f aca="false">DATE(2004,1,1)+B301+D301/24</f>
        <v>38039.25</v>
      </c>
      <c r="I301" s="0" t="n">
        <v>0.316</v>
      </c>
      <c r="J301" s="0" t="n">
        <v>0.143</v>
      </c>
      <c r="K301" s="0" t="n">
        <v>362.675</v>
      </c>
      <c r="L301" s="0" t="n">
        <v>398.6</v>
      </c>
      <c r="M301" s="0" t="n">
        <v>-35.752</v>
      </c>
      <c r="N301" s="0" t="n">
        <v>6.792</v>
      </c>
      <c r="O301" s="0" t="n">
        <v>2.066</v>
      </c>
      <c r="P301" s="0" t="n">
        <v>-44.609</v>
      </c>
      <c r="Q301" s="0" t="n">
        <v>2</v>
      </c>
      <c r="R301" s="0" t="n">
        <v>1.86</v>
      </c>
      <c r="S301" s="0" t="n">
        <v>2</v>
      </c>
      <c r="T301" s="0" t="n">
        <v>15.857</v>
      </c>
      <c r="U301" s="0" t="n">
        <v>1.354</v>
      </c>
      <c r="V301" s="0" t="n">
        <v>4.437</v>
      </c>
      <c r="W301" s="0" t="n">
        <v>231.712</v>
      </c>
      <c r="X301" s="0" t="n">
        <v>990.665</v>
      </c>
      <c r="Y301" s="0" t="n">
        <v>0</v>
      </c>
      <c r="Z301" s="0" t="n">
        <v>10.558</v>
      </c>
      <c r="AA301" s="0" t="n">
        <v>0.112</v>
      </c>
      <c r="AB301" s="0" t="n">
        <v>0</v>
      </c>
      <c r="AC301" s="0" t="n">
        <v>0</v>
      </c>
      <c r="AD301" s="0" t="n">
        <v>75.2</v>
      </c>
    </row>
    <row r="302" customFormat="false" ht="12.8" hidden="false" customHeight="false" outlineLevel="0" collapsed="false">
      <c r="A302" s="0" t="n">
        <v>2004</v>
      </c>
      <c r="B302" s="0" t="n">
        <v>52</v>
      </c>
      <c r="C302" s="0" t="n">
        <v>630</v>
      </c>
      <c r="D302" s="0" t="n">
        <f aca="false">C302/100</f>
        <v>6.3</v>
      </c>
      <c r="E302" s="0" t="n">
        <v>20040520630</v>
      </c>
      <c r="F302" s="0" t="n">
        <v>200402</v>
      </c>
      <c r="G302" s="0" t="n">
        <v>8</v>
      </c>
      <c r="H302" s="6" t="n">
        <f aca="false">DATE(2004,1,1)+B302+D302/24</f>
        <v>38039.2625</v>
      </c>
      <c r="I302" s="0" t="n">
        <v>8.148</v>
      </c>
      <c r="J302" s="0" t="n">
        <v>1.218</v>
      </c>
      <c r="K302" s="0" t="n">
        <v>363.565</v>
      </c>
      <c r="L302" s="0" t="n">
        <v>398.835</v>
      </c>
      <c r="M302" s="0" t="n">
        <v>-28.34</v>
      </c>
      <c r="N302" s="0" t="n">
        <v>15.736</v>
      </c>
      <c r="O302" s="0" t="n">
        <v>9.894</v>
      </c>
      <c r="P302" s="0" t="n">
        <v>-53.97</v>
      </c>
      <c r="Q302" s="0" t="n">
        <v>2</v>
      </c>
      <c r="R302" s="0" t="n">
        <v>4.217</v>
      </c>
      <c r="S302" s="0" t="n">
        <v>2</v>
      </c>
      <c r="T302" s="0" t="n">
        <v>15.828</v>
      </c>
      <c r="U302" s="0" t="n">
        <v>1.354</v>
      </c>
      <c r="V302" s="0" t="n">
        <v>5.718</v>
      </c>
      <c r="W302" s="0" t="n">
        <v>224.126</v>
      </c>
      <c r="X302" s="0" t="n">
        <v>991.055</v>
      </c>
      <c r="Y302" s="0" t="n">
        <v>0</v>
      </c>
      <c r="Z302" s="0" t="n">
        <v>0</v>
      </c>
      <c r="AA302" s="0" t="n">
        <v>0.206</v>
      </c>
      <c r="AB302" s="0" t="n">
        <v>0</v>
      </c>
      <c r="AC302" s="0" t="n">
        <v>0</v>
      </c>
      <c r="AD302" s="0" t="n">
        <v>75.34</v>
      </c>
    </row>
    <row r="303" customFormat="false" ht="12.8" hidden="false" customHeight="false" outlineLevel="0" collapsed="false">
      <c r="A303" s="0" t="n">
        <v>2004</v>
      </c>
      <c r="B303" s="0" t="n">
        <v>52</v>
      </c>
      <c r="C303" s="0" t="n">
        <v>700</v>
      </c>
      <c r="D303" s="0" t="n">
        <f aca="false">C303/100</f>
        <v>7</v>
      </c>
      <c r="E303" s="0" t="n">
        <v>20040520700</v>
      </c>
      <c r="F303" s="0" t="n">
        <v>200402</v>
      </c>
      <c r="G303" s="0" t="n">
        <v>8</v>
      </c>
      <c r="H303" s="6" t="n">
        <f aca="false">DATE(2004,1,1)+B303+D303/24</f>
        <v>38039.2916666667</v>
      </c>
      <c r="I303" s="0" t="n">
        <v>36.703</v>
      </c>
      <c r="J303" s="0" t="n">
        <v>5.779</v>
      </c>
      <c r="K303" s="0" t="n">
        <v>358.99</v>
      </c>
      <c r="L303" s="0" t="n">
        <v>399.46</v>
      </c>
      <c r="M303" s="0" t="n">
        <v>-9.546</v>
      </c>
      <c r="N303" s="0" t="n">
        <v>7.365</v>
      </c>
      <c r="O303" s="0" t="n">
        <v>4.986</v>
      </c>
      <c r="P303" s="0" t="n">
        <v>-21.898</v>
      </c>
      <c r="Q303" s="0" t="n">
        <v>2</v>
      </c>
      <c r="R303" s="0" t="n">
        <v>1.9</v>
      </c>
      <c r="S303" s="0" t="n">
        <v>2</v>
      </c>
      <c r="T303" s="0" t="n">
        <v>15.787</v>
      </c>
      <c r="U303" s="0" t="n">
        <v>1.365</v>
      </c>
      <c r="V303" s="0" t="n">
        <v>5.059</v>
      </c>
      <c r="W303" s="0" t="n">
        <v>229.802</v>
      </c>
      <c r="X303" s="0" t="n">
        <v>991.1</v>
      </c>
      <c r="Y303" s="0" t="n">
        <v>0</v>
      </c>
      <c r="Z303" s="0" t="n">
        <v>13.161</v>
      </c>
      <c r="AA303" s="0" t="n">
        <v>0.109</v>
      </c>
      <c r="AB303" s="0" t="n">
        <v>0</v>
      </c>
      <c r="AC303" s="0" t="n">
        <v>0</v>
      </c>
      <c r="AD303" s="0" t="n">
        <v>76.15</v>
      </c>
    </row>
    <row r="304" customFormat="false" ht="12.8" hidden="false" customHeight="false" outlineLevel="0" collapsed="false">
      <c r="A304" s="0" t="n">
        <v>2004</v>
      </c>
      <c r="B304" s="0" t="n">
        <v>52</v>
      </c>
      <c r="C304" s="0" t="n">
        <v>730</v>
      </c>
      <c r="D304" s="0" t="n">
        <f aca="false">C304/100</f>
        <v>7.3</v>
      </c>
      <c r="E304" s="0" t="n">
        <v>20040520730</v>
      </c>
      <c r="F304" s="0" t="n">
        <v>200402</v>
      </c>
      <c r="G304" s="0" t="n">
        <v>8</v>
      </c>
      <c r="H304" s="6" t="n">
        <f aca="false">DATE(2004,1,1)+B304+D304/24</f>
        <v>38039.3041666667</v>
      </c>
      <c r="I304" s="0" t="n">
        <v>47.9</v>
      </c>
      <c r="J304" s="0" t="n">
        <v>7.268</v>
      </c>
      <c r="K304" s="0" t="n">
        <v>356.715</v>
      </c>
      <c r="L304" s="0" t="n">
        <v>402.165</v>
      </c>
      <c r="M304" s="0" t="n">
        <v>-4.818</v>
      </c>
      <c r="N304" s="0" t="n">
        <v>14.405</v>
      </c>
      <c r="O304" s="0" t="n">
        <v>12.65</v>
      </c>
      <c r="P304" s="0" t="n">
        <v>-31.873</v>
      </c>
      <c r="Q304" s="0" t="n">
        <v>2</v>
      </c>
      <c r="R304" s="0" t="n">
        <v>3.523</v>
      </c>
      <c r="S304" s="0" t="n">
        <v>2</v>
      </c>
      <c r="T304" s="0" t="n">
        <v>15.838</v>
      </c>
      <c r="U304" s="0" t="n">
        <v>1.384</v>
      </c>
      <c r="V304" s="0" t="n">
        <v>4.145</v>
      </c>
      <c r="W304" s="0" t="n">
        <v>227.68</v>
      </c>
      <c r="X304" s="0" t="n">
        <v>991.045</v>
      </c>
      <c r="Y304" s="0" t="n">
        <v>0</v>
      </c>
      <c r="Z304" s="0" t="n">
        <v>0</v>
      </c>
      <c r="AA304" s="0" t="n">
        <v>0.082</v>
      </c>
      <c r="AB304" s="0" t="n">
        <v>0</v>
      </c>
      <c r="AC304" s="0" t="n">
        <v>0</v>
      </c>
      <c r="AD304" s="0" t="n">
        <v>76.96</v>
      </c>
    </row>
    <row r="305" customFormat="false" ht="12.8" hidden="false" customHeight="false" outlineLevel="0" collapsed="false">
      <c r="A305" s="0" t="n">
        <v>2004</v>
      </c>
      <c r="B305" s="0" t="n">
        <v>52</v>
      </c>
      <c r="C305" s="0" t="n">
        <v>1230</v>
      </c>
      <c r="D305" s="0" t="n">
        <f aca="false">C305/100</f>
        <v>12.3</v>
      </c>
      <c r="E305" s="0" t="n">
        <v>20040521230</v>
      </c>
      <c r="F305" s="0" t="n">
        <v>200402</v>
      </c>
      <c r="G305" s="0" t="n">
        <v>8</v>
      </c>
      <c r="H305" s="6" t="n">
        <f aca="false">DATE(2004,1,1)+B305+D305/24</f>
        <v>38039.5125</v>
      </c>
      <c r="I305" s="0" t="n">
        <v>220.938</v>
      </c>
      <c r="J305" s="0" t="n">
        <v>33.027</v>
      </c>
      <c r="K305" s="0" t="n">
        <v>370.13</v>
      </c>
      <c r="L305" s="0" t="n">
        <v>421.955</v>
      </c>
      <c r="M305" s="0" t="n">
        <v>136.086</v>
      </c>
      <c r="N305" s="0" t="n">
        <v>78.992</v>
      </c>
      <c r="O305" s="0" t="n">
        <v>44.588</v>
      </c>
      <c r="P305" s="0" t="n">
        <v>12.507</v>
      </c>
      <c r="Q305" s="0" t="n">
        <v>2</v>
      </c>
      <c r="R305" s="0" t="n">
        <v>7.713</v>
      </c>
      <c r="S305" s="0" t="n">
        <v>2</v>
      </c>
      <c r="T305" s="0" t="n">
        <v>17.02</v>
      </c>
      <c r="U305" s="0" t="n">
        <v>1.355</v>
      </c>
      <c r="V305" s="0" t="n">
        <v>2.904</v>
      </c>
      <c r="W305" s="0" t="n">
        <v>225.534</v>
      </c>
      <c r="X305" s="0" t="n">
        <v>991.165</v>
      </c>
      <c r="Y305" s="0" t="n">
        <v>0</v>
      </c>
      <c r="Z305" s="0" t="n">
        <v>0</v>
      </c>
      <c r="AA305" s="0" t="n">
        <v>0.116</v>
      </c>
      <c r="AB305" s="0" t="n">
        <v>0</v>
      </c>
      <c r="AC305" s="0" t="n">
        <v>0</v>
      </c>
      <c r="AD305" s="0" t="n">
        <v>69.88</v>
      </c>
    </row>
    <row r="306" customFormat="false" ht="12.8" hidden="false" customHeight="false" outlineLevel="0" collapsed="false">
      <c r="A306" s="0" t="n">
        <v>2004</v>
      </c>
      <c r="B306" s="0" t="n">
        <v>52</v>
      </c>
      <c r="C306" s="0" t="n">
        <v>1400</v>
      </c>
      <c r="D306" s="0" t="n">
        <f aca="false">C306/100</f>
        <v>14</v>
      </c>
      <c r="E306" s="0" t="n">
        <v>20040521400</v>
      </c>
      <c r="F306" s="0" t="n">
        <v>200402</v>
      </c>
      <c r="G306" s="0" t="n">
        <v>8</v>
      </c>
      <c r="H306" s="6" t="n">
        <f aca="false">DATE(2004,1,1)+B306+D306/24</f>
        <v>38039.5833333333</v>
      </c>
      <c r="I306" s="0" t="n">
        <v>413.806</v>
      </c>
      <c r="J306" s="0" t="n">
        <v>61.535</v>
      </c>
      <c r="K306" s="0" t="n">
        <v>369.35</v>
      </c>
      <c r="L306" s="0" t="n">
        <v>433.525</v>
      </c>
      <c r="M306" s="0" t="n">
        <v>288.096</v>
      </c>
      <c r="N306" s="0" t="n">
        <v>131.895</v>
      </c>
      <c r="O306" s="0" t="n">
        <v>-17.995</v>
      </c>
      <c r="P306" s="0" t="n">
        <v>174.196</v>
      </c>
      <c r="Q306" s="0" t="n">
        <v>2</v>
      </c>
      <c r="R306" s="0" t="n">
        <v>19.84</v>
      </c>
      <c r="S306" s="0" t="n">
        <v>2</v>
      </c>
      <c r="T306" s="0" t="n">
        <v>17.279</v>
      </c>
      <c r="U306" s="0" t="n">
        <v>1.347</v>
      </c>
      <c r="V306" s="0" t="n">
        <v>2.226</v>
      </c>
      <c r="W306" s="0" t="n">
        <v>239.208</v>
      </c>
      <c r="X306" s="0" t="n">
        <v>990.38</v>
      </c>
      <c r="Y306" s="0" t="n">
        <v>0</v>
      </c>
      <c r="Z306" s="0" t="n">
        <v>11.09</v>
      </c>
      <c r="AA306" s="0" t="n">
        <v>0.171</v>
      </c>
      <c r="AB306" s="0" t="n">
        <v>0</v>
      </c>
      <c r="AC306" s="0" t="n">
        <v>0</v>
      </c>
      <c r="AD306" s="0" t="n">
        <v>68.34</v>
      </c>
    </row>
    <row r="307" customFormat="false" ht="12.8" hidden="false" customHeight="false" outlineLevel="0" collapsed="false">
      <c r="A307" s="0" t="n">
        <v>2004</v>
      </c>
      <c r="B307" s="0" t="n">
        <v>52</v>
      </c>
      <c r="C307" s="0" t="n">
        <v>1430</v>
      </c>
      <c r="D307" s="0" t="n">
        <f aca="false">C307/100</f>
        <v>14.3</v>
      </c>
      <c r="E307" s="0" t="n">
        <v>20040521430</v>
      </c>
      <c r="F307" s="0" t="n">
        <v>200402</v>
      </c>
      <c r="G307" s="0" t="n">
        <v>8</v>
      </c>
      <c r="H307" s="6" t="n">
        <f aca="false">DATE(2004,1,1)+B307+D307/24</f>
        <v>38039.5958333333</v>
      </c>
      <c r="I307" s="0" t="n">
        <v>480.805</v>
      </c>
      <c r="J307" s="0" t="n">
        <v>71.837</v>
      </c>
      <c r="K307" s="0" t="n">
        <v>368.88</v>
      </c>
      <c r="L307" s="0" t="n">
        <v>443.17</v>
      </c>
      <c r="M307" s="0" t="n">
        <v>334.678</v>
      </c>
      <c r="N307" s="0" t="n">
        <v>117.86</v>
      </c>
      <c r="O307" s="0" t="n">
        <v>43.45</v>
      </c>
      <c r="P307" s="0" t="n">
        <v>173.368</v>
      </c>
      <c r="Q307" s="0" t="n">
        <v>2</v>
      </c>
      <c r="R307" s="0" t="n">
        <v>0.535</v>
      </c>
      <c r="S307" s="0" t="n">
        <v>2</v>
      </c>
      <c r="T307" s="0" t="n">
        <v>17.675</v>
      </c>
      <c r="U307" s="0" t="n">
        <v>1.326</v>
      </c>
      <c r="V307" s="0" t="n">
        <v>2.489</v>
      </c>
      <c r="W307" s="0" t="n">
        <v>280.31</v>
      </c>
      <c r="X307" s="0" t="n">
        <v>989.94</v>
      </c>
      <c r="Y307" s="0" t="n">
        <v>0</v>
      </c>
      <c r="Z307" s="0" t="n">
        <v>0</v>
      </c>
      <c r="AA307" s="0" t="n">
        <v>0.141</v>
      </c>
      <c r="AB307" s="0" t="n">
        <v>0</v>
      </c>
      <c r="AC307" s="0" t="n">
        <v>0</v>
      </c>
      <c r="AD307" s="0" t="n">
        <v>65.61</v>
      </c>
    </row>
    <row r="308" customFormat="false" ht="12.8" hidden="false" customHeight="false" outlineLevel="0" collapsed="false">
      <c r="A308" s="0" t="n">
        <v>2004</v>
      </c>
      <c r="B308" s="0" t="n">
        <v>52</v>
      </c>
      <c r="C308" s="0" t="n">
        <v>1500</v>
      </c>
      <c r="D308" s="0" t="n">
        <f aca="false">C308/100</f>
        <v>15</v>
      </c>
      <c r="E308" s="0" t="n">
        <v>20040521500</v>
      </c>
      <c r="F308" s="0" t="n">
        <v>200402</v>
      </c>
      <c r="G308" s="0" t="n">
        <v>8</v>
      </c>
      <c r="H308" s="6" t="n">
        <f aca="false">DATE(2004,1,1)+B308+D308/24</f>
        <v>38039.625</v>
      </c>
      <c r="I308" s="0" t="n">
        <v>363.185</v>
      </c>
      <c r="J308" s="0" t="n">
        <v>54.563</v>
      </c>
      <c r="K308" s="0" t="n">
        <v>362.635</v>
      </c>
      <c r="L308" s="0" t="n">
        <v>437.11</v>
      </c>
      <c r="M308" s="0" t="n">
        <v>234.148</v>
      </c>
      <c r="N308" s="0" t="n">
        <v>125.587</v>
      </c>
      <c r="O308" s="0" t="n">
        <v>83.562</v>
      </c>
      <c r="P308" s="0" t="n">
        <v>25</v>
      </c>
      <c r="Q308" s="0" t="n">
        <v>2</v>
      </c>
      <c r="R308" s="0" t="n">
        <v>0.746</v>
      </c>
      <c r="S308" s="0" t="n">
        <v>2</v>
      </c>
      <c r="T308" s="0" t="n">
        <v>17.765</v>
      </c>
      <c r="U308" s="0" t="n">
        <v>1.332</v>
      </c>
      <c r="V308" s="0" t="n">
        <v>3.459</v>
      </c>
      <c r="W308" s="0" t="n">
        <v>266.918</v>
      </c>
      <c r="X308" s="0" t="n">
        <v>989.6</v>
      </c>
      <c r="Y308" s="0" t="n">
        <v>0</v>
      </c>
      <c r="Z308" s="0" t="n">
        <v>11.546</v>
      </c>
      <c r="AA308" s="0" t="n">
        <v>0.1</v>
      </c>
      <c r="AB308" s="0" t="n">
        <v>0</v>
      </c>
      <c r="AC308" s="0" t="n">
        <v>0</v>
      </c>
      <c r="AD308" s="0" t="n">
        <v>65.54</v>
      </c>
    </row>
    <row r="309" customFormat="false" ht="12.8" hidden="false" customHeight="false" outlineLevel="0" collapsed="false">
      <c r="A309" s="0" t="n">
        <v>2004</v>
      </c>
      <c r="B309" s="0" t="n">
        <v>52</v>
      </c>
      <c r="C309" s="0" t="n">
        <v>1530</v>
      </c>
      <c r="D309" s="0" t="n">
        <f aca="false">C309/100</f>
        <v>15.3</v>
      </c>
      <c r="E309" s="0" t="n">
        <v>20040521530</v>
      </c>
      <c r="F309" s="0" t="n">
        <v>200402</v>
      </c>
      <c r="G309" s="0" t="n">
        <v>8</v>
      </c>
      <c r="H309" s="6" t="n">
        <f aca="false">DATE(2004,1,1)+B309+D309/24</f>
        <v>38039.6375</v>
      </c>
      <c r="I309" s="0" t="n">
        <v>305.947</v>
      </c>
      <c r="J309" s="0" t="n">
        <v>45.908</v>
      </c>
      <c r="K309" s="0" t="n">
        <v>367.045</v>
      </c>
      <c r="L309" s="0" t="n">
        <v>430.835</v>
      </c>
      <c r="M309" s="0" t="n">
        <v>196.249</v>
      </c>
      <c r="N309" s="0" t="n">
        <v>78.755</v>
      </c>
      <c r="O309" s="0" t="n">
        <v>61.448</v>
      </c>
      <c r="P309" s="0" t="n">
        <v>56.046</v>
      </c>
      <c r="Q309" s="0" t="n">
        <v>2</v>
      </c>
      <c r="R309" s="0" t="n">
        <v>-3.986</v>
      </c>
      <c r="S309" s="0" t="n">
        <v>2</v>
      </c>
      <c r="T309" s="0" t="n">
        <v>17.829</v>
      </c>
      <c r="U309" s="0" t="n">
        <v>1.359</v>
      </c>
      <c r="V309" s="0" t="n">
        <v>4.557</v>
      </c>
      <c r="W309" s="0" t="n">
        <v>225.591</v>
      </c>
      <c r="X309" s="0" t="n">
        <v>989.275</v>
      </c>
      <c r="Y309" s="0" t="n">
        <v>0</v>
      </c>
      <c r="Z309" s="0" t="n">
        <v>0</v>
      </c>
      <c r="AA309" s="0" t="n">
        <v>0.094</v>
      </c>
      <c r="AB309" s="0" t="n">
        <v>0</v>
      </c>
      <c r="AC309" s="0" t="n">
        <v>0</v>
      </c>
      <c r="AD309" s="0" t="n">
        <v>66.59</v>
      </c>
    </row>
    <row r="310" customFormat="false" ht="12.8" hidden="false" customHeight="false" outlineLevel="0" collapsed="false">
      <c r="A310" s="0" t="n">
        <v>2004</v>
      </c>
      <c r="B310" s="0" t="n">
        <v>52</v>
      </c>
      <c r="C310" s="0" t="n">
        <v>1630</v>
      </c>
      <c r="D310" s="0" t="n">
        <f aca="false">C310/100</f>
        <v>16.3</v>
      </c>
      <c r="E310" s="0" t="n">
        <v>20040521630</v>
      </c>
      <c r="F310" s="0" t="n">
        <v>200402</v>
      </c>
      <c r="G310" s="0" t="n">
        <v>8</v>
      </c>
      <c r="H310" s="6" t="n">
        <f aca="false">DATE(2004,1,1)+B310+D310/24</f>
        <v>38039.6791666667</v>
      </c>
      <c r="I310" s="0" t="n">
        <v>114.784</v>
      </c>
      <c r="J310" s="0" t="n">
        <v>16.841</v>
      </c>
      <c r="K310" s="0" t="n">
        <v>369.48</v>
      </c>
      <c r="L310" s="0" t="n">
        <v>414.56</v>
      </c>
      <c r="M310" s="0" t="n">
        <v>52.862</v>
      </c>
      <c r="N310" s="0" t="n">
        <v>45.712</v>
      </c>
      <c r="O310" s="0" t="n">
        <v>129.808</v>
      </c>
      <c r="P310" s="0" t="n">
        <v>-122.657</v>
      </c>
      <c r="Q310" s="0" t="n">
        <v>2</v>
      </c>
      <c r="R310" s="0" t="n">
        <v>5.766</v>
      </c>
      <c r="S310" s="0" t="n">
        <v>2</v>
      </c>
      <c r="T310" s="0" t="n">
        <v>17.439</v>
      </c>
      <c r="U310" s="0" t="n">
        <v>1.322</v>
      </c>
      <c r="V310" s="0" t="n">
        <v>4.963</v>
      </c>
      <c r="W310" s="0" t="n">
        <v>226.863</v>
      </c>
      <c r="X310" s="0" t="n">
        <v>989.56</v>
      </c>
      <c r="Y310" s="0" t="n">
        <v>0</v>
      </c>
      <c r="Z310" s="0" t="n">
        <v>0</v>
      </c>
      <c r="AA310" s="0" t="n">
        <v>0.197</v>
      </c>
      <c r="AB310" s="0" t="n">
        <v>0</v>
      </c>
      <c r="AC310" s="0" t="n">
        <v>0</v>
      </c>
      <c r="AD310" s="0" t="n">
        <v>66.4</v>
      </c>
    </row>
    <row r="311" customFormat="false" ht="12.8" hidden="false" customHeight="false" outlineLevel="0" collapsed="false">
      <c r="A311" s="0" t="n">
        <v>2004</v>
      </c>
      <c r="B311" s="0" t="n">
        <v>52</v>
      </c>
      <c r="C311" s="0" t="n">
        <v>1700</v>
      </c>
      <c r="D311" s="0" t="n">
        <f aca="false">C311/100</f>
        <v>17</v>
      </c>
      <c r="E311" s="0" t="n">
        <v>20040521700</v>
      </c>
      <c r="F311" s="0" t="n">
        <v>200402</v>
      </c>
      <c r="G311" s="0" t="n">
        <v>8</v>
      </c>
      <c r="H311" s="6" t="n">
        <f aca="false">DATE(2004,1,1)+B311+D311/24</f>
        <v>38039.7083333333</v>
      </c>
      <c r="I311" s="0" t="n">
        <v>112.35</v>
      </c>
      <c r="J311" s="0" t="n">
        <v>15.644</v>
      </c>
      <c r="K311" s="0" t="n">
        <v>369.715</v>
      </c>
      <c r="L311" s="0" t="n">
        <v>406.12</v>
      </c>
      <c r="M311" s="0" t="n">
        <v>60.301</v>
      </c>
      <c r="N311" s="0" t="n">
        <v>9.264</v>
      </c>
      <c r="O311" s="0" t="n">
        <v>64.078</v>
      </c>
      <c r="P311" s="0" t="n">
        <v>-13.04</v>
      </c>
      <c r="Q311" s="0" t="n">
        <v>2</v>
      </c>
      <c r="R311" s="0" t="n">
        <v>10.632</v>
      </c>
      <c r="S311" s="0" t="n">
        <v>2</v>
      </c>
      <c r="T311" s="0" t="n">
        <v>16.822</v>
      </c>
      <c r="U311" s="0" t="n">
        <v>1.298</v>
      </c>
      <c r="V311" s="0" t="n">
        <v>4.463</v>
      </c>
      <c r="W311" s="0" t="n">
        <v>229.219</v>
      </c>
      <c r="X311" s="0" t="n">
        <v>989.545</v>
      </c>
      <c r="Y311" s="0" t="n">
        <v>0</v>
      </c>
      <c r="Z311" s="0" t="n">
        <v>12.066</v>
      </c>
      <c r="AA311" s="0" t="n">
        <v>0.106</v>
      </c>
      <c r="AB311" s="0" t="n">
        <v>0</v>
      </c>
      <c r="AC311" s="0" t="n">
        <v>0</v>
      </c>
      <c r="AD311" s="0" t="n">
        <v>67.79</v>
      </c>
    </row>
    <row r="312" customFormat="false" ht="12.8" hidden="false" customHeight="false" outlineLevel="0" collapsed="false">
      <c r="A312" s="0" t="n">
        <v>2004</v>
      </c>
      <c r="B312" s="0" t="n">
        <v>52</v>
      </c>
      <c r="C312" s="0" t="n">
        <v>1730</v>
      </c>
      <c r="D312" s="0" t="n">
        <f aca="false">C312/100</f>
        <v>17.3</v>
      </c>
      <c r="E312" s="0" t="n">
        <v>20040521730</v>
      </c>
      <c r="F312" s="0" t="n">
        <v>200402</v>
      </c>
      <c r="G312" s="0" t="n">
        <v>8</v>
      </c>
      <c r="H312" s="6" t="n">
        <f aca="false">DATE(2004,1,1)+B312+D312/24</f>
        <v>38039.7208333333</v>
      </c>
      <c r="I312" s="0" t="n">
        <v>99.471</v>
      </c>
      <c r="J312" s="0" t="n">
        <v>13.977</v>
      </c>
      <c r="K312" s="0" t="n">
        <v>380.255</v>
      </c>
      <c r="L312" s="0" t="n">
        <v>406.91</v>
      </c>
      <c r="M312" s="0" t="n">
        <v>58.839</v>
      </c>
      <c r="N312" s="0" t="n">
        <v>10.113</v>
      </c>
      <c r="O312" s="0" t="n">
        <v>129.877</v>
      </c>
      <c r="P312" s="0" t="n">
        <v>-81.151</v>
      </c>
      <c r="Q312" s="0" t="n">
        <v>2</v>
      </c>
      <c r="R312" s="0" t="n">
        <v>-1.552</v>
      </c>
      <c r="S312" s="0" t="n">
        <v>2</v>
      </c>
      <c r="T312" s="0" t="n">
        <v>16.43</v>
      </c>
      <c r="U312" s="0" t="n">
        <v>1.354</v>
      </c>
      <c r="V312" s="0" t="n">
        <v>2.95</v>
      </c>
      <c r="W312" s="0" t="n">
        <v>241.328</v>
      </c>
      <c r="X312" s="0" t="n">
        <v>989.575</v>
      </c>
      <c r="Y312" s="0" t="n">
        <v>0</v>
      </c>
      <c r="Z312" s="0" t="n">
        <v>0</v>
      </c>
      <c r="AA312" s="0" t="n">
        <v>0.149</v>
      </c>
      <c r="AB312" s="0" t="n">
        <v>0</v>
      </c>
      <c r="AC312" s="0" t="n">
        <v>0</v>
      </c>
      <c r="AD312" s="0" t="n">
        <v>72.5</v>
      </c>
    </row>
    <row r="313" customFormat="false" ht="12.8" hidden="false" customHeight="false" outlineLevel="0" collapsed="false">
      <c r="A313" s="0" t="n">
        <v>2004</v>
      </c>
      <c r="B313" s="0" t="n">
        <v>52</v>
      </c>
      <c r="C313" s="0" t="n">
        <v>1800</v>
      </c>
      <c r="D313" s="0" t="n">
        <f aca="false">C313/100</f>
        <v>18</v>
      </c>
      <c r="E313" s="0" t="n">
        <v>20040521800</v>
      </c>
      <c r="F313" s="0" t="n">
        <v>200402</v>
      </c>
      <c r="G313" s="0" t="n">
        <v>8</v>
      </c>
      <c r="H313" s="6" t="n">
        <f aca="false">DATE(2004,1,1)+B313+D313/24</f>
        <v>38039.75</v>
      </c>
      <c r="I313" s="0" t="n">
        <v>46.642</v>
      </c>
      <c r="J313" s="0" t="n">
        <v>7.13</v>
      </c>
      <c r="K313" s="0" t="n">
        <v>376</v>
      </c>
      <c r="L313" s="0" t="n">
        <v>404.64</v>
      </c>
      <c r="M313" s="0" t="n">
        <v>10.872</v>
      </c>
      <c r="N313" s="0" t="n">
        <v>13.134</v>
      </c>
      <c r="O313" s="0" t="n">
        <v>5.064</v>
      </c>
      <c r="P313" s="0" t="n">
        <v>-7.326</v>
      </c>
      <c r="Q313" s="0" t="n">
        <v>2</v>
      </c>
      <c r="R313" s="0" t="n">
        <v>12.755</v>
      </c>
      <c r="S313" s="0" t="n">
        <v>2</v>
      </c>
      <c r="T313" s="0" t="n">
        <v>16.486</v>
      </c>
      <c r="U313" s="0" t="n">
        <v>1.338</v>
      </c>
      <c r="V313" s="0" t="n">
        <v>2.353</v>
      </c>
      <c r="W313" s="0" t="n">
        <v>259.338</v>
      </c>
      <c r="X313" s="0" t="n">
        <v>989.385</v>
      </c>
      <c r="Y313" s="0" t="n">
        <v>0.2</v>
      </c>
      <c r="Z313" s="0" t="n">
        <v>10.92</v>
      </c>
      <c r="AA313" s="0" t="n">
        <v>0.08</v>
      </c>
      <c r="AB313" s="0" t="n">
        <v>0</v>
      </c>
      <c r="AC313" s="0" t="n">
        <v>0</v>
      </c>
      <c r="AD313" s="0" t="n">
        <v>71.39</v>
      </c>
    </row>
    <row r="314" customFormat="false" ht="12.8" hidden="false" customHeight="false" outlineLevel="0" collapsed="false">
      <c r="A314" s="0" t="n">
        <v>2004</v>
      </c>
      <c r="B314" s="0" t="n">
        <v>52</v>
      </c>
      <c r="C314" s="0" t="n">
        <v>1830</v>
      </c>
      <c r="D314" s="0" t="n">
        <f aca="false">C314/100</f>
        <v>18.3</v>
      </c>
      <c r="E314" s="0" t="n">
        <v>20040521830</v>
      </c>
      <c r="F314" s="0" t="n">
        <v>200402</v>
      </c>
      <c r="G314" s="0" t="n">
        <v>8</v>
      </c>
      <c r="H314" s="6" t="n">
        <f aca="false">DATE(2004,1,1)+B314+D314/24</f>
        <v>38039.7625</v>
      </c>
      <c r="I314" s="0" t="n">
        <v>25.919</v>
      </c>
      <c r="J314" s="0" t="n">
        <v>4.227</v>
      </c>
      <c r="K314" s="0" t="n">
        <v>371.46</v>
      </c>
      <c r="L314" s="0" t="n">
        <v>402.675</v>
      </c>
      <c r="M314" s="0" t="n">
        <v>-9.524</v>
      </c>
      <c r="N314" s="0" t="n">
        <v>1.258</v>
      </c>
      <c r="O314" s="0" t="n">
        <v>54.256</v>
      </c>
      <c r="P314" s="0" t="n">
        <v>-65.037</v>
      </c>
      <c r="Q314" s="0" t="n">
        <v>2</v>
      </c>
      <c r="R314" s="0" t="n">
        <v>2.746</v>
      </c>
      <c r="S314" s="0" t="n">
        <v>2</v>
      </c>
      <c r="T314" s="0" t="n">
        <v>16.55</v>
      </c>
      <c r="U314" s="0" t="n">
        <v>1.335</v>
      </c>
      <c r="V314" s="0" t="n">
        <v>2.392</v>
      </c>
      <c r="W314" s="0" t="n">
        <v>284.865</v>
      </c>
      <c r="X314" s="0" t="n">
        <v>989.755</v>
      </c>
      <c r="Y314" s="0" t="n">
        <v>0</v>
      </c>
      <c r="Z314" s="0" t="n">
        <v>0</v>
      </c>
      <c r="AA314" s="0" t="n">
        <v>0.07</v>
      </c>
      <c r="AB314" s="0" t="n">
        <v>0</v>
      </c>
      <c r="AC314" s="0" t="n">
        <v>0</v>
      </c>
      <c r="AD314" s="0" t="n">
        <v>70.94</v>
      </c>
    </row>
    <row r="315" customFormat="false" ht="12.8" hidden="false" customHeight="false" outlineLevel="0" collapsed="false">
      <c r="A315" s="0" t="n">
        <v>2004</v>
      </c>
      <c r="B315" s="0" t="n">
        <v>52</v>
      </c>
      <c r="C315" s="0" t="n">
        <v>1900</v>
      </c>
      <c r="D315" s="0" t="n">
        <f aca="false">C315/100</f>
        <v>19</v>
      </c>
      <c r="E315" s="0" t="n">
        <v>20040521900</v>
      </c>
      <c r="F315" s="0" t="n">
        <v>200402</v>
      </c>
      <c r="G315" s="0" t="n">
        <v>8</v>
      </c>
      <c r="H315" s="6" t="n">
        <f aca="false">DATE(2004,1,1)+B315+D315/24</f>
        <v>38039.7916666667</v>
      </c>
      <c r="I315" s="0" t="n">
        <v>9.066</v>
      </c>
      <c r="J315" s="0" t="n">
        <v>1.706</v>
      </c>
      <c r="K315" s="0" t="n">
        <v>369.095</v>
      </c>
      <c r="L315" s="0" t="n">
        <v>400.825</v>
      </c>
      <c r="M315" s="0" t="n">
        <v>-24.371</v>
      </c>
      <c r="N315" s="0" t="n">
        <v>-0.145</v>
      </c>
      <c r="O315" s="0" t="n">
        <v>14.741</v>
      </c>
      <c r="P315" s="0" t="n">
        <v>-38.966</v>
      </c>
      <c r="Q315" s="0" t="n">
        <v>2</v>
      </c>
      <c r="R315" s="0" t="n">
        <v>2.472</v>
      </c>
      <c r="S315" s="0" t="n">
        <v>2</v>
      </c>
      <c r="T315" s="0" t="n">
        <v>16.625</v>
      </c>
      <c r="U315" s="0" t="n">
        <v>1.326</v>
      </c>
      <c r="V315" s="0" t="n">
        <v>2.598</v>
      </c>
      <c r="W315" s="0" t="n">
        <v>295.145</v>
      </c>
      <c r="X315" s="0" t="n">
        <v>989.795</v>
      </c>
      <c r="Y315" s="0" t="n">
        <v>0.2</v>
      </c>
      <c r="Z315" s="0" t="n">
        <v>9.56</v>
      </c>
      <c r="AA315" s="0" t="n">
        <v>0.026</v>
      </c>
      <c r="AB315" s="0" t="n">
        <v>0</v>
      </c>
      <c r="AC315" s="0" t="n">
        <v>0</v>
      </c>
      <c r="AD315" s="0" t="n">
        <v>70.12</v>
      </c>
    </row>
    <row r="316" customFormat="false" ht="12.8" hidden="false" customHeight="false" outlineLevel="0" collapsed="false">
      <c r="A316" s="0" t="n">
        <v>2004</v>
      </c>
      <c r="B316" s="0" t="n">
        <v>52</v>
      </c>
      <c r="C316" s="0" t="n">
        <v>1930</v>
      </c>
      <c r="D316" s="0" t="n">
        <f aca="false">C316/100</f>
        <v>19.3</v>
      </c>
      <c r="E316" s="0" t="n">
        <v>20040521930</v>
      </c>
      <c r="F316" s="0" t="n">
        <v>200402</v>
      </c>
      <c r="G316" s="0" t="n">
        <v>8</v>
      </c>
      <c r="H316" s="6" t="n">
        <f aca="false">DATE(2004,1,1)+B316+D316/24</f>
        <v>38039.8041666667</v>
      </c>
      <c r="I316" s="0" t="n">
        <v>0.461</v>
      </c>
      <c r="J316" s="0" t="n">
        <v>0.319</v>
      </c>
      <c r="K316" s="0" t="n">
        <v>369.495</v>
      </c>
      <c r="L316" s="0" t="n">
        <v>399.815</v>
      </c>
      <c r="M316" s="0" t="n">
        <v>-30.178</v>
      </c>
      <c r="N316" s="0" t="n">
        <v>0.552</v>
      </c>
      <c r="O316" s="0" t="n">
        <v>24.175</v>
      </c>
      <c r="P316" s="0" t="n">
        <v>-54.905</v>
      </c>
      <c r="Q316" s="0" t="n">
        <v>2</v>
      </c>
      <c r="R316" s="0" t="n">
        <v>5.385</v>
      </c>
      <c r="S316" s="0" t="n">
        <v>2</v>
      </c>
      <c r="T316" s="0" t="n">
        <v>16.727</v>
      </c>
      <c r="U316" s="0" t="n">
        <v>1.357</v>
      </c>
      <c r="V316" s="0" t="n">
        <v>3.198</v>
      </c>
      <c r="W316" s="0" t="n">
        <v>261.69</v>
      </c>
      <c r="X316" s="0" t="n">
        <v>990.095</v>
      </c>
      <c r="Y316" s="0" t="n">
        <v>0</v>
      </c>
      <c r="Z316" s="0" t="n">
        <v>0</v>
      </c>
      <c r="AA316" s="0" t="n">
        <v>0.074</v>
      </c>
      <c r="AB316" s="0" t="n">
        <v>0</v>
      </c>
      <c r="AC316" s="0" t="n">
        <v>0</v>
      </c>
      <c r="AD316" s="0" t="n">
        <v>71.3</v>
      </c>
    </row>
    <row r="317" customFormat="false" ht="12.8" hidden="false" customHeight="false" outlineLevel="0" collapsed="false">
      <c r="A317" s="0" t="n">
        <v>2004</v>
      </c>
      <c r="B317" s="0" t="n">
        <v>52</v>
      </c>
      <c r="C317" s="0" t="n">
        <v>2000</v>
      </c>
      <c r="D317" s="0" t="n">
        <f aca="false">C317/100</f>
        <v>20</v>
      </c>
      <c r="E317" s="0" t="n">
        <v>20040522000</v>
      </c>
      <c r="F317" s="0" t="n">
        <v>200402</v>
      </c>
      <c r="G317" s="0" t="n">
        <v>8</v>
      </c>
      <c r="H317" s="6" t="n">
        <f aca="false">DATE(2004,1,1)+B317+D317/24</f>
        <v>38039.8333333333</v>
      </c>
      <c r="I317" s="0" t="n">
        <v>-0.35</v>
      </c>
      <c r="J317" s="0" t="n">
        <v>0.191</v>
      </c>
      <c r="K317" s="0" t="n">
        <v>369.51</v>
      </c>
      <c r="L317" s="0" t="n">
        <v>400.165</v>
      </c>
      <c r="M317" s="0" t="n">
        <v>-31.195</v>
      </c>
      <c r="N317" s="0" t="n">
        <v>-13.422</v>
      </c>
      <c r="O317" s="0" t="n">
        <v>25.062</v>
      </c>
      <c r="P317" s="0" t="n">
        <v>-42.836</v>
      </c>
      <c r="Q317" s="0" t="n">
        <v>2</v>
      </c>
      <c r="R317" s="0" t="n">
        <v>3.938</v>
      </c>
      <c r="S317" s="0" t="n">
        <v>2</v>
      </c>
      <c r="T317" s="0" t="n">
        <v>16.424</v>
      </c>
      <c r="U317" s="0" t="n">
        <v>1.365</v>
      </c>
      <c r="V317" s="0" t="n">
        <v>4.62</v>
      </c>
      <c r="W317" s="0" t="n">
        <v>226.12</v>
      </c>
      <c r="X317" s="0" t="n">
        <v>990.495</v>
      </c>
      <c r="Y317" s="0" t="n">
        <v>0</v>
      </c>
      <c r="Z317" s="0" t="n">
        <v>9.017</v>
      </c>
      <c r="AA317" s="0" t="n">
        <v>0.092</v>
      </c>
      <c r="AB317" s="0" t="n">
        <v>0</v>
      </c>
      <c r="AC317" s="0" t="n">
        <v>0</v>
      </c>
      <c r="AD317" s="0" t="n">
        <v>73.11</v>
      </c>
    </row>
    <row r="318" customFormat="false" ht="12.8" hidden="false" customHeight="false" outlineLevel="0" collapsed="false">
      <c r="A318" s="0" t="n">
        <v>2004</v>
      </c>
      <c r="B318" s="0" t="n">
        <v>52</v>
      </c>
      <c r="C318" s="0" t="n">
        <v>2030</v>
      </c>
      <c r="D318" s="0" t="n">
        <f aca="false">C318/100</f>
        <v>20.3</v>
      </c>
      <c r="E318" s="0" t="n">
        <v>20040522030</v>
      </c>
      <c r="F318" s="0" t="n">
        <v>200402</v>
      </c>
      <c r="G318" s="0" t="n">
        <v>8</v>
      </c>
      <c r="H318" s="6" t="n">
        <f aca="false">DATE(2004,1,1)+B318+D318/24</f>
        <v>38039.8458333333</v>
      </c>
      <c r="I318" s="0" t="n">
        <v>-0.768</v>
      </c>
      <c r="J318" s="0" t="n">
        <v>0.087</v>
      </c>
      <c r="K318" s="0" t="n">
        <v>366.48</v>
      </c>
      <c r="L318" s="0" t="n">
        <v>399.365</v>
      </c>
      <c r="M318" s="0" t="n">
        <v>-33.74</v>
      </c>
      <c r="N318" s="0" t="n">
        <v>-2.13</v>
      </c>
      <c r="O318" s="0" t="n">
        <v>17.521</v>
      </c>
      <c r="P318" s="0" t="n">
        <v>-49.13</v>
      </c>
      <c r="Q318" s="0" t="n">
        <v>2</v>
      </c>
      <c r="R318" s="0" t="n">
        <v>4.676</v>
      </c>
      <c r="S318" s="0" t="n">
        <v>2</v>
      </c>
      <c r="T318" s="0" t="n">
        <v>16.498</v>
      </c>
      <c r="U318" s="0" t="n">
        <v>1.382</v>
      </c>
      <c r="V318" s="0" t="n">
        <v>2.373</v>
      </c>
      <c r="W318" s="0" t="n">
        <v>235.226</v>
      </c>
      <c r="X318" s="0" t="n">
        <v>990.785</v>
      </c>
      <c r="Y318" s="0" t="n">
        <v>0</v>
      </c>
      <c r="Z318" s="0" t="n">
        <v>0</v>
      </c>
      <c r="AA318" s="0" t="n">
        <v>0.06</v>
      </c>
      <c r="AB318" s="0" t="n">
        <v>0</v>
      </c>
      <c r="AC318" s="0" t="n">
        <v>0</v>
      </c>
      <c r="AD318" s="0" t="n">
        <v>73.68</v>
      </c>
    </row>
    <row r="319" customFormat="false" ht="12.8" hidden="false" customHeight="false" outlineLevel="0" collapsed="false">
      <c r="A319" s="0" t="n">
        <v>2004</v>
      </c>
      <c r="B319" s="0" t="n">
        <v>53</v>
      </c>
      <c r="C319" s="0" t="n">
        <v>0</v>
      </c>
      <c r="D319" s="0" t="n">
        <f aca="false">C319/100</f>
        <v>0</v>
      </c>
      <c r="E319" s="0" t="n">
        <v>20040530000</v>
      </c>
      <c r="F319" s="0" t="n">
        <v>200402</v>
      </c>
      <c r="G319" s="0" t="n">
        <v>8</v>
      </c>
      <c r="H319" s="6" t="n">
        <f aca="false">DATE(2004,1,1)+B319+D319/24</f>
        <v>38040</v>
      </c>
      <c r="I319" s="0" t="n">
        <v>-1.655</v>
      </c>
      <c r="J319" s="0" t="n">
        <v>0.157</v>
      </c>
      <c r="K319" s="0" t="n">
        <v>340.67</v>
      </c>
      <c r="L319" s="0" t="n">
        <v>384.36</v>
      </c>
      <c r="M319" s="0" t="n">
        <v>-45.502</v>
      </c>
      <c r="N319" s="0" t="n">
        <v>-0.03</v>
      </c>
      <c r="O319" s="0" t="n">
        <v>37.936</v>
      </c>
      <c r="P319" s="0" t="n">
        <v>-83.407</v>
      </c>
      <c r="Q319" s="0" t="n">
        <v>2</v>
      </c>
      <c r="R319" s="0" t="n">
        <v>2.258</v>
      </c>
      <c r="S319" s="0" t="n">
        <v>2</v>
      </c>
      <c r="T319" s="0" t="n">
        <v>13.256</v>
      </c>
      <c r="U319" s="0" t="n">
        <v>1.237</v>
      </c>
      <c r="V319" s="0" t="n">
        <v>4.687</v>
      </c>
      <c r="W319" s="0" t="n">
        <v>249.947</v>
      </c>
      <c r="X319" s="0" t="n">
        <v>992.33</v>
      </c>
      <c r="Y319" s="0" t="n">
        <v>0</v>
      </c>
      <c r="Z319" s="0" t="n">
        <v>6.631</v>
      </c>
      <c r="AA319" s="0" t="n">
        <v>0.177</v>
      </c>
      <c r="AB319" s="0" t="n">
        <v>0</v>
      </c>
      <c r="AC319" s="0" t="n">
        <v>0</v>
      </c>
      <c r="AD319" s="0" t="n">
        <v>81.28</v>
      </c>
    </row>
    <row r="320" customFormat="false" ht="12.8" hidden="false" customHeight="false" outlineLevel="0" collapsed="false">
      <c r="A320" s="0" t="n">
        <v>2004</v>
      </c>
      <c r="B320" s="0" t="n">
        <v>53</v>
      </c>
      <c r="C320" s="0" t="n">
        <v>30</v>
      </c>
      <c r="D320" s="0" t="n">
        <f aca="false">C320/100</f>
        <v>0.3</v>
      </c>
      <c r="E320" s="0" t="n">
        <v>20040530030</v>
      </c>
      <c r="F320" s="0" t="n">
        <v>200402</v>
      </c>
      <c r="G320" s="0" t="n">
        <v>8</v>
      </c>
      <c r="H320" s="6" t="n">
        <f aca="false">DATE(2004,1,1)+B320+D320/24</f>
        <v>38040.0125</v>
      </c>
      <c r="I320" s="0" t="n">
        <v>-1.611</v>
      </c>
      <c r="J320" s="0" t="n">
        <v>0.102</v>
      </c>
      <c r="K320" s="0" t="n">
        <v>319.4</v>
      </c>
      <c r="L320" s="0" t="n">
        <v>382.585</v>
      </c>
      <c r="M320" s="0" t="n">
        <v>-64.899</v>
      </c>
      <c r="N320" s="0" t="n">
        <v>-1.796</v>
      </c>
      <c r="O320" s="0" t="n">
        <v>26.626</v>
      </c>
      <c r="P320" s="0" t="n">
        <v>-89.729</v>
      </c>
      <c r="Q320" s="0" t="n">
        <v>2</v>
      </c>
      <c r="R320" s="0" t="n">
        <v>5.056</v>
      </c>
      <c r="S320" s="0" t="n">
        <v>2</v>
      </c>
      <c r="T320" s="0" t="n">
        <v>13.372</v>
      </c>
      <c r="U320" s="0" t="n">
        <v>1.267</v>
      </c>
      <c r="V320" s="0" t="n">
        <v>4.838</v>
      </c>
      <c r="W320" s="0" t="n">
        <v>255.062</v>
      </c>
      <c r="X320" s="0" t="n">
        <v>992.495</v>
      </c>
      <c r="Y320" s="0" t="n">
        <v>0</v>
      </c>
      <c r="Z320" s="0" t="n">
        <v>0</v>
      </c>
      <c r="AA320" s="0" t="n">
        <v>0.285</v>
      </c>
      <c r="AB320" s="0" t="n">
        <v>0</v>
      </c>
      <c r="AC320" s="0" t="n">
        <v>0</v>
      </c>
      <c r="AD320" s="0" t="n">
        <v>82.62</v>
      </c>
    </row>
    <row r="321" customFormat="false" ht="12.8" hidden="false" customHeight="false" outlineLevel="0" collapsed="false">
      <c r="A321" s="0" t="n">
        <v>2004</v>
      </c>
      <c r="B321" s="0" t="n">
        <v>53</v>
      </c>
      <c r="C321" s="0" t="n">
        <v>100</v>
      </c>
      <c r="D321" s="0" t="n">
        <f aca="false">C321/100</f>
        <v>1</v>
      </c>
      <c r="E321" s="0" t="n">
        <v>20040530100</v>
      </c>
      <c r="F321" s="0" t="n">
        <v>200402</v>
      </c>
      <c r="G321" s="0" t="n">
        <v>8</v>
      </c>
      <c r="H321" s="6" t="n">
        <f aca="false">DATE(2004,1,1)+B321+D321/24</f>
        <v>38040.0416666667</v>
      </c>
      <c r="I321" s="0" t="n">
        <v>-1.881</v>
      </c>
      <c r="J321" s="0" t="n">
        <v>0.165</v>
      </c>
      <c r="K321" s="0" t="n">
        <v>290.07</v>
      </c>
      <c r="L321" s="0" t="n">
        <v>380.335</v>
      </c>
      <c r="M321" s="0" t="n">
        <v>-92.311</v>
      </c>
      <c r="N321" s="0" t="n">
        <v>-8.419</v>
      </c>
      <c r="O321" s="0" t="n">
        <v>12.838</v>
      </c>
      <c r="P321" s="0" t="n">
        <v>-96.73</v>
      </c>
      <c r="Q321" s="0" t="n">
        <v>2</v>
      </c>
      <c r="R321" s="0" t="n">
        <v>3.343</v>
      </c>
      <c r="S321" s="0" t="n">
        <v>2</v>
      </c>
      <c r="T321" s="0" t="n">
        <v>13.32</v>
      </c>
      <c r="U321" s="0" t="n">
        <v>1.26</v>
      </c>
      <c r="V321" s="0" t="n">
        <v>4.572</v>
      </c>
      <c r="W321" s="0" t="n">
        <v>251.068</v>
      </c>
      <c r="X321" s="0" t="n">
        <v>992.465</v>
      </c>
      <c r="Y321" s="0" t="n">
        <v>0</v>
      </c>
      <c r="Z321" s="0" t="n">
        <v>6.247</v>
      </c>
      <c r="AA321" s="0" t="n">
        <v>0.134</v>
      </c>
      <c r="AB321" s="0" t="n">
        <v>0</v>
      </c>
      <c r="AC321" s="0" t="n">
        <v>0</v>
      </c>
      <c r="AD321" s="0" t="n">
        <v>82.44</v>
      </c>
    </row>
    <row r="322" customFormat="false" ht="12.8" hidden="false" customHeight="false" outlineLevel="0" collapsed="false">
      <c r="A322" s="0" t="n">
        <v>2004</v>
      </c>
      <c r="B322" s="0" t="n">
        <v>53</v>
      </c>
      <c r="C322" s="0" t="n">
        <v>130</v>
      </c>
      <c r="D322" s="0" t="n">
        <f aca="false">C322/100</f>
        <v>1.3</v>
      </c>
      <c r="E322" s="0" t="n">
        <v>20040530130</v>
      </c>
      <c r="F322" s="0" t="n">
        <v>200402</v>
      </c>
      <c r="G322" s="0" t="n">
        <v>8</v>
      </c>
      <c r="H322" s="6" t="n">
        <f aca="false">DATE(2004,1,1)+B322+D322/24</f>
        <v>38040.0541666667</v>
      </c>
      <c r="I322" s="0" t="n">
        <v>-1.655</v>
      </c>
      <c r="J322" s="0" t="n">
        <v>0.117</v>
      </c>
      <c r="K322" s="0" t="n">
        <v>301.505</v>
      </c>
      <c r="L322" s="0" t="n">
        <v>379.255</v>
      </c>
      <c r="M322" s="0" t="n">
        <v>-79.521</v>
      </c>
      <c r="N322" s="0" t="n">
        <v>-6.738</v>
      </c>
      <c r="O322" s="0" t="n">
        <v>10.005</v>
      </c>
      <c r="P322" s="0" t="n">
        <v>-82.788</v>
      </c>
      <c r="Q322" s="0" t="n">
        <v>2</v>
      </c>
      <c r="R322" s="0" t="n">
        <v>3.133</v>
      </c>
      <c r="S322" s="0" t="n">
        <v>2</v>
      </c>
      <c r="T322" s="0" t="n">
        <v>13.256</v>
      </c>
      <c r="U322" s="0" t="n">
        <v>1.266</v>
      </c>
      <c r="V322" s="0" t="n">
        <v>4.01</v>
      </c>
      <c r="W322" s="0" t="n">
        <v>252.248</v>
      </c>
      <c r="X322" s="0" t="n">
        <v>992.405</v>
      </c>
      <c r="Y322" s="0" t="n">
        <v>0</v>
      </c>
      <c r="Z322" s="0" t="n">
        <v>0</v>
      </c>
      <c r="AA322" s="0" t="n">
        <v>0.097</v>
      </c>
      <c r="AB322" s="0" t="n">
        <v>0</v>
      </c>
      <c r="AC322" s="0" t="n">
        <v>0</v>
      </c>
      <c r="AD322" s="0" t="n">
        <v>83.18</v>
      </c>
    </row>
    <row r="323" customFormat="false" ht="12.8" hidden="false" customHeight="false" outlineLevel="0" collapsed="false">
      <c r="A323" s="0" t="n">
        <v>2004</v>
      </c>
      <c r="B323" s="0" t="n">
        <v>53</v>
      </c>
      <c r="C323" s="0" t="n">
        <v>230</v>
      </c>
      <c r="D323" s="0" t="n">
        <f aca="false">C323/100</f>
        <v>2.3</v>
      </c>
      <c r="E323" s="0" t="n">
        <v>20040530230</v>
      </c>
      <c r="F323" s="0" t="n">
        <v>200402</v>
      </c>
      <c r="G323" s="0" t="n">
        <v>8</v>
      </c>
      <c r="H323" s="6" t="n">
        <f aca="false">DATE(2004,1,1)+B323+D323/24</f>
        <v>38040.0958333333</v>
      </c>
      <c r="I323" s="0" t="n">
        <v>-1.63</v>
      </c>
      <c r="J323" s="0" t="n">
        <v>0.11</v>
      </c>
      <c r="K323" s="0" t="n">
        <v>304.42</v>
      </c>
      <c r="L323" s="0" t="n">
        <v>377.08</v>
      </c>
      <c r="M323" s="0" t="n">
        <v>-74.4</v>
      </c>
      <c r="N323" s="0" t="n">
        <v>-5.925</v>
      </c>
      <c r="O323" s="0" t="n">
        <v>10.192</v>
      </c>
      <c r="P323" s="0" t="n">
        <v>-78.667</v>
      </c>
      <c r="Q323" s="0" t="n">
        <v>2</v>
      </c>
      <c r="R323" s="0" t="n">
        <v>2.998</v>
      </c>
      <c r="S323" s="0" t="n">
        <v>2</v>
      </c>
      <c r="T323" s="0" t="n">
        <v>13.092</v>
      </c>
      <c r="U323" s="0" t="n">
        <v>1.275</v>
      </c>
      <c r="V323" s="0" t="n">
        <v>3.718</v>
      </c>
      <c r="W323" s="0" t="n">
        <v>255.194</v>
      </c>
      <c r="X323" s="0" t="n">
        <v>992.375</v>
      </c>
      <c r="Y323" s="0" t="n">
        <v>0</v>
      </c>
      <c r="Z323" s="0" t="n">
        <v>0</v>
      </c>
      <c r="AA323" s="0" t="n">
        <v>0.081</v>
      </c>
      <c r="AB323" s="0" t="n">
        <v>0</v>
      </c>
      <c r="AC323" s="0" t="n">
        <v>0</v>
      </c>
      <c r="AD323" s="0" t="n">
        <v>84.68</v>
      </c>
    </row>
    <row r="324" customFormat="false" ht="12.8" hidden="false" customHeight="false" outlineLevel="0" collapsed="false">
      <c r="A324" s="0" t="n">
        <v>2004</v>
      </c>
      <c r="B324" s="0" t="n">
        <v>53</v>
      </c>
      <c r="C324" s="0" t="n">
        <v>300</v>
      </c>
      <c r="D324" s="0" t="n">
        <f aca="false">C324/100</f>
        <v>3</v>
      </c>
      <c r="E324" s="0" t="n">
        <v>20040530300</v>
      </c>
      <c r="F324" s="0" t="n">
        <v>200402</v>
      </c>
      <c r="G324" s="0" t="n">
        <v>8</v>
      </c>
      <c r="H324" s="6" t="n">
        <f aca="false">DATE(2004,1,1)+B324+D324/24</f>
        <v>38040.125</v>
      </c>
      <c r="I324" s="0" t="n">
        <v>-1.774</v>
      </c>
      <c r="J324" s="0" t="n">
        <v>0.109</v>
      </c>
      <c r="K324" s="0" t="n">
        <v>294.38</v>
      </c>
      <c r="L324" s="0" t="n">
        <v>373.01</v>
      </c>
      <c r="M324" s="0" t="n">
        <v>-80.513</v>
      </c>
      <c r="N324" s="0" t="n">
        <v>-7.506</v>
      </c>
      <c r="O324" s="0" t="n">
        <v>7.045</v>
      </c>
      <c r="P324" s="0" t="n">
        <v>-80.052</v>
      </c>
      <c r="Q324" s="0" t="n">
        <v>2</v>
      </c>
      <c r="R324" s="0" t="n">
        <v>3.263</v>
      </c>
      <c r="S324" s="0" t="n">
        <v>2</v>
      </c>
      <c r="T324" s="0" t="n">
        <v>13.007</v>
      </c>
      <c r="U324" s="0" t="n">
        <v>1.271</v>
      </c>
      <c r="V324" s="0" t="n">
        <v>3.888</v>
      </c>
      <c r="W324" s="0" t="n">
        <v>260.336</v>
      </c>
      <c r="X324" s="0" t="n">
        <v>992.295</v>
      </c>
      <c r="Y324" s="0" t="n">
        <v>0</v>
      </c>
      <c r="Z324" s="0" t="n">
        <v>6.244</v>
      </c>
      <c r="AA324" s="0" t="n">
        <v>0.061</v>
      </c>
      <c r="AB324" s="0" t="n">
        <v>0</v>
      </c>
      <c r="AC324" s="0" t="n">
        <v>0</v>
      </c>
      <c r="AD324" s="0" t="n">
        <v>84.88</v>
      </c>
    </row>
    <row r="325" customFormat="false" ht="12.8" hidden="false" customHeight="false" outlineLevel="0" collapsed="false">
      <c r="A325" s="0" t="n">
        <v>2004</v>
      </c>
      <c r="B325" s="0" t="n">
        <v>53</v>
      </c>
      <c r="C325" s="0" t="n">
        <v>330</v>
      </c>
      <c r="D325" s="0" t="n">
        <f aca="false">C325/100</f>
        <v>3.3</v>
      </c>
      <c r="E325" s="0" t="n">
        <v>20040530330</v>
      </c>
      <c r="F325" s="0" t="n">
        <v>200402</v>
      </c>
      <c r="G325" s="0" t="n">
        <v>8</v>
      </c>
      <c r="H325" s="6" t="n">
        <f aca="false">DATE(2004,1,1)+B325+D325/24</f>
        <v>38040.1375</v>
      </c>
      <c r="I325" s="0" t="n">
        <v>-1.767</v>
      </c>
      <c r="J325" s="0" t="n">
        <v>0.109</v>
      </c>
      <c r="K325" s="0" t="n">
        <v>296.455</v>
      </c>
      <c r="L325" s="0" t="n">
        <v>372.43</v>
      </c>
      <c r="M325" s="0" t="n">
        <v>-77.851</v>
      </c>
      <c r="N325" s="0" t="n">
        <v>-4.041</v>
      </c>
      <c r="O325" s="0" t="n">
        <v>4.573</v>
      </c>
      <c r="P325" s="0" t="n">
        <v>-78.382</v>
      </c>
      <c r="Q325" s="0" t="n">
        <v>2</v>
      </c>
      <c r="R325" s="0" t="n">
        <v>1.62</v>
      </c>
      <c r="S325" s="0" t="n">
        <v>2</v>
      </c>
      <c r="T325" s="0" t="n">
        <v>12.896</v>
      </c>
      <c r="U325" s="0" t="n">
        <v>1.277</v>
      </c>
      <c r="V325" s="0" t="n">
        <v>3.538</v>
      </c>
      <c r="W325" s="0" t="n">
        <v>268.553</v>
      </c>
      <c r="X325" s="0" t="n">
        <v>992.44</v>
      </c>
      <c r="Y325" s="0" t="n">
        <v>0</v>
      </c>
      <c r="Z325" s="0" t="n">
        <v>0</v>
      </c>
      <c r="AA325" s="0" t="n">
        <v>0.023</v>
      </c>
      <c r="AB325" s="0" t="n">
        <v>0</v>
      </c>
      <c r="AC325" s="0" t="n">
        <v>0</v>
      </c>
      <c r="AD325" s="0" t="n">
        <v>85.9</v>
      </c>
    </row>
    <row r="326" customFormat="false" ht="12.8" hidden="false" customHeight="false" outlineLevel="0" collapsed="false">
      <c r="A326" s="0" t="n">
        <v>2004</v>
      </c>
      <c r="B326" s="0" t="n">
        <v>53</v>
      </c>
      <c r="C326" s="0" t="n">
        <v>400</v>
      </c>
      <c r="D326" s="0" t="n">
        <f aca="false">C326/100</f>
        <v>4</v>
      </c>
      <c r="E326" s="0" t="n">
        <v>20040530400</v>
      </c>
      <c r="F326" s="0" t="n">
        <v>200402</v>
      </c>
      <c r="G326" s="0" t="n">
        <v>8</v>
      </c>
      <c r="H326" s="6" t="n">
        <f aca="false">DATE(2004,1,1)+B326+D326/24</f>
        <v>38040.1666666667</v>
      </c>
      <c r="I326" s="0" t="n">
        <v>-2.203</v>
      </c>
      <c r="J326" s="0" t="n">
        <v>0.174</v>
      </c>
      <c r="K326" s="0" t="n">
        <v>291.945</v>
      </c>
      <c r="L326" s="0" t="n">
        <v>372.87</v>
      </c>
      <c r="M326" s="0" t="n">
        <v>-83.302</v>
      </c>
      <c r="N326" s="0" t="n">
        <v>-2.447</v>
      </c>
      <c r="O326" s="0" t="n">
        <v>1.633</v>
      </c>
      <c r="P326" s="0" t="n">
        <v>-82.487</v>
      </c>
      <c r="Q326" s="0" t="n">
        <v>2</v>
      </c>
      <c r="R326" s="0" t="n">
        <v>0.806</v>
      </c>
      <c r="S326" s="0" t="n">
        <v>2</v>
      </c>
      <c r="T326" s="0" t="n">
        <v>12.771</v>
      </c>
      <c r="U326" s="0" t="n">
        <v>1.266</v>
      </c>
      <c r="V326" s="0" t="n">
        <v>2.89</v>
      </c>
      <c r="W326" s="0" t="n">
        <v>289.731</v>
      </c>
      <c r="X326" s="0" t="n">
        <v>992.495</v>
      </c>
      <c r="Y326" s="0" t="n">
        <v>0</v>
      </c>
      <c r="Z326" s="0" t="n">
        <v>6.513</v>
      </c>
      <c r="AA326" s="0" t="n">
        <v>0.013</v>
      </c>
      <c r="AB326" s="0" t="n">
        <v>0</v>
      </c>
      <c r="AC326" s="0" t="n">
        <v>0</v>
      </c>
      <c r="AD326" s="0" t="n">
        <v>85.86</v>
      </c>
    </row>
    <row r="327" customFormat="false" ht="12.8" hidden="false" customHeight="false" outlineLevel="0" collapsed="false">
      <c r="A327" s="0" t="n">
        <v>2004</v>
      </c>
      <c r="B327" s="0" t="n">
        <v>53</v>
      </c>
      <c r="C327" s="0" t="n">
        <v>430</v>
      </c>
      <c r="D327" s="0" t="n">
        <f aca="false">C327/100</f>
        <v>4.3</v>
      </c>
      <c r="E327" s="0" t="n">
        <v>20040530430</v>
      </c>
      <c r="F327" s="0" t="n">
        <v>200402</v>
      </c>
      <c r="G327" s="0" t="n">
        <v>8</v>
      </c>
      <c r="H327" s="6" t="n">
        <f aca="false">DATE(2004,1,1)+B327+D327/24</f>
        <v>38040.1791666667</v>
      </c>
      <c r="I327" s="0" t="n">
        <v>-1.7</v>
      </c>
      <c r="J327" s="0" t="n">
        <v>0.04</v>
      </c>
      <c r="K327" s="0" t="n">
        <v>310.28</v>
      </c>
      <c r="L327" s="0" t="n">
        <v>374.505</v>
      </c>
      <c r="M327" s="0" t="n">
        <v>-65.966</v>
      </c>
      <c r="N327" s="0" t="n">
        <v>-5.453</v>
      </c>
      <c r="O327" s="0" t="n">
        <v>2.802</v>
      </c>
      <c r="P327" s="0" t="n">
        <v>-63.314</v>
      </c>
      <c r="Q327" s="0" t="n">
        <v>2</v>
      </c>
      <c r="R327" s="0" t="n">
        <v>1.861</v>
      </c>
      <c r="S327" s="0" t="n">
        <v>2</v>
      </c>
      <c r="T327" s="0" t="n">
        <v>12.558</v>
      </c>
      <c r="U327" s="0" t="n">
        <v>1.248</v>
      </c>
      <c r="V327" s="0" t="n">
        <v>3.446</v>
      </c>
      <c r="W327" s="0" t="n">
        <v>291.185</v>
      </c>
      <c r="X327" s="0" t="n">
        <v>992.545</v>
      </c>
      <c r="Y327" s="0" t="n">
        <v>0</v>
      </c>
      <c r="Z327" s="0" t="n">
        <v>0</v>
      </c>
      <c r="AA327" s="0" t="n">
        <v>0.02</v>
      </c>
      <c r="AB327" s="0" t="n">
        <v>0</v>
      </c>
      <c r="AC327" s="0" t="n">
        <v>0</v>
      </c>
      <c r="AD327" s="0" t="n">
        <v>85.83</v>
      </c>
    </row>
    <row r="328" customFormat="false" ht="12.8" hidden="false" customHeight="false" outlineLevel="0" collapsed="false">
      <c r="A328" s="0" t="n">
        <v>2004</v>
      </c>
      <c r="B328" s="0" t="n">
        <v>53</v>
      </c>
      <c r="C328" s="0" t="n">
        <v>500</v>
      </c>
      <c r="D328" s="0" t="n">
        <f aca="false">C328/100</f>
        <v>5</v>
      </c>
      <c r="E328" s="0" t="n">
        <v>20040530500</v>
      </c>
      <c r="F328" s="0" t="n">
        <v>200402</v>
      </c>
      <c r="G328" s="0" t="n">
        <v>8</v>
      </c>
      <c r="H328" s="6" t="n">
        <f aca="false">DATE(2004,1,1)+B328+D328/24</f>
        <v>38040.2083333333</v>
      </c>
      <c r="I328" s="0" t="n">
        <v>-1.177</v>
      </c>
      <c r="J328" s="0" t="n">
        <v>0.037</v>
      </c>
      <c r="K328" s="0" t="n">
        <v>313.48</v>
      </c>
      <c r="L328" s="0" t="n">
        <v>375.455</v>
      </c>
      <c r="M328" s="0" t="n">
        <v>-63.189</v>
      </c>
      <c r="N328" s="0" t="n">
        <v>-6.429</v>
      </c>
      <c r="O328" s="0" t="n">
        <v>2.668</v>
      </c>
      <c r="P328" s="0" t="n">
        <v>-59.429</v>
      </c>
      <c r="Q328" s="0" t="n">
        <v>2</v>
      </c>
      <c r="R328" s="0" t="n">
        <v>2.144</v>
      </c>
      <c r="S328" s="0" t="n">
        <v>2</v>
      </c>
      <c r="T328" s="0" t="n">
        <v>12.47</v>
      </c>
      <c r="U328" s="0" t="n">
        <v>1.221</v>
      </c>
      <c r="V328" s="0" t="n">
        <v>3.775</v>
      </c>
      <c r="W328" s="0" t="n">
        <v>284.894</v>
      </c>
      <c r="X328" s="0" t="n">
        <v>992.645</v>
      </c>
      <c r="Y328" s="0" t="n">
        <v>0</v>
      </c>
      <c r="Z328" s="0" t="n">
        <v>7.936</v>
      </c>
      <c r="AA328" s="0" t="n">
        <v>0.039</v>
      </c>
      <c r="AB328" s="0" t="n">
        <v>0</v>
      </c>
      <c r="AC328" s="0" t="n">
        <v>0</v>
      </c>
      <c r="AD328" s="0" t="n">
        <v>84.46</v>
      </c>
    </row>
    <row r="329" customFormat="false" ht="12.8" hidden="false" customHeight="false" outlineLevel="0" collapsed="false">
      <c r="A329" s="0" t="n">
        <v>2004</v>
      </c>
      <c r="B329" s="0" t="n">
        <v>53</v>
      </c>
      <c r="C329" s="0" t="n">
        <v>530</v>
      </c>
      <c r="D329" s="0" t="n">
        <f aca="false">C329/100</f>
        <v>5.3</v>
      </c>
      <c r="E329" s="0" t="n">
        <v>20040530530</v>
      </c>
      <c r="F329" s="0" t="n">
        <v>200402</v>
      </c>
      <c r="G329" s="0" t="n">
        <v>8</v>
      </c>
      <c r="H329" s="6" t="n">
        <f aca="false">DATE(2004,1,1)+B329+D329/24</f>
        <v>38040.2208333333</v>
      </c>
      <c r="I329" s="0" t="n">
        <v>-2.244</v>
      </c>
      <c r="J329" s="0" t="n">
        <v>0.171</v>
      </c>
      <c r="K329" s="0" t="n">
        <v>276.61</v>
      </c>
      <c r="L329" s="0" t="n">
        <v>370.135</v>
      </c>
      <c r="M329" s="0" t="n">
        <v>-95.94</v>
      </c>
      <c r="N329" s="0" t="n">
        <v>-1.787</v>
      </c>
      <c r="O329" s="0" t="n">
        <v>0.513</v>
      </c>
      <c r="P329" s="0" t="n">
        <v>-94.666</v>
      </c>
      <c r="Q329" s="0" t="n">
        <v>2</v>
      </c>
      <c r="R329" s="0" t="n">
        <v>2.376</v>
      </c>
      <c r="S329" s="0" t="n">
        <v>1</v>
      </c>
      <c r="T329" s="0" t="n">
        <v>12.422</v>
      </c>
      <c r="U329" s="0" t="n">
        <v>1.216</v>
      </c>
      <c r="V329" s="0" t="n">
        <v>3.03</v>
      </c>
      <c r="W329" s="0" t="n">
        <v>276.298</v>
      </c>
      <c r="X329" s="0" t="n">
        <v>992.59</v>
      </c>
      <c r="Y329" s="0" t="n">
        <v>0</v>
      </c>
      <c r="Z329" s="0" t="n">
        <v>0</v>
      </c>
      <c r="AA329" s="0" t="n">
        <v>0.011</v>
      </c>
      <c r="AB329" s="0" t="n">
        <v>0</v>
      </c>
      <c r="AC329" s="0" t="n">
        <v>0</v>
      </c>
      <c r="AD329" s="0" t="n">
        <v>84.38</v>
      </c>
    </row>
    <row r="330" customFormat="false" ht="12.8" hidden="false" customHeight="false" outlineLevel="0" collapsed="false">
      <c r="A330" s="0" t="n">
        <v>2004</v>
      </c>
      <c r="B330" s="0" t="n">
        <v>53</v>
      </c>
      <c r="C330" s="0" t="n">
        <v>600</v>
      </c>
      <c r="D330" s="0" t="n">
        <f aca="false">C330/100</f>
        <v>6</v>
      </c>
      <c r="E330" s="0" t="n">
        <v>20040530600</v>
      </c>
      <c r="F330" s="0" t="n">
        <v>200402</v>
      </c>
      <c r="G330" s="0" t="n">
        <v>8</v>
      </c>
      <c r="H330" s="6" t="n">
        <f aca="false">DATE(2004,1,1)+B330+D330/24</f>
        <v>38040.25</v>
      </c>
      <c r="I330" s="0" t="n">
        <v>-0.741</v>
      </c>
      <c r="J330" s="0" t="n">
        <v>0.499</v>
      </c>
      <c r="K330" s="0" t="n">
        <v>275.44</v>
      </c>
      <c r="L330" s="0" t="n">
        <v>365.95</v>
      </c>
      <c r="M330" s="0" t="n">
        <v>-91.75</v>
      </c>
      <c r="N330" s="0" t="n">
        <v>-6.091</v>
      </c>
      <c r="O330" s="0" t="n">
        <v>1.149</v>
      </c>
      <c r="P330" s="0" t="n">
        <v>-86.809</v>
      </c>
      <c r="Q330" s="0" t="n">
        <v>2</v>
      </c>
      <c r="R330" s="0" t="n">
        <v>1.767</v>
      </c>
      <c r="S330" s="0" t="n">
        <v>2</v>
      </c>
      <c r="T330" s="0" t="n">
        <v>12.262</v>
      </c>
      <c r="U330" s="0" t="n">
        <v>1.2</v>
      </c>
      <c r="V330" s="0" t="n">
        <v>2.846</v>
      </c>
      <c r="W330" s="0" t="n">
        <v>308.545</v>
      </c>
      <c r="X330" s="0" t="n">
        <v>992.735</v>
      </c>
      <c r="Y330" s="0" t="n">
        <v>0</v>
      </c>
      <c r="Z330" s="0" t="n">
        <v>10.558</v>
      </c>
      <c r="AA330" s="0" t="n">
        <v>0.014</v>
      </c>
      <c r="AB330" s="0" t="n">
        <v>0</v>
      </c>
      <c r="AC330" s="0" t="n">
        <v>0</v>
      </c>
      <c r="AD330" s="0" t="n">
        <v>84.15</v>
      </c>
    </row>
    <row r="331" customFormat="false" ht="12.8" hidden="false" customHeight="false" outlineLevel="0" collapsed="false">
      <c r="A331" s="0" t="n">
        <v>2004</v>
      </c>
      <c r="B331" s="0" t="n">
        <v>53</v>
      </c>
      <c r="C331" s="0" t="n">
        <v>630</v>
      </c>
      <c r="D331" s="0" t="n">
        <f aca="false">C331/100</f>
        <v>6.3</v>
      </c>
      <c r="E331" s="0" t="n">
        <v>20040530630</v>
      </c>
      <c r="F331" s="0" t="n">
        <v>200402</v>
      </c>
      <c r="G331" s="0" t="n">
        <v>8</v>
      </c>
      <c r="H331" s="6" t="n">
        <f aca="false">DATE(2004,1,1)+B331+D331/24</f>
        <v>38040.2625</v>
      </c>
      <c r="I331" s="0" t="n">
        <v>25.193</v>
      </c>
      <c r="J331" s="0" t="n">
        <v>5.47</v>
      </c>
      <c r="K331" s="0" t="n">
        <v>283.16</v>
      </c>
      <c r="L331" s="0" t="n">
        <v>367.095</v>
      </c>
      <c r="M331" s="0" t="n">
        <v>-64.212</v>
      </c>
      <c r="N331" s="0" t="n">
        <v>-9.667</v>
      </c>
      <c r="O331" s="0" t="n">
        <v>1.753</v>
      </c>
      <c r="P331" s="0" t="n">
        <v>-56.298</v>
      </c>
      <c r="Q331" s="0" t="n">
        <v>2</v>
      </c>
      <c r="R331" s="0" t="n">
        <v>3.794</v>
      </c>
      <c r="S331" s="0" t="n">
        <v>2</v>
      </c>
      <c r="T331" s="0" t="n">
        <v>12.127</v>
      </c>
      <c r="U331" s="0" t="n">
        <v>1.18</v>
      </c>
      <c r="V331" s="0" t="n">
        <v>3.639</v>
      </c>
      <c r="W331" s="0" t="n">
        <v>291.522</v>
      </c>
      <c r="X331" s="0" t="n">
        <v>992.85</v>
      </c>
      <c r="Y331" s="0" t="n">
        <v>0</v>
      </c>
      <c r="Z331" s="0" t="n">
        <v>0</v>
      </c>
      <c r="AA331" s="0" t="n">
        <v>0.071</v>
      </c>
      <c r="AB331" s="0" t="n">
        <v>0</v>
      </c>
      <c r="AC331" s="0" t="n">
        <v>0</v>
      </c>
      <c r="AD331" s="0" t="n">
        <v>83.49</v>
      </c>
    </row>
    <row r="332" customFormat="false" ht="12.8" hidden="false" customHeight="false" outlineLevel="0" collapsed="false">
      <c r="A332" s="0" t="n">
        <v>2004</v>
      </c>
      <c r="B332" s="0" t="n">
        <v>53</v>
      </c>
      <c r="C332" s="0" t="n">
        <v>700</v>
      </c>
      <c r="D332" s="0" t="n">
        <f aca="false">C332/100</f>
        <v>7</v>
      </c>
      <c r="E332" s="0" t="n">
        <v>20040530700</v>
      </c>
      <c r="F332" s="0" t="n">
        <v>200402</v>
      </c>
      <c r="G332" s="0" t="n">
        <v>8</v>
      </c>
      <c r="H332" s="6" t="n">
        <f aca="false">DATE(2004,1,1)+B332+D332/24</f>
        <v>38040.2916666667</v>
      </c>
      <c r="I332" s="0" t="n">
        <v>56.806</v>
      </c>
      <c r="J332" s="0" t="n">
        <v>9.102</v>
      </c>
      <c r="K332" s="0" t="n">
        <v>285.54</v>
      </c>
      <c r="L332" s="0" t="n">
        <v>368.94</v>
      </c>
      <c r="M332" s="0" t="n">
        <v>-35.695</v>
      </c>
      <c r="N332" s="0" t="n">
        <v>-7.882</v>
      </c>
      <c r="O332" s="0" t="n">
        <v>2.342</v>
      </c>
      <c r="P332" s="0" t="n">
        <v>-30.155</v>
      </c>
      <c r="Q332" s="0" t="n">
        <v>2</v>
      </c>
      <c r="R332" s="0" t="n">
        <v>3.533</v>
      </c>
      <c r="S332" s="0" t="n">
        <v>2</v>
      </c>
      <c r="T332" s="0" t="n">
        <v>11.974</v>
      </c>
      <c r="U332" s="0" t="n">
        <v>1.168</v>
      </c>
      <c r="V332" s="0" t="n">
        <v>3.411</v>
      </c>
      <c r="W332" s="0" t="n">
        <v>277.348</v>
      </c>
      <c r="X332" s="0" t="n">
        <v>992.905</v>
      </c>
      <c r="Y332" s="0" t="n">
        <v>0</v>
      </c>
      <c r="Z332" s="0" t="n">
        <v>13.161</v>
      </c>
      <c r="AA332" s="0" t="n">
        <v>0.066</v>
      </c>
      <c r="AB332" s="0" t="n">
        <v>0</v>
      </c>
      <c r="AC332" s="0" t="n">
        <v>0</v>
      </c>
      <c r="AD332" s="0" t="n">
        <v>83.48</v>
      </c>
    </row>
    <row r="333" customFormat="false" ht="12.8" hidden="false" customHeight="false" outlineLevel="0" collapsed="false">
      <c r="A333" s="0" t="n">
        <v>2004</v>
      </c>
      <c r="B333" s="0" t="n">
        <v>53</v>
      </c>
      <c r="C333" s="0" t="n">
        <v>730</v>
      </c>
      <c r="D333" s="0" t="n">
        <f aca="false">C333/100</f>
        <v>7.3</v>
      </c>
      <c r="E333" s="0" t="n">
        <v>20040530730</v>
      </c>
      <c r="F333" s="0" t="n">
        <v>200402</v>
      </c>
      <c r="G333" s="0" t="n">
        <v>8</v>
      </c>
      <c r="H333" s="6" t="n">
        <f aca="false">DATE(2004,1,1)+B333+D333/24</f>
        <v>38040.3041666667</v>
      </c>
      <c r="I333" s="0" t="n">
        <v>126.61</v>
      </c>
      <c r="J333" s="0" t="n">
        <v>20.761</v>
      </c>
      <c r="K333" s="0" t="n">
        <v>285.42</v>
      </c>
      <c r="L333" s="0" t="n">
        <v>374.485</v>
      </c>
      <c r="M333" s="0" t="n">
        <v>16.784</v>
      </c>
      <c r="N333" s="0" t="n">
        <v>2.468</v>
      </c>
      <c r="O333" s="0" t="n">
        <v>6.72</v>
      </c>
      <c r="P333" s="0" t="n">
        <v>7.596</v>
      </c>
      <c r="Q333" s="0" t="n">
        <v>2</v>
      </c>
      <c r="R333" s="0" t="n">
        <v>2.474</v>
      </c>
      <c r="S333" s="0" t="n">
        <v>2</v>
      </c>
      <c r="T333" s="0" t="n">
        <v>11.924</v>
      </c>
      <c r="U333" s="0" t="n">
        <v>1.182</v>
      </c>
      <c r="V333" s="0" t="n">
        <v>3.048</v>
      </c>
      <c r="W333" s="0" t="n">
        <v>282.477</v>
      </c>
      <c r="X333" s="0" t="n">
        <v>993.16</v>
      </c>
      <c r="Y333" s="0" t="n">
        <v>0</v>
      </c>
      <c r="Z333" s="0" t="n">
        <v>0</v>
      </c>
      <c r="AA333" s="0" t="n">
        <v>0.08</v>
      </c>
      <c r="AB333" s="0" t="n">
        <v>0</v>
      </c>
      <c r="AC333" s="0" t="n">
        <v>0</v>
      </c>
      <c r="AD333" s="0" t="n">
        <v>84.76</v>
      </c>
    </row>
    <row r="334" customFormat="false" ht="12.8" hidden="false" customHeight="false" outlineLevel="0" collapsed="false">
      <c r="A334" s="0" t="n">
        <v>2004</v>
      </c>
      <c r="B334" s="0" t="n">
        <v>53</v>
      </c>
      <c r="C334" s="0" t="n">
        <v>800</v>
      </c>
      <c r="D334" s="0" t="n">
        <f aca="false">C334/100</f>
        <v>8</v>
      </c>
      <c r="E334" s="0" t="n">
        <v>20040530800</v>
      </c>
      <c r="F334" s="0" t="n">
        <v>200402</v>
      </c>
      <c r="G334" s="0" t="n">
        <v>8</v>
      </c>
      <c r="H334" s="6" t="n">
        <f aca="false">DATE(2004,1,1)+B334+D334/24</f>
        <v>38040.3333333333</v>
      </c>
      <c r="I334" s="0" t="n">
        <v>239.405</v>
      </c>
      <c r="J334" s="0" t="n">
        <v>39.021</v>
      </c>
      <c r="K334" s="0" t="n">
        <v>285.815</v>
      </c>
      <c r="L334" s="0" t="n">
        <v>381.04</v>
      </c>
      <c r="M334" s="0" t="n">
        <v>105.159</v>
      </c>
      <c r="N334" s="0" t="n">
        <v>14.168</v>
      </c>
      <c r="O334" s="0" t="n">
        <v>10.879</v>
      </c>
      <c r="P334" s="0" t="n">
        <v>80.112</v>
      </c>
      <c r="Q334" s="0" t="n">
        <v>2</v>
      </c>
      <c r="R334" s="0" t="n">
        <v>1.685</v>
      </c>
      <c r="S334" s="0" t="n">
        <v>2</v>
      </c>
      <c r="T334" s="0" t="n">
        <v>12.273</v>
      </c>
      <c r="U334" s="0" t="n">
        <v>1.18</v>
      </c>
      <c r="V334" s="0" t="n">
        <v>4.261</v>
      </c>
      <c r="W334" s="0" t="n">
        <v>269.031</v>
      </c>
      <c r="X334" s="0" t="n">
        <v>993.35</v>
      </c>
      <c r="Y334" s="0" t="n">
        <v>0</v>
      </c>
      <c r="Z334" s="0" t="n">
        <v>11.909</v>
      </c>
      <c r="AA334" s="0" t="n">
        <v>0.134</v>
      </c>
      <c r="AB334" s="0" t="n">
        <v>0</v>
      </c>
      <c r="AC334" s="0" t="n">
        <v>0</v>
      </c>
      <c r="AD334" s="0" t="n">
        <v>82.69</v>
      </c>
    </row>
    <row r="335" customFormat="false" ht="12.8" hidden="false" customHeight="false" outlineLevel="0" collapsed="false">
      <c r="A335" s="0" t="n">
        <v>2004</v>
      </c>
      <c r="B335" s="0" t="n">
        <v>53</v>
      </c>
      <c r="C335" s="0" t="n">
        <v>830</v>
      </c>
      <c r="D335" s="0" t="n">
        <f aca="false">C335/100</f>
        <v>8.3</v>
      </c>
      <c r="E335" s="0" t="n">
        <v>20040530830</v>
      </c>
      <c r="F335" s="0" t="n">
        <v>200402</v>
      </c>
      <c r="G335" s="0" t="n">
        <v>8</v>
      </c>
      <c r="H335" s="6" t="n">
        <f aca="false">DATE(2004,1,1)+B335+D335/24</f>
        <v>38040.3458333333</v>
      </c>
      <c r="I335" s="0" t="n">
        <v>373.664</v>
      </c>
      <c r="J335" s="0" t="n">
        <v>60.872</v>
      </c>
      <c r="K335" s="0" t="n">
        <v>288.19</v>
      </c>
      <c r="L335" s="0" t="n">
        <v>392.08</v>
      </c>
      <c r="M335" s="0" t="n">
        <v>208.902</v>
      </c>
      <c r="N335" s="0" t="n">
        <v>74.776</v>
      </c>
      <c r="O335" s="0" t="n">
        <v>25.474</v>
      </c>
      <c r="P335" s="0" t="n">
        <v>108.652</v>
      </c>
      <c r="Q335" s="0" t="n">
        <v>2</v>
      </c>
      <c r="R335" s="0" t="n">
        <v>0.36</v>
      </c>
      <c r="S335" s="0" t="n">
        <v>2</v>
      </c>
      <c r="T335" s="0" t="n">
        <v>13.006</v>
      </c>
      <c r="U335" s="0" t="n">
        <v>1.18</v>
      </c>
      <c r="V335" s="0" t="n">
        <v>3.306</v>
      </c>
      <c r="W335" s="0" t="n">
        <v>260.649</v>
      </c>
      <c r="X335" s="0" t="n">
        <v>993.455</v>
      </c>
      <c r="Y335" s="0" t="n">
        <v>0</v>
      </c>
      <c r="Z335" s="0" t="n">
        <v>0</v>
      </c>
      <c r="AA335" s="0" t="n">
        <v>0.146</v>
      </c>
      <c r="AB335" s="0" t="n">
        <v>0</v>
      </c>
      <c r="AC335" s="0" t="n">
        <v>0</v>
      </c>
      <c r="AD335" s="0" t="n">
        <v>78.81</v>
      </c>
    </row>
    <row r="336" customFormat="false" ht="12.8" hidden="false" customHeight="false" outlineLevel="0" collapsed="false">
      <c r="A336" s="0" t="n">
        <v>2004</v>
      </c>
      <c r="B336" s="0" t="n">
        <v>53</v>
      </c>
      <c r="C336" s="0" t="n">
        <v>900</v>
      </c>
      <c r="D336" s="0" t="n">
        <f aca="false">C336/100</f>
        <v>9</v>
      </c>
      <c r="E336" s="0" t="n">
        <v>20040530900</v>
      </c>
      <c r="F336" s="0" t="n">
        <v>200402</v>
      </c>
      <c r="G336" s="0" t="n">
        <v>8</v>
      </c>
      <c r="H336" s="6" t="n">
        <f aca="false">DATE(2004,1,1)+B336+D336/24</f>
        <v>38040.375</v>
      </c>
      <c r="I336" s="0" t="n">
        <v>593.811</v>
      </c>
      <c r="J336" s="0" t="n">
        <v>96.994</v>
      </c>
      <c r="K336" s="0" t="n">
        <v>291.57</v>
      </c>
      <c r="L336" s="0" t="n">
        <v>410.865</v>
      </c>
      <c r="M336" s="0" t="n">
        <v>377.522</v>
      </c>
      <c r="N336" s="0" t="n">
        <v>103.122</v>
      </c>
      <c r="O336" s="0" t="n">
        <v>84.708</v>
      </c>
      <c r="P336" s="0" t="n">
        <v>189.693</v>
      </c>
      <c r="Q336" s="0" t="n">
        <v>2</v>
      </c>
      <c r="R336" s="0" t="n">
        <v>1.266</v>
      </c>
      <c r="S336" s="0" t="n">
        <v>2</v>
      </c>
      <c r="T336" s="0" t="n">
        <v>13.887</v>
      </c>
      <c r="U336" s="0" t="n">
        <v>1.208</v>
      </c>
      <c r="V336" s="0" t="n">
        <v>3.601</v>
      </c>
      <c r="W336" s="0" t="n">
        <v>243.486</v>
      </c>
      <c r="X336" s="0" t="n">
        <v>993.45</v>
      </c>
      <c r="Y336" s="0" t="n">
        <v>0</v>
      </c>
      <c r="Z336" s="0" t="n">
        <v>10.878</v>
      </c>
      <c r="AA336" s="0" t="n">
        <v>0.167</v>
      </c>
      <c r="AB336" s="0" t="n">
        <v>0</v>
      </c>
      <c r="AC336" s="0" t="n">
        <v>0</v>
      </c>
      <c r="AD336" s="0" t="n">
        <v>76.18</v>
      </c>
    </row>
    <row r="337" customFormat="false" ht="12.8" hidden="false" customHeight="false" outlineLevel="0" collapsed="false">
      <c r="A337" s="0" t="n">
        <v>2004</v>
      </c>
      <c r="B337" s="0" t="n">
        <v>53</v>
      </c>
      <c r="C337" s="0" t="n">
        <v>930</v>
      </c>
      <c r="D337" s="0" t="n">
        <f aca="false">C337/100</f>
        <v>9.3</v>
      </c>
      <c r="E337" s="0" t="n">
        <v>20040530930</v>
      </c>
      <c r="F337" s="0" t="n">
        <v>200402</v>
      </c>
      <c r="G337" s="0" t="n">
        <v>8</v>
      </c>
      <c r="H337" s="6" t="n">
        <f aca="false">DATE(2004,1,1)+B337+D337/24</f>
        <v>38040.3875</v>
      </c>
      <c r="I337" s="0" t="n">
        <v>477.663</v>
      </c>
      <c r="J337" s="0" t="n">
        <v>76.223</v>
      </c>
      <c r="K337" s="0" t="n">
        <v>292.285</v>
      </c>
      <c r="L337" s="0" t="n">
        <v>410.745</v>
      </c>
      <c r="M337" s="0" t="n">
        <v>282.98</v>
      </c>
      <c r="N337" s="0" t="n">
        <v>102.935</v>
      </c>
      <c r="O337" s="0" t="n">
        <v>110.303</v>
      </c>
      <c r="P337" s="0" t="n">
        <v>69.742</v>
      </c>
      <c r="Q337" s="0" t="n">
        <v>2</v>
      </c>
      <c r="R337" s="0" t="n">
        <v>-0.017</v>
      </c>
      <c r="S337" s="0" t="n">
        <v>2</v>
      </c>
      <c r="T337" s="0" t="n">
        <v>14.25</v>
      </c>
      <c r="U337" s="0" t="n">
        <v>1.225</v>
      </c>
      <c r="V337" s="0" t="n">
        <v>5.028</v>
      </c>
      <c r="W337" s="0" t="n">
        <v>236.7</v>
      </c>
      <c r="X337" s="0" t="n">
        <v>993.465</v>
      </c>
      <c r="Y337" s="0" t="n">
        <v>0</v>
      </c>
      <c r="Z337" s="0" t="n">
        <v>0</v>
      </c>
      <c r="AA337" s="0" t="n">
        <v>0.386</v>
      </c>
      <c r="AB337" s="0" t="n">
        <v>0</v>
      </c>
      <c r="AC337" s="0" t="n">
        <v>0</v>
      </c>
      <c r="AD337" s="0" t="n">
        <v>75.45</v>
      </c>
    </row>
    <row r="338" customFormat="false" ht="12.8" hidden="false" customHeight="false" outlineLevel="0" collapsed="false">
      <c r="A338" s="0" t="n">
        <v>2004</v>
      </c>
      <c r="B338" s="0" t="n">
        <v>53</v>
      </c>
      <c r="C338" s="0" t="n">
        <v>1000</v>
      </c>
      <c r="D338" s="0" t="n">
        <f aca="false">C338/100</f>
        <v>10</v>
      </c>
      <c r="E338" s="0" t="n">
        <v>20040531000</v>
      </c>
      <c r="F338" s="0" t="n">
        <v>200402</v>
      </c>
      <c r="G338" s="0" t="n">
        <v>8</v>
      </c>
      <c r="H338" s="6" t="n">
        <f aca="false">DATE(2004,1,1)+B338+D338/24</f>
        <v>38040.4166666667</v>
      </c>
      <c r="I338" s="0" t="n">
        <v>531.654</v>
      </c>
      <c r="J338" s="0" t="n">
        <v>83.322</v>
      </c>
      <c r="K338" s="0" t="n">
        <v>291.91</v>
      </c>
      <c r="L338" s="0" t="n">
        <v>413.185</v>
      </c>
      <c r="M338" s="0" t="n">
        <v>327.057</v>
      </c>
      <c r="N338" s="0" t="n">
        <v>114.438</v>
      </c>
      <c r="O338" s="0" t="n">
        <v>67.421</v>
      </c>
      <c r="P338" s="0" t="n">
        <v>145.199</v>
      </c>
      <c r="Q338" s="0" t="n">
        <v>2</v>
      </c>
      <c r="R338" s="0" t="n">
        <v>0.524</v>
      </c>
      <c r="S338" s="0" t="n">
        <v>2</v>
      </c>
      <c r="T338" s="0" t="n">
        <v>14.361</v>
      </c>
      <c r="U338" s="0" t="n">
        <v>1.21</v>
      </c>
      <c r="V338" s="0" t="n">
        <v>3.793</v>
      </c>
      <c r="W338" s="0" t="n">
        <v>229.16</v>
      </c>
      <c r="X338" s="0" t="n">
        <v>993.735</v>
      </c>
      <c r="Y338" s="0" t="n">
        <v>0</v>
      </c>
      <c r="Z338" s="0" t="n">
        <v>10.631</v>
      </c>
      <c r="AA338" s="0" t="n">
        <v>0.239</v>
      </c>
      <c r="AB338" s="0" t="n">
        <v>0</v>
      </c>
      <c r="AC338" s="0" t="n">
        <v>0</v>
      </c>
      <c r="AD338" s="0" t="n">
        <v>73.99</v>
      </c>
    </row>
    <row r="339" customFormat="false" ht="12.8" hidden="false" customHeight="false" outlineLevel="0" collapsed="false">
      <c r="A339" s="0" t="n">
        <v>2004</v>
      </c>
      <c r="B339" s="0" t="n">
        <v>53</v>
      </c>
      <c r="C339" s="0" t="n">
        <v>1130</v>
      </c>
      <c r="D339" s="0" t="n">
        <f aca="false">C339/100</f>
        <v>11.3</v>
      </c>
      <c r="E339" s="0" t="n">
        <v>20040531130</v>
      </c>
      <c r="F339" s="0" t="n">
        <v>200402</v>
      </c>
      <c r="G339" s="0" t="n">
        <v>8</v>
      </c>
      <c r="H339" s="6" t="n">
        <f aca="false">DATE(2004,1,1)+B339+D339/24</f>
        <v>38040.4708333333</v>
      </c>
      <c r="I339" s="0" t="n">
        <v>851.945</v>
      </c>
      <c r="J339" s="0" t="n">
        <v>132.637</v>
      </c>
      <c r="K339" s="0" t="n">
        <v>329.955</v>
      </c>
      <c r="L339" s="0" t="n">
        <v>455.455</v>
      </c>
      <c r="M339" s="0" t="n">
        <v>593.808</v>
      </c>
      <c r="N339" s="0" t="n">
        <v>315.31</v>
      </c>
      <c r="O339" s="0" t="n">
        <v>153.499</v>
      </c>
      <c r="P339" s="0" t="n">
        <v>124.998</v>
      </c>
      <c r="Q339" s="0" t="n">
        <v>2</v>
      </c>
      <c r="R339" s="0" t="n">
        <v>-2.096</v>
      </c>
      <c r="S339" s="0" t="n">
        <v>2</v>
      </c>
      <c r="T339" s="0" t="n">
        <v>17.008</v>
      </c>
      <c r="U339" s="0" t="n">
        <v>0.999</v>
      </c>
      <c r="V339" s="0" t="n">
        <v>4.731</v>
      </c>
      <c r="W339" s="0" t="n">
        <v>236.611</v>
      </c>
      <c r="X339" s="0" t="n">
        <v>993.46</v>
      </c>
      <c r="Y339" s="0" t="n">
        <v>0</v>
      </c>
      <c r="Z339" s="0" t="n">
        <v>0</v>
      </c>
      <c r="AA339" s="0" t="n">
        <v>0.407</v>
      </c>
      <c r="AB339" s="0" t="n">
        <v>0</v>
      </c>
      <c r="AC339" s="0" t="n">
        <v>0</v>
      </c>
      <c r="AD339" s="0" t="n">
        <v>51.56</v>
      </c>
    </row>
    <row r="340" customFormat="false" ht="12.8" hidden="false" customHeight="false" outlineLevel="0" collapsed="false">
      <c r="A340" s="0" t="n">
        <v>2004</v>
      </c>
      <c r="B340" s="0" t="n">
        <v>53</v>
      </c>
      <c r="C340" s="0" t="n">
        <v>2300</v>
      </c>
      <c r="D340" s="0" t="n">
        <f aca="false">C340/100</f>
        <v>23</v>
      </c>
      <c r="E340" s="0" t="n">
        <v>20040532300</v>
      </c>
      <c r="F340" s="0" t="n">
        <v>200402</v>
      </c>
      <c r="G340" s="0" t="n">
        <v>8</v>
      </c>
      <c r="H340" s="6" t="n">
        <f aca="false">DATE(2004,1,1)+B340+D340/24</f>
        <v>38040.9583333333</v>
      </c>
      <c r="I340" s="0" t="n">
        <v>-2.688</v>
      </c>
      <c r="J340" s="0" t="n">
        <v>0.382</v>
      </c>
      <c r="K340" s="0" t="n">
        <v>273.89</v>
      </c>
      <c r="L340" s="0" t="n">
        <v>379.75</v>
      </c>
      <c r="M340" s="0" t="n">
        <v>-108.93</v>
      </c>
      <c r="N340" s="0" t="n">
        <v>-7.084</v>
      </c>
      <c r="O340" s="0" t="n">
        <v>6.861</v>
      </c>
      <c r="P340" s="0" t="n">
        <v>-108.708</v>
      </c>
      <c r="Q340" s="0" t="n">
        <v>2</v>
      </c>
      <c r="R340" s="0" t="n">
        <v>1.913</v>
      </c>
      <c r="S340" s="0" t="n">
        <v>2</v>
      </c>
      <c r="T340" s="0" t="n">
        <v>15</v>
      </c>
      <c r="U340" s="0" t="n">
        <v>0.928</v>
      </c>
      <c r="V340" s="0" t="n">
        <v>3.877</v>
      </c>
      <c r="W340" s="0" t="n">
        <v>223.458</v>
      </c>
      <c r="X340" s="0" t="n">
        <v>996.275</v>
      </c>
      <c r="Y340" s="0" t="n">
        <v>0</v>
      </c>
      <c r="Z340" s="0" t="n">
        <v>7.23</v>
      </c>
      <c r="AA340" s="0" t="n">
        <v>0.035</v>
      </c>
      <c r="AB340" s="0" t="n">
        <v>0</v>
      </c>
      <c r="AC340" s="0" t="n">
        <v>0</v>
      </c>
      <c r="AD340" s="0" t="n">
        <v>54.45</v>
      </c>
    </row>
    <row r="341" customFormat="false" ht="12.8" hidden="false" customHeight="false" outlineLevel="0" collapsed="false">
      <c r="A341" s="0" t="n">
        <v>2004</v>
      </c>
      <c r="B341" s="0" t="n">
        <v>53</v>
      </c>
      <c r="C341" s="0" t="n">
        <v>2330</v>
      </c>
      <c r="D341" s="0" t="n">
        <f aca="false">C341/100</f>
        <v>23.3</v>
      </c>
      <c r="E341" s="0" t="n">
        <v>20040532330</v>
      </c>
      <c r="F341" s="0" t="n">
        <v>200402</v>
      </c>
      <c r="G341" s="0" t="n">
        <v>8</v>
      </c>
      <c r="H341" s="6" t="n">
        <f aca="false">DATE(2004,1,1)+B341+D341/24</f>
        <v>38040.9708333333</v>
      </c>
      <c r="I341" s="0" t="n">
        <v>-3.317</v>
      </c>
      <c r="J341" s="0" t="n">
        <v>0.642</v>
      </c>
      <c r="K341" s="0" t="n">
        <v>270.1</v>
      </c>
      <c r="L341" s="0" t="n">
        <v>376.955</v>
      </c>
      <c r="M341" s="0" t="n">
        <v>-110.813</v>
      </c>
      <c r="N341" s="0" t="n">
        <v>-5.587</v>
      </c>
      <c r="O341" s="0" t="n">
        <v>2.693</v>
      </c>
      <c r="P341" s="0" t="n">
        <v>-107.92</v>
      </c>
      <c r="Q341" s="0" t="n">
        <v>2</v>
      </c>
      <c r="R341" s="0" t="n">
        <v>1.527</v>
      </c>
      <c r="S341" s="0" t="n">
        <v>2</v>
      </c>
      <c r="T341" s="0" t="n">
        <v>14.579</v>
      </c>
      <c r="U341" s="0" t="n">
        <v>0.864</v>
      </c>
      <c r="V341" s="0" t="n">
        <v>2.287</v>
      </c>
      <c r="W341" s="0" t="n">
        <v>223.793</v>
      </c>
      <c r="X341" s="0" t="n">
        <v>996.495</v>
      </c>
      <c r="Y341" s="0" t="n">
        <v>0</v>
      </c>
      <c r="Z341" s="0" t="n">
        <v>0</v>
      </c>
      <c r="AA341" s="0" t="n">
        <v>0.032</v>
      </c>
      <c r="AB341" s="0" t="n">
        <v>0</v>
      </c>
      <c r="AC341" s="0" t="n">
        <v>0</v>
      </c>
      <c r="AD341" s="0" t="n">
        <v>52.09</v>
      </c>
    </row>
    <row r="342" customFormat="false" ht="12.8" hidden="false" customHeight="false" outlineLevel="0" collapsed="false">
      <c r="A342" s="0" t="n">
        <v>2004</v>
      </c>
      <c r="B342" s="0" t="n">
        <v>54</v>
      </c>
      <c r="C342" s="0" t="n">
        <v>0</v>
      </c>
      <c r="D342" s="0" t="n">
        <f aca="false">C342/100</f>
        <v>0</v>
      </c>
      <c r="E342" s="0" t="n">
        <v>20040540000</v>
      </c>
      <c r="F342" s="0" t="n">
        <v>200402</v>
      </c>
      <c r="G342" s="0" t="n">
        <v>8</v>
      </c>
      <c r="H342" s="6" t="n">
        <f aca="false">DATE(2004,1,1)+B342+D342/24</f>
        <v>38041</v>
      </c>
      <c r="I342" s="0" t="n">
        <v>-3.083</v>
      </c>
      <c r="J342" s="0" t="n">
        <v>0.183</v>
      </c>
      <c r="K342" s="0" t="n">
        <v>269.995</v>
      </c>
      <c r="L342" s="0" t="n">
        <v>376.365</v>
      </c>
      <c r="M342" s="0" t="n">
        <v>-109.636</v>
      </c>
      <c r="N342" s="0" t="n">
        <v>-11.334</v>
      </c>
      <c r="O342" s="0" t="n">
        <v>2</v>
      </c>
      <c r="P342" s="0" t="n">
        <v>-100.301</v>
      </c>
      <c r="Q342" s="0" t="n">
        <v>2</v>
      </c>
      <c r="R342" s="0" t="n">
        <v>2.806</v>
      </c>
      <c r="S342" s="0" t="n">
        <v>2</v>
      </c>
      <c r="T342" s="0" t="n">
        <v>14.183</v>
      </c>
      <c r="U342" s="0" t="n">
        <v>0.849</v>
      </c>
      <c r="V342" s="0" t="n">
        <v>3.451</v>
      </c>
      <c r="W342" s="0" t="n">
        <v>244.045</v>
      </c>
      <c r="X342" s="0" t="n">
        <v>996.62</v>
      </c>
      <c r="Y342" s="0" t="n">
        <v>0</v>
      </c>
      <c r="Z342" s="0" t="n">
        <v>6.631</v>
      </c>
      <c r="AA342" s="0" t="n">
        <v>0.047</v>
      </c>
      <c r="AB342" s="0" t="n">
        <v>0</v>
      </c>
      <c r="AC342" s="0" t="n">
        <v>0</v>
      </c>
      <c r="AD342" s="0" t="n">
        <v>52.52</v>
      </c>
    </row>
    <row r="343" customFormat="false" ht="12.8" hidden="false" customHeight="false" outlineLevel="0" collapsed="false">
      <c r="A343" s="0" t="n">
        <v>2004</v>
      </c>
      <c r="B343" s="0" t="n">
        <v>54</v>
      </c>
      <c r="C343" s="0" t="n">
        <v>30</v>
      </c>
      <c r="D343" s="0" t="n">
        <f aca="false">C343/100</f>
        <v>0.3</v>
      </c>
      <c r="E343" s="0" t="n">
        <v>20040540030</v>
      </c>
      <c r="F343" s="0" t="n">
        <v>200402</v>
      </c>
      <c r="G343" s="0" t="n">
        <v>8</v>
      </c>
      <c r="H343" s="6" t="n">
        <f aca="false">DATE(2004,1,1)+B343+D343/24</f>
        <v>38041.0125</v>
      </c>
      <c r="I343" s="0" t="n">
        <v>-2.79</v>
      </c>
      <c r="J343" s="0" t="n">
        <v>0.192</v>
      </c>
      <c r="K343" s="0" t="n">
        <v>268.27</v>
      </c>
      <c r="L343" s="0" t="n">
        <v>375.585</v>
      </c>
      <c r="M343" s="0" t="n">
        <v>-110.297</v>
      </c>
      <c r="N343" s="0" t="n">
        <v>-3.647</v>
      </c>
      <c r="O343" s="0" t="n">
        <v>-0.268</v>
      </c>
      <c r="P343" s="0" t="n">
        <v>-106.382</v>
      </c>
      <c r="Q343" s="0" t="n">
        <v>2</v>
      </c>
      <c r="R343" s="0" t="n">
        <v>0.916</v>
      </c>
      <c r="S343" s="0" t="n">
        <v>2</v>
      </c>
      <c r="T343" s="0" t="n">
        <v>14.006</v>
      </c>
      <c r="U343" s="0" t="n">
        <v>0.875</v>
      </c>
      <c r="V343" s="0" t="n">
        <v>4.018</v>
      </c>
      <c r="W343" s="0" t="n">
        <v>235.267</v>
      </c>
      <c r="X343" s="0" t="n">
        <v>996.945</v>
      </c>
      <c r="Y343" s="0" t="n">
        <v>0</v>
      </c>
      <c r="Z343" s="0" t="n">
        <v>0</v>
      </c>
      <c r="AA343" s="0" t="n">
        <v>0.016</v>
      </c>
      <c r="AB343" s="0" t="n">
        <v>0</v>
      </c>
      <c r="AC343" s="0" t="n">
        <v>0</v>
      </c>
      <c r="AD343" s="0" t="n">
        <v>54.75</v>
      </c>
    </row>
    <row r="344" customFormat="false" ht="12.8" hidden="false" customHeight="false" outlineLevel="0" collapsed="false">
      <c r="A344" s="0" t="n">
        <v>2004</v>
      </c>
      <c r="B344" s="0" t="n">
        <v>54</v>
      </c>
      <c r="C344" s="0" t="n">
        <v>100</v>
      </c>
      <c r="D344" s="0" t="n">
        <f aca="false">C344/100</f>
        <v>1</v>
      </c>
      <c r="E344" s="0" t="n">
        <v>20040540100</v>
      </c>
      <c r="F344" s="0" t="n">
        <v>200402</v>
      </c>
      <c r="G344" s="0" t="n">
        <v>8</v>
      </c>
      <c r="H344" s="6" t="n">
        <f aca="false">DATE(2004,1,1)+B344+D344/24</f>
        <v>38041.0416666667</v>
      </c>
      <c r="I344" s="0" t="n">
        <v>-2.697</v>
      </c>
      <c r="J344" s="0" t="n">
        <v>0.121</v>
      </c>
      <c r="K344" s="0" t="n">
        <v>266.125</v>
      </c>
      <c r="L344" s="0" t="n">
        <v>373.59</v>
      </c>
      <c r="M344" s="0" t="n">
        <v>-110.282</v>
      </c>
      <c r="N344" s="0" t="n">
        <v>-4.405</v>
      </c>
      <c r="O344" s="0" t="n">
        <v>-3.147</v>
      </c>
      <c r="P344" s="0" t="n">
        <v>-102.73</v>
      </c>
      <c r="Q344" s="0" t="n">
        <v>2</v>
      </c>
      <c r="R344" s="0" t="n">
        <v>1.115</v>
      </c>
      <c r="S344" s="0" t="n">
        <v>2</v>
      </c>
      <c r="T344" s="0" t="n">
        <v>13.794</v>
      </c>
      <c r="U344" s="0" t="n">
        <v>0.917</v>
      </c>
      <c r="V344" s="0" t="n">
        <v>4.324</v>
      </c>
      <c r="W344" s="0" t="n">
        <v>248.045</v>
      </c>
      <c r="X344" s="0" t="n">
        <v>996.96</v>
      </c>
      <c r="Y344" s="0" t="n">
        <v>0</v>
      </c>
      <c r="Z344" s="0" t="n">
        <v>6.247</v>
      </c>
      <c r="AA344" s="0" t="n">
        <v>0.023</v>
      </c>
      <c r="AB344" s="0" t="n">
        <v>0</v>
      </c>
      <c r="AC344" s="0" t="n">
        <v>0</v>
      </c>
      <c r="AD344" s="0" t="n">
        <v>58.18</v>
      </c>
    </row>
    <row r="345" customFormat="false" ht="12.8" hidden="false" customHeight="false" outlineLevel="0" collapsed="false">
      <c r="A345" s="0" t="n">
        <v>2004</v>
      </c>
      <c r="B345" s="0" t="n">
        <v>54</v>
      </c>
      <c r="C345" s="0" t="n">
        <v>130</v>
      </c>
      <c r="D345" s="0" t="n">
        <f aca="false">C345/100</f>
        <v>1.3</v>
      </c>
      <c r="E345" s="0" t="n">
        <v>20040540130</v>
      </c>
      <c r="F345" s="0" t="n">
        <v>200402</v>
      </c>
      <c r="G345" s="0" t="n">
        <v>8</v>
      </c>
      <c r="H345" s="6" t="n">
        <f aca="false">DATE(2004,1,1)+B345+D345/24</f>
        <v>38041.0541666667</v>
      </c>
      <c r="I345" s="0" t="n">
        <v>-2.181</v>
      </c>
      <c r="J345" s="0" t="n">
        <v>0.154</v>
      </c>
      <c r="K345" s="0" t="n">
        <v>269.915</v>
      </c>
      <c r="L345" s="0" t="n">
        <v>371.38</v>
      </c>
      <c r="M345" s="0" t="n">
        <v>-103.801</v>
      </c>
      <c r="N345" s="0" t="n">
        <v>-10.004</v>
      </c>
      <c r="O345" s="0" t="n">
        <v>-1.46</v>
      </c>
      <c r="P345" s="0" t="n">
        <v>-92.336</v>
      </c>
      <c r="Q345" s="0" t="n">
        <v>2</v>
      </c>
      <c r="R345" s="0" t="n">
        <v>1.748</v>
      </c>
      <c r="S345" s="0" t="n">
        <v>2</v>
      </c>
      <c r="T345" s="0" t="n">
        <v>13.349</v>
      </c>
      <c r="U345" s="0" t="n">
        <v>0.96</v>
      </c>
      <c r="V345" s="0" t="n">
        <v>4.687</v>
      </c>
      <c r="W345" s="0" t="n">
        <v>269.771</v>
      </c>
      <c r="X345" s="0" t="n">
        <v>997.065</v>
      </c>
      <c r="Y345" s="0" t="n">
        <v>0</v>
      </c>
      <c r="Z345" s="0" t="n">
        <v>0</v>
      </c>
      <c r="AA345" s="0" t="n">
        <v>0.049</v>
      </c>
      <c r="AB345" s="0" t="n">
        <v>0</v>
      </c>
      <c r="AC345" s="0" t="n">
        <v>0</v>
      </c>
      <c r="AD345" s="0" t="n">
        <v>62.7</v>
      </c>
    </row>
    <row r="346" customFormat="false" ht="12.8" hidden="false" customHeight="false" outlineLevel="0" collapsed="false">
      <c r="A346" s="0" t="n">
        <v>2004</v>
      </c>
      <c r="B346" s="0" t="n">
        <v>54</v>
      </c>
      <c r="C346" s="0" t="n">
        <v>200</v>
      </c>
      <c r="D346" s="0" t="n">
        <f aca="false">C346/100</f>
        <v>2</v>
      </c>
      <c r="E346" s="0" t="n">
        <v>20040540200</v>
      </c>
      <c r="F346" s="0" t="n">
        <v>200402</v>
      </c>
      <c r="G346" s="0" t="n">
        <v>8</v>
      </c>
      <c r="H346" s="6" t="n">
        <f aca="false">DATE(2004,1,1)+B346+D346/24</f>
        <v>38041.0833333333</v>
      </c>
      <c r="I346" s="0" t="n">
        <v>-2.231</v>
      </c>
      <c r="J346" s="0" t="n">
        <v>0.089</v>
      </c>
      <c r="K346" s="0" t="n">
        <v>269.55</v>
      </c>
      <c r="L346" s="0" t="n">
        <v>371.83</v>
      </c>
      <c r="M346" s="0" t="n">
        <v>-104.6</v>
      </c>
      <c r="N346" s="0" t="n">
        <v>-12.665</v>
      </c>
      <c r="O346" s="0" t="n">
        <v>-4.502</v>
      </c>
      <c r="P346" s="0" t="n">
        <v>-87.432</v>
      </c>
      <c r="Q346" s="0" t="n">
        <v>2</v>
      </c>
      <c r="R346" s="0" t="n">
        <v>2.373</v>
      </c>
      <c r="S346" s="0" t="n">
        <v>2</v>
      </c>
      <c r="T346" s="0" t="n">
        <v>12.855</v>
      </c>
      <c r="U346" s="0" t="n">
        <v>0.973</v>
      </c>
      <c r="V346" s="0" t="n">
        <v>5.284</v>
      </c>
      <c r="W346" s="0" t="n">
        <v>285.068</v>
      </c>
      <c r="X346" s="0" t="n">
        <v>997.225</v>
      </c>
      <c r="Y346" s="0" t="n">
        <v>0</v>
      </c>
      <c r="Z346" s="0" t="n">
        <v>6.394</v>
      </c>
      <c r="AA346" s="0" t="n">
        <v>0.069</v>
      </c>
      <c r="AB346" s="0" t="n">
        <v>0</v>
      </c>
      <c r="AC346" s="0" t="n">
        <v>0</v>
      </c>
      <c r="AD346" s="0" t="n">
        <v>65.63</v>
      </c>
    </row>
    <row r="347" customFormat="false" ht="12.8" hidden="false" customHeight="false" outlineLevel="0" collapsed="false">
      <c r="A347" s="0" t="n">
        <v>2004</v>
      </c>
      <c r="B347" s="0" t="n">
        <v>54</v>
      </c>
      <c r="C347" s="0" t="n">
        <v>230</v>
      </c>
      <c r="D347" s="0" t="n">
        <f aca="false">C347/100</f>
        <v>2.3</v>
      </c>
      <c r="E347" s="0" t="n">
        <v>20040540230</v>
      </c>
      <c r="F347" s="0" t="n">
        <v>200402</v>
      </c>
      <c r="G347" s="0" t="n">
        <v>8</v>
      </c>
      <c r="H347" s="6" t="n">
        <f aca="false">DATE(2004,1,1)+B347+D347/24</f>
        <v>38041.0958333333</v>
      </c>
      <c r="I347" s="0" t="n">
        <v>-1.918</v>
      </c>
      <c r="J347" s="0" t="n">
        <v>0.193</v>
      </c>
      <c r="K347" s="0" t="n">
        <v>282.135</v>
      </c>
      <c r="L347" s="0" t="n">
        <v>370.765</v>
      </c>
      <c r="M347" s="0" t="n">
        <v>-90.741</v>
      </c>
      <c r="N347" s="0" t="n">
        <v>-17.49</v>
      </c>
      <c r="O347" s="0" t="n">
        <v>-3.71</v>
      </c>
      <c r="P347" s="0" t="n">
        <v>-69.541</v>
      </c>
      <c r="Q347" s="0" t="n">
        <v>2</v>
      </c>
      <c r="R347" s="0" t="n">
        <v>3.302</v>
      </c>
      <c r="S347" s="0" t="n">
        <v>2</v>
      </c>
      <c r="T347" s="0" t="n">
        <v>12.305</v>
      </c>
      <c r="U347" s="0" t="n">
        <v>0.954</v>
      </c>
      <c r="V347" s="0" t="n">
        <v>4.041</v>
      </c>
      <c r="W347" s="0" t="n">
        <v>278.337</v>
      </c>
      <c r="X347" s="0" t="n">
        <v>997.435</v>
      </c>
      <c r="Y347" s="0" t="n">
        <v>0</v>
      </c>
      <c r="Z347" s="0" t="n">
        <v>0</v>
      </c>
      <c r="AA347" s="0" t="n">
        <v>0.099</v>
      </c>
      <c r="AB347" s="0" t="n">
        <v>0</v>
      </c>
      <c r="AC347" s="0" t="n">
        <v>0</v>
      </c>
      <c r="AD347" s="0" t="n">
        <v>66.71</v>
      </c>
    </row>
    <row r="348" customFormat="false" ht="12.8" hidden="false" customHeight="false" outlineLevel="0" collapsed="false">
      <c r="A348" s="0" t="n">
        <v>2004</v>
      </c>
      <c r="B348" s="0" t="n">
        <v>54</v>
      </c>
      <c r="C348" s="0" t="n">
        <v>300</v>
      </c>
      <c r="D348" s="0" t="n">
        <f aca="false">C348/100</f>
        <v>3</v>
      </c>
      <c r="E348" s="0" t="n">
        <v>20040540300</v>
      </c>
      <c r="F348" s="0" t="n">
        <v>200402</v>
      </c>
      <c r="G348" s="0" t="n">
        <v>8</v>
      </c>
      <c r="H348" s="6" t="n">
        <f aca="false">DATE(2004,1,1)+B348+D348/24</f>
        <v>38041.125</v>
      </c>
      <c r="I348" s="0" t="n">
        <v>-2.213</v>
      </c>
      <c r="J348" s="0" t="n">
        <v>0.254</v>
      </c>
      <c r="K348" s="0" t="n">
        <v>284.51</v>
      </c>
      <c r="L348" s="0" t="n">
        <v>368.755</v>
      </c>
      <c r="M348" s="0" t="n">
        <v>-86.713</v>
      </c>
      <c r="N348" s="0" t="n">
        <v>-6.583</v>
      </c>
      <c r="O348" s="0" t="n">
        <v>-1.842</v>
      </c>
      <c r="P348" s="0" t="n">
        <v>-78.287</v>
      </c>
      <c r="Q348" s="0" t="n">
        <v>2</v>
      </c>
      <c r="R348" s="0" t="n">
        <v>1.317</v>
      </c>
      <c r="S348" s="0" t="n">
        <v>2</v>
      </c>
      <c r="T348" s="0" t="n">
        <v>11.993</v>
      </c>
      <c r="U348" s="0" t="n">
        <v>0.963</v>
      </c>
      <c r="V348" s="0" t="n">
        <v>2.472</v>
      </c>
      <c r="W348" s="0" t="n">
        <v>251.665</v>
      </c>
      <c r="X348" s="0" t="n">
        <v>997.82</v>
      </c>
      <c r="Y348" s="0" t="n">
        <v>0</v>
      </c>
      <c r="Z348" s="0" t="n">
        <v>6.244</v>
      </c>
      <c r="AA348" s="0" t="n">
        <v>0.04</v>
      </c>
      <c r="AB348" s="0" t="n">
        <v>0</v>
      </c>
      <c r="AC348" s="0" t="n">
        <v>0</v>
      </c>
      <c r="AD348" s="0" t="n">
        <v>68.74</v>
      </c>
    </row>
    <row r="349" customFormat="false" ht="12.8" hidden="false" customHeight="false" outlineLevel="0" collapsed="false">
      <c r="A349" s="0" t="n">
        <v>2004</v>
      </c>
      <c r="B349" s="0" t="n">
        <v>54</v>
      </c>
      <c r="C349" s="0" t="n">
        <v>330</v>
      </c>
      <c r="D349" s="0" t="n">
        <f aca="false">C349/100</f>
        <v>3.3</v>
      </c>
      <c r="E349" s="0" t="n">
        <v>20040540330</v>
      </c>
      <c r="F349" s="0" t="n">
        <v>200402</v>
      </c>
      <c r="G349" s="0" t="n">
        <v>8</v>
      </c>
      <c r="H349" s="6" t="n">
        <f aca="false">DATE(2004,1,1)+B349+D349/24</f>
        <v>38041.1375</v>
      </c>
      <c r="I349" s="0" t="n">
        <v>-2.489</v>
      </c>
      <c r="J349" s="0" t="n">
        <v>0.29</v>
      </c>
      <c r="K349" s="0" t="n">
        <v>284.36</v>
      </c>
      <c r="L349" s="0" t="n">
        <v>366.395</v>
      </c>
      <c r="M349" s="0" t="n">
        <v>-84.814</v>
      </c>
      <c r="N349" s="0" t="n">
        <v>-2.777</v>
      </c>
      <c r="O349" s="0" t="n">
        <v>-2.985</v>
      </c>
      <c r="P349" s="0" t="n">
        <v>-79.052</v>
      </c>
      <c r="Q349" s="0" t="n">
        <v>2</v>
      </c>
      <c r="R349" s="0" t="n">
        <v>1.015</v>
      </c>
      <c r="S349" s="0" t="n">
        <v>2</v>
      </c>
      <c r="T349" s="0" t="n">
        <v>11.962</v>
      </c>
      <c r="U349" s="0" t="n">
        <v>1.02</v>
      </c>
      <c r="V349" s="0" t="n">
        <v>2.419</v>
      </c>
      <c r="W349" s="0" t="n">
        <v>245.602</v>
      </c>
      <c r="X349" s="0" t="n">
        <v>998.1</v>
      </c>
      <c r="Y349" s="0" t="n">
        <v>0</v>
      </c>
      <c r="Z349" s="0" t="n">
        <v>0</v>
      </c>
      <c r="AA349" s="0" t="n">
        <v>0.029</v>
      </c>
      <c r="AB349" s="0" t="n">
        <v>0</v>
      </c>
      <c r="AC349" s="0" t="n">
        <v>0</v>
      </c>
      <c r="AD349" s="0" t="n">
        <v>72.96</v>
      </c>
    </row>
    <row r="350" customFormat="false" ht="12.8" hidden="false" customHeight="false" outlineLevel="0" collapsed="false">
      <c r="A350" s="0" t="n">
        <v>2004</v>
      </c>
      <c r="B350" s="0" t="n">
        <v>54</v>
      </c>
      <c r="C350" s="0" t="n">
        <v>400</v>
      </c>
      <c r="D350" s="0" t="n">
        <f aca="false">C350/100</f>
        <v>4</v>
      </c>
      <c r="E350" s="0" t="n">
        <v>20040540400</v>
      </c>
      <c r="F350" s="0" t="n">
        <v>200402</v>
      </c>
      <c r="G350" s="0" t="n">
        <v>8</v>
      </c>
      <c r="H350" s="6" t="n">
        <f aca="false">DATE(2004,1,1)+B350+D350/24</f>
        <v>38041.1666666667</v>
      </c>
      <c r="I350" s="0" t="n">
        <v>-1.406</v>
      </c>
      <c r="J350" s="0" t="n">
        <v>0.037</v>
      </c>
      <c r="K350" s="0" t="n">
        <v>316.665</v>
      </c>
      <c r="L350" s="0" t="n">
        <v>369.6</v>
      </c>
      <c r="M350" s="0" t="n">
        <v>-54.378</v>
      </c>
      <c r="N350" s="0" t="n">
        <v>-11.426</v>
      </c>
      <c r="O350" s="0" t="n">
        <v>-6.841</v>
      </c>
      <c r="P350" s="0" t="n">
        <v>-36.111</v>
      </c>
      <c r="Q350" s="0" t="n">
        <v>2</v>
      </c>
      <c r="R350" s="0" t="n">
        <v>2.925</v>
      </c>
      <c r="S350" s="0" t="n">
        <v>2</v>
      </c>
      <c r="T350" s="0" t="n">
        <v>11.791</v>
      </c>
      <c r="U350" s="0" t="n">
        <v>1.004</v>
      </c>
      <c r="V350" s="0" t="n">
        <v>3.307</v>
      </c>
      <c r="W350" s="0" t="n">
        <v>264.097</v>
      </c>
      <c r="X350" s="0" t="n">
        <v>998.235</v>
      </c>
      <c r="Y350" s="0" t="n">
        <v>0</v>
      </c>
      <c r="Z350" s="0" t="n">
        <v>6.513</v>
      </c>
      <c r="AA350" s="0" t="n">
        <v>0.032</v>
      </c>
      <c r="AB350" s="0" t="n">
        <v>0</v>
      </c>
      <c r="AC350" s="0" t="n">
        <v>0</v>
      </c>
      <c r="AD350" s="0" t="n">
        <v>72.63</v>
      </c>
    </row>
    <row r="351" customFormat="false" ht="12.8" hidden="false" customHeight="false" outlineLevel="0" collapsed="false">
      <c r="A351" s="0" t="n">
        <v>2004</v>
      </c>
      <c r="B351" s="0" t="n">
        <v>54</v>
      </c>
      <c r="C351" s="0" t="n">
        <v>430</v>
      </c>
      <c r="D351" s="0" t="n">
        <f aca="false">C351/100</f>
        <v>4.3</v>
      </c>
      <c r="E351" s="0" t="n">
        <v>20040540430</v>
      </c>
      <c r="F351" s="0" t="n">
        <v>200402</v>
      </c>
      <c r="G351" s="0" t="n">
        <v>8</v>
      </c>
      <c r="H351" s="6" t="n">
        <f aca="false">DATE(2004,1,1)+B351+D351/24</f>
        <v>38041.1791666667</v>
      </c>
      <c r="I351" s="0" t="n">
        <v>-0.604</v>
      </c>
      <c r="J351" s="0" t="n">
        <v>0</v>
      </c>
      <c r="K351" s="0" t="n">
        <v>339.35</v>
      </c>
      <c r="L351" s="0" t="n">
        <v>373.085</v>
      </c>
      <c r="M351" s="0" t="n">
        <v>-34.339</v>
      </c>
      <c r="N351" s="0" t="n">
        <v>-3.626</v>
      </c>
      <c r="O351" s="0" t="n">
        <v>-6.333</v>
      </c>
      <c r="P351" s="0" t="n">
        <v>-24.379</v>
      </c>
      <c r="Q351" s="0" t="n">
        <v>2</v>
      </c>
      <c r="R351" s="0" t="n">
        <v>1.864</v>
      </c>
      <c r="S351" s="0" t="n">
        <v>2</v>
      </c>
      <c r="T351" s="0" t="n">
        <v>11.529</v>
      </c>
      <c r="U351" s="0" t="n">
        <v>1.076</v>
      </c>
      <c r="V351" s="0" t="n">
        <v>3.528</v>
      </c>
      <c r="W351" s="0" t="n">
        <v>262.037</v>
      </c>
      <c r="X351" s="0" t="n">
        <v>998.54</v>
      </c>
      <c r="Y351" s="0" t="n">
        <v>0</v>
      </c>
      <c r="Z351" s="0" t="n">
        <v>0</v>
      </c>
      <c r="AA351" s="0" t="n">
        <v>0.052</v>
      </c>
      <c r="AB351" s="0" t="n">
        <v>0</v>
      </c>
      <c r="AC351" s="0" t="n">
        <v>0</v>
      </c>
      <c r="AD351" s="0" t="n">
        <v>79.2</v>
      </c>
    </row>
    <row r="352" customFormat="false" ht="12.8" hidden="false" customHeight="false" outlineLevel="0" collapsed="false">
      <c r="A352" s="0" t="n">
        <v>2004</v>
      </c>
      <c r="B352" s="0" t="n">
        <v>54</v>
      </c>
      <c r="C352" s="0" t="n">
        <v>500</v>
      </c>
      <c r="D352" s="0" t="n">
        <f aca="false">C352/100</f>
        <v>5</v>
      </c>
      <c r="E352" s="0" t="n">
        <v>20040540500</v>
      </c>
      <c r="F352" s="0" t="n">
        <v>200402</v>
      </c>
      <c r="G352" s="0" t="n">
        <v>8</v>
      </c>
      <c r="H352" s="6" t="n">
        <f aca="false">DATE(2004,1,1)+B352+D352/24</f>
        <v>38041.2083333333</v>
      </c>
      <c r="I352" s="0" t="n">
        <v>-0.616</v>
      </c>
      <c r="J352" s="0" t="n">
        <v>-0.118</v>
      </c>
      <c r="K352" s="0" t="n">
        <v>340.3</v>
      </c>
      <c r="L352" s="0" t="n">
        <v>373.96</v>
      </c>
      <c r="M352" s="0" t="n">
        <v>-34.158</v>
      </c>
      <c r="N352" s="0" t="n">
        <v>-4.794</v>
      </c>
      <c r="O352" s="0" t="n">
        <v>-5.894</v>
      </c>
      <c r="P352" s="0" t="n">
        <v>-23.47</v>
      </c>
      <c r="Q352" s="0" t="n">
        <v>2</v>
      </c>
      <c r="R352" s="0" t="n">
        <v>4.972</v>
      </c>
      <c r="S352" s="0" t="n">
        <v>2</v>
      </c>
      <c r="T352" s="0" t="n">
        <v>11.715</v>
      </c>
      <c r="U352" s="0" t="n">
        <v>1.139</v>
      </c>
      <c r="V352" s="0" t="n">
        <v>3.675</v>
      </c>
      <c r="W352" s="0" t="n">
        <v>257.712</v>
      </c>
      <c r="X352" s="0" t="n">
        <v>999</v>
      </c>
      <c r="Y352" s="0" t="n">
        <v>0</v>
      </c>
      <c r="Z352" s="0" t="n">
        <v>7.936</v>
      </c>
      <c r="AA352" s="0" t="n">
        <v>0.081</v>
      </c>
      <c r="AB352" s="0" t="n">
        <v>0</v>
      </c>
      <c r="AC352" s="0" t="n">
        <v>0</v>
      </c>
      <c r="AD352" s="0" t="n">
        <v>82.81</v>
      </c>
    </row>
    <row r="353" customFormat="false" ht="12.8" hidden="false" customHeight="false" outlineLevel="0" collapsed="false">
      <c r="A353" s="0" t="n">
        <v>2004</v>
      </c>
      <c r="B353" s="0" t="n">
        <v>54</v>
      </c>
      <c r="C353" s="0" t="n">
        <v>530</v>
      </c>
      <c r="D353" s="0" t="n">
        <f aca="false">C353/100</f>
        <v>5.3</v>
      </c>
      <c r="E353" s="0" t="n">
        <v>20040540530</v>
      </c>
      <c r="F353" s="0" t="n">
        <v>200402</v>
      </c>
      <c r="G353" s="0" t="n">
        <v>8</v>
      </c>
      <c r="H353" s="6" t="n">
        <f aca="false">DATE(2004,1,1)+B353+D353/24</f>
        <v>38041.2208333333</v>
      </c>
      <c r="I353" s="0" t="n">
        <v>-1.649</v>
      </c>
      <c r="J353" s="0" t="n">
        <v>0</v>
      </c>
      <c r="K353" s="0" t="n">
        <v>287.525</v>
      </c>
      <c r="L353" s="0" t="n">
        <v>370.75</v>
      </c>
      <c r="M353" s="0" t="n">
        <v>-84.874</v>
      </c>
      <c r="N353" s="0" t="n">
        <v>-8.24</v>
      </c>
      <c r="O353" s="0" t="n">
        <v>-6.089</v>
      </c>
      <c r="P353" s="0" t="n">
        <v>-70.544</v>
      </c>
      <c r="Q353" s="0" t="n">
        <v>2</v>
      </c>
      <c r="R353" s="0" t="n">
        <v>4.277</v>
      </c>
      <c r="S353" s="0" t="n">
        <v>2</v>
      </c>
      <c r="T353" s="0" t="n">
        <v>12.009</v>
      </c>
      <c r="U353" s="0" t="n">
        <v>1.147</v>
      </c>
      <c r="V353" s="0" t="n">
        <v>4.162</v>
      </c>
      <c r="W353" s="0" t="n">
        <v>252.984</v>
      </c>
      <c r="X353" s="0" t="n">
        <v>999.545</v>
      </c>
      <c r="Y353" s="0" t="n">
        <v>0</v>
      </c>
      <c r="Z353" s="0" t="n">
        <v>0</v>
      </c>
      <c r="AA353" s="0" t="n">
        <v>0.08</v>
      </c>
      <c r="AB353" s="0" t="n">
        <v>0</v>
      </c>
      <c r="AC353" s="0" t="n">
        <v>0</v>
      </c>
      <c r="AD353" s="0" t="n">
        <v>81.79</v>
      </c>
    </row>
    <row r="354" customFormat="false" ht="12.8" hidden="false" customHeight="false" outlineLevel="0" collapsed="false">
      <c r="A354" s="0" t="n">
        <v>2004</v>
      </c>
      <c r="B354" s="0" t="n">
        <v>54</v>
      </c>
      <c r="C354" s="0" t="n">
        <v>600</v>
      </c>
      <c r="D354" s="0" t="n">
        <f aca="false">C354/100</f>
        <v>6</v>
      </c>
      <c r="E354" s="0" t="n">
        <v>20040540600</v>
      </c>
      <c r="F354" s="0" t="n">
        <v>200402</v>
      </c>
      <c r="G354" s="0" t="n">
        <v>8</v>
      </c>
      <c r="H354" s="6" t="n">
        <f aca="false">DATE(2004,1,1)+B354+D354/24</f>
        <v>38041.25</v>
      </c>
      <c r="I354" s="0" t="n">
        <v>-0.763</v>
      </c>
      <c r="J354" s="0" t="n">
        <v>0.331</v>
      </c>
      <c r="K354" s="0" t="n">
        <v>270.595</v>
      </c>
      <c r="L354" s="0" t="n">
        <v>365.46</v>
      </c>
      <c r="M354" s="0" t="n">
        <v>-95.959</v>
      </c>
      <c r="N354" s="0" t="n">
        <v>-7.415</v>
      </c>
      <c r="O354" s="0" t="n">
        <v>-6.598</v>
      </c>
      <c r="P354" s="0" t="n">
        <v>-81.946</v>
      </c>
      <c r="Q354" s="0" t="n">
        <v>2</v>
      </c>
      <c r="R354" s="0" t="n">
        <v>3.01</v>
      </c>
      <c r="S354" s="0" t="n">
        <v>2</v>
      </c>
      <c r="T354" s="0" t="n">
        <v>11.987</v>
      </c>
      <c r="U354" s="0" t="n">
        <v>1.134</v>
      </c>
      <c r="V354" s="0" t="n">
        <v>4.594</v>
      </c>
      <c r="W354" s="0" t="n">
        <v>246.73</v>
      </c>
      <c r="X354" s="0" t="n">
        <v>1000.03</v>
      </c>
      <c r="Y354" s="0" t="n">
        <v>0</v>
      </c>
      <c r="Z354" s="0" t="n">
        <v>10.558</v>
      </c>
      <c r="AA354" s="0" t="n">
        <v>0.043</v>
      </c>
      <c r="AB354" s="0" t="n">
        <v>0</v>
      </c>
      <c r="AC354" s="0" t="n">
        <v>0</v>
      </c>
      <c r="AD354" s="0" t="n">
        <v>80.98</v>
      </c>
    </row>
    <row r="355" customFormat="false" ht="12.8" hidden="false" customHeight="false" outlineLevel="0" collapsed="false">
      <c r="A355" s="0" t="n">
        <v>2004</v>
      </c>
      <c r="B355" s="0" t="n">
        <v>54</v>
      </c>
      <c r="C355" s="0" t="n">
        <v>630</v>
      </c>
      <c r="D355" s="0" t="n">
        <f aca="false">C355/100</f>
        <v>6.3</v>
      </c>
      <c r="E355" s="0" t="n">
        <v>20040540630</v>
      </c>
      <c r="F355" s="0" t="n">
        <v>200402</v>
      </c>
      <c r="G355" s="0" t="n">
        <v>8</v>
      </c>
      <c r="H355" s="6" t="n">
        <f aca="false">DATE(2004,1,1)+B355+D355/24</f>
        <v>38041.2625</v>
      </c>
      <c r="I355" s="0" t="n">
        <v>17.742</v>
      </c>
      <c r="J355" s="0" t="n">
        <v>3.866</v>
      </c>
      <c r="K355" s="0" t="n">
        <v>272.095</v>
      </c>
      <c r="L355" s="0" t="n">
        <v>367.71</v>
      </c>
      <c r="M355" s="0" t="n">
        <v>-81.738</v>
      </c>
      <c r="N355" s="0" t="n">
        <v>-9.876</v>
      </c>
      <c r="O355" s="0" t="n">
        <v>-2.961</v>
      </c>
      <c r="P355" s="0" t="n">
        <v>-68.901</v>
      </c>
      <c r="Q355" s="0" t="n">
        <v>2</v>
      </c>
      <c r="R355" s="0" t="n">
        <v>6.247</v>
      </c>
      <c r="S355" s="0" t="n">
        <v>2</v>
      </c>
      <c r="T355" s="0" t="n">
        <v>11.744</v>
      </c>
      <c r="U355" s="0" t="n">
        <v>1.146</v>
      </c>
      <c r="V355" s="0" t="n">
        <v>4.586</v>
      </c>
      <c r="W355" s="0" t="n">
        <v>253.15</v>
      </c>
      <c r="X355" s="0" t="n">
        <v>1000.5</v>
      </c>
      <c r="Y355" s="0" t="n">
        <v>0</v>
      </c>
      <c r="Z355" s="0" t="n">
        <v>0</v>
      </c>
      <c r="AA355" s="0" t="n">
        <v>0.072</v>
      </c>
      <c r="AB355" s="0" t="n">
        <v>0</v>
      </c>
      <c r="AC355" s="0" t="n">
        <v>0</v>
      </c>
      <c r="AD355" s="0" t="n">
        <v>83.16</v>
      </c>
    </row>
    <row r="356" customFormat="false" ht="12.8" hidden="false" customHeight="false" outlineLevel="0" collapsed="false">
      <c r="A356" s="0" t="n">
        <v>2004</v>
      </c>
      <c r="B356" s="0" t="n">
        <v>54</v>
      </c>
      <c r="C356" s="0" t="n">
        <v>700</v>
      </c>
      <c r="D356" s="0" t="n">
        <f aca="false">C356/100</f>
        <v>7</v>
      </c>
      <c r="E356" s="0" t="n">
        <v>20040540700</v>
      </c>
      <c r="F356" s="0" t="n">
        <v>200402</v>
      </c>
      <c r="G356" s="0" t="n">
        <v>8</v>
      </c>
      <c r="H356" s="6" t="n">
        <f aca="false">DATE(2004,1,1)+B356+D356/24</f>
        <v>38041.2916666667</v>
      </c>
      <c r="I356" s="0" t="n">
        <v>74.182</v>
      </c>
      <c r="J356" s="0" t="n">
        <v>15.056</v>
      </c>
      <c r="K356" s="0" t="n">
        <v>270.695</v>
      </c>
      <c r="L356" s="0" t="n">
        <v>368.47</v>
      </c>
      <c r="M356" s="0" t="n">
        <v>-38.648</v>
      </c>
      <c r="N356" s="0" t="n">
        <v>-5.755</v>
      </c>
      <c r="O356" s="0" t="n">
        <v>-3.112</v>
      </c>
      <c r="P356" s="0" t="n">
        <v>-29.782</v>
      </c>
      <c r="Q356" s="0" t="n">
        <v>2</v>
      </c>
      <c r="R356" s="0" t="n">
        <v>6.24</v>
      </c>
      <c r="S356" s="0" t="n">
        <v>2</v>
      </c>
      <c r="T356" s="0" t="n">
        <v>11.759</v>
      </c>
      <c r="U356" s="0" t="n">
        <v>1.137</v>
      </c>
      <c r="V356" s="0" t="n">
        <v>4.411</v>
      </c>
      <c r="W356" s="0" t="n">
        <v>250.847</v>
      </c>
      <c r="X356" s="0" t="n">
        <v>1001</v>
      </c>
      <c r="Y356" s="0" t="n">
        <v>0</v>
      </c>
      <c r="Z356" s="0" t="n">
        <v>13.161</v>
      </c>
      <c r="AA356" s="0" t="n">
        <v>0.059</v>
      </c>
      <c r="AB356" s="0" t="n">
        <v>0</v>
      </c>
      <c r="AC356" s="0" t="n">
        <v>0</v>
      </c>
      <c r="AD356" s="0" t="n">
        <v>82.43</v>
      </c>
    </row>
    <row r="357" customFormat="false" ht="12.8" hidden="false" customHeight="false" outlineLevel="0" collapsed="false">
      <c r="A357" s="0" t="n">
        <v>2004</v>
      </c>
      <c r="B357" s="0" t="n">
        <v>54</v>
      </c>
      <c r="C357" s="0" t="n">
        <v>800</v>
      </c>
      <c r="D357" s="0" t="n">
        <f aca="false">C357/100</f>
        <v>8</v>
      </c>
      <c r="E357" s="0" t="n">
        <v>20040540800</v>
      </c>
      <c r="F357" s="0" t="n">
        <v>200402</v>
      </c>
      <c r="G357" s="0" t="n">
        <v>8</v>
      </c>
      <c r="H357" s="6" t="n">
        <f aca="false">DATE(2004,1,1)+B357+D357/24</f>
        <v>38041.3333333333</v>
      </c>
      <c r="I357" s="0" t="n">
        <v>324.765</v>
      </c>
      <c r="J357" s="0" t="n">
        <v>55.608</v>
      </c>
      <c r="K357" s="0" t="n">
        <v>272.655</v>
      </c>
      <c r="L357" s="0" t="n">
        <v>385.72</v>
      </c>
      <c r="M357" s="0" t="n">
        <v>156.092</v>
      </c>
      <c r="N357" s="0" t="n">
        <v>35.322</v>
      </c>
      <c r="O357" s="0" t="n">
        <v>32.007</v>
      </c>
      <c r="P357" s="0" t="n">
        <v>88.763</v>
      </c>
      <c r="Q357" s="0" t="n">
        <v>2</v>
      </c>
      <c r="R357" s="0" t="n">
        <v>5.944</v>
      </c>
      <c r="S357" s="0" t="n">
        <v>2</v>
      </c>
      <c r="T357" s="0" t="n">
        <v>12.856</v>
      </c>
      <c r="U357" s="0" t="n">
        <v>1.123</v>
      </c>
      <c r="V357" s="0" t="n">
        <v>4.756</v>
      </c>
      <c r="W357" s="0" t="n">
        <v>239.425</v>
      </c>
      <c r="X357" s="0" t="n">
        <v>1002</v>
      </c>
      <c r="Y357" s="0" t="n">
        <v>0</v>
      </c>
      <c r="Z357" s="0" t="n">
        <v>11.909</v>
      </c>
      <c r="AA357" s="0" t="n">
        <v>0.226</v>
      </c>
      <c r="AB357" s="0" t="n">
        <v>0</v>
      </c>
      <c r="AC357" s="0" t="n">
        <v>0</v>
      </c>
      <c r="AD357" s="0" t="n">
        <v>75.74</v>
      </c>
    </row>
    <row r="358" customFormat="false" ht="12.8" hidden="false" customHeight="false" outlineLevel="0" collapsed="false">
      <c r="A358" s="0" t="n">
        <v>2004</v>
      </c>
      <c r="B358" s="0" t="n">
        <v>54</v>
      </c>
      <c r="C358" s="0" t="n">
        <v>830</v>
      </c>
      <c r="D358" s="0" t="n">
        <f aca="false">C358/100</f>
        <v>8.3</v>
      </c>
      <c r="E358" s="0" t="n">
        <v>20040540830</v>
      </c>
      <c r="F358" s="0" t="n">
        <v>200402</v>
      </c>
      <c r="G358" s="0" t="n">
        <v>8</v>
      </c>
      <c r="H358" s="6" t="n">
        <f aca="false">DATE(2004,1,1)+B358+D358/24</f>
        <v>38041.3458333333</v>
      </c>
      <c r="I358" s="0" t="n">
        <v>405.784</v>
      </c>
      <c r="J358" s="0" t="n">
        <v>72.656</v>
      </c>
      <c r="K358" s="0" t="n">
        <v>276.495</v>
      </c>
      <c r="L358" s="0" t="n">
        <v>396.555</v>
      </c>
      <c r="M358" s="0" t="n">
        <v>213.068</v>
      </c>
      <c r="N358" s="0" t="n">
        <v>76.592</v>
      </c>
      <c r="O358" s="0" t="n">
        <v>16.877</v>
      </c>
      <c r="P358" s="0" t="n">
        <v>119.599</v>
      </c>
      <c r="Q358" s="0" t="n">
        <v>2</v>
      </c>
      <c r="R358" s="0" t="n">
        <v>1.7</v>
      </c>
      <c r="S358" s="0" t="n">
        <v>2</v>
      </c>
      <c r="T358" s="0" t="n">
        <v>13.528</v>
      </c>
      <c r="U358" s="0" t="n">
        <v>1.124</v>
      </c>
      <c r="V358" s="0" t="n">
        <v>4.614</v>
      </c>
      <c r="W358" s="0" t="n">
        <v>227.547</v>
      </c>
      <c r="X358" s="0" t="n">
        <v>1002.45</v>
      </c>
      <c r="Y358" s="0" t="n">
        <v>0</v>
      </c>
      <c r="Z358" s="0" t="n">
        <v>0</v>
      </c>
      <c r="AA358" s="0" t="n">
        <v>0.184</v>
      </c>
      <c r="AB358" s="0" t="n">
        <v>0</v>
      </c>
      <c r="AC358" s="0" t="n">
        <v>0</v>
      </c>
      <c r="AD358" s="0" t="n">
        <v>72.55</v>
      </c>
    </row>
    <row r="359" customFormat="false" ht="12.8" hidden="false" customHeight="false" outlineLevel="0" collapsed="false">
      <c r="A359" s="0" t="n">
        <v>2004</v>
      </c>
      <c r="B359" s="0" t="n">
        <v>55</v>
      </c>
      <c r="C359" s="0" t="n">
        <v>0</v>
      </c>
      <c r="D359" s="0" t="n">
        <f aca="false">C359/100</f>
        <v>0</v>
      </c>
      <c r="E359" s="0" t="n">
        <v>20040550000</v>
      </c>
      <c r="F359" s="0" t="n">
        <v>200402</v>
      </c>
      <c r="G359" s="0" t="n">
        <v>8</v>
      </c>
      <c r="H359" s="6" t="n">
        <f aca="false">DATE(2004,1,1)+B359+D359/24</f>
        <v>38042</v>
      </c>
      <c r="I359" s="0" t="n">
        <v>-2.753</v>
      </c>
      <c r="J359" s="0" t="n">
        <v>0.264</v>
      </c>
      <c r="K359" s="0" t="n">
        <v>262.245</v>
      </c>
      <c r="L359" s="0" t="n">
        <v>367.87</v>
      </c>
      <c r="M359" s="0" t="n">
        <v>-108.641</v>
      </c>
      <c r="N359" s="0" t="n">
        <v>-8.094</v>
      </c>
      <c r="O359" s="0" t="n">
        <v>9.966</v>
      </c>
      <c r="P359" s="0" t="n">
        <v>-110.514</v>
      </c>
      <c r="Q359" s="0" t="n">
        <v>2</v>
      </c>
      <c r="R359" s="0" t="n">
        <v>2.896</v>
      </c>
      <c r="S359" s="0" t="n">
        <v>2</v>
      </c>
      <c r="T359" s="0" t="n">
        <v>11.908</v>
      </c>
      <c r="U359" s="0" t="n">
        <v>0.96</v>
      </c>
      <c r="V359" s="0" t="n">
        <v>3.248</v>
      </c>
      <c r="W359" s="0" t="n">
        <v>316.95</v>
      </c>
      <c r="X359" s="0" t="n">
        <v>1006.95</v>
      </c>
      <c r="Y359" s="0" t="n">
        <v>0</v>
      </c>
      <c r="Z359" s="0" t="n">
        <v>6.631</v>
      </c>
      <c r="AA359" s="0" t="n">
        <v>0.089</v>
      </c>
      <c r="AB359" s="0" t="n">
        <v>0</v>
      </c>
      <c r="AC359" s="0" t="n">
        <v>0</v>
      </c>
      <c r="AD359" s="0" t="n">
        <v>68.91</v>
      </c>
    </row>
    <row r="360" customFormat="false" ht="12.8" hidden="false" customHeight="false" outlineLevel="0" collapsed="false">
      <c r="A360" s="0" t="n">
        <v>2004</v>
      </c>
      <c r="B360" s="0" t="n">
        <v>55</v>
      </c>
      <c r="C360" s="0" t="n">
        <v>800</v>
      </c>
      <c r="D360" s="0" t="n">
        <f aca="false">C360/100</f>
        <v>8</v>
      </c>
      <c r="E360" s="0" t="n">
        <v>20040550800</v>
      </c>
      <c r="F360" s="0" t="n">
        <v>200402</v>
      </c>
      <c r="G360" s="0" t="n">
        <v>8</v>
      </c>
      <c r="H360" s="6" t="n">
        <f aca="false">DATE(2004,1,1)+B360+D360/24</f>
        <v>38042.3333333333</v>
      </c>
      <c r="I360" s="0" t="n">
        <v>331.383</v>
      </c>
      <c r="J360" s="0" t="n">
        <v>55.767</v>
      </c>
      <c r="K360" s="0" t="n">
        <v>266.755</v>
      </c>
      <c r="L360" s="0" t="n">
        <v>379.915</v>
      </c>
      <c r="M360" s="0" t="n">
        <v>162.455</v>
      </c>
      <c r="N360" s="0" t="n">
        <v>92.26</v>
      </c>
      <c r="O360" s="0" t="n">
        <v>10.924</v>
      </c>
      <c r="P360" s="0" t="n">
        <v>59.272</v>
      </c>
      <c r="Q360" s="0" t="n">
        <v>2</v>
      </c>
      <c r="R360" s="0" t="n">
        <v>30.625</v>
      </c>
      <c r="S360" s="0" t="n">
        <v>2</v>
      </c>
      <c r="T360" s="0" t="n">
        <v>11.258</v>
      </c>
      <c r="U360" s="0" t="n">
        <v>0.904</v>
      </c>
      <c r="V360" s="0" t="n">
        <v>1.035</v>
      </c>
      <c r="W360" s="0" t="n">
        <v>104.15</v>
      </c>
      <c r="X360" s="0" t="n">
        <v>1007.9</v>
      </c>
      <c r="Y360" s="0" t="n">
        <v>0</v>
      </c>
      <c r="Z360" s="0" t="n">
        <v>11.909</v>
      </c>
      <c r="AA360" s="0" t="n">
        <v>0.099</v>
      </c>
      <c r="AB360" s="0" t="n">
        <v>0</v>
      </c>
      <c r="AC360" s="0" t="n">
        <v>0</v>
      </c>
      <c r="AD360" s="0" t="n">
        <v>67.74</v>
      </c>
    </row>
    <row r="361" customFormat="false" ht="12.8" hidden="false" customHeight="false" outlineLevel="0" collapsed="false">
      <c r="A361" s="0" t="n">
        <v>2004</v>
      </c>
      <c r="B361" s="0" t="n">
        <v>55</v>
      </c>
      <c r="C361" s="0" t="n">
        <v>830</v>
      </c>
      <c r="D361" s="0" t="n">
        <f aca="false">C361/100</f>
        <v>8.3</v>
      </c>
      <c r="E361" s="0" t="n">
        <v>20040550830</v>
      </c>
      <c r="F361" s="0" t="n">
        <v>200402</v>
      </c>
      <c r="G361" s="0" t="n">
        <v>8</v>
      </c>
      <c r="H361" s="6" t="n">
        <f aca="false">DATE(2004,1,1)+B361+D361/24</f>
        <v>38042.3458333333</v>
      </c>
      <c r="I361" s="0" t="n">
        <v>386.482</v>
      </c>
      <c r="J361" s="0" t="n">
        <v>62.316</v>
      </c>
      <c r="K361" s="0" t="n">
        <v>273.47</v>
      </c>
      <c r="L361" s="0" t="n">
        <v>389.12</v>
      </c>
      <c r="M361" s="0" t="n">
        <v>208.516</v>
      </c>
      <c r="N361" s="0" t="n">
        <v>109.965</v>
      </c>
      <c r="O361" s="0" t="n">
        <v>7.415</v>
      </c>
      <c r="P361" s="0" t="n">
        <v>91.137</v>
      </c>
      <c r="Q361" s="0" t="n">
        <v>2</v>
      </c>
      <c r="R361" s="0" t="n">
        <v>7.921</v>
      </c>
      <c r="S361" s="0" t="n">
        <v>2</v>
      </c>
      <c r="T361" s="0" t="n">
        <v>12.093</v>
      </c>
      <c r="U361" s="0" t="n">
        <v>0.919</v>
      </c>
      <c r="V361" s="0" t="n">
        <v>0.719</v>
      </c>
      <c r="W361" s="0" t="n">
        <v>86.275</v>
      </c>
      <c r="X361" s="0" t="n">
        <v>1007.7</v>
      </c>
      <c r="Y361" s="0" t="n">
        <v>0</v>
      </c>
      <c r="Z361" s="0" t="n">
        <v>0</v>
      </c>
      <c r="AA361" s="0" t="n">
        <v>0.032</v>
      </c>
      <c r="AB361" s="0" t="n">
        <v>0</v>
      </c>
      <c r="AC361" s="0" t="n">
        <v>0</v>
      </c>
      <c r="AD361" s="0" t="n">
        <v>65.17</v>
      </c>
    </row>
    <row r="362" customFormat="false" ht="12.8" hidden="false" customHeight="false" outlineLevel="0" collapsed="false">
      <c r="A362" s="0" t="n">
        <v>2004</v>
      </c>
      <c r="B362" s="0" t="n">
        <v>55</v>
      </c>
      <c r="C362" s="0" t="n">
        <v>1030</v>
      </c>
      <c r="D362" s="0" t="n">
        <f aca="false">C362/100</f>
        <v>10.3</v>
      </c>
      <c r="E362" s="0" t="n">
        <v>20040551030</v>
      </c>
      <c r="F362" s="0" t="n">
        <v>200402</v>
      </c>
      <c r="G362" s="0" t="n">
        <v>8</v>
      </c>
      <c r="H362" s="6" t="n">
        <f aca="false">DATE(2004,1,1)+B362+D362/24</f>
        <v>38042.4291666667</v>
      </c>
      <c r="I362" s="0" t="n">
        <v>441.454</v>
      </c>
      <c r="J362" s="0" t="n">
        <v>68.321</v>
      </c>
      <c r="K362" s="0" t="n">
        <v>305.44</v>
      </c>
      <c r="L362" s="0" t="n">
        <v>418.985</v>
      </c>
      <c r="M362" s="0" t="n">
        <v>259.587</v>
      </c>
      <c r="N362" s="0" t="n">
        <v>210.835</v>
      </c>
      <c r="O362" s="0" t="n">
        <v>33.389</v>
      </c>
      <c r="P362" s="0" t="n">
        <v>15.363</v>
      </c>
      <c r="Q362" s="0" t="n">
        <v>2</v>
      </c>
      <c r="R362" s="0" t="n">
        <v>6.82</v>
      </c>
      <c r="S362" s="0" t="n">
        <v>2</v>
      </c>
      <c r="T362" s="0" t="n">
        <v>14.387</v>
      </c>
      <c r="U362" s="0" t="n">
        <v>0.975</v>
      </c>
      <c r="V362" s="0" t="n">
        <v>1.111</v>
      </c>
      <c r="W362" s="0" t="n">
        <v>77.68</v>
      </c>
      <c r="X362" s="0" t="n">
        <v>1007.7</v>
      </c>
      <c r="Y362" s="0" t="n">
        <v>0</v>
      </c>
      <c r="Z362" s="0" t="n">
        <v>0</v>
      </c>
      <c r="AA362" s="0" t="n">
        <v>0.287</v>
      </c>
      <c r="AB362" s="0" t="n">
        <v>0</v>
      </c>
      <c r="AC362" s="0" t="n">
        <v>0</v>
      </c>
      <c r="AD362" s="0" t="n">
        <v>59.52</v>
      </c>
    </row>
    <row r="363" customFormat="false" ht="12.8" hidden="false" customHeight="false" outlineLevel="0" collapsed="false">
      <c r="A363" s="0" t="n">
        <v>2004</v>
      </c>
      <c r="B363" s="0" t="n">
        <v>55</v>
      </c>
      <c r="C363" s="0" t="n">
        <v>1100</v>
      </c>
      <c r="D363" s="0" t="n">
        <f aca="false">C363/100</f>
        <v>11</v>
      </c>
      <c r="E363" s="0" t="n">
        <v>20040551100</v>
      </c>
      <c r="F363" s="0" t="n">
        <v>200402</v>
      </c>
      <c r="G363" s="0" t="n">
        <v>8</v>
      </c>
      <c r="H363" s="6" t="n">
        <f aca="false">DATE(2004,1,1)+B363+D363/24</f>
        <v>38042.4583333333</v>
      </c>
      <c r="I363" s="0" t="n">
        <v>561.017</v>
      </c>
      <c r="J363" s="0" t="n">
        <v>86.853</v>
      </c>
      <c r="K363" s="0" t="n">
        <v>309.285</v>
      </c>
      <c r="L363" s="0" t="n">
        <v>426.225</v>
      </c>
      <c r="M363" s="0" t="n">
        <v>357.224</v>
      </c>
      <c r="N363" s="0" t="n">
        <v>165.62</v>
      </c>
      <c r="O363" s="0" t="n">
        <v>27.946</v>
      </c>
      <c r="P363" s="0" t="n">
        <v>163.658</v>
      </c>
      <c r="Q363" s="0" t="n">
        <v>2</v>
      </c>
      <c r="R363" s="0" t="n">
        <v>0.932</v>
      </c>
      <c r="S363" s="0" t="n">
        <v>2</v>
      </c>
      <c r="T363" s="0" t="n">
        <v>15.011</v>
      </c>
      <c r="U363" s="0" t="n">
        <v>0.981</v>
      </c>
      <c r="V363" s="0" t="n">
        <v>1.24</v>
      </c>
      <c r="W363" s="0" t="n">
        <v>354.255</v>
      </c>
      <c r="X363" s="0" t="n">
        <v>1007.5</v>
      </c>
      <c r="Y363" s="0" t="n">
        <v>0</v>
      </c>
      <c r="Z363" s="0" t="n">
        <v>10.824</v>
      </c>
      <c r="AA363" s="0" t="n">
        <v>0.042</v>
      </c>
      <c r="AB363" s="0" t="n">
        <v>0</v>
      </c>
      <c r="AC363" s="0" t="n">
        <v>0</v>
      </c>
      <c r="AD363" s="0" t="n">
        <v>57.52</v>
      </c>
    </row>
    <row r="364" customFormat="false" ht="12.8" hidden="false" customHeight="false" outlineLevel="0" collapsed="false">
      <c r="A364" s="0" t="n">
        <v>2004</v>
      </c>
      <c r="B364" s="0" t="n">
        <v>55</v>
      </c>
      <c r="C364" s="0" t="n">
        <v>1800</v>
      </c>
      <c r="D364" s="0" t="n">
        <f aca="false">C364/100</f>
        <v>18</v>
      </c>
      <c r="E364" s="0" t="n">
        <v>20040551800</v>
      </c>
      <c r="F364" s="0" t="n">
        <v>200402</v>
      </c>
      <c r="G364" s="0" t="n">
        <v>8</v>
      </c>
      <c r="H364" s="6" t="n">
        <f aca="false">DATE(2004,1,1)+B364+D364/24</f>
        <v>38042.75</v>
      </c>
      <c r="I364" s="0" t="n">
        <v>94.162</v>
      </c>
      <c r="J364" s="0" t="n">
        <v>14.451</v>
      </c>
      <c r="K364" s="0" t="n">
        <v>323.025</v>
      </c>
      <c r="L364" s="0" t="n">
        <v>423.895</v>
      </c>
      <c r="M364" s="0" t="n">
        <v>-21.159</v>
      </c>
      <c r="N364" s="0" t="n">
        <v>54.133</v>
      </c>
      <c r="O364" s="0" t="n">
        <v>3.173</v>
      </c>
      <c r="P364" s="0" t="n">
        <v>-78.465</v>
      </c>
      <c r="Q364" s="0" t="n">
        <v>2</v>
      </c>
      <c r="R364" s="0" t="n">
        <v>5.241</v>
      </c>
      <c r="S364" s="0" t="n">
        <v>2</v>
      </c>
      <c r="T364" s="0" t="n">
        <v>19.758</v>
      </c>
      <c r="U364" s="0" t="n">
        <v>1.259</v>
      </c>
      <c r="V364" s="0" t="n">
        <v>6.408</v>
      </c>
      <c r="W364" s="0" t="n">
        <v>223.882</v>
      </c>
      <c r="X364" s="0" t="n">
        <v>1003.9</v>
      </c>
      <c r="Y364" s="0" t="n">
        <v>0</v>
      </c>
      <c r="Z364" s="0" t="n">
        <v>10.92</v>
      </c>
      <c r="AA364" s="0" t="n">
        <v>0.305</v>
      </c>
      <c r="AB364" s="0" t="n">
        <v>0</v>
      </c>
      <c r="AC364" s="0" t="n">
        <v>0</v>
      </c>
      <c r="AD364" s="0" t="n">
        <v>54.68</v>
      </c>
    </row>
    <row r="365" customFormat="false" ht="12.8" hidden="false" customHeight="false" outlineLevel="0" collapsed="false">
      <c r="A365" s="0" t="n">
        <v>2004</v>
      </c>
      <c r="B365" s="0" t="n">
        <v>55</v>
      </c>
      <c r="C365" s="0" t="n">
        <v>1930</v>
      </c>
      <c r="D365" s="0" t="n">
        <f aca="false">C365/100</f>
        <v>19.3</v>
      </c>
      <c r="E365" s="0" t="n">
        <v>20040551930</v>
      </c>
      <c r="F365" s="0" t="n">
        <v>200402</v>
      </c>
      <c r="G365" s="0" t="n">
        <v>8</v>
      </c>
      <c r="H365" s="6" t="n">
        <f aca="false">DATE(2004,1,1)+B365+D365/24</f>
        <v>38042.8041666667</v>
      </c>
      <c r="I365" s="0" t="n">
        <v>1.986</v>
      </c>
      <c r="J365" s="0" t="n">
        <v>0.916</v>
      </c>
      <c r="K365" s="0" t="n">
        <v>332.175</v>
      </c>
      <c r="L365" s="0" t="n">
        <v>414.4</v>
      </c>
      <c r="M365" s="0" t="n">
        <v>-81.156</v>
      </c>
      <c r="N365" s="0" t="n">
        <v>2.448</v>
      </c>
      <c r="O365" s="0" t="n">
        <v>2.015</v>
      </c>
      <c r="P365" s="0" t="n">
        <v>-85.619</v>
      </c>
      <c r="Q365" s="0" t="n">
        <v>2</v>
      </c>
      <c r="R365" s="0" t="n">
        <v>5.068</v>
      </c>
      <c r="S365" s="0" t="n">
        <v>2</v>
      </c>
      <c r="T365" s="0" t="n">
        <v>19.425</v>
      </c>
      <c r="U365" s="0" t="n">
        <v>1.218</v>
      </c>
      <c r="V365" s="0" t="n">
        <v>4.805</v>
      </c>
      <c r="W365" s="0" t="n">
        <v>231.418</v>
      </c>
      <c r="X365" s="0" t="n">
        <v>1004.4</v>
      </c>
      <c r="Y365" s="0" t="n">
        <v>0</v>
      </c>
      <c r="Z365" s="0" t="n">
        <v>0</v>
      </c>
      <c r="AA365" s="0" t="n">
        <v>0.163</v>
      </c>
      <c r="AB365" s="0" t="n">
        <v>0</v>
      </c>
      <c r="AC365" s="0" t="n">
        <v>0</v>
      </c>
      <c r="AD365" s="0" t="n">
        <v>54.01</v>
      </c>
    </row>
    <row r="366" customFormat="false" ht="12.8" hidden="false" customHeight="false" outlineLevel="0" collapsed="false">
      <c r="A366" s="0" t="n">
        <v>2004</v>
      </c>
      <c r="B366" s="0" t="n">
        <v>55</v>
      </c>
      <c r="C366" s="0" t="n">
        <v>2000</v>
      </c>
      <c r="D366" s="0" t="n">
        <f aca="false">C366/100</f>
        <v>20</v>
      </c>
      <c r="E366" s="0" t="n">
        <v>20040552000</v>
      </c>
      <c r="F366" s="0" t="n">
        <v>200402</v>
      </c>
      <c r="G366" s="0" t="n">
        <v>8</v>
      </c>
      <c r="H366" s="6" t="n">
        <f aca="false">DATE(2004,1,1)+B366+D366/24</f>
        <v>38042.8333333333</v>
      </c>
      <c r="I366" s="0" t="n">
        <v>-1.685</v>
      </c>
      <c r="J366" s="0" t="n">
        <v>0.239</v>
      </c>
      <c r="K366" s="0" t="n">
        <v>333.98</v>
      </c>
      <c r="L366" s="0" t="n">
        <v>410.035</v>
      </c>
      <c r="M366" s="0" t="n">
        <v>-77.98</v>
      </c>
      <c r="N366" s="0" t="n">
        <v>-1.13</v>
      </c>
      <c r="O366" s="0" t="n">
        <v>-1.638</v>
      </c>
      <c r="P366" s="0" t="n">
        <v>-75.212</v>
      </c>
      <c r="Q366" s="0" t="n">
        <v>2</v>
      </c>
      <c r="R366" s="0" t="n">
        <v>5.175</v>
      </c>
      <c r="S366" s="0" t="n">
        <v>2</v>
      </c>
      <c r="T366" s="0" t="n">
        <v>19.107</v>
      </c>
      <c r="U366" s="0" t="n">
        <v>1.187</v>
      </c>
      <c r="V366" s="0" t="n">
        <v>4.471</v>
      </c>
      <c r="W366" s="0" t="n">
        <v>240.011</v>
      </c>
      <c r="X366" s="0" t="n">
        <v>1004.55</v>
      </c>
      <c r="Y366" s="0" t="n">
        <v>0</v>
      </c>
      <c r="Z366" s="0" t="n">
        <v>9.017</v>
      </c>
      <c r="AA366" s="0" t="n">
        <v>0.127</v>
      </c>
      <c r="AB366" s="0" t="n">
        <v>0</v>
      </c>
      <c r="AC366" s="0" t="n">
        <v>0</v>
      </c>
      <c r="AD366" s="0" t="n">
        <v>53.69</v>
      </c>
    </row>
    <row r="367" customFormat="false" ht="12.8" hidden="false" customHeight="false" outlineLevel="0" collapsed="false">
      <c r="A367" s="0" t="n">
        <v>2004</v>
      </c>
      <c r="B367" s="0" t="n">
        <v>55</v>
      </c>
      <c r="C367" s="0" t="n">
        <v>2030</v>
      </c>
      <c r="D367" s="0" t="n">
        <f aca="false">C367/100</f>
        <v>20.3</v>
      </c>
      <c r="E367" s="0" t="n">
        <v>20040552030</v>
      </c>
      <c r="F367" s="0" t="n">
        <v>200402</v>
      </c>
      <c r="G367" s="0" t="n">
        <v>8</v>
      </c>
      <c r="H367" s="6" t="n">
        <f aca="false">DATE(2004,1,1)+B367+D367/24</f>
        <v>38042.8458333333</v>
      </c>
      <c r="I367" s="0" t="n">
        <v>-2.108</v>
      </c>
      <c r="J367" s="0" t="n">
        <v>0.393</v>
      </c>
      <c r="K367" s="0" t="n">
        <v>323.735</v>
      </c>
      <c r="L367" s="0" t="n">
        <v>407.275</v>
      </c>
      <c r="M367" s="0" t="n">
        <v>-86.041</v>
      </c>
      <c r="N367" s="0" t="n">
        <v>-7.13</v>
      </c>
      <c r="O367" s="0" t="n">
        <v>-3.799</v>
      </c>
      <c r="P367" s="0" t="n">
        <v>-75.112</v>
      </c>
      <c r="Q367" s="0" t="n">
        <v>2</v>
      </c>
      <c r="R367" s="0" t="n">
        <v>4.477</v>
      </c>
      <c r="S367" s="0" t="n">
        <v>2</v>
      </c>
      <c r="T367" s="0" t="n">
        <v>18.816</v>
      </c>
      <c r="U367" s="0" t="n">
        <v>1.197</v>
      </c>
      <c r="V367" s="0" t="n">
        <v>2.859</v>
      </c>
      <c r="W367" s="0" t="n">
        <v>254.873</v>
      </c>
      <c r="X367" s="0" t="n">
        <v>1004.75</v>
      </c>
      <c r="Y367" s="0" t="n">
        <v>0</v>
      </c>
      <c r="Z367" s="0" t="n">
        <v>0</v>
      </c>
      <c r="AA367" s="0" t="n">
        <v>0.072</v>
      </c>
      <c r="AB367" s="0" t="n">
        <v>0</v>
      </c>
      <c r="AC367" s="0" t="n">
        <v>0</v>
      </c>
      <c r="AD367" s="0" t="n">
        <v>55.13</v>
      </c>
    </row>
    <row r="368" customFormat="false" ht="12.8" hidden="false" customHeight="false" outlineLevel="0" collapsed="false">
      <c r="A368" s="0" t="n">
        <v>2004</v>
      </c>
      <c r="B368" s="0" t="n">
        <v>55</v>
      </c>
      <c r="C368" s="0" t="n">
        <v>2100</v>
      </c>
      <c r="D368" s="0" t="n">
        <f aca="false">C368/100</f>
        <v>21</v>
      </c>
      <c r="E368" s="0" t="n">
        <v>20040552100</v>
      </c>
      <c r="F368" s="0" t="n">
        <v>200402</v>
      </c>
      <c r="G368" s="0" t="n">
        <v>8</v>
      </c>
      <c r="H368" s="6" t="n">
        <f aca="false">DATE(2004,1,1)+B368+D368/24</f>
        <v>38042.875</v>
      </c>
      <c r="I368" s="0" t="n">
        <v>-2.454</v>
      </c>
      <c r="J368" s="0" t="n">
        <v>0.422</v>
      </c>
      <c r="K368" s="0" t="n">
        <v>317.7</v>
      </c>
      <c r="L368" s="0" t="n">
        <v>402.775</v>
      </c>
      <c r="M368" s="0" t="n">
        <v>-87.951</v>
      </c>
      <c r="N368" s="0" t="n">
        <v>0.343</v>
      </c>
      <c r="O368" s="0" t="n">
        <v>2.096</v>
      </c>
      <c r="P368" s="0" t="n">
        <v>-90.39</v>
      </c>
      <c r="Q368" s="0" t="n">
        <v>2</v>
      </c>
      <c r="R368" s="0" t="n">
        <v>0.11</v>
      </c>
      <c r="S368" s="0" t="n">
        <v>2</v>
      </c>
      <c r="T368" s="0" t="n">
        <v>18.774</v>
      </c>
      <c r="U368" s="0" t="n">
        <v>1.223</v>
      </c>
      <c r="V368" s="0" t="n">
        <v>2.174</v>
      </c>
      <c r="W368" s="0" t="n">
        <v>252.904</v>
      </c>
      <c r="X368" s="0" t="n">
        <v>1004.95</v>
      </c>
      <c r="Y368" s="0" t="n">
        <v>0</v>
      </c>
      <c r="Z368" s="0" t="n">
        <v>8.742</v>
      </c>
      <c r="AA368" s="0" t="n">
        <v>0.023</v>
      </c>
      <c r="AB368" s="0" t="n">
        <v>0</v>
      </c>
      <c r="AC368" s="0" t="n">
        <v>0</v>
      </c>
      <c r="AD368" s="0" t="n">
        <v>56.48</v>
      </c>
    </row>
    <row r="369" customFormat="false" ht="12.8" hidden="false" customHeight="false" outlineLevel="0" collapsed="false">
      <c r="A369" s="0" t="n">
        <v>2004</v>
      </c>
      <c r="B369" s="0" t="n">
        <v>55</v>
      </c>
      <c r="C369" s="0" t="n">
        <v>2200</v>
      </c>
      <c r="D369" s="0" t="n">
        <f aca="false">C369/100</f>
        <v>22</v>
      </c>
      <c r="E369" s="0" t="n">
        <v>20040552200</v>
      </c>
      <c r="F369" s="0" t="n">
        <v>200402</v>
      </c>
      <c r="G369" s="0" t="n">
        <v>8</v>
      </c>
      <c r="H369" s="6" t="n">
        <f aca="false">DATE(2004,1,1)+B369+D369/24</f>
        <v>38042.9166666667</v>
      </c>
      <c r="I369" s="0" t="n">
        <v>-2.915</v>
      </c>
      <c r="J369" s="0" t="n">
        <v>0.386</v>
      </c>
      <c r="K369" s="0" t="n">
        <v>309.655</v>
      </c>
      <c r="L369" s="0" t="n">
        <v>399.17</v>
      </c>
      <c r="M369" s="0" t="n">
        <v>-92.815</v>
      </c>
      <c r="N369" s="0" t="n">
        <v>-12.457</v>
      </c>
      <c r="O369" s="0" t="n">
        <v>22.338</v>
      </c>
      <c r="P369" s="0" t="n">
        <v>-102.696</v>
      </c>
      <c r="Q369" s="0" t="n">
        <v>2</v>
      </c>
      <c r="R369" s="0" t="n">
        <v>5.179</v>
      </c>
      <c r="S369" s="0" t="n">
        <v>2</v>
      </c>
      <c r="T369" s="0" t="n">
        <v>18.71</v>
      </c>
      <c r="U369" s="0" t="n">
        <v>1.342</v>
      </c>
      <c r="V369" s="0" t="n">
        <v>1.779</v>
      </c>
      <c r="W369" s="0" t="n">
        <v>312.515</v>
      </c>
      <c r="X369" s="0" t="n">
        <v>1005.05</v>
      </c>
      <c r="Y369" s="0" t="n">
        <v>0</v>
      </c>
      <c r="Z369" s="0" t="n">
        <v>8.042</v>
      </c>
      <c r="AA369" s="0" t="n">
        <v>0.106</v>
      </c>
      <c r="AB369" s="0" t="n">
        <v>0</v>
      </c>
      <c r="AC369" s="0" t="n">
        <v>0</v>
      </c>
      <c r="AD369" s="0" t="n">
        <v>62.22</v>
      </c>
    </row>
    <row r="370" customFormat="false" ht="12.8" hidden="false" customHeight="false" outlineLevel="0" collapsed="false">
      <c r="A370" s="0" t="n">
        <v>2004</v>
      </c>
      <c r="B370" s="0" t="n">
        <v>55</v>
      </c>
      <c r="C370" s="0" t="n">
        <v>2330</v>
      </c>
      <c r="D370" s="0" t="n">
        <f aca="false">C370/100</f>
        <v>23.3</v>
      </c>
      <c r="E370" s="0" t="n">
        <v>20040552330</v>
      </c>
      <c r="F370" s="0" t="n">
        <v>200402</v>
      </c>
      <c r="G370" s="0" t="n">
        <v>8</v>
      </c>
      <c r="H370" s="6" t="n">
        <f aca="false">DATE(2004,1,1)+B370+D370/24</f>
        <v>38042.9708333333</v>
      </c>
      <c r="I370" s="0" t="n">
        <v>-2.579</v>
      </c>
      <c r="J370" s="0" t="n">
        <v>0.606</v>
      </c>
      <c r="K370" s="0" t="n">
        <v>311.215</v>
      </c>
      <c r="L370" s="0" t="n">
        <v>392.03</v>
      </c>
      <c r="M370" s="0" t="n">
        <v>-84</v>
      </c>
      <c r="N370" s="0" t="n">
        <v>4.373</v>
      </c>
      <c r="O370" s="0" t="n">
        <v>2.328</v>
      </c>
      <c r="P370" s="0" t="n">
        <v>-90.702</v>
      </c>
      <c r="Q370" s="0" t="n">
        <v>2</v>
      </c>
      <c r="R370" s="0" t="n">
        <v>-0.282</v>
      </c>
      <c r="S370" s="0" t="n">
        <v>2</v>
      </c>
      <c r="T370" s="0" t="n">
        <v>17.099</v>
      </c>
      <c r="U370" s="0" t="n">
        <v>1.361</v>
      </c>
      <c r="V370" s="0" t="n">
        <v>2.133</v>
      </c>
      <c r="W370" s="0" t="n">
        <v>258.123</v>
      </c>
      <c r="X370" s="0" t="n">
        <v>1004.9</v>
      </c>
      <c r="Y370" s="0" t="n">
        <v>0</v>
      </c>
      <c r="Z370" s="0" t="n">
        <v>0</v>
      </c>
      <c r="AA370" s="0" t="n">
        <v>0.02</v>
      </c>
      <c r="AB370" s="0" t="n">
        <v>0</v>
      </c>
      <c r="AC370" s="0" t="n">
        <v>0</v>
      </c>
      <c r="AD370" s="0" t="n">
        <v>69.84</v>
      </c>
    </row>
    <row r="371" customFormat="false" ht="12.8" hidden="false" customHeight="false" outlineLevel="0" collapsed="false">
      <c r="A371" s="0" t="n">
        <v>2004</v>
      </c>
      <c r="B371" s="0" t="n">
        <v>56</v>
      </c>
      <c r="C371" s="0" t="n">
        <v>0</v>
      </c>
      <c r="D371" s="0" t="n">
        <f aca="false">C371/100</f>
        <v>0</v>
      </c>
      <c r="E371" s="0" t="n">
        <v>20040560000</v>
      </c>
      <c r="F371" s="0" t="n">
        <v>200402</v>
      </c>
      <c r="G371" s="0" t="n">
        <v>8</v>
      </c>
      <c r="H371" s="6" t="n">
        <f aca="false">DATE(2004,1,1)+B371+D371/24</f>
        <v>38043</v>
      </c>
      <c r="I371" s="0" t="n">
        <v>-1.926</v>
      </c>
      <c r="J371" s="0" t="n">
        <v>0.372</v>
      </c>
      <c r="K371" s="0" t="n">
        <v>305.69</v>
      </c>
      <c r="L371" s="0" t="n">
        <v>389.805</v>
      </c>
      <c r="M371" s="0" t="n">
        <v>-86.413</v>
      </c>
      <c r="N371" s="0" t="n">
        <v>-2.572</v>
      </c>
      <c r="O371" s="0" t="n">
        <v>0.039</v>
      </c>
      <c r="P371" s="0" t="n">
        <v>-83.879</v>
      </c>
      <c r="Q371" s="0" t="n">
        <v>2</v>
      </c>
      <c r="R371" s="0" t="n">
        <v>2.328</v>
      </c>
      <c r="S371" s="0" t="n">
        <v>1</v>
      </c>
      <c r="T371" s="0" t="n">
        <v>16.181</v>
      </c>
      <c r="U371" s="0" t="n">
        <v>1.378</v>
      </c>
      <c r="V371" s="0" t="n">
        <v>3.281</v>
      </c>
      <c r="W371" s="0" t="n">
        <v>269.071</v>
      </c>
      <c r="X371" s="0" t="n">
        <v>1004.8</v>
      </c>
      <c r="Y371" s="0" t="n">
        <v>0</v>
      </c>
      <c r="Z371" s="0" t="n">
        <v>6.631</v>
      </c>
      <c r="AA371" s="0" t="n">
        <v>0.006</v>
      </c>
      <c r="AB371" s="0" t="n">
        <v>0</v>
      </c>
      <c r="AC371" s="0" t="n">
        <v>0</v>
      </c>
      <c r="AD371" s="0" t="n">
        <v>74.96</v>
      </c>
    </row>
    <row r="372" customFormat="false" ht="12.8" hidden="false" customHeight="false" outlineLevel="0" collapsed="false">
      <c r="A372" s="0" t="n">
        <v>2004</v>
      </c>
      <c r="B372" s="0" t="n">
        <v>56</v>
      </c>
      <c r="C372" s="0" t="n">
        <v>30</v>
      </c>
      <c r="D372" s="0" t="n">
        <f aca="false">C372/100</f>
        <v>0.3</v>
      </c>
      <c r="E372" s="0" t="n">
        <v>20040560030</v>
      </c>
      <c r="F372" s="0" t="n">
        <v>200402</v>
      </c>
      <c r="G372" s="0" t="n">
        <v>8</v>
      </c>
      <c r="H372" s="6" t="n">
        <f aca="false">DATE(2004,1,1)+B372+D372/24</f>
        <v>38043.0125</v>
      </c>
      <c r="I372" s="0" t="n">
        <v>-2.17</v>
      </c>
      <c r="J372" s="0" t="n">
        <v>0.315</v>
      </c>
      <c r="K372" s="0" t="n">
        <v>306.17</v>
      </c>
      <c r="L372" s="0" t="n">
        <v>389.32</v>
      </c>
      <c r="M372" s="0" t="n">
        <v>-85.635</v>
      </c>
      <c r="N372" s="0" t="n">
        <v>6.659</v>
      </c>
      <c r="O372" s="0" t="n">
        <v>-1.614</v>
      </c>
      <c r="P372" s="0" t="n">
        <v>-90.68</v>
      </c>
      <c r="Q372" s="0" t="n">
        <v>2</v>
      </c>
      <c r="R372" s="0" t="n">
        <v>2.291</v>
      </c>
      <c r="S372" s="0" t="n">
        <v>1</v>
      </c>
      <c r="T372" s="0" t="n">
        <v>16.099</v>
      </c>
      <c r="U372" s="0" t="n">
        <v>1.406</v>
      </c>
      <c r="V372" s="0" t="n">
        <v>2.983</v>
      </c>
      <c r="W372" s="0" t="n">
        <v>264.534</v>
      </c>
      <c r="X372" s="0" t="n">
        <v>1004.75</v>
      </c>
      <c r="Y372" s="0" t="n">
        <v>0</v>
      </c>
      <c r="Z372" s="0" t="n">
        <v>0</v>
      </c>
      <c r="AA372" s="0" t="n">
        <v>0.015</v>
      </c>
      <c r="AB372" s="0" t="n">
        <v>0</v>
      </c>
      <c r="AC372" s="0" t="n">
        <v>0</v>
      </c>
      <c r="AD372" s="0" t="n">
        <v>76.89</v>
      </c>
    </row>
    <row r="373" customFormat="false" ht="12.8" hidden="false" customHeight="false" outlineLevel="0" collapsed="false">
      <c r="A373" s="0" t="n">
        <v>2004</v>
      </c>
      <c r="B373" s="0" t="n">
        <v>56</v>
      </c>
      <c r="C373" s="0" t="n">
        <v>100</v>
      </c>
      <c r="D373" s="0" t="n">
        <f aca="false">C373/100</f>
        <v>1</v>
      </c>
      <c r="E373" s="0" t="n">
        <v>20040560100</v>
      </c>
      <c r="F373" s="0" t="n">
        <v>200402</v>
      </c>
      <c r="G373" s="0" t="n">
        <v>8</v>
      </c>
      <c r="H373" s="6" t="n">
        <f aca="false">DATE(2004,1,1)+B373+D373/24</f>
        <v>38043.0416666667</v>
      </c>
      <c r="I373" s="0" t="n">
        <v>-1.753</v>
      </c>
      <c r="J373" s="0" t="n">
        <v>0.279</v>
      </c>
      <c r="K373" s="0" t="n">
        <v>319.045</v>
      </c>
      <c r="L373" s="0" t="n">
        <v>390.23</v>
      </c>
      <c r="M373" s="0" t="n">
        <v>-73.216</v>
      </c>
      <c r="N373" s="0" t="n">
        <v>-0.908</v>
      </c>
      <c r="O373" s="0" t="n">
        <v>0.196</v>
      </c>
      <c r="P373" s="0" t="n">
        <v>-72.504</v>
      </c>
      <c r="Q373" s="0" t="n">
        <v>2</v>
      </c>
      <c r="R373" s="0" t="n">
        <v>2.205</v>
      </c>
      <c r="S373" s="0" t="n">
        <v>1</v>
      </c>
      <c r="T373" s="0" t="n">
        <v>15.722</v>
      </c>
      <c r="U373" s="0" t="n">
        <v>1.42</v>
      </c>
      <c r="V373" s="0" t="n">
        <v>2.693</v>
      </c>
      <c r="W373" s="0" t="n">
        <v>271.101</v>
      </c>
      <c r="X373" s="0" t="n">
        <v>1004.75</v>
      </c>
      <c r="Y373" s="0" t="n">
        <v>0</v>
      </c>
      <c r="Z373" s="0" t="n">
        <v>6.247</v>
      </c>
      <c r="AA373" s="0" t="n">
        <v>0.005</v>
      </c>
      <c r="AB373" s="0" t="n">
        <v>0</v>
      </c>
      <c r="AC373" s="0" t="n">
        <v>0</v>
      </c>
      <c r="AD373" s="0" t="n">
        <v>79.55</v>
      </c>
    </row>
    <row r="374" customFormat="false" ht="12.8" hidden="false" customHeight="false" outlineLevel="0" collapsed="false">
      <c r="A374" s="0" t="n">
        <v>2004</v>
      </c>
      <c r="B374" s="0" t="n">
        <v>56</v>
      </c>
      <c r="C374" s="0" t="n">
        <v>130</v>
      </c>
      <c r="D374" s="0" t="n">
        <f aca="false">C374/100</f>
        <v>1.3</v>
      </c>
      <c r="E374" s="0" t="n">
        <v>20040560130</v>
      </c>
      <c r="F374" s="0" t="n">
        <v>200402</v>
      </c>
      <c r="G374" s="0" t="n">
        <v>8</v>
      </c>
      <c r="H374" s="6" t="n">
        <f aca="false">DATE(2004,1,1)+B374+D374/24</f>
        <v>38043.0541666667</v>
      </c>
      <c r="I374" s="0" t="n">
        <v>-1.413</v>
      </c>
      <c r="J374" s="0" t="n">
        <v>0.15</v>
      </c>
      <c r="K374" s="0" t="n">
        <v>326.93</v>
      </c>
      <c r="L374" s="0" t="n">
        <v>390.455</v>
      </c>
      <c r="M374" s="0" t="n">
        <v>-65.088</v>
      </c>
      <c r="N374" s="0" t="n">
        <v>-2.356</v>
      </c>
      <c r="O374" s="0" t="n">
        <v>0.589</v>
      </c>
      <c r="P374" s="0" t="n">
        <v>-63.321</v>
      </c>
      <c r="Q374" s="0" t="n">
        <v>2</v>
      </c>
      <c r="R374" s="0" t="n">
        <v>2.139</v>
      </c>
      <c r="S374" s="0" t="n">
        <v>1</v>
      </c>
      <c r="T374" s="0" t="n">
        <v>15.623</v>
      </c>
      <c r="U374" s="0" t="n">
        <v>1.443</v>
      </c>
      <c r="V374" s="0" t="n">
        <v>3.276</v>
      </c>
      <c r="W374" s="0" t="n">
        <v>285.018</v>
      </c>
      <c r="X374" s="0" t="n">
        <v>1004.7</v>
      </c>
      <c r="Y374" s="0" t="n">
        <v>0</v>
      </c>
      <c r="Z374" s="0" t="n">
        <v>0</v>
      </c>
      <c r="AA374" s="0" t="n">
        <v>0.006</v>
      </c>
      <c r="AB374" s="0" t="n">
        <v>0</v>
      </c>
      <c r="AC374" s="0" t="n">
        <v>0</v>
      </c>
      <c r="AD374" s="0" t="n">
        <v>81.35</v>
      </c>
    </row>
    <row r="375" customFormat="false" ht="12.8" hidden="false" customHeight="false" outlineLevel="0" collapsed="false">
      <c r="A375" s="0" t="n">
        <v>2004</v>
      </c>
      <c r="B375" s="0" t="n">
        <v>56</v>
      </c>
      <c r="C375" s="0" t="n">
        <v>200</v>
      </c>
      <c r="D375" s="0" t="n">
        <f aca="false">C375/100</f>
        <v>2</v>
      </c>
      <c r="E375" s="0" t="n">
        <v>20040560200</v>
      </c>
      <c r="F375" s="0" t="n">
        <v>200402</v>
      </c>
      <c r="G375" s="0" t="n">
        <v>8</v>
      </c>
      <c r="H375" s="6" t="n">
        <f aca="false">DATE(2004,1,1)+B375+D375/24</f>
        <v>38043.0833333333</v>
      </c>
      <c r="I375" s="0" t="n">
        <v>-1.029</v>
      </c>
      <c r="J375" s="0" t="n">
        <v>0.175</v>
      </c>
      <c r="K375" s="0" t="n">
        <v>340</v>
      </c>
      <c r="L375" s="0" t="n">
        <v>389.49</v>
      </c>
      <c r="M375" s="0" t="n">
        <v>-50.694</v>
      </c>
      <c r="N375" s="0" t="n">
        <v>-5.251</v>
      </c>
      <c r="O375" s="0" t="n">
        <v>0.862</v>
      </c>
      <c r="P375" s="0" t="n">
        <v>-46.305</v>
      </c>
      <c r="Q375" s="0" t="n">
        <v>2</v>
      </c>
      <c r="R375" s="0" t="n">
        <v>1.902</v>
      </c>
      <c r="S375" s="0" t="n">
        <v>2</v>
      </c>
      <c r="T375" s="0" t="n">
        <v>15.39</v>
      </c>
      <c r="U375" s="0" t="n">
        <v>1.459</v>
      </c>
      <c r="V375" s="0" t="n">
        <v>3.424</v>
      </c>
      <c r="W375" s="0" t="n">
        <v>284.193</v>
      </c>
      <c r="X375" s="0" t="n">
        <v>1004.6</v>
      </c>
      <c r="Y375" s="0" t="n">
        <v>0</v>
      </c>
      <c r="Z375" s="0" t="n">
        <v>6.394</v>
      </c>
      <c r="AA375" s="0" t="n">
        <v>0.025</v>
      </c>
      <c r="AB375" s="0" t="n">
        <v>0</v>
      </c>
      <c r="AC375" s="0" t="n">
        <v>0</v>
      </c>
      <c r="AD375" s="0" t="n">
        <v>83.49</v>
      </c>
    </row>
    <row r="376" customFormat="false" ht="12.8" hidden="false" customHeight="false" outlineLevel="0" collapsed="false">
      <c r="A376" s="0" t="n">
        <v>2004</v>
      </c>
      <c r="B376" s="0" t="n">
        <v>56</v>
      </c>
      <c r="C376" s="0" t="n">
        <v>230</v>
      </c>
      <c r="D376" s="0" t="n">
        <f aca="false">C376/100</f>
        <v>2.3</v>
      </c>
      <c r="E376" s="0" t="n">
        <v>20040560230</v>
      </c>
      <c r="F376" s="0" t="n">
        <v>200402</v>
      </c>
      <c r="G376" s="0" t="n">
        <v>8</v>
      </c>
      <c r="H376" s="6" t="n">
        <f aca="false">DATE(2004,1,1)+B376+D376/24</f>
        <v>38043.0958333333</v>
      </c>
      <c r="I376" s="0" t="n">
        <v>-2.113</v>
      </c>
      <c r="J376" s="0" t="n">
        <v>0.248</v>
      </c>
      <c r="K376" s="0" t="n">
        <v>305.765</v>
      </c>
      <c r="L376" s="0" t="n">
        <v>384.85</v>
      </c>
      <c r="M376" s="0" t="n">
        <v>-81.447</v>
      </c>
      <c r="N376" s="0" t="n">
        <v>-1.962</v>
      </c>
      <c r="O376" s="0" t="n">
        <v>0.931</v>
      </c>
      <c r="P376" s="0" t="n">
        <v>-80.415</v>
      </c>
      <c r="Q376" s="0" t="n">
        <v>2</v>
      </c>
      <c r="R376" s="0" t="n">
        <v>2.174</v>
      </c>
      <c r="S376" s="0" t="n">
        <v>1</v>
      </c>
      <c r="T376" s="0" t="n">
        <v>15.282</v>
      </c>
      <c r="U376" s="0" t="n">
        <v>1.459</v>
      </c>
      <c r="V376" s="0" t="n">
        <v>2.945</v>
      </c>
      <c r="W376" s="0" t="n">
        <v>298.207</v>
      </c>
      <c r="X376" s="0" t="n">
        <v>1004.65</v>
      </c>
      <c r="Y376" s="0" t="n">
        <v>0</v>
      </c>
      <c r="Z376" s="0" t="n">
        <v>0</v>
      </c>
      <c r="AA376" s="0" t="n">
        <v>0.009</v>
      </c>
      <c r="AB376" s="0" t="n">
        <v>0</v>
      </c>
      <c r="AC376" s="0" t="n">
        <v>0</v>
      </c>
      <c r="AD376" s="0" t="n">
        <v>84.07</v>
      </c>
    </row>
    <row r="377" customFormat="false" ht="12.8" hidden="false" customHeight="false" outlineLevel="0" collapsed="false">
      <c r="A377" s="0" t="n">
        <v>2004</v>
      </c>
      <c r="B377" s="0" t="n">
        <v>56</v>
      </c>
      <c r="C377" s="0" t="n">
        <v>300</v>
      </c>
      <c r="D377" s="0" t="n">
        <f aca="false">C377/100</f>
        <v>3</v>
      </c>
      <c r="E377" s="0" t="n">
        <v>20040560300</v>
      </c>
      <c r="F377" s="0" t="n">
        <v>200402</v>
      </c>
      <c r="G377" s="0" t="n">
        <v>8</v>
      </c>
      <c r="H377" s="6" t="n">
        <f aca="false">DATE(2004,1,1)+B377+D377/24</f>
        <v>38043.125</v>
      </c>
      <c r="I377" s="0" t="n">
        <v>-2.235</v>
      </c>
      <c r="J377" s="0" t="n">
        <v>0.295</v>
      </c>
      <c r="K377" s="0" t="n">
        <v>300.37</v>
      </c>
      <c r="L377" s="0" t="n">
        <v>384.565</v>
      </c>
      <c r="M377" s="0" t="n">
        <v>-86.724</v>
      </c>
      <c r="N377" s="0" t="n">
        <v>-1.648</v>
      </c>
      <c r="O377" s="0" t="n">
        <v>0.37</v>
      </c>
      <c r="P377" s="0" t="n">
        <v>-85.447</v>
      </c>
      <c r="Q377" s="0" t="n">
        <v>2</v>
      </c>
      <c r="R377" s="0" t="n">
        <v>2.194</v>
      </c>
      <c r="S377" s="0" t="n">
        <v>1</v>
      </c>
      <c r="T377" s="0" t="n">
        <v>15.149</v>
      </c>
      <c r="U377" s="0" t="n">
        <v>1.454</v>
      </c>
      <c r="V377" s="0" t="n">
        <v>3.106</v>
      </c>
      <c r="W377" s="0" t="n">
        <v>287.237</v>
      </c>
      <c r="X377" s="0" t="n">
        <v>1004.5</v>
      </c>
      <c r="Y377" s="0" t="n">
        <v>0</v>
      </c>
      <c r="Z377" s="0" t="n">
        <v>6.244</v>
      </c>
      <c r="AA377" s="0" t="n">
        <v>0.005</v>
      </c>
      <c r="AB377" s="0" t="n">
        <v>0</v>
      </c>
      <c r="AC377" s="0" t="n">
        <v>0</v>
      </c>
      <c r="AD377" s="0" t="n">
        <v>84.5</v>
      </c>
    </row>
    <row r="378" customFormat="false" ht="12.8" hidden="false" customHeight="false" outlineLevel="0" collapsed="false">
      <c r="A378" s="0" t="n">
        <v>2004</v>
      </c>
      <c r="B378" s="0" t="n">
        <v>56</v>
      </c>
      <c r="C378" s="0" t="n">
        <v>330</v>
      </c>
      <c r="D378" s="0" t="n">
        <f aca="false">C378/100</f>
        <v>3.3</v>
      </c>
      <c r="E378" s="0" t="n">
        <v>20040560330</v>
      </c>
      <c r="F378" s="0" t="n">
        <v>200402</v>
      </c>
      <c r="G378" s="0" t="n">
        <v>8</v>
      </c>
      <c r="H378" s="6" t="n">
        <f aca="false">DATE(2004,1,1)+B378+D378/24</f>
        <v>38043.1375</v>
      </c>
      <c r="I378" s="0" t="n">
        <v>-2.22</v>
      </c>
      <c r="J378" s="0" t="n">
        <v>0.261</v>
      </c>
      <c r="K378" s="0" t="n">
        <v>296.53</v>
      </c>
      <c r="L378" s="0" t="n">
        <v>382.615</v>
      </c>
      <c r="M378" s="0" t="n">
        <v>-88.565</v>
      </c>
      <c r="N378" s="0" t="n">
        <v>-4.058</v>
      </c>
      <c r="O378" s="0" t="n">
        <v>-0.992</v>
      </c>
      <c r="P378" s="0" t="n">
        <v>-83.516</v>
      </c>
      <c r="Q378" s="0" t="n">
        <v>2</v>
      </c>
      <c r="R378" s="0" t="n">
        <v>1.418</v>
      </c>
      <c r="S378" s="0" t="n">
        <v>2</v>
      </c>
      <c r="T378" s="0" t="n">
        <v>14.829</v>
      </c>
      <c r="U378" s="0" t="n">
        <v>1.448</v>
      </c>
      <c r="V378" s="0" t="n">
        <v>3.347</v>
      </c>
      <c r="W378" s="0" t="n">
        <v>297.321</v>
      </c>
      <c r="X378" s="0" t="n">
        <v>1004.45</v>
      </c>
      <c r="Y378" s="0" t="n">
        <v>0</v>
      </c>
      <c r="Z378" s="0" t="n">
        <v>0</v>
      </c>
      <c r="AA378" s="0" t="n">
        <v>0.025</v>
      </c>
      <c r="AB378" s="0" t="n">
        <v>0</v>
      </c>
      <c r="AC378" s="0" t="n">
        <v>0</v>
      </c>
      <c r="AD378" s="0" t="n">
        <v>85.91</v>
      </c>
    </row>
    <row r="379" customFormat="false" ht="12.8" hidden="false" customHeight="false" outlineLevel="0" collapsed="false">
      <c r="A379" s="0" t="n">
        <v>2004</v>
      </c>
      <c r="B379" s="0" t="n">
        <v>56</v>
      </c>
      <c r="C379" s="0" t="n">
        <v>400</v>
      </c>
      <c r="D379" s="0" t="n">
        <f aca="false">C379/100</f>
        <v>4</v>
      </c>
      <c r="E379" s="0" t="n">
        <v>20040560400</v>
      </c>
      <c r="F379" s="0" t="n">
        <v>200402</v>
      </c>
      <c r="G379" s="0" t="n">
        <v>8</v>
      </c>
      <c r="H379" s="6" t="n">
        <f aca="false">DATE(2004,1,1)+B379+D379/24</f>
        <v>38043.1666666667</v>
      </c>
      <c r="I379" s="0" t="n">
        <v>-2.133</v>
      </c>
      <c r="J379" s="0" t="n">
        <v>0.257</v>
      </c>
      <c r="K379" s="0" t="n">
        <v>298.455</v>
      </c>
      <c r="L379" s="0" t="n">
        <v>379.585</v>
      </c>
      <c r="M379" s="0" t="n">
        <v>-83.52</v>
      </c>
      <c r="N379" s="0" t="n">
        <v>-4.503</v>
      </c>
      <c r="O379" s="0" t="n">
        <v>-1.078</v>
      </c>
      <c r="P379" s="0" t="n">
        <v>-77.939</v>
      </c>
      <c r="Q379" s="0" t="n">
        <v>2</v>
      </c>
      <c r="R379" s="0" t="n">
        <v>1.414</v>
      </c>
      <c r="S379" s="0" t="n">
        <v>2</v>
      </c>
      <c r="T379" s="0" t="n">
        <v>14.57</v>
      </c>
      <c r="U379" s="0" t="n">
        <v>1.44</v>
      </c>
      <c r="V379" s="0" t="n">
        <v>3.369</v>
      </c>
      <c r="W379" s="0" t="n">
        <v>291.481</v>
      </c>
      <c r="X379" s="0" t="n">
        <v>1004.5</v>
      </c>
      <c r="Y379" s="0" t="n">
        <v>0</v>
      </c>
      <c r="Z379" s="0" t="n">
        <v>6.513</v>
      </c>
      <c r="AA379" s="0" t="n">
        <v>0.017</v>
      </c>
      <c r="AB379" s="0" t="n">
        <v>0</v>
      </c>
      <c r="AC379" s="0" t="n">
        <v>0</v>
      </c>
      <c r="AD379" s="0" t="n">
        <v>86.87</v>
      </c>
    </row>
    <row r="380" customFormat="false" ht="12.8" hidden="false" customHeight="false" outlineLevel="0" collapsed="false">
      <c r="A380" s="0" t="n">
        <v>2004</v>
      </c>
      <c r="B380" s="0" t="n">
        <v>56</v>
      </c>
      <c r="C380" s="0" t="n">
        <v>430</v>
      </c>
      <c r="D380" s="0" t="n">
        <f aca="false">C380/100</f>
        <v>4.3</v>
      </c>
      <c r="E380" s="0" t="n">
        <v>20040560430</v>
      </c>
      <c r="F380" s="0" t="n">
        <v>200402</v>
      </c>
      <c r="G380" s="0" t="n">
        <v>8</v>
      </c>
      <c r="H380" s="6" t="n">
        <f aca="false">DATE(2004,1,1)+B380+D380/24</f>
        <v>38043.1791666667</v>
      </c>
      <c r="I380" s="0" t="n">
        <v>-2.189</v>
      </c>
      <c r="J380" s="0" t="n">
        <v>0.229</v>
      </c>
      <c r="K380" s="0" t="n">
        <v>300.085</v>
      </c>
      <c r="L380" s="0" t="n">
        <v>381.4</v>
      </c>
      <c r="M380" s="0" t="n">
        <v>-83.733</v>
      </c>
      <c r="N380" s="0" t="n">
        <v>-3.257</v>
      </c>
      <c r="O380" s="0" t="n">
        <v>-1.332</v>
      </c>
      <c r="P380" s="0" t="n">
        <v>-79.144</v>
      </c>
      <c r="Q380" s="0" t="n">
        <v>2</v>
      </c>
      <c r="R380" s="0" t="n">
        <v>2.545</v>
      </c>
      <c r="S380" s="0" t="n">
        <v>1</v>
      </c>
      <c r="T380" s="0" t="n">
        <v>14.363</v>
      </c>
      <c r="U380" s="0" t="n">
        <v>1.441</v>
      </c>
      <c r="V380" s="0" t="n">
        <v>3.369</v>
      </c>
      <c r="W380" s="0" t="n">
        <v>298.736</v>
      </c>
      <c r="X380" s="0" t="n">
        <v>1004.5</v>
      </c>
      <c r="Y380" s="0" t="n">
        <v>0</v>
      </c>
      <c r="Z380" s="0" t="n">
        <v>0</v>
      </c>
      <c r="AA380" s="0" t="n">
        <v>0.01</v>
      </c>
      <c r="AB380" s="0" t="n">
        <v>0</v>
      </c>
      <c r="AC380" s="0" t="n">
        <v>0</v>
      </c>
      <c r="AD380" s="0" t="n">
        <v>88.11</v>
      </c>
    </row>
    <row r="381" customFormat="false" ht="12.8" hidden="false" customHeight="false" outlineLevel="0" collapsed="false">
      <c r="A381" s="0" t="n">
        <v>2004</v>
      </c>
      <c r="B381" s="0" t="n">
        <v>56</v>
      </c>
      <c r="C381" s="0" t="n">
        <v>500</v>
      </c>
      <c r="D381" s="0" t="n">
        <f aca="false">C381/100</f>
        <v>5</v>
      </c>
      <c r="E381" s="0" t="n">
        <v>20040560500</v>
      </c>
      <c r="F381" s="0" t="n">
        <v>200402</v>
      </c>
      <c r="G381" s="0" t="n">
        <v>8</v>
      </c>
      <c r="H381" s="6" t="n">
        <f aca="false">DATE(2004,1,1)+B381+D381/24</f>
        <v>38043.2083333333</v>
      </c>
      <c r="I381" s="0" t="n">
        <v>-2.163</v>
      </c>
      <c r="J381" s="0" t="n">
        <v>0.235</v>
      </c>
      <c r="K381" s="0" t="n">
        <v>296.17</v>
      </c>
      <c r="L381" s="0" t="n">
        <v>381.025</v>
      </c>
      <c r="M381" s="0" t="n">
        <v>-87.254</v>
      </c>
      <c r="N381" s="0" t="n">
        <v>-4.274</v>
      </c>
      <c r="O381" s="0" t="n">
        <v>-1.889</v>
      </c>
      <c r="P381" s="0" t="n">
        <v>-81.091</v>
      </c>
      <c r="Q381" s="0" t="n">
        <v>2</v>
      </c>
      <c r="R381" s="0" t="n">
        <v>1.571</v>
      </c>
      <c r="S381" s="0" t="n">
        <v>2</v>
      </c>
      <c r="T381" s="0" t="n">
        <v>14.185</v>
      </c>
      <c r="U381" s="0" t="n">
        <v>1.436</v>
      </c>
      <c r="V381" s="0" t="n">
        <v>3.261</v>
      </c>
      <c r="W381" s="0" t="n">
        <v>301.254</v>
      </c>
      <c r="X381" s="0" t="n">
        <v>1004.65</v>
      </c>
      <c r="Y381" s="0" t="n">
        <v>0</v>
      </c>
      <c r="Z381" s="0" t="n">
        <v>7.936</v>
      </c>
      <c r="AA381" s="0" t="n">
        <v>0.018</v>
      </c>
      <c r="AB381" s="0" t="n">
        <v>0</v>
      </c>
      <c r="AC381" s="0" t="n">
        <v>0</v>
      </c>
      <c r="AD381" s="0" t="n">
        <v>88.82</v>
      </c>
    </row>
    <row r="382" customFormat="false" ht="12.8" hidden="false" customHeight="false" outlineLevel="0" collapsed="false">
      <c r="A382" s="0" t="n">
        <v>2004</v>
      </c>
      <c r="B382" s="0" t="n">
        <v>56</v>
      </c>
      <c r="C382" s="0" t="n">
        <v>530</v>
      </c>
      <c r="D382" s="0" t="n">
        <f aca="false">C382/100</f>
        <v>5.3</v>
      </c>
      <c r="E382" s="0" t="n">
        <v>20040560530</v>
      </c>
      <c r="F382" s="0" t="n">
        <v>200402</v>
      </c>
      <c r="G382" s="0" t="n">
        <v>8</v>
      </c>
      <c r="H382" s="6" t="n">
        <f aca="false">DATE(2004,1,1)+B382+D382/24</f>
        <v>38043.2208333333</v>
      </c>
      <c r="I382" s="0" t="n">
        <v>-2.339</v>
      </c>
      <c r="J382" s="0" t="n">
        <v>0.141</v>
      </c>
      <c r="K382" s="0" t="n">
        <v>295.76</v>
      </c>
      <c r="L382" s="0" t="n">
        <v>380.025</v>
      </c>
      <c r="M382" s="0" t="n">
        <v>-86.745</v>
      </c>
      <c r="N382" s="0" t="n">
        <v>-2.689</v>
      </c>
      <c r="O382" s="0" t="n">
        <v>-0.128</v>
      </c>
      <c r="P382" s="0" t="n">
        <v>-83.928</v>
      </c>
      <c r="Q382" s="0" t="n">
        <v>2</v>
      </c>
      <c r="R382" s="0" t="n">
        <v>3.248</v>
      </c>
      <c r="S382" s="0" t="n">
        <v>1</v>
      </c>
      <c r="T382" s="0" t="n">
        <v>14.18</v>
      </c>
      <c r="U382" s="0" t="n">
        <v>1.433</v>
      </c>
      <c r="V382" s="0" t="n">
        <v>3.197</v>
      </c>
      <c r="W382" s="0" t="n">
        <v>317.617</v>
      </c>
      <c r="X382" s="0" t="n">
        <v>1004.85</v>
      </c>
      <c r="Y382" s="0" t="n">
        <v>0</v>
      </c>
      <c r="Z382" s="0" t="n">
        <v>0</v>
      </c>
      <c r="AA382" s="0" t="n">
        <v>0.005</v>
      </c>
      <c r="AB382" s="0" t="n">
        <v>0</v>
      </c>
      <c r="AC382" s="0" t="n">
        <v>0</v>
      </c>
      <c r="AD382" s="0" t="n">
        <v>88.66</v>
      </c>
    </row>
    <row r="383" customFormat="false" ht="12.8" hidden="false" customHeight="false" outlineLevel="0" collapsed="false">
      <c r="A383" s="0" t="n">
        <v>2004</v>
      </c>
      <c r="B383" s="0" t="n">
        <v>56</v>
      </c>
      <c r="C383" s="0" t="n">
        <v>600</v>
      </c>
      <c r="D383" s="0" t="n">
        <f aca="false">C383/100</f>
        <v>6</v>
      </c>
      <c r="E383" s="0" t="n">
        <v>20040560600</v>
      </c>
      <c r="F383" s="0" t="n">
        <v>200402</v>
      </c>
      <c r="G383" s="0" t="n">
        <v>8</v>
      </c>
      <c r="H383" s="6" t="n">
        <f aca="false">DATE(2004,1,1)+B383+D383/24</f>
        <v>38043.25</v>
      </c>
      <c r="I383" s="0" t="n">
        <v>-1.404</v>
      </c>
      <c r="J383" s="0" t="n">
        <v>0.223</v>
      </c>
      <c r="K383" s="0" t="n">
        <v>299.775</v>
      </c>
      <c r="L383" s="0" t="n">
        <v>380.615</v>
      </c>
      <c r="M383" s="0" t="n">
        <v>-82.467</v>
      </c>
      <c r="N383" s="0" t="n">
        <v>-10.111</v>
      </c>
      <c r="O383" s="0" t="n">
        <v>-2.961</v>
      </c>
      <c r="P383" s="0" t="n">
        <v>-69.395</v>
      </c>
      <c r="Q383" s="0" t="n">
        <v>2</v>
      </c>
      <c r="R383" s="0" t="n">
        <v>3.828</v>
      </c>
      <c r="S383" s="0" t="n">
        <v>2</v>
      </c>
      <c r="T383" s="0" t="n">
        <v>14.337</v>
      </c>
      <c r="U383" s="0" t="n">
        <v>1.431</v>
      </c>
      <c r="V383" s="0" t="n">
        <v>3.289</v>
      </c>
      <c r="W383" s="0" t="n">
        <v>304.738</v>
      </c>
      <c r="X383" s="0" t="n">
        <v>1005.05</v>
      </c>
      <c r="Y383" s="0" t="n">
        <v>0</v>
      </c>
      <c r="Z383" s="0" t="n">
        <v>10.558</v>
      </c>
      <c r="AA383" s="0" t="n">
        <v>0.027</v>
      </c>
      <c r="AB383" s="0" t="n">
        <v>0</v>
      </c>
      <c r="AC383" s="0" t="n">
        <v>0</v>
      </c>
      <c r="AD383" s="0" t="n">
        <v>87.64</v>
      </c>
    </row>
    <row r="384" customFormat="false" ht="12.8" hidden="false" customHeight="false" outlineLevel="0" collapsed="false">
      <c r="A384" s="0" t="n">
        <v>2004</v>
      </c>
      <c r="B384" s="0" t="n">
        <v>56</v>
      </c>
      <c r="C384" s="0" t="n">
        <v>630</v>
      </c>
      <c r="D384" s="0" t="n">
        <f aca="false">C384/100</f>
        <v>6.3</v>
      </c>
      <c r="E384" s="0" t="n">
        <v>20040560630</v>
      </c>
      <c r="F384" s="0" t="n">
        <v>200402</v>
      </c>
      <c r="G384" s="0" t="n">
        <v>8</v>
      </c>
      <c r="H384" s="6" t="n">
        <f aca="false">DATE(2004,1,1)+B384+D384/24</f>
        <v>38043.2625</v>
      </c>
      <c r="I384" s="0" t="n">
        <v>13.42</v>
      </c>
      <c r="J384" s="0" t="n">
        <v>2.412</v>
      </c>
      <c r="K384" s="0" t="n">
        <v>342.82</v>
      </c>
      <c r="L384" s="0" t="n">
        <v>382.655</v>
      </c>
      <c r="M384" s="0" t="n">
        <v>-28.827</v>
      </c>
      <c r="N384" s="0" t="n">
        <v>-13.643</v>
      </c>
      <c r="O384" s="0" t="n">
        <v>-10.485</v>
      </c>
      <c r="P384" s="0" t="n">
        <v>-4.699</v>
      </c>
      <c r="Q384" s="0" t="n">
        <v>2</v>
      </c>
      <c r="R384" s="0" t="n">
        <v>6.361</v>
      </c>
      <c r="S384" s="0" t="n">
        <v>2</v>
      </c>
      <c r="T384" s="0" t="n">
        <v>14.621</v>
      </c>
      <c r="U384" s="0" t="n">
        <v>1.424</v>
      </c>
      <c r="V384" s="0" t="n">
        <v>3.279</v>
      </c>
      <c r="W384" s="0" t="n">
        <v>299.572</v>
      </c>
      <c r="X384" s="0" t="n">
        <v>1005.35</v>
      </c>
      <c r="Y384" s="0" t="n">
        <v>0</v>
      </c>
      <c r="Z384" s="0" t="n">
        <v>0</v>
      </c>
      <c r="AA384" s="0" t="n">
        <v>0.032</v>
      </c>
      <c r="AB384" s="0" t="n">
        <v>0</v>
      </c>
      <c r="AC384" s="0" t="n">
        <v>0</v>
      </c>
      <c r="AD384" s="0" t="n">
        <v>85.63</v>
      </c>
    </row>
    <row r="385" customFormat="false" ht="12.8" hidden="false" customHeight="false" outlineLevel="0" collapsed="false">
      <c r="A385" s="0" t="n">
        <v>2004</v>
      </c>
      <c r="B385" s="0" t="n">
        <v>56</v>
      </c>
      <c r="C385" s="0" t="n">
        <v>700</v>
      </c>
      <c r="D385" s="0" t="n">
        <f aca="false">C385/100</f>
        <v>7</v>
      </c>
      <c r="E385" s="0" t="n">
        <v>20040560700</v>
      </c>
      <c r="F385" s="0" t="n">
        <v>200402</v>
      </c>
      <c r="G385" s="0" t="n">
        <v>8</v>
      </c>
      <c r="H385" s="6" t="n">
        <f aca="false">DATE(2004,1,1)+B385+D385/24</f>
        <v>38043.2916666667</v>
      </c>
      <c r="I385" s="0" t="n">
        <v>49.748</v>
      </c>
      <c r="J385" s="0" t="n">
        <v>7.49</v>
      </c>
      <c r="K385" s="0" t="n">
        <v>352.625</v>
      </c>
      <c r="L385" s="0" t="n">
        <v>388.645</v>
      </c>
      <c r="M385" s="0" t="n">
        <v>6.238</v>
      </c>
      <c r="N385" s="0" t="n">
        <v>-5.252</v>
      </c>
      <c r="O385" s="0" t="n">
        <v>-2.835</v>
      </c>
      <c r="P385" s="0" t="n">
        <v>14.325</v>
      </c>
      <c r="Q385" s="0" t="n">
        <v>2</v>
      </c>
      <c r="R385" s="0" t="n">
        <v>3.65</v>
      </c>
      <c r="S385" s="0" t="n">
        <v>2</v>
      </c>
      <c r="T385" s="0" t="n">
        <v>14.858</v>
      </c>
      <c r="U385" s="0" t="n">
        <v>1.416</v>
      </c>
      <c r="V385" s="0" t="n">
        <v>2.54</v>
      </c>
      <c r="W385" s="0" t="n">
        <v>305.525</v>
      </c>
      <c r="X385" s="0" t="n">
        <v>1005.45</v>
      </c>
      <c r="Y385" s="0" t="n">
        <v>0</v>
      </c>
      <c r="Z385" s="0" t="n">
        <v>13.161</v>
      </c>
      <c r="AA385" s="0" t="n">
        <v>0.023</v>
      </c>
      <c r="AB385" s="0" t="n">
        <v>0</v>
      </c>
      <c r="AC385" s="0" t="n">
        <v>0</v>
      </c>
      <c r="AD385" s="0" t="n">
        <v>83.85</v>
      </c>
    </row>
    <row r="386" customFormat="false" ht="12.8" hidden="false" customHeight="false" outlineLevel="0" collapsed="false">
      <c r="A386" s="0" t="n">
        <v>2004</v>
      </c>
      <c r="B386" s="0" t="n">
        <v>56</v>
      </c>
      <c r="C386" s="0" t="n">
        <v>730</v>
      </c>
      <c r="D386" s="0" t="n">
        <f aca="false">C386/100</f>
        <v>7.3</v>
      </c>
      <c r="E386" s="0" t="n">
        <v>20040560730</v>
      </c>
      <c r="F386" s="0" t="n">
        <v>200402</v>
      </c>
      <c r="G386" s="0" t="n">
        <v>8</v>
      </c>
      <c r="H386" s="6" t="n">
        <f aca="false">DATE(2004,1,1)+B386+D386/24</f>
        <v>38043.3041666667</v>
      </c>
      <c r="I386" s="0" t="n">
        <v>116.791</v>
      </c>
      <c r="J386" s="0" t="n">
        <v>18.133</v>
      </c>
      <c r="K386" s="0" t="n">
        <v>346.795</v>
      </c>
      <c r="L386" s="0" t="n">
        <v>392.985</v>
      </c>
      <c r="M386" s="0" t="n">
        <v>52.468</v>
      </c>
      <c r="N386" s="0" t="n">
        <v>-7.067</v>
      </c>
      <c r="O386" s="0" t="n">
        <v>-5.437</v>
      </c>
      <c r="P386" s="0" t="n">
        <v>64.973</v>
      </c>
      <c r="Q386" s="0" t="n">
        <v>2</v>
      </c>
      <c r="R386" s="0" t="n">
        <v>10.15</v>
      </c>
      <c r="S386" s="0" t="n">
        <v>2</v>
      </c>
      <c r="T386" s="0" t="n">
        <v>15.168</v>
      </c>
      <c r="U386" s="0" t="n">
        <v>1.412</v>
      </c>
      <c r="V386" s="0" t="n">
        <v>2.456</v>
      </c>
      <c r="W386" s="0" t="n">
        <v>311.805</v>
      </c>
      <c r="X386" s="0" t="n">
        <v>1005.55</v>
      </c>
      <c r="Y386" s="0" t="n">
        <v>0</v>
      </c>
      <c r="Z386" s="0" t="n">
        <v>0</v>
      </c>
      <c r="AA386" s="0" t="n">
        <v>0.027</v>
      </c>
      <c r="AB386" s="0" t="n">
        <v>0</v>
      </c>
      <c r="AC386" s="0" t="n">
        <v>0</v>
      </c>
      <c r="AD386" s="0" t="n">
        <v>81.96</v>
      </c>
    </row>
    <row r="387" customFormat="false" ht="12.8" hidden="false" customHeight="false" outlineLevel="0" collapsed="false">
      <c r="A387" s="0" t="n">
        <v>2004</v>
      </c>
      <c r="B387" s="0" t="n">
        <v>56</v>
      </c>
      <c r="C387" s="0" t="n">
        <v>800</v>
      </c>
      <c r="D387" s="0" t="n">
        <f aca="false">C387/100</f>
        <v>8</v>
      </c>
      <c r="E387" s="0" t="n">
        <v>20040560800</v>
      </c>
      <c r="F387" s="0" t="n">
        <v>200402</v>
      </c>
      <c r="G387" s="0" t="n">
        <v>8</v>
      </c>
      <c r="H387" s="6" t="n">
        <f aca="false">DATE(2004,1,1)+B387+D387/24</f>
        <v>38043.3333333333</v>
      </c>
      <c r="I387" s="0" t="n">
        <v>173.838</v>
      </c>
      <c r="J387" s="0" t="n">
        <v>27.047</v>
      </c>
      <c r="K387" s="0" t="n">
        <v>358.5</v>
      </c>
      <c r="L387" s="0" t="n">
        <v>403.45</v>
      </c>
      <c r="M387" s="0" t="n">
        <v>101.841</v>
      </c>
      <c r="N387" s="0" t="n">
        <v>45.498</v>
      </c>
      <c r="O387" s="0" t="n">
        <v>13.065</v>
      </c>
      <c r="P387" s="0" t="n">
        <v>43.278</v>
      </c>
      <c r="Q387" s="0" t="n">
        <v>2</v>
      </c>
      <c r="R387" s="0" t="n">
        <v>33.825</v>
      </c>
      <c r="S387" s="0" t="n">
        <v>2</v>
      </c>
      <c r="T387" s="0" t="n">
        <v>16.067</v>
      </c>
      <c r="U387" s="0" t="n">
        <v>1.425</v>
      </c>
      <c r="V387" s="0" t="n">
        <v>0.886</v>
      </c>
      <c r="W387" s="0" t="n">
        <v>254.143</v>
      </c>
      <c r="X387" s="0" t="n">
        <v>1005.65</v>
      </c>
      <c r="Y387" s="0" t="n">
        <v>0</v>
      </c>
      <c r="Z387" s="0" t="n">
        <v>11.909</v>
      </c>
      <c r="AA387" s="0" t="n">
        <v>0.055</v>
      </c>
      <c r="AB387" s="0" t="n">
        <v>0</v>
      </c>
      <c r="AC387" s="0" t="n">
        <v>0</v>
      </c>
      <c r="AD387" s="0" t="n">
        <v>78.09</v>
      </c>
    </row>
    <row r="388" customFormat="false" ht="12.8" hidden="false" customHeight="false" outlineLevel="0" collapsed="false">
      <c r="A388" s="0" t="n">
        <v>2004</v>
      </c>
      <c r="B388" s="0" t="n">
        <v>56</v>
      </c>
      <c r="C388" s="0" t="n">
        <v>830</v>
      </c>
      <c r="D388" s="0" t="n">
        <f aca="false">C388/100</f>
        <v>8.3</v>
      </c>
      <c r="E388" s="0" t="n">
        <v>20040560830</v>
      </c>
      <c r="F388" s="0" t="n">
        <v>200402</v>
      </c>
      <c r="G388" s="0" t="n">
        <v>8</v>
      </c>
      <c r="H388" s="6" t="n">
        <f aca="false">DATE(2004,1,1)+B388+D388/24</f>
        <v>38043.3458333333</v>
      </c>
      <c r="I388" s="0" t="n">
        <v>224.259</v>
      </c>
      <c r="J388" s="0" t="n">
        <v>34.695</v>
      </c>
      <c r="K388" s="0" t="n">
        <v>364.675</v>
      </c>
      <c r="L388" s="0" t="n">
        <v>409.01</v>
      </c>
      <c r="M388" s="0" t="n">
        <v>145.228</v>
      </c>
      <c r="N388" s="0" t="n">
        <v>34.808</v>
      </c>
      <c r="O388" s="0" t="n">
        <v>17.47</v>
      </c>
      <c r="P388" s="0" t="n">
        <v>92.951</v>
      </c>
      <c r="Q388" s="0" t="n">
        <v>2</v>
      </c>
      <c r="R388" s="0" t="n">
        <v>8.061</v>
      </c>
      <c r="S388" s="0" t="n">
        <v>2</v>
      </c>
      <c r="T388" s="0" t="n">
        <v>16.562</v>
      </c>
      <c r="U388" s="0" t="n">
        <v>1.467</v>
      </c>
      <c r="V388" s="0" t="n">
        <v>1.463</v>
      </c>
      <c r="W388" s="0" t="n">
        <v>280.496</v>
      </c>
      <c r="X388" s="0" t="n">
        <v>1005.7</v>
      </c>
      <c r="Y388" s="0" t="n">
        <v>0</v>
      </c>
      <c r="Z388" s="0" t="n">
        <v>0</v>
      </c>
      <c r="AA388" s="0" t="n">
        <v>0.119</v>
      </c>
      <c r="AB388" s="0" t="n">
        <v>0</v>
      </c>
      <c r="AC388" s="0" t="n">
        <v>0</v>
      </c>
      <c r="AD388" s="0" t="n">
        <v>77.89</v>
      </c>
    </row>
    <row r="389" customFormat="false" ht="12.8" hidden="false" customHeight="false" outlineLevel="0" collapsed="false">
      <c r="A389" s="0" t="n">
        <v>2004</v>
      </c>
      <c r="B389" s="0" t="n">
        <v>56</v>
      </c>
      <c r="C389" s="0" t="n">
        <v>900</v>
      </c>
      <c r="D389" s="0" t="n">
        <f aca="false">C389/100</f>
        <v>9</v>
      </c>
      <c r="E389" s="0" t="n">
        <v>20040560900</v>
      </c>
      <c r="F389" s="0" t="n">
        <v>200402</v>
      </c>
      <c r="G389" s="0" t="n">
        <v>8</v>
      </c>
      <c r="H389" s="6" t="n">
        <f aca="false">DATE(2004,1,1)+B389+D389/24</f>
        <v>38043.375</v>
      </c>
      <c r="I389" s="0" t="n">
        <v>276.69</v>
      </c>
      <c r="J389" s="0" t="n">
        <v>43.637</v>
      </c>
      <c r="K389" s="0" t="n">
        <v>371.245</v>
      </c>
      <c r="L389" s="0" t="n">
        <v>417.305</v>
      </c>
      <c r="M389" s="0" t="n">
        <v>186.993</v>
      </c>
      <c r="N389" s="0" t="n">
        <v>67.102</v>
      </c>
      <c r="O389" s="0" t="n">
        <v>17.842</v>
      </c>
      <c r="P389" s="0" t="n">
        <v>102.049</v>
      </c>
      <c r="Q389" s="0" t="n">
        <v>2</v>
      </c>
      <c r="R389" s="0" t="n">
        <v>6.314</v>
      </c>
      <c r="S389" s="0" t="n">
        <v>2</v>
      </c>
      <c r="T389" s="0" t="n">
        <v>16.915</v>
      </c>
      <c r="U389" s="0" t="n">
        <v>1.513</v>
      </c>
      <c r="V389" s="0" t="n">
        <v>1.527</v>
      </c>
      <c r="W389" s="0" t="n">
        <v>234.671</v>
      </c>
      <c r="X389" s="0" t="n">
        <v>1005.75</v>
      </c>
      <c r="Y389" s="0" t="n">
        <v>0</v>
      </c>
      <c r="Z389" s="0" t="n">
        <v>10.878</v>
      </c>
      <c r="AA389" s="0" t="n">
        <v>0.027</v>
      </c>
      <c r="AB389" s="0" t="n">
        <v>0</v>
      </c>
      <c r="AC389" s="0" t="n">
        <v>0</v>
      </c>
      <c r="AD389" s="0" t="n">
        <v>78.55</v>
      </c>
    </row>
    <row r="390" customFormat="false" ht="12.8" hidden="false" customHeight="false" outlineLevel="0" collapsed="false">
      <c r="A390" s="0" t="n">
        <v>2004</v>
      </c>
      <c r="B390" s="0" t="n">
        <v>56</v>
      </c>
      <c r="C390" s="0" t="n">
        <v>930</v>
      </c>
      <c r="D390" s="0" t="n">
        <f aca="false">C390/100</f>
        <v>9.3</v>
      </c>
      <c r="E390" s="0" t="n">
        <v>20040560930</v>
      </c>
      <c r="F390" s="0" t="n">
        <v>200402</v>
      </c>
      <c r="G390" s="0" t="n">
        <v>8</v>
      </c>
      <c r="H390" s="6" t="n">
        <f aca="false">DATE(2004,1,1)+B390+D390/24</f>
        <v>38043.3875</v>
      </c>
      <c r="I390" s="0" t="n">
        <v>425.778</v>
      </c>
      <c r="J390" s="0" t="n">
        <v>59.383</v>
      </c>
      <c r="K390" s="0" t="n">
        <v>352.96</v>
      </c>
      <c r="L390" s="0" t="n">
        <v>421.565</v>
      </c>
      <c r="M390" s="0" t="n">
        <v>297.789</v>
      </c>
      <c r="N390" s="0" t="n">
        <v>98.175</v>
      </c>
      <c r="O390" s="0" t="n">
        <v>34.627</v>
      </c>
      <c r="P390" s="0" t="n">
        <v>164.988</v>
      </c>
      <c r="Q390" s="0" t="n">
        <v>2</v>
      </c>
      <c r="R390" s="0" t="n">
        <v>-4.007</v>
      </c>
      <c r="S390" s="0" t="n">
        <v>2</v>
      </c>
      <c r="T390" s="0" t="n">
        <v>17.5</v>
      </c>
      <c r="U390" s="0" t="n">
        <v>1.54</v>
      </c>
      <c r="V390" s="0" t="n">
        <v>1.288</v>
      </c>
      <c r="W390" s="0" t="n">
        <v>313.199</v>
      </c>
      <c r="X390" s="0" t="n">
        <v>1005.8</v>
      </c>
      <c r="Y390" s="0" t="n">
        <v>0</v>
      </c>
      <c r="Z390" s="0" t="n">
        <v>0</v>
      </c>
      <c r="AA390" s="0" t="n">
        <v>0.158</v>
      </c>
      <c r="AB390" s="0" t="n">
        <v>0</v>
      </c>
      <c r="AC390" s="0" t="n">
        <v>0</v>
      </c>
      <c r="AD390" s="0" t="n">
        <v>77.05</v>
      </c>
    </row>
    <row r="391" customFormat="false" ht="12.8" hidden="false" customHeight="false" outlineLevel="0" collapsed="false">
      <c r="A391" s="0" t="n">
        <v>2004</v>
      </c>
      <c r="B391" s="0" t="n">
        <v>56</v>
      </c>
      <c r="C391" s="0" t="n">
        <v>1030</v>
      </c>
      <c r="D391" s="0" t="n">
        <f aca="false">C391/100</f>
        <v>10.3</v>
      </c>
      <c r="E391" s="0" t="n">
        <v>20040561030</v>
      </c>
      <c r="F391" s="0" t="n">
        <v>200402</v>
      </c>
      <c r="G391" s="0" t="n">
        <v>8</v>
      </c>
      <c r="H391" s="6" t="n">
        <f aca="false">DATE(2004,1,1)+B391+D391/24</f>
        <v>38043.4291666667</v>
      </c>
      <c r="I391" s="0" t="n">
        <v>764.357</v>
      </c>
      <c r="J391" s="0" t="n">
        <v>119.353</v>
      </c>
      <c r="K391" s="0" t="n">
        <v>325.11</v>
      </c>
      <c r="L391" s="0" t="n">
        <v>455.925</v>
      </c>
      <c r="M391" s="0" t="n">
        <v>514.189</v>
      </c>
      <c r="N391" s="0" t="n">
        <v>188.09</v>
      </c>
      <c r="O391" s="0" t="n">
        <v>48.043</v>
      </c>
      <c r="P391" s="0" t="n">
        <v>278.056</v>
      </c>
      <c r="Q391" s="0" t="n">
        <v>2</v>
      </c>
      <c r="R391" s="0" t="n">
        <v>10.746</v>
      </c>
      <c r="S391" s="0" t="n">
        <v>2</v>
      </c>
      <c r="T391" s="0" t="n">
        <v>18.919</v>
      </c>
      <c r="U391" s="0" t="n">
        <v>1.522</v>
      </c>
      <c r="V391" s="0" t="n">
        <v>1.26</v>
      </c>
      <c r="W391" s="0" t="n">
        <v>356.636</v>
      </c>
      <c r="X391" s="0" t="n">
        <v>1005.55</v>
      </c>
      <c r="Y391" s="0" t="n">
        <v>0</v>
      </c>
      <c r="Z391" s="0" t="n">
        <v>0</v>
      </c>
      <c r="AA391" s="0" t="n">
        <v>0.124</v>
      </c>
      <c r="AB391" s="0" t="n">
        <v>0</v>
      </c>
      <c r="AC391" s="0" t="n">
        <v>0</v>
      </c>
      <c r="AD391" s="0" t="n">
        <v>69.65</v>
      </c>
    </row>
    <row r="392" customFormat="false" ht="12.8" hidden="false" customHeight="false" outlineLevel="0" collapsed="false">
      <c r="A392" s="0" t="n">
        <v>2004</v>
      </c>
      <c r="B392" s="0" t="n">
        <v>56</v>
      </c>
      <c r="C392" s="0" t="n">
        <v>2130</v>
      </c>
      <c r="D392" s="0" t="n">
        <f aca="false">C392/100</f>
        <v>21.3</v>
      </c>
      <c r="E392" s="0" t="n">
        <v>20040562130</v>
      </c>
      <c r="F392" s="0" t="n">
        <v>200402</v>
      </c>
      <c r="G392" s="0" t="n">
        <v>8</v>
      </c>
      <c r="H392" s="6" t="n">
        <f aca="false">DATE(2004,1,1)+B392+D392/24</f>
        <v>38043.8875</v>
      </c>
      <c r="I392" s="0" t="n">
        <v>-3.107</v>
      </c>
      <c r="J392" s="0" t="n">
        <v>0.606</v>
      </c>
      <c r="K392" s="0" t="n">
        <v>315.955</v>
      </c>
      <c r="L392" s="0" t="n">
        <v>416.935</v>
      </c>
      <c r="M392" s="0" t="n">
        <v>-104.693</v>
      </c>
      <c r="N392" s="0" t="n">
        <v>-2.539</v>
      </c>
      <c r="O392" s="0" t="n">
        <v>0.655</v>
      </c>
      <c r="P392" s="0" t="n">
        <v>-102.809</v>
      </c>
      <c r="Q392" s="0" t="n">
        <v>2</v>
      </c>
      <c r="R392" s="0" t="n">
        <v>1.133</v>
      </c>
      <c r="S392" s="0" t="n">
        <v>2</v>
      </c>
      <c r="T392" s="0" t="n">
        <v>21.214</v>
      </c>
      <c r="U392" s="0" t="n">
        <v>1.487</v>
      </c>
      <c r="V392" s="0" t="n">
        <v>1.792</v>
      </c>
      <c r="W392" s="0" t="n">
        <v>308.465</v>
      </c>
      <c r="X392" s="0" t="n">
        <v>1002.35</v>
      </c>
      <c r="Y392" s="0" t="n">
        <v>0</v>
      </c>
      <c r="Z392" s="0" t="n">
        <v>0</v>
      </c>
      <c r="AA392" s="0" t="n">
        <v>0.035</v>
      </c>
      <c r="AB392" s="0" t="n">
        <v>0</v>
      </c>
      <c r="AC392" s="0" t="n">
        <v>0</v>
      </c>
      <c r="AD392" s="0" t="n">
        <v>59.04</v>
      </c>
    </row>
    <row r="393" customFormat="false" ht="12.8" hidden="false" customHeight="false" outlineLevel="0" collapsed="false">
      <c r="A393" s="0" t="n">
        <v>2004</v>
      </c>
      <c r="B393" s="0" t="n">
        <v>56</v>
      </c>
      <c r="C393" s="0" t="n">
        <v>2230</v>
      </c>
      <c r="D393" s="0" t="n">
        <f aca="false">C393/100</f>
        <v>22.3</v>
      </c>
      <c r="E393" s="0" t="n">
        <v>20040562230</v>
      </c>
      <c r="F393" s="0" t="n">
        <v>200402</v>
      </c>
      <c r="G393" s="0" t="n">
        <v>8</v>
      </c>
      <c r="H393" s="6" t="n">
        <f aca="false">DATE(2004,1,1)+B393+D393/24</f>
        <v>38043.9291666667</v>
      </c>
      <c r="I393" s="0" t="n">
        <v>-3.278</v>
      </c>
      <c r="J393" s="0" t="n">
        <v>0.802</v>
      </c>
      <c r="K393" s="0" t="n">
        <v>312.89</v>
      </c>
      <c r="L393" s="0" t="n">
        <v>409.6</v>
      </c>
      <c r="M393" s="0" t="n">
        <v>-100.79</v>
      </c>
      <c r="N393" s="0" t="n">
        <v>0.222</v>
      </c>
      <c r="O393" s="0" t="n">
        <v>0.601</v>
      </c>
      <c r="P393" s="0" t="n">
        <v>-101.612</v>
      </c>
      <c r="Q393" s="0" t="n">
        <v>2</v>
      </c>
      <c r="R393" s="0" t="n">
        <v>1.182</v>
      </c>
      <c r="S393" s="0" t="n">
        <v>1</v>
      </c>
      <c r="T393" s="0" t="n">
        <v>20.166</v>
      </c>
      <c r="U393" s="0" t="n">
        <v>1.486</v>
      </c>
      <c r="V393" s="0" t="n">
        <v>1.055</v>
      </c>
      <c r="W393" s="0" t="n">
        <v>317.465</v>
      </c>
      <c r="X393" s="0" t="n">
        <v>1002</v>
      </c>
      <c r="Y393" s="0" t="n">
        <v>0</v>
      </c>
      <c r="Z393" s="0" t="n">
        <v>0</v>
      </c>
      <c r="AA393" s="0" t="n">
        <v>0.005</v>
      </c>
      <c r="AB393" s="0" t="n">
        <v>0</v>
      </c>
      <c r="AC393" s="0" t="n">
        <v>0</v>
      </c>
      <c r="AD393" s="0" t="n">
        <v>62.93</v>
      </c>
    </row>
    <row r="394" customFormat="false" ht="12.8" hidden="false" customHeight="false" outlineLevel="0" collapsed="false">
      <c r="A394" s="0" t="n">
        <v>2004</v>
      </c>
      <c r="B394" s="0" t="n">
        <v>56</v>
      </c>
      <c r="C394" s="0" t="n">
        <v>2300</v>
      </c>
      <c r="D394" s="0" t="n">
        <f aca="false">C394/100</f>
        <v>23</v>
      </c>
      <c r="E394" s="0" t="n">
        <v>20040562300</v>
      </c>
      <c r="F394" s="0" t="n">
        <v>200402</v>
      </c>
      <c r="G394" s="0" t="n">
        <v>8</v>
      </c>
      <c r="H394" s="6" t="n">
        <f aca="false">DATE(2004,1,1)+B394+D394/24</f>
        <v>38043.9583333333</v>
      </c>
      <c r="I394" s="0" t="n">
        <v>-3.656</v>
      </c>
      <c r="J394" s="0" t="n">
        <v>1.262</v>
      </c>
      <c r="K394" s="0" t="n">
        <v>313.29</v>
      </c>
      <c r="L394" s="0" t="n">
        <v>406.58</v>
      </c>
      <c r="M394" s="0" t="n">
        <v>-98.208</v>
      </c>
      <c r="N394" s="0" t="n">
        <v>0.227</v>
      </c>
      <c r="O394" s="0" t="n">
        <v>1.129</v>
      </c>
      <c r="P394" s="0" t="n">
        <v>-99.565</v>
      </c>
      <c r="Q394" s="0" t="n">
        <v>2</v>
      </c>
      <c r="R394" s="0" t="n">
        <v>1.155</v>
      </c>
      <c r="S394" s="0" t="n">
        <v>1</v>
      </c>
      <c r="T394" s="0" t="n">
        <v>19.875</v>
      </c>
      <c r="U394" s="0" t="n">
        <v>1.493</v>
      </c>
      <c r="V394" s="0" t="n">
        <v>0.668</v>
      </c>
      <c r="W394" s="0" t="n">
        <v>329.41</v>
      </c>
      <c r="X394" s="0" t="n">
        <v>1001.9</v>
      </c>
      <c r="Y394" s="0" t="n">
        <v>0</v>
      </c>
      <c r="Z394" s="0" t="n">
        <v>7.23</v>
      </c>
      <c r="AA394" s="0" t="n">
        <v>0.006</v>
      </c>
      <c r="AB394" s="0" t="n">
        <v>0</v>
      </c>
      <c r="AC394" s="0" t="n">
        <v>0</v>
      </c>
      <c r="AD394" s="0" t="n">
        <v>64.38</v>
      </c>
    </row>
    <row r="395" customFormat="false" ht="12.8" hidden="false" customHeight="false" outlineLevel="0" collapsed="false">
      <c r="A395" s="0" t="n">
        <v>2004</v>
      </c>
      <c r="B395" s="0" t="n">
        <v>56</v>
      </c>
      <c r="C395" s="0" t="n">
        <v>2330</v>
      </c>
      <c r="D395" s="0" t="n">
        <f aca="false">C395/100</f>
        <v>23.3</v>
      </c>
      <c r="E395" s="0" t="n">
        <v>20040562330</v>
      </c>
      <c r="F395" s="0" t="n">
        <v>200402</v>
      </c>
      <c r="G395" s="0" t="n">
        <v>8</v>
      </c>
      <c r="H395" s="6" t="n">
        <f aca="false">DATE(2004,1,1)+B395+D395/24</f>
        <v>38043.9708333333</v>
      </c>
      <c r="I395" s="0" t="n">
        <v>-3.346</v>
      </c>
      <c r="J395" s="0" t="n">
        <v>1.221</v>
      </c>
      <c r="K395" s="0" t="n">
        <v>312.02</v>
      </c>
      <c r="L395" s="0" t="n">
        <v>406.17</v>
      </c>
      <c r="M395" s="0" t="n">
        <v>-98.717</v>
      </c>
      <c r="N395" s="0" t="n">
        <v>-0.351</v>
      </c>
      <c r="O395" s="0" t="n">
        <v>-0.013</v>
      </c>
      <c r="P395" s="0" t="n">
        <v>-98.353</v>
      </c>
      <c r="Q395" s="0" t="n">
        <v>2</v>
      </c>
      <c r="R395" s="0" t="n">
        <v>3.316</v>
      </c>
      <c r="S395" s="0" t="n">
        <v>1</v>
      </c>
      <c r="T395" s="0" t="n">
        <v>19.765</v>
      </c>
      <c r="U395" s="0" t="n">
        <v>1.501</v>
      </c>
      <c r="V395" s="0" t="n">
        <v>1.018</v>
      </c>
      <c r="W395" s="0" t="n">
        <v>41.694</v>
      </c>
      <c r="X395" s="0" t="n">
        <v>1001.7</v>
      </c>
      <c r="Y395" s="0" t="n">
        <v>0</v>
      </c>
      <c r="Z395" s="0" t="n">
        <v>0</v>
      </c>
      <c r="AA395" s="0" t="n">
        <v>0.001</v>
      </c>
      <c r="AB395" s="0" t="n">
        <v>0</v>
      </c>
      <c r="AC395" s="0" t="n">
        <v>0</v>
      </c>
      <c r="AD395" s="0" t="n">
        <v>65.17</v>
      </c>
    </row>
    <row r="396" customFormat="false" ht="12.8" hidden="false" customHeight="false" outlineLevel="0" collapsed="false">
      <c r="A396" s="0" t="n">
        <v>2004</v>
      </c>
      <c r="B396" s="0" t="n">
        <v>57</v>
      </c>
      <c r="C396" s="0" t="n">
        <v>0</v>
      </c>
      <c r="D396" s="0" t="n">
        <f aca="false">C396/100</f>
        <v>0</v>
      </c>
      <c r="E396" s="0" t="n">
        <v>20040570000</v>
      </c>
      <c r="F396" s="0" t="n">
        <v>200402</v>
      </c>
      <c r="G396" s="0" t="n">
        <v>9</v>
      </c>
      <c r="H396" s="6" t="n">
        <f aca="false">DATE(2004,1,1)+B396+D396/24</f>
        <v>38044</v>
      </c>
      <c r="I396" s="0" t="n">
        <v>-3.232</v>
      </c>
      <c r="J396" s="0" t="n">
        <v>0.724</v>
      </c>
      <c r="K396" s="0" t="n">
        <v>313.27</v>
      </c>
      <c r="L396" s="0" t="n">
        <v>404.07</v>
      </c>
      <c r="M396" s="0" t="n">
        <v>-94.756</v>
      </c>
      <c r="N396" s="0" t="n">
        <v>0.214</v>
      </c>
      <c r="O396" s="0" t="n">
        <v>-0.721</v>
      </c>
      <c r="P396" s="0" t="n">
        <v>-94.248</v>
      </c>
      <c r="Q396" s="0" t="n">
        <v>2</v>
      </c>
      <c r="R396" s="0" t="n">
        <v>-6.998</v>
      </c>
      <c r="S396" s="0" t="n">
        <v>1</v>
      </c>
      <c r="T396" s="0" t="n">
        <v>19.794</v>
      </c>
      <c r="U396" s="0" t="n">
        <v>1.495</v>
      </c>
      <c r="V396" s="0" t="n">
        <v>1.594</v>
      </c>
      <c r="W396" s="0" t="n">
        <v>353.106</v>
      </c>
      <c r="X396" s="0" t="n">
        <v>1001.55</v>
      </c>
      <c r="Y396" s="0" t="n">
        <v>0</v>
      </c>
      <c r="Z396" s="0" t="n">
        <v>6.631</v>
      </c>
      <c r="AA396" s="0" t="n">
        <v>0.008</v>
      </c>
      <c r="AB396" s="0" t="n">
        <v>0</v>
      </c>
      <c r="AC396" s="0" t="n">
        <v>0</v>
      </c>
      <c r="AD396" s="0" t="n">
        <v>64.79</v>
      </c>
    </row>
    <row r="397" customFormat="false" ht="12.8" hidden="false" customHeight="false" outlineLevel="0" collapsed="false">
      <c r="A397" s="0" t="n">
        <v>2004</v>
      </c>
      <c r="B397" s="0" t="n">
        <v>57</v>
      </c>
      <c r="C397" s="0" t="n">
        <v>30</v>
      </c>
      <c r="D397" s="0" t="n">
        <f aca="false">C397/100</f>
        <v>0.3</v>
      </c>
      <c r="E397" s="0" t="n">
        <v>20040570030</v>
      </c>
      <c r="F397" s="0" t="n">
        <v>200402</v>
      </c>
      <c r="G397" s="0" t="n">
        <v>9</v>
      </c>
      <c r="H397" s="6" t="n">
        <f aca="false">DATE(2004,1,1)+B397+D397/24</f>
        <v>38044.0125</v>
      </c>
      <c r="I397" s="0" t="n">
        <v>-3.106</v>
      </c>
      <c r="J397" s="0" t="n">
        <v>0.758</v>
      </c>
      <c r="K397" s="0" t="n">
        <v>312.53</v>
      </c>
      <c r="L397" s="0" t="n">
        <v>402.635</v>
      </c>
      <c r="M397" s="0" t="n">
        <v>-93.969</v>
      </c>
      <c r="N397" s="0" t="n">
        <v>-0.028</v>
      </c>
      <c r="O397" s="0" t="n">
        <v>-0.223</v>
      </c>
      <c r="P397" s="0" t="n">
        <v>-93.719</v>
      </c>
      <c r="Q397" s="0" t="n">
        <v>2</v>
      </c>
      <c r="R397" s="0" t="n">
        <v>3.697</v>
      </c>
      <c r="S397" s="0" t="n">
        <v>1</v>
      </c>
      <c r="T397" s="0" t="n">
        <v>19.656</v>
      </c>
      <c r="U397" s="0" t="n">
        <v>1.488</v>
      </c>
      <c r="V397" s="0" t="n">
        <v>1.596</v>
      </c>
      <c r="W397" s="0" t="n">
        <v>14.97</v>
      </c>
      <c r="X397" s="0" t="n">
        <v>1001.35</v>
      </c>
      <c r="Y397" s="0" t="n">
        <v>0</v>
      </c>
      <c r="Z397" s="0" t="n">
        <v>0</v>
      </c>
      <c r="AA397" s="0" t="n">
        <v>0.005</v>
      </c>
      <c r="AB397" s="0" t="n">
        <v>0</v>
      </c>
      <c r="AC397" s="0" t="n">
        <v>0</v>
      </c>
      <c r="AD397" s="0" t="n">
        <v>65.04</v>
      </c>
    </row>
    <row r="398" customFormat="false" ht="12.8" hidden="false" customHeight="false" outlineLevel="0" collapsed="false">
      <c r="A398" s="0" t="n">
        <v>2004</v>
      </c>
      <c r="B398" s="0" t="n">
        <v>57</v>
      </c>
      <c r="C398" s="0" t="n">
        <v>100</v>
      </c>
      <c r="D398" s="0" t="n">
        <f aca="false">C398/100</f>
        <v>1</v>
      </c>
      <c r="E398" s="0" t="n">
        <v>20040570100</v>
      </c>
      <c r="F398" s="0" t="n">
        <v>200402</v>
      </c>
      <c r="G398" s="0" t="n">
        <v>9</v>
      </c>
      <c r="H398" s="6" t="n">
        <f aca="false">DATE(2004,1,1)+B398+D398/24</f>
        <v>38044.0416666667</v>
      </c>
      <c r="I398" s="0" t="n">
        <v>-3.101</v>
      </c>
      <c r="J398" s="0" t="n">
        <v>0.681</v>
      </c>
      <c r="K398" s="0" t="n">
        <v>312.4</v>
      </c>
      <c r="L398" s="0" t="n">
        <v>400.845</v>
      </c>
      <c r="M398" s="0" t="n">
        <v>-92.227</v>
      </c>
      <c r="N398" s="0" t="n">
        <v>11.721</v>
      </c>
      <c r="O398" s="0" t="n">
        <v>7.023</v>
      </c>
      <c r="P398" s="0" t="n">
        <v>-110.972</v>
      </c>
      <c r="Q398" s="0" t="n">
        <v>2</v>
      </c>
      <c r="R398" s="0" t="n">
        <v>-11.573</v>
      </c>
      <c r="S398" s="0" t="n">
        <v>2</v>
      </c>
      <c r="T398" s="0" t="n">
        <v>19.33</v>
      </c>
      <c r="U398" s="0" t="n">
        <v>1.488</v>
      </c>
      <c r="V398" s="0" t="n">
        <v>1.555</v>
      </c>
      <c r="W398" s="0" t="n">
        <v>325.603</v>
      </c>
      <c r="X398" s="0" t="n">
        <v>1001.15</v>
      </c>
      <c r="Y398" s="0" t="n">
        <v>0</v>
      </c>
      <c r="Z398" s="0" t="n">
        <v>6.247</v>
      </c>
      <c r="AA398" s="0" t="n">
        <v>0.032</v>
      </c>
      <c r="AB398" s="0" t="n">
        <v>0</v>
      </c>
      <c r="AC398" s="0" t="n">
        <v>0</v>
      </c>
      <c r="AD398" s="0" t="n">
        <v>66.37</v>
      </c>
    </row>
    <row r="399" customFormat="false" ht="12.8" hidden="false" customHeight="false" outlineLevel="0" collapsed="false">
      <c r="A399" s="0" t="n">
        <v>2004</v>
      </c>
      <c r="B399" s="0" t="n">
        <v>57</v>
      </c>
      <c r="C399" s="0" t="n">
        <v>130</v>
      </c>
      <c r="D399" s="0" t="n">
        <f aca="false">C399/100</f>
        <v>1.3</v>
      </c>
      <c r="E399" s="0" t="n">
        <v>20040570130</v>
      </c>
      <c r="F399" s="0" t="n">
        <v>200402</v>
      </c>
      <c r="G399" s="0" t="n">
        <v>9</v>
      </c>
      <c r="H399" s="6" t="n">
        <f aca="false">DATE(2004,1,1)+B399+D399/24</f>
        <v>38044.0541666667</v>
      </c>
      <c r="I399" s="0" t="n">
        <v>-2.384</v>
      </c>
      <c r="J399" s="0" t="n">
        <v>0.367</v>
      </c>
      <c r="K399" s="0" t="n">
        <v>325.89</v>
      </c>
      <c r="L399" s="0" t="n">
        <v>399.45</v>
      </c>
      <c r="M399" s="0" t="n">
        <v>-76.311</v>
      </c>
      <c r="N399" s="0" t="n">
        <v>-1.691</v>
      </c>
      <c r="O399" s="0" t="n">
        <v>-0.611</v>
      </c>
      <c r="P399" s="0" t="n">
        <v>-74.01</v>
      </c>
      <c r="Q399" s="0" t="n">
        <v>2</v>
      </c>
      <c r="R399" s="0" t="n">
        <v>0.768</v>
      </c>
      <c r="S399" s="0" t="n">
        <v>1</v>
      </c>
      <c r="T399" s="0" t="n">
        <v>18.631</v>
      </c>
      <c r="U399" s="0" t="n">
        <v>1.483</v>
      </c>
      <c r="V399" s="0" t="n">
        <v>2.436</v>
      </c>
      <c r="W399" s="0" t="n">
        <v>284.133</v>
      </c>
      <c r="X399" s="0" t="n">
        <v>1001.1</v>
      </c>
      <c r="Y399" s="0" t="n">
        <v>0</v>
      </c>
      <c r="Z399" s="0" t="n">
        <v>0</v>
      </c>
      <c r="AA399" s="0" t="n">
        <v>0.008</v>
      </c>
      <c r="AB399" s="0" t="n">
        <v>0</v>
      </c>
      <c r="AC399" s="0" t="n">
        <v>0</v>
      </c>
      <c r="AD399" s="0" t="n">
        <v>69.1</v>
      </c>
    </row>
    <row r="400" customFormat="false" ht="12.8" hidden="false" customHeight="false" outlineLevel="0" collapsed="false">
      <c r="A400" s="0" t="n">
        <v>2004</v>
      </c>
      <c r="B400" s="0" t="n">
        <v>57</v>
      </c>
      <c r="C400" s="0" t="n">
        <v>200</v>
      </c>
      <c r="D400" s="0" t="n">
        <f aca="false">C400/100</f>
        <v>2</v>
      </c>
      <c r="E400" s="0" t="n">
        <v>20040570200</v>
      </c>
      <c r="F400" s="0" t="n">
        <v>200402</v>
      </c>
      <c r="G400" s="0" t="n">
        <v>9</v>
      </c>
      <c r="H400" s="6" t="n">
        <f aca="false">DATE(2004,1,1)+B400+D400/24</f>
        <v>38044.0833333333</v>
      </c>
      <c r="I400" s="0" t="n">
        <v>-1.422</v>
      </c>
      <c r="J400" s="0" t="n">
        <v>0.225</v>
      </c>
      <c r="K400" s="0" t="n">
        <v>342.915</v>
      </c>
      <c r="L400" s="0" t="n">
        <v>403.92</v>
      </c>
      <c r="M400" s="0" t="n">
        <v>-62.652</v>
      </c>
      <c r="N400" s="0" t="n">
        <v>-1.295</v>
      </c>
      <c r="O400" s="0" t="n">
        <v>-0.442</v>
      </c>
      <c r="P400" s="0" t="n">
        <v>-60.915</v>
      </c>
      <c r="Q400" s="0" t="n">
        <v>2</v>
      </c>
      <c r="R400" s="0" t="n">
        <v>0.552</v>
      </c>
      <c r="S400" s="0" t="n">
        <v>1</v>
      </c>
      <c r="T400" s="0" t="n">
        <v>18.077</v>
      </c>
      <c r="U400" s="0" t="n">
        <v>1.482</v>
      </c>
      <c r="V400" s="0" t="n">
        <v>2.996</v>
      </c>
      <c r="W400" s="0" t="n">
        <v>297.101</v>
      </c>
      <c r="X400" s="0" t="n">
        <v>1000.95</v>
      </c>
      <c r="Y400" s="0" t="n">
        <v>0</v>
      </c>
      <c r="Z400" s="0" t="n">
        <v>6.394</v>
      </c>
      <c r="AA400" s="0" t="n">
        <v>0.011</v>
      </c>
      <c r="AB400" s="0" t="n">
        <v>0</v>
      </c>
      <c r="AC400" s="0" t="n">
        <v>0</v>
      </c>
      <c r="AD400" s="0" t="n">
        <v>71.5</v>
      </c>
    </row>
    <row r="401" customFormat="false" ht="12.8" hidden="false" customHeight="false" outlineLevel="0" collapsed="false">
      <c r="A401" s="0" t="n">
        <v>2004</v>
      </c>
      <c r="B401" s="0" t="n">
        <v>57</v>
      </c>
      <c r="C401" s="0" t="n">
        <v>230</v>
      </c>
      <c r="D401" s="0" t="n">
        <f aca="false">C401/100</f>
        <v>2.3</v>
      </c>
      <c r="E401" s="0" t="n">
        <v>20040570230</v>
      </c>
      <c r="F401" s="0" t="n">
        <v>200402</v>
      </c>
      <c r="G401" s="0" t="n">
        <v>9</v>
      </c>
      <c r="H401" s="6" t="n">
        <f aca="false">DATE(2004,1,1)+B401+D401/24</f>
        <v>38044.0958333333</v>
      </c>
      <c r="I401" s="0" t="n">
        <v>-2.028</v>
      </c>
      <c r="J401" s="0" t="n">
        <v>0.16</v>
      </c>
      <c r="K401" s="0" t="n">
        <v>324.38</v>
      </c>
      <c r="L401" s="0" t="n">
        <v>399.45</v>
      </c>
      <c r="M401" s="0" t="n">
        <v>-77.257</v>
      </c>
      <c r="N401" s="0" t="n">
        <v>2.573</v>
      </c>
      <c r="O401" s="0" t="n">
        <v>3.066</v>
      </c>
      <c r="P401" s="0" t="n">
        <v>-82.896</v>
      </c>
      <c r="Q401" s="0" t="n">
        <v>2</v>
      </c>
      <c r="R401" s="0" t="n">
        <v>-1.602</v>
      </c>
      <c r="S401" s="0" t="n">
        <v>1</v>
      </c>
      <c r="T401" s="0" t="n">
        <v>17.884</v>
      </c>
      <c r="U401" s="0" t="n">
        <v>1.476</v>
      </c>
      <c r="V401" s="0" t="n">
        <v>3.422</v>
      </c>
      <c r="W401" s="0" t="n">
        <v>337.39</v>
      </c>
      <c r="X401" s="0" t="n">
        <v>1000.75</v>
      </c>
      <c r="Y401" s="0" t="n">
        <v>0</v>
      </c>
      <c r="Z401" s="0" t="n">
        <v>0</v>
      </c>
      <c r="AA401" s="0" t="n">
        <v>0.013</v>
      </c>
      <c r="AB401" s="0" t="n">
        <v>0</v>
      </c>
      <c r="AC401" s="0" t="n">
        <v>0</v>
      </c>
      <c r="AD401" s="0" t="n">
        <v>72.08</v>
      </c>
    </row>
    <row r="402" customFormat="false" ht="12.8" hidden="false" customHeight="false" outlineLevel="0" collapsed="false">
      <c r="A402" s="0" t="n">
        <v>2004</v>
      </c>
      <c r="B402" s="0" t="n">
        <v>57</v>
      </c>
      <c r="C402" s="0" t="n">
        <v>300</v>
      </c>
      <c r="D402" s="0" t="n">
        <f aca="false">C402/100</f>
        <v>3</v>
      </c>
      <c r="E402" s="0" t="n">
        <v>20040570300</v>
      </c>
      <c r="F402" s="0" t="n">
        <v>200402</v>
      </c>
      <c r="G402" s="0" t="n">
        <v>9</v>
      </c>
      <c r="H402" s="6" t="n">
        <f aca="false">DATE(2004,1,1)+B402+D402/24</f>
        <v>38044.125</v>
      </c>
      <c r="I402" s="0" t="n">
        <v>-2.047</v>
      </c>
      <c r="J402" s="0" t="n">
        <v>0.166</v>
      </c>
      <c r="K402" s="0" t="n">
        <v>325.485</v>
      </c>
      <c r="L402" s="0" t="n">
        <v>399.03</v>
      </c>
      <c r="M402" s="0" t="n">
        <v>-75.758</v>
      </c>
      <c r="N402" s="0" t="n">
        <v>-13.767</v>
      </c>
      <c r="O402" s="0" t="n">
        <v>-6.628</v>
      </c>
      <c r="P402" s="0" t="n">
        <v>-55.363</v>
      </c>
      <c r="Q402" s="0" t="n">
        <v>2</v>
      </c>
      <c r="R402" s="0" t="n">
        <v>3.893</v>
      </c>
      <c r="S402" s="0" t="n">
        <v>2</v>
      </c>
      <c r="T402" s="0" t="n">
        <v>18.22</v>
      </c>
      <c r="U402" s="0" t="n">
        <v>1.49</v>
      </c>
      <c r="V402" s="0" t="n">
        <v>3.125</v>
      </c>
      <c r="W402" s="0" t="n">
        <v>318.551</v>
      </c>
      <c r="X402" s="0" t="n">
        <v>1000.6</v>
      </c>
      <c r="Y402" s="0" t="n">
        <v>0</v>
      </c>
      <c r="Z402" s="0" t="n">
        <v>6.244</v>
      </c>
      <c r="AA402" s="0" t="n">
        <v>0.018</v>
      </c>
      <c r="AB402" s="0" t="n">
        <v>0</v>
      </c>
      <c r="AC402" s="0" t="n">
        <v>0</v>
      </c>
      <c r="AD402" s="0" t="n">
        <v>71.24</v>
      </c>
    </row>
    <row r="403" customFormat="false" ht="12.8" hidden="false" customHeight="false" outlineLevel="0" collapsed="false">
      <c r="A403" s="0" t="n">
        <v>2004</v>
      </c>
      <c r="B403" s="0" t="n">
        <v>57</v>
      </c>
      <c r="C403" s="0" t="n">
        <v>330</v>
      </c>
      <c r="D403" s="0" t="n">
        <f aca="false">C403/100</f>
        <v>3.3</v>
      </c>
      <c r="E403" s="0" t="n">
        <v>20040570330</v>
      </c>
      <c r="F403" s="0" t="n">
        <v>200402</v>
      </c>
      <c r="G403" s="0" t="n">
        <v>9</v>
      </c>
      <c r="H403" s="6" t="n">
        <f aca="false">DATE(2004,1,1)+B403+D403/24</f>
        <v>38044.1375</v>
      </c>
      <c r="I403" s="0" t="n">
        <v>-2.112</v>
      </c>
      <c r="J403" s="0" t="n">
        <v>-0.024</v>
      </c>
      <c r="K403" s="0" t="n">
        <v>337.145</v>
      </c>
      <c r="L403" s="0" t="n">
        <v>399.215</v>
      </c>
      <c r="M403" s="0" t="n">
        <v>-64.158</v>
      </c>
      <c r="N403" s="0" t="n">
        <v>-6.327</v>
      </c>
      <c r="O403" s="0" t="n">
        <v>-2.92</v>
      </c>
      <c r="P403" s="0" t="n">
        <v>-54.912</v>
      </c>
      <c r="Q403" s="0" t="n">
        <v>2</v>
      </c>
      <c r="R403" s="0" t="n">
        <v>1.758</v>
      </c>
      <c r="S403" s="0" t="n">
        <v>2</v>
      </c>
      <c r="T403" s="0" t="n">
        <v>17.765</v>
      </c>
      <c r="U403" s="0" t="n">
        <v>1.484</v>
      </c>
      <c r="V403" s="0" t="n">
        <v>2.423</v>
      </c>
      <c r="W403" s="0" t="n">
        <v>343.459</v>
      </c>
      <c r="X403" s="0" t="n">
        <v>1000.5</v>
      </c>
      <c r="Y403" s="0" t="n">
        <v>0</v>
      </c>
      <c r="Z403" s="0" t="n">
        <v>0</v>
      </c>
      <c r="AA403" s="0" t="n">
        <v>0.014</v>
      </c>
      <c r="AB403" s="0" t="n">
        <v>0</v>
      </c>
      <c r="AC403" s="0" t="n">
        <v>0</v>
      </c>
      <c r="AD403" s="0" t="n">
        <v>73.01</v>
      </c>
    </row>
    <row r="404" customFormat="false" ht="12.8" hidden="false" customHeight="false" outlineLevel="0" collapsed="false">
      <c r="A404" s="0" t="n">
        <v>2004</v>
      </c>
      <c r="B404" s="0" t="n">
        <v>57</v>
      </c>
      <c r="C404" s="0" t="n">
        <v>400</v>
      </c>
      <c r="D404" s="0" t="n">
        <f aca="false">C404/100</f>
        <v>4</v>
      </c>
      <c r="E404" s="0" t="n">
        <v>20040570400</v>
      </c>
      <c r="F404" s="0" t="n">
        <v>200402</v>
      </c>
      <c r="G404" s="0" t="n">
        <v>9</v>
      </c>
      <c r="H404" s="6" t="n">
        <f aca="false">DATE(2004,1,1)+B404+D404/24</f>
        <v>38044.1666666667</v>
      </c>
      <c r="I404" s="0" t="n">
        <v>-1.984</v>
      </c>
      <c r="J404" s="0" t="n">
        <v>0.487</v>
      </c>
      <c r="K404" s="0" t="n">
        <v>318.055</v>
      </c>
      <c r="L404" s="0" t="n">
        <v>394.435</v>
      </c>
      <c r="M404" s="0" t="n">
        <v>-78.851</v>
      </c>
      <c r="N404" s="0" t="n">
        <v>5.898</v>
      </c>
      <c r="O404" s="0" t="n">
        <v>2.772</v>
      </c>
      <c r="P404" s="0" t="n">
        <v>-87.521</v>
      </c>
      <c r="Q404" s="0" t="n">
        <v>2</v>
      </c>
      <c r="R404" s="0" t="n">
        <v>4.727</v>
      </c>
      <c r="S404" s="0" t="n">
        <v>1</v>
      </c>
      <c r="T404" s="0" t="n">
        <v>17.426</v>
      </c>
      <c r="U404" s="0" t="n">
        <v>1.483</v>
      </c>
      <c r="V404" s="0" t="n">
        <v>2.223</v>
      </c>
      <c r="W404" s="0" t="n">
        <v>22.478</v>
      </c>
      <c r="X404" s="0" t="n">
        <v>1000.4</v>
      </c>
      <c r="Y404" s="0" t="n">
        <v>0</v>
      </c>
      <c r="Z404" s="0" t="n">
        <v>6.513</v>
      </c>
      <c r="AA404" s="0" t="n">
        <v>0.007</v>
      </c>
      <c r="AB404" s="0" t="n">
        <v>0</v>
      </c>
      <c r="AC404" s="0" t="n">
        <v>0</v>
      </c>
      <c r="AD404" s="0" t="n">
        <v>74.54</v>
      </c>
    </row>
    <row r="405" customFormat="false" ht="12.8" hidden="false" customHeight="false" outlineLevel="0" collapsed="false">
      <c r="A405" s="0" t="n">
        <v>2004</v>
      </c>
      <c r="B405" s="0" t="n">
        <v>57</v>
      </c>
      <c r="C405" s="0" t="n">
        <v>430</v>
      </c>
      <c r="D405" s="0" t="n">
        <f aca="false">C405/100</f>
        <v>4.3</v>
      </c>
      <c r="E405" s="0" t="n">
        <v>20040570430</v>
      </c>
      <c r="F405" s="0" t="n">
        <v>200402</v>
      </c>
      <c r="G405" s="0" t="n">
        <v>9</v>
      </c>
      <c r="H405" s="6" t="n">
        <f aca="false">DATE(2004,1,1)+B405+D405/24</f>
        <v>38044.1791666667</v>
      </c>
      <c r="I405" s="0" t="n">
        <v>-2.724</v>
      </c>
      <c r="J405" s="0" t="n">
        <v>0.418</v>
      </c>
      <c r="K405" s="0" t="n">
        <v>304.345</v>
      </c>
      <c r="L405" s="0" t="n">
        <v>394.085</v>
      </c>
      <c r="M405" s="0" t="n">
        <v>-92.882</v>
      </c>
      <c r="N405" s="0" t="n">
        <v>-0.399</v>
      </c>
      <c r="O405" s="0" t="n">
        <v>-0.095</v>
      </c>
      <c r="P405" s="0" t="n">
        <v>-92.388</v>
      </c>
      <c r="Q405" s="0" t="n">
        <v>2</v>
      </c>
      <c r="R405" s="0" t="n">
        <v>5.217</v>
      </c>
      <c r="S405" s="0" t="n">
        <v>1</v>
      </c>
      <c r="T405" s="0" t="n">
        <v>16.785</v>
      </c>
      <c r="U405" s="0" t="n">
        <v>1.483</v>
      </c>
      <c r="V405" s="0" t="n">
        <v>2.212</v>
      </c>
      <c r="W405" s="0" t="n">
        <v>38.623</v>
      </c>
      <c r="X405" s="0" t="n">
        <v>1000.4</v>
      </c>
      <c r="Y405" s="0" t="n">
        <v>0</v>
      </c>
      <c r="Z405" s="0" t="n">
        <v>0</v>
      </c>
      <c r="AA405" s="0" t="n">
        <v>0.011</v>
      </c>
      <c r="AB405" s="0" t="n">
        <v>0</v>
      </c>
      <c r="AC405" s="0" t="n">
        <v>0</v>
      </c>
      <c r="AD405" s="0" t="n">
        <v>77.63</v>
      </c>
    </row>
    <row r="406" customFormat="false" ht="12.8" hidden="false" customHeight="false" outlineLevel="0" collapsed="false">
      <c r="A406" s="0" t="n">
        <v>2004</v>
      </c>
      <c r="B406" s="0" t="n">
        <v>57</v>
      </c>
      <c r="C406" s="0" t="n">
        <v>500</v>
      </c>
      <c r="D406" s="0" t="n">
        <f aca="false">C406/100</f>
        <v>5</v>
      </c>
      <c r="E406" s="0" t="n">
        <v>20040570500</v>
      </c>
      <c r="F406" s="0" t="n">
        <v>200402</v>
      </c>
      <c r="G406" s="0" t="n">
        <v>9</v>
      </c>
      <c r="H406" s="6" t="n">
        <f aca="false">DATE(2004,1,1)+B406+D406/24</f>
        <v>38044.2083333333</v>
      </c>
      <c r="I406" s="0" t="n">
        <v>-2.504</v>
      </c>
      <c r="J406" s="0" t="n">
        <v>0.434</v>
      </c>
      <c r="K406" s="0" t="n">
        <v>307.49</v>
      </c>
      <c r="L406" s="0" t="n">
        <v>390.6</v>
      </c>
      <c r="M406" s="0" t="n">
        <v>-86.047</v>
      </c>
      <c r="N406" s="0" t="n">
        <v>4.604</v>
      </c>
      <c r="O406" s="0" t="n">
        <v>2.296</v>
      </c>
      <c r="P406" s="0" t="n">
        <v>-92.947</v>
      </c>
      <c r="Q406" s="0" t="n">
        <v>2</v>
      </c>
      <c r="R406" s="0" t="n">
        <v>5.479</v>
      </c>
      <c r="S406" s="0" t="n">
        <v>1</v>
      </c>
      <c r="T406" s="0" t="n">
        <v>17.024</v>
      </c>
      <c r="U406" s="0" t="n">
        <v>1.474</v>
      </c>
      <c r="V406" s="0" t="n">
        <v>2.436</v>
      </c>
      <c r="W406" s="0" t="n">
        <v>36.572</v>
      </c>
      <c r="X406" s="0" t="n">
        <v>1000.55</v>
      </c>
      <c r="Y406" s="0" t="n">
        <v>0</v>
      </c>
      <c r="Z406" s="0" t="n">
        <v>7.936</v>
      </c>
      <c r="AA406" s="0" t="n">
        <v>0.005</v>
      </c>
      <c r="AB406" s="0" t="n">
        <v>0</v>
      </c>
      <c r="AC406" s="0" t="n">
        <v>0</v>
      </c>
      <c r="AD406" s="0" t="n">
        <v>76</v>
      </c>
    </row>
    <row r="407" customFormat="false" ht="12.8" hidden="false" customHeight="false" outlineLevel="0" collapsed="false">
      <c r="A407" s="0" t="n">
        <v>2004</v>
      </c>
      <c r="B407" s="0" t="n">
        <v>57</v>
      </c>
      <c r="C407" s="0" t="n">
        <v>530</v>
      </c>
      <c r="D407" s="0" t="n">
        <f aca="false">C407/100</f>
        <v>5.3</v>
      </c>
      <c r="E407" s="0" t="n">
        <v>20040570530</v>
      </c>
      <c r="F407" s="0" t="n">
        <v>200402</v>
      </c>
      <c r="G407" s="0" t="n">
        <v>9</v>
      </c>
      <c r="H407" s="6" t="n">
        <f aca="false">DATE(2004,1,1)+B407+D407/24</f>
        <v>38044.2208333333</v>
      </c>
      <c r="I407" s="0" t="n">
        <v>-2.722</v>
      </c>
      <c r="J407" s="0" t="n">
        <v>0.062</v>
      </c>
      <c r="K407" s="0" t="n">
        <v>307.755</v>
      </c>
      <c r="L407" s="0" t="n">
        <v>389.92</v>
      </c>
      <c r="M407" s="0" t="n">
        <v>-84.949</v>
      </c>
      <c r="N407" s="0" t="n">
        <v>-18.263</v>
      </c>
      <c r="O407" s="0" t="n">
        <v>22.078</v>
      </c>
      <c r="P407" s="0" t="n">
        <v>-88.763</v>
      </c>
      <c r="Q407" s="0" t="n">
        <v>2</v>
      </c>
      <c r="R407" s="0" t="n">
        <v>1.541</v>
      </c>
      <c r="S407" s="0" t="n">
        <v>2</v>
      </c>
      <c r="T407" s="0" t="n">
        <v>17.43</v>
      </c>
      <c r="U407" s="0" t="n">
        <v>1.47</v>
      </c>
      <c r="V407" s="0" t="n">
        <v>3.045</v>
      </c>
      <c r="W407" s="0" t="n">
        <v>43.013</v>
      </c>
      <c r="X407" s="0" t="n">
        <v>1000.65</v>
      </c>
      <c r="Y407" s="0" t="n">
        <v>0</v>
      </c>
      <c r="Z407" s="0" t="n">
        <v>0</v>
      </c>
      <c r="AA407" s="0" t="n">
        <v>0.029</v>
      </c>
      <c r="AB407" s="0" t="n">
        <v>0</v>
      </c>
      <c r="AC407" s="0" t="n">
        <v>0</v>
      </c>
      <c r="AD407" s="0" t="n">
        <v>73.87</v>
      </c>
    </row>
    <row r="408" customFormat="false" ht="12.8" hidden="false" customHeight="false" outlineLevel="0" collapsed="false">
      <c r="A408" s="0" t="n">
        <v>2004</v>
      </c>
      <c r="B408" s="0" t="n">
        <v>57</v>
      </c>
      <c r="C408" s="0" t="n">
        <v>600</v>
      </c>
      <c r="D408" s="0" t="n">
        <f aca="false">C408/100</f>
        <v>6</v>
      </c>
      <c r="E408" s="0" t="n">
        <v>20040570600</v>
      </c>
      <c r="F408" s="0" t="n">
        <v>200402</v>
      </c>
      <c r="G408" s="0" t="n">
        <v>9</v>
      </c>
      <c r="H408" s="6" t="n">
        <f aca="false">DATE(2004,1,1)+B408+D408/24</f>
        <v>38044.25</v>
      </c>
      <c r="I408" s="0" t="n">
        <v>-1.533</v>
      </c>
      <c r="J408" s="0" t="n">
        <v>0.104</v>
      </c>
      <c r="K408" s="0" t="n">
        <v>306.015</v>
      </c>
      <c r="L408" s="0" t="n">
        <v>393.69</v>
      </c>
      <c r="M408" s="0" t="n">
        <v>-89.311</v>
      </c>
      <c r="N408" s="0" t="n">
        <v>-21.185</v>
      </c>
      <c r="O408" s="0" t="n">
        <v>15.49</v>
      </c>
      <c r="P408" s="0" t="n">
        <v>-83.617</v>
      </c>
      <c r="Q408" s="0" t="n">
        <v>2</v>
      </c>
      <c r="R408" s="0" t="n">
        <v>2.964</v>
      </c>
      <c r="S408" s="0" t="n">
        <v>2</v>
      </c>
      <c r="T408" s="0" t="n">
        <v>18.175</v>
      </c>
      <c r="U408" s="0" t="n">
        <v>1.472</v>
      </c>
      <c r="V408" s="0" t="n">
        <v>4.46</v>
      </c>
      <c r="W408" s="0" t="n">
        <v>16.04</v>
      </c>
      <c r="X408" s="0" t="n">
        <v>1000.75</v>
      </c>
      <c r="Y408" s="0" t="n">
        <v>0</v>
      </c>
      <c r="Z408" s="0" t="n">
        <v>10.558</v>
      </c>
      <c r="AA408" s="0" t="n">
        <v>0.033</v>
      </c>
      <c r="AB408" s="0" t="n">
        <v>0</v>
      </c>
      <c r="AC408" s="0" t="n">
        <v>0</v>
      </c>
      <c r="AD408" s="0" t="n">
        <v>70.58</v>
      </c>
    </row>
    <row r="409" customFormat="false" ht="12.8" hidden="false" customHeight="false" outlineLevel="0" collapsed="false">
      <c r="A409" s="0" t="n">
        <v>2004</v>
      </c>
      <c r="B409" s="0" t="n">
        <v>57</v>
      </c>
      <c r="C409" s="0" t="n">
        <v>630</v>
      </c>
      <c r="D409" s="0" t="n">
        <f aca="false">C409/100</f>
        <v>6.3</v>
      </c>
      <c r="E409" s="0" t="n">
        <v>20040570630</v>
      </c>
      <c r="F409" s="0" t="n">
        <v>200402</v>
      </c>
      <c r="G409" s="0" t="n">
        <v>9</v>
      </c>
      <c r="H409" s="6" t="n">
        <f aca="false">DATE(2004,1,1)+B409+D409/24</f>
        <v>38044.2625</v>
      </c>
      <c r="I409" s="0" t="n">
        <v>21.431</v>
      </c>
      <c r="J409" s="0" t="n">
        <v>5.969</v>
      </c>
      <c r="K409" s="0" t="n">
        <v>310.17</v>
      </c>
      <c r="L409" s="0" t="n">
        <v>392.2</v>
      </c>
      <c r="M409" s="0" t="n">
        <v>-66.567</v>
      </c>
      <c r="N409" s="0" t="n">
        <v>-5.083</v>
      </c>
      <c r="O409" s="0" t="n">
        <v>2.422</v>
      </c>
      <c r="P409" s="0" t="n">
        <v>-63.906</v>
      </c>
      <c r="Q409" s="0" t="n">
        <v>2</v>
      </c>
      <c r="R409" s="0" t="n">
        <v>3.948</v>
      </c>
      <c r="S409" s="0" t="n">
        <v>1</v>
      </c>
      <c r="T409" s="0" t="n">
        <v>18.317</v>
      </c>
      <c r="U409" s="0" t="n">
        <v>1.465</v>
      </c>
      <c r="V409" s="0" t="n">
        <v>5.095</v>
      </c>
      <c r="W409" s="0" t="n">
        <v>15.237</v>
      </c>
      <c r="X409" s="0" t="n">
        <v>1000.95</v>
      </c>
      <c r="Y409" s="0" t="n">
        <v>0</v>
      </c>
      <c r="Z409" s="0" t="n">
        <v>0</v>
      </c>
      <c r="AA409" s="0" t="n">
        <v>0.01</v>
      </c>
      <c r="AB409" s="0" t="n">
        <v>0</v>
      </c>
      <c r="AC409" s="0" t="n">
        <v>0</v>
      </c>
      <c r="AD409" s="0" t="n">
        <v>69.62</v>
      </c>
    </row>
    <row r="410" customFormat="false" ht="12.8" hidden="false" customHeight="false" outlineLevel="0" collapsed="false">
      <c r="A410" s="0" t="n">
        <v>2004</v>
      </c>
      <c r="B410" s="0" t="n">
        <v>57</v>
      </c>
      <c r="C410" s="0" t="n">
        <v>700</v>
      </c>
      <c r="D410" s="0" t="n">
        <f aca="false">C410/100</f>
        <v>7</v>
      </c>
      <c r="E410" s="0" t="n">
        <v>20040570700</v>
      </c>
      <c r="F410" s="0" t="n">
        <v>200402</v>
      </c>
      <c r="G410" s="0" t="n">
        <v>9</v>
      </c>
      <c r="H410" s="6" t="n">
        <f aca="false">DATE(2004,1,1)+B410+D410/24</f>
        <v>38044.2916666667</v>
      </c>
      <c r="I410" s="0" t="n">
        <v>71.995</v>
      </c>
      <c r="J410" s="0" t="n">
        <v>15.279</v>
      </c>
      <c r="K410" s="0" t="n">
        <v>309.535</v>
      </c>
      <c r="L410" s="0" t="n">
        <v>397.655</v>
      </c>
      <c r="M410" s="0" t="n">
        <v>-31.403</v>
      </c>
      <c r="N410" s="0" t="n">
        <v>-15.61</v>
      </c>
      <c r="O410" s="0" t="n">
        <v>8.222</v>
      </c>
      <c r="P410" s="0" t="n">
        <v>-24.015</v>
      </c>
      <c r="Q410" s="0" t="n">
        <v>2</v>
      </c>
      <c r="R410" s="0" t="n">
        <v>5.218</v>
      </c>
      <c r="S410" s="0" t="n">
        <v>2</v>
      </c>
      <c r="T410" s="0" t="n">
        <v>18.418</v>
      </c>
      <c r="U410" s="0" t="n">
        <v>1.406</v>
      </c>
      <c r="V410" s="0" t="n">
        <v>5.197</v>
      </c>
      <c r="W410" s="0" t="n">
        <v>16.724</v>
      </c>
      <c r="X410" s="0" t="n">
        <v>1001.1</v>
      </c>
      <c r="Y410" s="0" t="n">
        <v>0</v>
      </c>
      <c r="Z410" s="0" t="n">
        <v>13.161</v>
      </c>
      <c r="AA410" s="0" t="n">
        <v>0.047</v>
      </c>
      <c r="AB410" s="0" t="n">
        <v>0</v>
      </c>
      <c r="AC410" s="0" t="n">
        <v>0</v>
      </c>
      <c r="AD410" s="0" t="n">
        <v>66.39</v>
      </c>
    </row>
    <row r="411" customFormat="false" ht="12.8" hidden="false" customHeight="false" outlineLevel="0" collapsed="false">
      <c r="A411" s="0" t="n">
        <v>2004</v>
      </c>
      <c r="B411" s="0" t="n">
        <v>57</v>
      </c>
      <c r="C411" s="0" t="n">
        <v>800</v>
      </c>
      <c r="D411" s="0" t="n">
        <f aca="false">C411/100</f>
        <v>8</v>
      </c>
      <c r="E411" s="0" t="n">
        <v>20040570800</v>
      </c>
      <c r="F411" s="0" t="n">
        <v>200402</v>
      </c>
      <c r="G411" s="0" t="n">
        <v>9</v>
      </c>
      <c r="H411" s="6" t="n">
        <f aca="false">DATE(2004,1,1)+B411+D411/24</f>
        <v>38044.3333333333</v>
      </c>
      <c r="I411" s="0" t="n">
        <v>281.018</v>
      </c>
      <c r="J411" s="0" t="n">
        <v>46.5</v>
      </c>
      <c r="K411" s="0" t="n">
        <v>325.545</v>
      </c>
      <c r="L411" s="0" t="n">
        <v>421.5</v>
      </c>
      <c r="M411" s="0" t="n">
        <v>138.563</v>
      </c>
      <c r="N411" s="0" t="n">
        <v>3.615</v>
      </c>
      <c r="O411" s="0" t="n">
        <v>42.296</v>
      </c>
      <c r="P411" s="0" t="n">
        <v>92.652</v>
      </c>
      <c r="Q411" s="0" t="n">
        <v>2</v>
      </c>
      <c r="R411" s="0" t="n">
        <v>5.344</v>
      </c>
      <c r="S411" s="0" t="n">
        <v>2</v>
      </c>
      <c r="T411" s="0" t="n">
        <v>20.158</v>
      </c>
      <c r="U411" s="0" t="n">
        <v>1.329</v>
      </c>
      <c r="V411" s="0" t="n">
        <v>3.706</v>
      </c>
      <c r="W411" s="0" t="n">
        <v>4.541</v>
      </c>
      <c r="X411" s="0" t="n">
        <v>1001.35</v>
      </c>
      <c r="Y411" s="0" t="n">
        <v>0</v>
      </c>
      <c r="Z411" s="0" t="n">
        <v>11.909</v>
      </c>
      <c r="AA411" s="0" t="n">
        <v>0.204</v>
      </c>
      <c r="AB411" s="0" t="n">
        <v>0</v>
      </c>
      <c r="AC411" s="0" t="n">
        <v>0</v>
      </c>
      <c r="AD411" s="0" t="n">
        <v>56.31</v>
      </c>
    </row>
    <row r="412" customFormat="false" ht="12.8" hidden="false" customHeight="false" outlineLevel="0" collapsed="false">
      <c r="A412" s="0" t="n">
        <v>2004</v>
      </c>
      <c r="B412" s="0" t="n">
        <v>57</v>
      </c>
      <c r="C412" s="0" t="n">
        <v>830</v>
      </c>
      <c r="D412" s="0" t="n">
        <f aca="false">C412/100</f>
        <v>8.3</v>
      </c>
      <c r="E412" s="0" t="n">
        <v>20040570830</v>
      </c>
      <c r="F412" s="0" t="n">
        <v>200402</v>
      </c>
      <c r="G412" s="0" t="n">
        <v>9</v>
      </c>
      <c r="H412" s="6" t="n">
        <f aca="false">DATE(2004,1,1)+B412+D412/24</f>
        <v>38044.3458333333</v>
      </c>
      <c r="I412" s="0" t="n">
        <v>363.096</v>
      </c>
      <c r="J412" s="0" t="n">
        <v>59.517</v>
      </c>
      <c r="K412" s="0" t="n">
        <v>334.735</v>
      </c>
      <c r="L412" s="0" t="n">
        <v>431.75</v>
      </c>
      <c r="M412" s="0" t="n">
        <v>206.564</v>
      </c>
      <c r="N412" s="0" t="n">
        <v>55.014</v>
      </c>
      <c r="O412" s="0" t="n">
        <v>57.888</v>
      </c>
      <c r="P412" s="0" t="n">
        <v>93.662</v>
      </c>
      <c r="Q412" s="0" t="n">
        <v>2</v>
      </c>
      <c r="R412" s="0" t="n">
        <v>2.989</v>
      </c>
      <c r="S412" s="0" t="n">
        <v>2</v>
      </c>
      <c r="T412" s="0" t="n">
        <v>21.506</v>
      </c>
      <c r="U412" s="0" t="n">
        <v>1.314</v>
      </c>
      <c r="V412" s="0" t="n">
        <v>5.869</v>
      </c>
      <c r="W412" s="0" t="n">
        <v>343.83</v>
      </c>
      <c r="X412" s="0" t="n">
        <v>1001.3</v>
      </c>
      <c r="Y412" s="0" t="n">
        <v>0</v>
      </c>
      <c r="Z412" s="0" t="n">
        <v>0</v>
      </c>
      <c r="AA412" s="0" t="n">
        <v>0.601</v>
      </c>
      <c r="AB412" s="0" t="n">
        <v>0</v>
      </c>
      <c r="AC412" s="0" t="n">
        <v>0</v>
      </c>
      <c r="AD412" s="0" t="n">
        <v>51.24</v>
      </c>
    </row>
    <row r="413" customFormat="false" ht="12.8" hidden="false" customHeight="false" outlineLevel="0" collapsed="false">
      <c r="A413" s="0" t="n">
        <v>2004</v>
      </c>
      <c r="B413" s="0" t="n">
        <v>57</v>
      </c>
      <c r="C413" s="0" t="n">
        <v>900</v>
      </c>
      <c r="D413" s="0" t="n">
        <f aca="false">C413/100</f>
        <v>9</v>
      </c>
      <c r="E413" s="0" t="n">
        <v>20040570900</v>
      </c>
      <c r="F413" s="0" t="n">
        <v>200402</v>
      </c>
      <c r="G413" s="0" t="n">
        <v>9</v>
      </c>
      <c r="H413" s="6" t="n">
        <f aca="false">DATE(2004,1,1)+B413+D413/24</f>
        <v>38044.375</v>
      </c>
      <c r="I413" s="0" t="n">
        <v>365.397</v>
      </c>
      <c r="J413" s="0" t="n">
        <v>58.779</v>
      </c>
      <c r="K413" s="0" t="n">
        <v>341.19</v>
      </c>
      <c r="L413" s="0" t="n">
        <v>438.945</v>
      </c>
      <c r="M413" s="0" t="n">
        <v>208.863</v>
      </c>
      <c r="N413" s="0" t="n">
        <v>54.229</v>
      </c>
      <c r="O413" s="0" t="n">
        <v>50.709</v>
      </c>
      <c r="P413" s="0" t="n">
        <v>103.926</v>
      </c>
      <c r="Q413" s="0" t="n">
        <v>2</v>
      </c>
      <c r="R413" s="0" t="n">
        <v>1.378</v>
      </c>
      <c r="S413" s="0" t="n">
        <v>2</v>
      </c>
      <c r="T413" s="0" t="n">
        <v>21.953</v>
      </c>
      <c r="U413" s="0" t="n">
        <v>1.3</v>
      </c>
      <c r="V413" s="0" t="n">
        <v>7.033</v>
      </c>
      <c r="W413" s="0" t="n">
        <v>340.594</v>
      </c>
      <c r="X413" s="0" t="n">
        <v>1001.2</v>
      </c>
      <c r="Y413" s="0" t="n">
        <v>0</v>
      </c>
      <c r="Z413" s="0" t="n">
        <v>10.878</v>
      </c>
      <c r="AA413" s="0" t="n">
        <v>0.463</v>
      </c>
      <c r="AB413" s="0" t="n">
        <v>0</v>
      </c>
      <c r="AC413" s="0" t="n">
        <v>0</v>
      </c>
      <c r="AD413" s="0" t="n">
        <v>49.33</v>
      </c>
    </row>
    <row r="414" customFormat="false" ht="12.8" hidden="false" customHeight="false" outlineLevel="0" collapsed="false">
      <c r="A414" s="0" t="n">
        <v>2004</v>
      </c>
      <c r="B414" s="0" t="n">
        <v>57</v>
      </c>
      <c r="C414" s="0" t="n">
        <v>930</v>
      </c>
      <c r="D414" s="0" t="n">
        <f aca="false">C414/100</f>
        <v>9.3</v>
      </c>
      <c r="E414" s="0" t="n">
        <v>20040570930</v>
      </c>
      <c r="F414" s="0" t="n">
        <v>200402</v>
      </c>
      <c r="G414" s="0" t="n">
        <v>9</v>
      </c>
      <c r="H414" s="6" t="n">
        <f aca="false">DATE(2004,1,1)+B414+D414/24</f>
        <v>38044.3875</v>
      </c>
      <c r="I414" s="0" t="n">
        <v>515.939</v>
      </c>
      <c r="J414" s="0" t="n">
        <v>82.808</v>
      </c>
      <c r="K414" s="0" t="n">
        <v>338.505</v>
      </c>
      <c r="L414" s="0" t="n">
        <v>446.745</v>
      </c>
      <c r="M414" s="0" t="n">
        <v>324.89</v>
      </c>
      <c r="N414" s="0" t="n">
        <v>90.567</v>
      </c>
      <c r="O414" s="0" t="n">
        <v>52.599</v>
      </c>
      <c r="P414" s="0" t="n">
        <v>181.725</v>
      </c>
      <c r="Q414" s="0" t="n">
        <v>2</v>
      </c>
      <c r="R414" s="0" t="n">
        <v>0.965</v>
      </c>
      <c r="S414" s="0" t="n">
        <v>2</v>
      </c>
      <c r="T414" s="0" t="n">
        <v>22.46</v>
      </c>
      <c r="U414" s="0" t="n">
        <v>1.292</v>
      </c>
      <c r="V414" s="0" t="n">
        <v>6.662</v>
      </c>
      <c r="W414" s="0" t="n">
        <v>348.888</v>
      </c>
      <c r="X414" s="0" t="n">
        <v>1001.2</v>
      </c>
      <c r="Y414" s="0" t="n">
        <v>0</v>
      </c>
      <c r="Z414" s="0" t="n">
        <v>0</v>
      </c>
      <c r="AA414" s="0" t="n">
        <v>0.398</v>
      </c>
      <c r="AB414" s="0" t="n">
        <v>0</v>
      </c>
      <c r="AC414" s="0" t="n">
        <v>0</v>
      </c>
      <c r="AD414" s="0" t="n">
        <v>47.54</v>
      </c>
    </row>
    <row r="415" customFormat="false" ht="12.8" hidden="false" customHeight="false" outlineLevel="0" collapsed="false">
      <c r="A415" s="0" t="n">
        <v>2004</v>
      </c>
      <c r="B415" s="0" t="n">
        <v>57</v>
      </c>
      <c r="C415" s="0" t="n">
        <v>1000</v>
      </c>
      <c r="D415" s="0" t="n">
        <f aca="false">C415/100</f>
        <v>10</v>
      </c>
      <c r="E415" s="0" t="n">
        <v>20040571000</v>
      </c>
      <c r="F415" s="0" t="n">
        <v>200402</v>
      </c>
      <c r="G415" s="0" t="n">
        <v>9</v>
      </c>
      <c r="H415" s="6" t="n">
        <f aca="false">DATE(2004,1,1)+B415+D415/24</f>
        <v>38044.4166666667</v>
      </c>
      <c r="I415" s="0" t="n">
        <v>686.557</v>
      </c>
      <c r="J415" s="0" t="n">
        <v>109.386</v>
      </c>
      <c r="K415" s="0" t="n">
        <v>339.92</v>
      </c>
      <c r="L415" s="0" t="n">
        <v>461.995</v>
      </c>
      <c r="M415" s="0" t="n">
        <v>455.096</v>
      </c>
      <c r="N415" s="0" t="n">
        <v>149.445</v>
      </c>
      <c r="O415" s="0" t="n">
        <v>74.899</v>
      </c>
      <c r="P415" s="0" t="n">
        <v>230.752</v>
      </c>
      <c r="Q415" s="0" t="n">
        <v>2</v>
      </c>
      <c r="R415" s="0" t="n">
        <v>0.268</v>
      </c>
      <c r="S415" s="0" t="n">
        <v>2</v>
      </c>
      <c r="T415" s="0" t="n">
        <v>23.236</v>
      </c>
      <c r="U415" s="0" t="n">
        <v>1.285</v>
      </c>
      <c r="V415" s="0" t="n">
        <v>6.244</v>
      </c>
      <c r="W415" s="0" t="n">
        <v>344.853</v>
      </c>
      <c r="X415" s="0" t="n">
        <v>1001.05</v>
      </c>
      <c r="Y415" s="0" t="n">
        <v>0</v>
      </c>
      <c r="Z415" s="0" t="n">
        <v>10.631</v>
      </c>
      <c r="AA415" s="0" t="n">
        <v>0.595</v>
      </c>
      <c r="AB415" s="0" t="n">
        <v>0</v>
      </c>
      <c r="AC415" s="0" t="n">
        <v>0</v>
      </c>
      <c r="AD415" s="0" t="n">
        <v>45.11</v>
      </c>
    </row>
    <row r="416" customFormat="false" ht="12.8" hidden="false" customHeight="false" outlineLevel="0" collapsed="false">
      <c r="A416" s="0" t="n">
        <v>2004</v>
      </c>
      <c r="B416" s="0" t="n">
        <v>57</v>
      </c>
      <c r="C416" s="0" t="n">
        <v>1030</v>
      </c>
      <c r="D416" s="0" t="n">
        <f aca="false">C416/100</f>
        <v>10.3</v>
      </c>
      <c r="E416" s="0" t="n">
        <v>20040571030</v>
      </c>
      <c r="F416" s="0" t="n">
        <v>200402</v>
      </c>
      <c r="G416" s="0" t="n">
        <v>9</v>
      </c>
      <c r="H416" s="6" t="n">
        <f aca="false">DATE(2004,1,1)+B416+D416/24</f>
        <v>38044.4291666667</v>
      </c>
      <c r="I416" s="0" t="n">
        <v>661.618</v>
      </c>
      <c r="J416" s="0" t="n">
        <v>104.075</v>
      </c>
      <c r="K416" s="0" t="n">
        <v>342.92</v>
      </c>
      <c r="L416" s="0" t="n">
        <v>470.1</v>
      </c>
      <c r="M416" s="0" t="n">
        <v>430.363</v>
      </c>
      <c r="N416" s="0" t="n">
        <v>199.16</v>
      </c>
      <c r="O416" s="0" t="n">
        <v>84.301</v>
      </c>
      <c r="P416" s="0" t="n">
        <v>146.902</v>
      </c>
      <c r="Q416" s="0" t="n">
        <v>2</v>
      </c>
      <c r="R416" s="0" t="n">
        <v>0.381</v>
      </c>
      <c r="S416" s="0" t="n">
        <v>2</v>
      </c>
      <c r="T416" s="0" t="n">
        <v>23.907</v>
      </c>
      <c r="U416" s="0" t="n">
        <v>1.294</v>
      </c>
      <c r="V416" s="0" t="n">
        <v>4.365</v>
      </c>
      <c r="W416" s="0" t="n">
        <v>334.06</v>
      </c>
      <c r="X416" s="0" t="n">
        <v>1000.85</v>
      </c>
      <c r="Y416" s="0" t="n">
        <v>0</v>
      </c>
      <c r="Z416" s="0" t="n">
        <v>0</v>
      </c>
      <c r="AA416" s="0" t="n">
        <v>0.317</v>
      </c>
      <c r="AB416" s="0" t="n">
        <v>0</v>
      </c>
      <c r="AC416" s="0" t="n">
        <v>0</v>
      </c>
      <c r="AD416" s="0" t="n">
        <v>43.62</v>
      </c>
    </row>
    <row r="417" customFormat="false" ht="12.8" hidden="false" customHeight="false" outlineLevel="0" collapsed="false">
      <c r="A417" s="0" t="n">
        <v>2004</v>
      </c>
      <c r="B417" s="0" t="n">
        <v>57</v>
      </c>
      <c r="C417" s="0" t="n">
        <v>1100</v>
      </c>
      <c r="D417" s="0" t="n">
        <f aca="false">C417/100</f>
        <v>11</v>
      </c>
      <c r="E417" s="0" t="n">
        <v>20040571100</v>
      </c>
      <c r="F417" s="0" t="n">
        <v>200402</v>
      </c>
      <c r="G417" s="0" t="n">
        <v>9</v>
      </c>
      <c r="H417" s="6" t="n">
        <f aca="false">DATE(2004,1,1)+B417+D417/24</f>
        <v>38044.4583333333</v>
      </c>
      <c r="I417" s="0" t="n">
        <v>796.801</v>
      </c>
      <c r="J417" s="0" t="n">
        <v>123.52</v>
      </c>
      <c r="K417" s="0" t="n">
        <v>348.455</v>
      </c>
      <c r="L417" s="0" t="n">
        <v>486.99</v>
      </c>
      <c r="M417" s="0" t="n">
        <v>534.746</v>
      </c>
      <c r="N417" s="0" t="n">
        <v>199.2</v>
      </c>
      <c r="O417" s="0" t="n">
        <v>80.749</v>
      </c>
      <c r="P417" s="0" t="n">
        <v>254.797</v>
      </c>
      <c r="Q417" s="0" t="n">
        <v>2</v>
      </c>
      <c r="R417" s="0" t="n">
        <v>0.703</v>
      </c>
      <c r="S417" s="0" t="n">
        <v>2</v>
      </c>
      <c r="T417" s="0" t="n">
        <v>24.653</v>
      </c>
      <c r="U417" s="0" t="n">
        <v>1.27</v>
      </c>
      <c r="V417" s="0" t="n">
        <v>3.642</v>
      </c>
      <c r="W417" s="0" t="n">
        <v>302.625</v>
      </c>
      <c r="X417" s="0" t="n">
        <v>1000.7</v>
      </c>
      <c r="Y417" s="0" t="n">
        <v>0</v>
      </c>
      <c r="Z417" s="0" t="n">
        <v>10.824</v>
      </c>
      <c r="AA417" s="0" t="n">
        <v>0.378</v>
      </c>
      <c r="AB417" s="0" t="n">
        <v>0</v>
      </c>
      <c r="AC417" s="0" t="n">
        <v>0</v>
      </c>
      <c r="AD417" s="0" t="n">
        <v>40.94</v>
      </c>
    </row>
    <row r="418" customFormat="false" ht="12.8" hidden="false" customHeight="false" outlineLevel="0" collapsed="false">
      <c r="A418" s="0" t="n">
        <v>2004</v>
      </c>
      <c r="B418" s="0" t="n">
        <v>57</v>
      </c>
      <c r="C418" s="0" t="n">
        <v>1130</v>
      </c>
      <c r="D418" s="0" t="n">
        <f aca="false">C418/100</f>
        <v>11.3</v>
      </c>
      <c r="E418" s="0" t="n">
        <v>20040571130</v>
      </c>
      <c r="F418" s="0" t="n">
        <v>200402</v>
      </c>
      <c r="G418" s="0" t="n">
        <v>9</v>
      </c>
      <c r="H418" s="6" t="n">
        <f aca="false">DATE(2004,1,1)+B418+D418/24</f>
        <v>38044.4708333333</v>
      </c>
      <c r="I418" s="0" t="n">
        <v>849.845</v>
      </c>
      <c r="J418" s="0" t="n">
        <v>129.244</v>
      </c>
      <c r="K418" s="0" t="n">
        <v>356.84</v>
      </c>
      <c r="L418" s="0" t="n">
        <v>501.255</v>
      </c>
      <c r="M418" s="0" t="n">
        <v>576.186</v>
      </c>
      <c r="N418" s="0" t="n">
        <v>219.365</v>
      </c>
      <c r="O418" s="0" t="n">
        <v>62.826</v>
      </c>
      <c r="P418" s="0" t="n">
        <v>293.995</v>
      </c>
      <c r="Q418" s="0" t="n">
        <v>2</v>
      </c>
      <c r="R418" s="0" t="n">
        <v>2.968</v>
      </c>
      <c r="S418" s="0" t="n">
        <v>2</v>
      </c>
      <c r="T418" s="0" t="n">
        <v>25.385</v>
      </c>
      <c r="U418" s="0" t="n">
        <v>1.244</v>
      </c>
      <c r="V418" s="0" t="n">
        <v>1.957</v>
      </c>
      <c r="W418" s="0" t="n">
        <v>269.414</v>
      </c>
      <c r="X418" s="0" t="n">
        <v>1000.4</v>
      </c>
      <c r="Y418" s="0" t="n">
        <v>0</v>
      </c>
      <c r="Z418" s="0" t="n">
        <v>0</v>
      </c>
      <c r="AA418" s="0" t="n">
        <v>0.21</v>
      </c>
      <c r="AB418" s="0" t="n">
        <v>0</v>
      </c>
      <c r="AC418" s="0" t="n">
        <v>0</v>
      </c>
      <c r="AD418" s="0" t="n">
        <v>38.39</v>
      </c>
    </row>
    <row r="419" customFormat="false" ht="12.8" hidden="false" customHeight="false" outlineLevel="0" collapsed="false">
      <c r="A419" s="0" t="n">
        <v>2004</v>
      </c>
      <c r="B419" s="0" t="n">
        <v>57</v>
      </c>
      <c r="C419" s="0" t="n">
        <v>1200</v>
      </c>
      <c r="D419" s="0" t="n">
        <f aca="false">C419/100</f>
        <v>12</v>
      </c>
      <c r="E419" s="0" t="n">
        <v>20040571200</v>
      </c>
      <c r="F419" s="0" t="n">
        <v>200402</v>
      </c>
      <c r="G419" s="0" t="n">
        <v>9</v>
      </c>
      <c r="H419" s="6" t="n">
        <f aca="false">DATE(2004,1,1)+B419+D419/24</f>
        <v>38044.5</v>
      </c>
      <c r="I419" s="0" t="n">
        <v>837.144</v>
      </c>
      <c r="J419" s="0" t="n">
        <v>125.689</v>
      </c>
      <c r="K419" s="0" t="n">
        <v>367.825</v>
      </c>
      <c r="L419" s="0" t="n">
        <v>507.195</v>
      </c>
      <c r="M419" s="0" t="n">
        <v>572.085</v>
      </c>
      <c r="N419" s="0" t="n">
        <v>333.57</v>
      </c>
      <c r="O419" s="0" t="n">
        <v>115.345</v>
      </c>
      <c r="P419" s="0" t="n">
        <v>123.169</v>
      </c>
      <c r="Q419" s="0" t="n">
        <v>2</v>
      </c>
      <c r="R419" s="0" t="n">
        <v>5.438</v>
      </c>
      <c r="S419" s="0" t="n">
        <v>2</v>
      </c>
      <c r="T419" s="0" t="n">
        <v>26.132</v>
      </c>
      <c r="U419" s="0" t="n">
        <v>1.223</v>
      </c>
      <c r="V419" s="0" t="n">
        <v>2.337</v>
      </c>
      <c r="W419" s="0" t="n">
        <v>308.479</v>
      </c>
      <c r="X419" s="0" t="n">
        <v>1000.04</v>
      </c>
      <c r="Y419" s="0" t="n">
        <v>0</v>
      </c>
      <c r="Z419" s="0" t="n">
        <v>11.098</v>
      </c>
      <c r="AA419" s="0" t="n">
        <v>0.338</v>
      </c>
      <c r="AB419" s="0" t="n">
        <v>0</v>
      </c>
      <c r="AC419" s="0" t="n">
        <v>0</v>
      </c>
      <c r="AD419" s="0" t="n">
        <v>36.11</v>
      </c>
    </row>
    <row r="420" customFormat="false" ht="12.8" hidden="false" customHeight="false" outlineLevel="0" collapsed="false">
      <c r="A420" s="0" t="n">
        <v>2004</v>
      </c>
      <c r="B420" s="0" t="n">
        <v>57</v>
      </c>
      <c r="C420" s="0" t="n">
        <v>1330</v>
      </c>
      <c r="D420" s="0" t="n">
        <f aca="false">C420/100</f>
        <v>13.3</v>
      </c>
      <c r="E420" s="0" t="n">
        <v>20040571330</v>
      </c>
      <c r="F420" s="0" t="n">
        <v>200402</v>
      </c>
      <c r="G420" s="0" t="n">
        <v>9</v>
      </c>
      <c r="H420" s="6" t="n">
        <f aca="false">DATE(2004,1,1)+B420+D420/24</f>
        <v>38044.5541666667</v>
      </c>
      <c r="I420" s="0" t="n">
        <v>402.815</v>
      </c>
      <c r="J420" s="0" t="n">
        <v>58.67</v>
      </c>
      <c r="K420" s="0" t="n">
        <v>374.605</v>
      </c>
      <c r="L420" s="0" t="n">
        <v>491.41</v>
      </c>
      <c r="M420" s="0" t="n">
        <v>227.34</v>
      </c>
      <c r="N420" s="0" t="n">
        <v>251.625</v>
      </c>
      <c r="O420" s="0" t="n">
        <v>58.695</v>
      </c>
      <c r="P420" s="0" t="n">
        <v>-82.98</v>
      </c>
      <c r="Q420" s="0" t="n">
        <v>2</v>
      </c>
      <c r="R420" s="0" t="n">
        <v>14.372</v>
      </c>
      <c r="S420" s="0" t="n">
        <v>2</v>
      </c>
      <c r="T420" s="0" t="n">
        <v>26.858</v>
      </c>
      <c r="U420" s="0" t="n">
        <v>1.194</v>
      </c>
      <c r="V420" s="0" t="n">
        <v>1.619</v>
      </c>
      <c r="W420" s="0" t="n">
        <v>281.027</v>
      </c>
      <c r="X420" s="0" t="n">
        <v>998.85</v>
      </c>
      <c r="Y420" s="0" t="n">
        <v>0</v>
      </c>
      <c r="Z420" s="0" t="n">
        <v>0</v>
      </c>
      <c r="AA420" s="0" t="n">
        <v>0.267</v>
      </c>
      <c r="AB420" s="0" t="n">
        <v>0</v>
      </c>
      <c r="AC420" s="0" t="n">
        <v>0</v>
      </c>
      <c r="AD420" s="0" t="n">
        <v>33.78</v>
      </c>
    </row>
    <row r="421" customFormat="false" ht="12.8" hidden="false" customHeight="false" outlineLevel="0" collapsed="false">
      <c r="A421" s="0" t="n">
        <v>2004</v>
      </c>
      <c r="B421" s="0" t="n">
        <v>57</v>
      </c>
      <c r="C421" s="0" t="n">
        <v>1430</v>
      </c>
      <c r="D421" s="0" t="n">
        <f aca="false">C421/100</f>
        <v>14.3</v>
      </c>
      <c r="E421" s="0" t="n">
        <v>20040571430</v>
      </c>
      <c r="F421" s="0" t="n">
        <v>200402</v>
      </c>
      <c r="G421" s="0" t="n">
        <v>9</v>
      </c>
      <c r="H421" s="6" t="n">
        <f aca="false">DATE(2004,1,1)+B421+D421/24</f>
        <v>38044.5958333333</v>
      </c>
      <c r="I421" s="0" t="n">
        <v>707.019</v>
      </c>
      <c r="J421" s="0" t="n">
        <v>101.542</v>
      </c>
      <c r="K421" s="0" t="n">
        <v>377.085</v>
      </c>
      <c r="L421" s="0" t="n">
        <v>515.175</v>
      </c>
      <c r="M421" s="0" t="n">
        <v>467.386</v>
      </c>
      <c r="N421" s="0" t="n">
        <v>191.01</v>
      </c>
      <c r="O421" s="0" t="n">
        <v>34.829</v>
      </c>
      <c r="P421" s="0" t="n">
        <v>241.547</v>
      </c>
      <c r="Q421" s="0" t="n">
        <v>2</v>
      </c>
      <c r="R421" s="0" t="n">
        <v>16.708</v>
      </c>
      <c r="S421" s="0" t="n">
        <v>2</v>
      </c>
      <c r="T421" s="0" t="n">
        <v>27.545</v>
      </c>
      <c r="U421" s="0" t="n">
        <v>1.17</v>
      </c>
      <c r="V421" s="0" t="n">
        <v>1.797</v>
      </c>
      <c r="W421" s="0" t="n">
        <v>225.732</v>
      </c>
      <c r="X421" s="0" t="n">
        <v>997.875</v>
      </c>
      <c r="Y421" s="0" t="n">
        <v>0</v>
      </c>
      <c r="Z421" s="0" t="n">
        <v>0</v>
      </c>
      <c r="AA421" s="0" t="n">
        <v>0.162</v>
      </c>
      <c r="AB421" s="0" t="n">
        <v>0</v>
      </c>
      <c r="AC421" s="0" t="n">
        <v>0</v>
      </c>
      <c r="AD421" s="0" t="n">
        <v>31.79</v>
      </c>
    </row>
    <row r="422" customFormat="false" ht="12.8" hidden="false" customHeight="false" outlineLevel="0" collapsed="false">
      <c r="A422" s="0" t="n">
        <v>2004</v>
      </c>
      <c r="B422" s="0" t="n">
        <v>57</v>
      </c>
      <c r="C422" s="0" t="n">
        <v>1530</v>
      </c>
      <c r="D422" s="0" t="n">
        <f aca="false">C422/100</f>
        <v>15.3</v>
      </c>
      <c r="E422" s="0" t="n">
        <v>20040571530</v>
      </c>
      <c r="F422" s="0" t="n">
        <v>200402</v>
      </c>
      <c r="G422" s="0" t="n">
        <v>9</v>
      </c>
      <c r="H422" s="6" t="n">
        <f aca="false">DATE(2004,1,1)+B422+D422/24</f>
        <v>38044.6375</v>
      </c>
      <c r="I422" s="0" t="n">
        <v>526.066</v>
      </c>
      <c r="J422" s="0" t="n">
        <v>73.655</v>
      </c>
      <c r="K422" s="0" t="n">
        <v>362.72</v>
      </c>
      <c r="L422" s="0" t="n">
        <v>494.015</v>
      </c>
      <c r="M422" s="0" t="n">
        <v>321.116</v>
      </c>
      <c r="N422" s="0" t="n">
        <v>114.325</v>
      </c>
      <c r="O422" s="0" t="n">
        <v>62.109</v>
      </c>
      <c r="P422" s="0" t="n">
        <v>144.682</v>
      </c>
      <c r="Q422" s="0" t="n">
        <v>2</v>
      </c>
      <c r="R422" s="0" t="n">
        <v>11.666</v>
      </c>
      <c r="S422" s="0" t="n">
        <v>2</v>
      </c>
      <c r="T422" s="0" t="n">
        <v>27.796</v>
      </c>
      <c r="U422" s="0" t="n">
        <v>1.141</v>
      </c>
      <c r="V422" s="0" t="n">
        <v>1.885</v>
      </c>
      <c r="W422" s="0" t="n">
        <v>312.845</v>
      </c>
      <c r="X422" s="0" t="n">
        <v>997.19</v>
      </c>
      <c r="Y422" s="0" t="n">
        <v>0</v>
      </c>
      <c r="Z422" s="0" t="n">
        <v>0</v>
      </c>
      <c r="AA422" s="0" t="n">
        <v>0.164</v>
      </c>
      <c r="AB422" s="0" t="n">
        <v>0</v>
      </c>
      <c r="AC422" s="0" t="n">
        <v>0</v>
      </c>
      <c r="AD422" s="0" t="n">
        <v>30.55</v>
      </c>
    </row>
    <row r="423" customFormat="false" ht="12.8" hidden="false" customHeight="false" outlineLevel="0" collapsed="false">
      <c r="A423" s="0" t="n">
        <v>2004</v>
      </c>
      <c r="B423" s="0" t="n">
        <v>57</v>
      </c>
      <c r="C423" s="0" t="n">
        <v>1600</v>
      </c>
      <c r="D423" s="0" t="n">
        <f aca="false">C423/100</f>
        <v>16</v>
      </c>
      <c r="E423" s="0" t="n">
        <v>20040571600</v>
      </c>
      <c r="F423" s="0" t="n">
        <v>200402</v>
      </c>
      <c r="G423" s="0" t="n">
        <v>9</v>
      </c>
      <c r="H423" s="6" t="n">
        <f aca="false">DATE(2004,1,1)+B423+D423/24</f>
        <v>38044.6666666667</v>
      </c>
      <c r="I423" s="0" t="n">
        <v>491.5</v>
      </c>
      <c r="J423" s="0" t="n">
        <v>67.948</v>
      </c>
      <c r="K423" s="0" t="n">
        <v>358.28</v>
      </c>
      <c r="L423" s="0" t="n">
        <v>494.4</v>
      </c>
      <c r="M423" s="0" t="n">
        <v>287.433</v>
      </c>
      <c r="N423" s="0" t="n">
        <v>152.365</v>
      </c>
      <c r="O423" s="0" t="n">
        <v>38.44</v>
      </c>
      <c r="P423" s="0" t="n">
        <v>96.628</v>
      </c>
      <c r="Q423" s="0" t="n">
        <v>2</v>
      </c>
      <c r="R423" s="0" t="n">
        <v>17.5</v>
      </c>
      <c r="S423" s="0" t="n">
        <v>2</v>
      </c>
      <c r="T423" s="0" t="n">
        <v>28.159</v>
      </c>
      <c r="U423" s="0" t="n">
        <v>1.126</v>
      </c>
      <c r="V423" s="0" t="n">
        <v>2.601</v>
      </c>
      <c r="W423" s="0" t="n">
        <v>316.575</v>
      </c>
      <c r="X423" s="0" t="n">
        <v>996.86</v>
      </c>
      <c r="Y423" s="0" t="n">
        <v>0</v>
      </c>
      <c r="Z423" s="0" t="n">
        <v>11.861</v>
      </c>
      <c r="AA423" s="0" t="n">
        <v>0.375</v>
      </c>
      <c r="AB423" s="0" t="n">
        <v>0</v>
      </c>
      <c r="AC423" s="0" t="n">
        <v>0</v>
      </c>
      <c r="AD423" s="0" t="n">
        <v>29.52</v>
      </c>
    </row>
    <row r="424" customFormat="false" ht="12.8" hidden="false" customHeight="false" outlineLevel="0" collapsed="false">
      <c r="A424" s="0" t="n">
        <v>2004</v>
      </c>
      <c r="B424" s="0" t="n">
        <v>57</v>
      </c>
      <c r="C424" s="0" t="n">
        <v>1630</v>
      </c>
      <c r="D424" s="0" t="n">
        <f aca="false">C424/100</f>
        <v>16.3</v>
      </c>
      <c r="E424" s="0" t="n">
        <v>20040571630</v>
      </c>
      <c r="F424" s="0" t="n">
        <v>200402</v>
      </c>
      <c r="G424" s="0" t="n">
        <v>9</v>
      </c>
      <c r="H424" s="6" t="n">
        <f aca="false">DATE(2004,1,1)+B424+D424/24</f>
        <v>38044.6791666667</v>
      </c>
      <c r="I424" s="0" t="n">
        <v>186.339</v>
      </c>
      <c r="J424" s="0" t="n">
        <v>27.554</v>
      </c>
      <c r="K424" s="0" t="n">
        <v>354.29</v>
      </c>
      <c r="L424" s="0" t="n">
        <v>475</v>
      </c>
      <c r="M424" s="0" t="n">
        <v>38.075</v>
      </c>
      <c r="N424" s="0" t="n">
        <v>27.483</v>
      </c>
      <c r="O424" s="0" t="n">
        <v>21.997</v>
      </c>
      <c r="P424" s="0" t="n">
        <v>-11.406</v>
      </c>
      <c r="Q424" s="0" t="n">
        <v>2</v>
      </c>
      <c r="R424" s="0" t="n">
        <v>3.455</v>
      </c>
      <c r="S424" s="0" t="n">
        <v>2</v>
      </c>
      <c r="T424" s="0" t="n">
        <v>27.644</v>
      </c>
      <c r="U424" s="0" t="n">
        <v>1.084</v>
      </c>
      <c r="V424" s="0" t="n">
        <v>2.774</v>
      </c>
      <c r="W424" s="0" t="n">
        <v>304.54</v>
      </c>
      <c r="X424" s="0" t="n">
        <v>996.725</v>
      </c>
      <c r="Y424" s="0" t="n">
        <v>0</v>
      </c>
      <c r="Z424" s="0" t="n">
        <v>0</v>
      </c>
      <c r="AA424" s="0" t="n">
        <v>0.098</v>
      </c>
      <c r="AB424" s="0" t="n">
        <v>0</v>
      </c>
      <c r="AC424" s="0" t="n">
        <v>0</v>
      </c>
      <c r="AD424" s="0" t="n">
        <v>29.28</v>
      </c>
    </row>
    <row r="425" customFormat="false" ht="12.8" hidden="false" customHeight="false" outlineLevel="0" collapsed="false">
      <c r="A425" s="0" t="n">
        <v>2004</v>
      </c>
      <c r="B425" s="0" t="n">
        <v>57</v>
      </c>
      <c r="C425" s="0" t="n">
        <v>1700</v>
      </c>
      <c r="D425" s="0" t="n">
        <f aca="false">C425/100</f>
        <v>17</v>
      </c>
      <c r="E425" s="0" t="n">
        <v>20040571700</v>
      </c>
      <c r="F425" s="0" t="n">
        <v>200402</v>
      </c>
      <c r="G425" s="0" t="n">
        <v>9</v>
      </c>
      <c r="H425" s="6" t="n">
        <f aca="false">DATE(2004,1,1)+B425+D425/24</f>
        <v>38044.7083333333</v>
      </c>
      <c r="I425" s="0" t="n">
        <v>354.573</v>
      </c>
      <c r="J425" s="0" t="n">
        <v>48.794</v>
      </c>
      <c r="K425" s="0" t="n">
        <v>354.33</v>
      </c>
      <c r="L425" s="0" t="n">
        <v>479.44</v>
      </c>
      <c r="M425" s="0" t="n">
        <v>180.67</v>
      </c>
      <c r="N425" s="0" t="n">
        <v>49.256</v>
      </c>
      <c r="O425" s="0" t="n">
        <v>20.622</v>
      </c>
      <c r="P425" s="0" t="n">
        <v>110.792</v>
      </c>
      <c r="Q425" s="0" t="n">
        <v>2</v>
      </c>
      <c r="R425" s="0" t="n">
        <v>7.726</v>
      </c>
      <c r="S425" s="0" t="n">
        <v>2</v>
      </c>
      <c r="T425" s="0" t="n">
        <v>28.094</v>
      </c>
      <c r="U425" s="0" t="n">
        <v>1.034</v>
      </c>
      <c r="V425" s="0" t="n">
        <v>1.693</v>
      </c>
      <c r="W425" s="0" t="n">
        <v>104.44</v>
      </c>
      <c r="X425" s="0" t="n">
        <v>996.68</v>
      </c>
      <c r="Y425" s="0" t="n">
        <v>0</v>
      </c>
      <c r="Z425" s="0" t="n">
        <v>12.066</v>
      </c>
      <c r="AA425" s="0" t="n">
        <v>0.09</v>
      </c>
      <c r="AB425" s="0" t="n">
        <v>0</v>
      </c>
      <c r="AC425" s="0" t="n">
        <v>0</v>
      </c>
      <c r="AD425" s="0" t="n">
        <v>27.21</v>
      </c>
    </row>
    <row r="426" customFormat="false" ht="12.8" hidden="false" customHeight="false" outlineLevel="0" collapsed="false">
      <c r="A426" s="0" t="n">
        <v>2004</v>
      </c>
      <c r="B426" s="0" t="n">
        <v>57</v>
      </c>
      <c r="C426" s="0" t="n">
        <v>1800</v>
      </c>
      <c r="D426" s="0" t="n">
        <f aca="false">C426/100</f>
        <v>18</v>
      </c>
      <c r="E426" s="0" t="n">
        <v>20040571800</v>
      </c>
      <c r="F426" s="0" t="n">
        <v>200402</v>
      </c>
      <c r="G426" s="0" t="n">
        <v>9</v>
      </c>
      <c r="H426" s="6" t="n">
        <f aca="false">DATE(2004,1,1)+B426+D426/24</f>
        <v>38044.75</v>
      </c>
      <c r="I426" s="0" t="n">
        <v>100.973</v>
      </c>
      <c r="J426" s="0" t="n">
        <v>15.252</v>
      </c>
      <c r="K426" s="0" t="n">
        <v>366.285</v>
      </c>
      <c r="L426" s="0" t="n">
        <v>467.265</v>
      </c>
      <c r="M426" s="0" t="n">
        <v>-15.259</v>
      </c>
      <c r="N426" s="0" t="n">
        <v>22.846</v>
      </c>
      <c r="O426" s="0" t="n">
        <v>20.636</v>
      </c>
      <c r="P426" s="0" t="n">
        <v>-58.74</v>
      </c>
      <c r="Q426" s="0" t="n">
        <v>2</v>
      </c>
      <c r="R426" s="0" t="n">
        <v>5.493</v>
      </c>
      <c r="S426" s="0" t="n">
        <v>2</v>
      </c>
      <c r="T426" s="0" t="n">
        <v>27.775</v>
      </c>
      <c r="U426" s="0" t="n">
        <v>1.006</v>
      </c>
      <c r="V426" s="0" t="n">
        <v>2.686</v>
      </c>
      <c r="W426" s="0" t="n">
        <v>313.235</v>
      </c>
      <c r="X426" s="0" t="n">
        <v>996.645</v>
      </c>
      <c r="Y426" s="0" t="n">
        <v>0</v>
      </c>
      <c r="Z426" s="0" t="n">
        <v>10.92</v>
      </c>
      <c r="AA426" s="0" t="n">
        <v>0.134</v>
      </c>
      <c r="AB426" s="0" t="n">
        <v>0</v>
      </c>
      <c r="AC426" s="0" t="n">
        <v>0</v>
      </c>
      <c r="AD426" s="0" t="n">
        <v>26.97</v>
      </c>
    </row>
    <row r="427" customFormat="false" ht="12.8" hidden="false" customHeight="false" outlineLevel="0" collapsed="false">
      <c r="A427" s="0" t="n">
        <v>2004</v>
      </c>
      <c r="B427" s="0" t="n">
        <v>57</v>
      </c>
      <c r="C427" s="0" t="n">
        <v>1930</v>
      </c>
      <c r="D427" s="0" t="n">
        <f aca="false">C427/100</f>
        <v>19.3</v>
      </c>
      <c r="E427" s="0" t="n">
        <v>20040571930</v>
      </c>
      <c r="F427" s="0" t="n">
        <v>200402</v>
      </c>
      <c r="G427" s="0" t="n">
        <v>9</v>
      </c>
      <c r="H427" s="6" t="n">
        <f aca="false">DATE(2004,1,1)+B427+D427/24</f>
        <v>38044.8041666667</v>
      </c>
      <c r="I427" s="0" t="n">
        <v>-1.155</v>
      </c>
      <c r="J427" s="0" t="n">
        <v>0.601</v>
      </c>
      <c r="K427" s="0" t="n">
        <v>349.73</v>
      </c>
      <c r="L427" s="0" t="n">
        <v>447.32</v>
      </c>
      <c r="M427" s="0" t="n">
        <v>-99.346</v>
      </c>
      <c r="N427" s="0" t="n">
        <v>-1.104</v>
      </c>
      <c r="O427" s="0" t="n">
        <v>3.014</v>
      </c>
      <c r="P427" s="0" t="n">
        <v>-101.255</v>
      </c>
      <c r="Q427" s="0" t="n">
        <v>2</v>
      </c>
      <c r="R427" s="0" t="n">
        <v>0.621</v>
      </c>
      <c r="S427" s="0" t="n">
        <v>2</v>
      </c>
      <c r="T427" s="0" t="n">
        <v>26.854</v>
      </c>
      <c r="U427" s="0" t="n">
        <v>1.03</v>
      </c>
      <c r="V427" s="0" t="n">
        <v>3.327</v>
      </c>
      <c r="W427" s="0" t="n">
        <v>98.07</v>
      </c>
      <c r="X427" s="0" t="n">
        <v>996.835</v>
      </c>
      <c r="Y427" s="0" t="n">
        <v>0</v>
      </c>
      <c r="Z427" s="0" t="n">
        <v>0</v>
      </c>
      <c r="AA427" s="0" t="n">
        <v>0.038</v>
      </c>
      <c r="AB427" s="0" t="n">
        <v>0</v>
      </c>
      <c r="AC427" s="0" t="n">
        <v>0</v>
      </c>
      <c r="AD427" s="0" t="n">
        <v>29.14</v>
      </c>
    </row>
    <row r="428" customFormat="false" ht="12.8" hidden="false" customHeight="false" outlineLevel="0" collapsed="false">
      <c r="A428" s="0" t="n">
        <v>2004</v>
      </c>
      <c r="B428" s="0" t="n">
        <v>57</v>
      </c>
      <c r="C428" s="0" t="n">
        <v>2000</v>
      </c>
      <c r="D428" s="0" t="n">
        <f aca="false">C428/100</f>
        <v>20</v>
      </c>
      <c r="E428" s="0" t="n">
        <v>20040572000</v>
      </c>
      <c r="F428" s="0" t="n">
        <v>200402</v>
      </c>
      <c r="G428" s="0" t="n">
        <v>9</v>
      </c>
      <c r="H428" s="6" t="n">
        <f aca="false">DATE(2004,1,1)+B428+D428/24</f>
        <v>38044.8333333333</v>
      </c>
      <c r="I428" s="0" t="n">
        <v>-3.301</v>
      </c>
      <c r="J428" s="0" t="n">
        <v>0.349</v>
      </c>
      <c r="K428" s="0" t="n">
        <v>339.215</v>
      </c>
      <c r="L428" s="0" t="n">
        <v>441.085</v>
      </c>
      <c r="M428" s="0" t="n">
        <v>-105.519</v>
      </c>
      <c r="N428" s="0" t="n">
        <v>-3.003</v>
      </c>
      <c r="O428" s="0" t="n">
        <v>1.19</v>
      </c>
      <c r="P428" s="0" t="n">
        <v>-103.707</v>
      </c>
      <c r="Q428" s="0" t="n">
        <v>2</v>
      </c>
      <c r="R428" s="0" t="n">
        <v>1.164</v>
      </c>
      <c r="S428" s="0" t="n">
        <v>2</v>
      </c>
      <c r="T428" s="0" t="n">
        <v>26.648</v>
      </c>
      <c r="U428" s="0" t="n">
        <v>1.124</v>
      </c>
      <c r="V428" s="0" t="n">
        <v>3.44</v>
      </c>
      <c r="W428" s="0" t="n">
        <v>77.705</v>
      </c>
      <c r="X428" s="0" t="n">
        <v>996.88</v>
      </c>
      <c r="Y428" s="0" t="n">
        <v>0</v>
      </c>
      <c r="Z428" s="0" t="n">
        <v>9.017</v>
      </c>
      <c r="AA428" s="0" t="n">
        <v>0.026</v>
      </c>
      <c r="AB428" s="0" t="n">
        <v>0</v>
      </c>
      <c r="AC428" s="0" t="n">
        <v>0</v>
      </c>
      <c r="AD428" s="0" t="n">
        <v>32.19</v>
      </c>
    </row>
    <row r="429" customFormat="false" ht="12.8" hidden="false" customHeight="false" outlineLevel="0" collapsed="false">
      <c r="A429" s="0" t="n">
        <v>2004</v>
      </c>
      <c r="B429" s="0" t="n">
        <v>57</v>
      </c>
      <c r="C429" s="0" t="n">
        <v>2030</v>
      </c>
      <c r="D429" s="0" t="n">
        <f aca="false">C429/100</f>
        <v>20.3</v>
      </c>
      <c r="E429" s="0" t="n">
        <v>20040572030</v>
      </c>
      <c r="F429" s="0" t="n">
        <v>200402</v>
      </c>
      <c r="G429" s="0" t="n">
        <v>9</v>
      </c>
      <c r="H429" s="6" t="n">
        <f aca="false">DATE(2004,1,1)+B429+D429/24</f>
        <v>38044.8458333333</v>
      </c>
      <c r="I429" s="0" t="n">
        <v>-2.101</v>
      </c>
      <c r="J429" s="0" t="n">
        <v>0.395</v>
      </c>
      <c r="K429" s="0" t="n">
        <v>359.18</v>
      </c>
      <c r="L429" s="0" t="n">
        <v>441.465</v>
      </c>
      <c r="M429" s="0" t="n">
        <v>-84.781</v>
      </c>
      <c r="N429" s="0" t="n">
        <v>-13.2</v>
      </c>
      <c r="O429" s="0" t="n">
        <v>-12.748</v>
      </c>
      <c r="P429" s="0" t="n">
        <v>-58.833</v>
      </c>
      <c r="Q429" s="0" t="n">
        <v>2</v>
      </c>
      <c r="R429" s="0" t="n">
        <v>5.461</v>
      </c>
      <c r="S429" s="0" t="n">
        <v>2</v>
      </c>
      <c r="T429" s="0" t="n">
        <v>25.779</v>
      </c>
      <c r="U429" s="0" t="n">
        <v>1.155</v>
      </c>
      <c r="V429" s="0" t="n">
        <v>5.116</v>
      </c>
      <c r="W429" s="0" t="n">
        <v>69.26</v>
      </c>
      <c r="X429" s="0" t="n">
        <v>996.89</v>
      </c>
      <c r="Y429" s="0" t="n">
        <v>0</v>
      </c>
      <c r="Z429" s="0" t="n">
        <v>0</v>
      </c>
      <c r="AA429" s="0" t="n">
        <v>0.049</v>
      </c>
      <c r="AB429" s="0" t="n">
        <v>0</v>
      </c>
      <c r="AC429" s="0" t="n">
        <v>0</v>
      </c>
      <c r="AD429" s="0" t="n">
        <v>34.82</v>
      </c>
    </row>
    <row r="430" customFormat="false" ht="12.8" hidden="false" customHeight="false" outlineLevel="0" collapsed="false">
      <c r="A430" s="0" t="n">
        <v>2004</v>
      </c>
      <c r="B430" s="0" t="n">
        <v>57</v>
      </c>
      <c r="C430" s="0" t="n">
        <v>2100</v>
      </c>
      <c r="D430" s="0" t="n">
        <f aca="false">C430/100</f>
        <v>21</v>
      </c>
      <c r="E430" s="0" t="n">
        <v>20040572100</v>
      </c>
      <c r="F430" s="0" t="n">
        <v>200402</v>
      </c>
      <c r="G430" s="0" t="n">
        <v>9</v>
      </c>
      <c r="H430" s="6" t="n">
        <f aca="false">DATE(2004,1,1)+B430+D430/24</f>
        <v>38044.875</v>
      </c>
      <c r="I430" s="0" t="n">
        <v>-1.944</v>
      </c>
      <c r="J430" s="0" t="n">
        <v>0.339</v>
      </c>
      <c r="K430" s="0" t="n">
        <v>360.785</v>
      </c>
      <c r="L430" s="0" t="n">
        <v>439.68</v>
      </c>
      <c r="M430" s="0" t="n">
        <v>-81.178</v>
      </c>
      <c r="N430" s="0" t="n">
        <v>-13.462</v>
      </c>
      <c r="O430" s="0" t="n">
        <v>-0.812</v>
      </c>
      <c r="P430" s="0" t="n">
        <v>-66.904</v>
      </c>
      <c r="Q430" s="0" t="n">
        <v>2</v>
      </c>
      <c r="R430" s="0" t="n">
        <v>4.242</v>
      </c>
      <c r="S430" s="0" t="n">
        <v>2</v>
      </c>
      <c r="T430" s="0" t="n">
        <v>25.038</v>
      </c>
      <c r="U430" s="0" t="n">
        <v>1.255</v>
      </c>
      <c r="V430" s="0" t="n">
        <v>4.486</v>
      </c>
      <c r="W430" s="0" t="n">
        <v>71.635</v>
      </c>
      <c r="X430" s="0" t="n">
        <v>997.14</v>
      </c>
      <c r="Y430" s="0" t="n">
        <v>0</v>
      </c>
      <c r="Z430" s="0" t="n">
        <v>8.742</v>
      </c>
      <c r="AA430" s="0" t="n">
        <v>0.057</v>
      </c>
      <c r="AB430" s="0" t="n">
        <v>0</v>
      </c>
      <c r="AC430" s="0" t="n">
        <v>0</v>
      </c>
      <c r="AD430" s="0" t="n">
        <v>39.54</v>
      </c>
    </row>
    <row r="431" customFormat="false" ht="12.8" hidden="false" customHeight="false" outlineLevel="0" collapsed="false">
      <c r="A431" s="0" t="n">
        <v>2004</v>
      </c>
      <c r="B431" s="0" t="n">
        <v>57</v>
      </c>
      <c r="C431" s="0" t="n">
        <v>2130</v>
      </c>
      <c r="D431" s="0" t="n">
        <f aca="false">C431/100</f>
        <v>21.3</v>
      </c>
      <c r="E431" s="0" t="n">
        <v>20040572130</v>
      </c>
      <c r="F431" s="0" t="n">
        <v>200402</v>
      </c>
      <c r="G431" s="0" t="n">
        <v>9</v>
      </c>
      <c r="H431" s="6" t="n">
        <f aca="false">DATE(2004,1,1)+B431+D431/24</f>
        <v>38044.8875</v>
      </c>
      <c r="I431" s="0" t="n">
        <v>-2.719</v>
      </c>
      <c r="J431" s="0" t="n">
        <v>0.412</v>
      </c>
      <c r="K431" s="0" t="n">
        <v>335.715</v>
      </c>
      <c r="L431" s="0" t="n">
        <v>434.43</v>
      </c>
      <c r="M431" s="0" t="n">
        <v>-101.846</v>
      </c>
      <c r="N431" s="0" t="n">
        <v>-8.014</v>
      </c>
      <c r="O431" s="0" t="n">
        <v>1.419</v>
      </c>
      <c r="P431" s="0" t="n">
        <v>-95.251</v>
      </c>
      <c r="Q431" s="0" t="n">
        <v>2</v>
      </c>
      <c r="R431" s="0" t="n">
        <v>2.455</v>
      </c>
      <c r="S431" s="0" t="n">
        <v>2</v>
      </c>
      <c r="T431" s="0" t="n">
        <v>24.561</v>
      </c>
      <c r="U431" s="0" t="n">
        <v>1.276</v>
      </c>
      <c r="V431" s="0" t="n">
        <v>3.721</v>
      </c>
      <c r="W431" s="0" t="n">
        <v>73.42</v>
      </c>
      <c r="X431" s="0" t="n">
        <v>997.16</v>
      </c>
      <c r="Y431" s="0" t="n">
        <v>0</v>
      </c>
      <c r="Z431" s="0" t="n">
        <v>0</v>
      </c>
      <c r="AA431" s="0" t="n">
        <v>0.044</v>
      </c>
      <c r="AB431" s="0" t="n">
        <v>0</v>
      </c>
      <c r="AC431" s="0" t="n">
        <v>0</v>
      </c>
      <c r="AD431" s="0" t="n">
        <v>41.36</v>
      </c>
    </row>
    <row r="432" customFormat="false" ht="12.8" hidden="false" customHeight="false" outlineLevel="0" collapsed="false">
      <c r="A432" s="0" t="n">
        <v>2004</v>
      </c>
      <c r="B432" s="0" t="n">
        <v>57</v>
      </c>
      <c r="C432" s="0" t="n">
        <v>2200</v>
      </c>
      <c r="D432" s="0" t="n">
        <f aca="false">C432/100</f>
        <v>22</v>
      </c>
      <c r="E432" s="0" t="n">
        <v>20040572200</v>
      </c>
      <c r="F432" s="0" t="n">
        <v>200402</v>
      </c>
      <c r="G432" s="0" t="n">
        <v>9</v>
      </c>
      <c r="H432" s="6" t="n">
        <f aca="false">DATE(2004,1,1)+B432+D432/24</f>
        <v>38044.9166666667</v>
      </c>
      <c r="I432" s="0" t="n">
        <v>-2.166</v>
      </c>
      <c r="J432" s="0" t="n">
        <v>0.365</v>
      </c>
      <c r="K432" s="0" t="n">
        <v>359.58</v>
      </c>
      <c r="L432" s="0" t="n">
        <v>431.555</v>
      </c>
      <c r="M432" s="0" t="n">
        <v>-74.506</v>
      </c>
      <c r="N432" s="0" t="n">
        <v>-1.114</v>
      </c>
      <c r="O432" s="0" t="n">
        <v>-1.894</v>
      </c>
      <c r="P432" s="0" t="n">
        <v>-71.499</v>
      </c>
      <c r="Q432" s="0" t="n">
        <v>2</v>
      </c>
      <c r="R432" s="0" t="n">
        <v>0.788</v>
      </c>
      <c r="S432" s="0" t="n">
        <v>2</v>
      </c>
      <c r="T432" s="0" t="n">
        <v>23.861</v>
      </c>
      <c r="U432" s="0" t="n">
        <v>1.26</v>
      </c>
      <c r="V432" s="0" t="n">
        <v>3.087</v>
      </c>
      <c r="W432" s="0" t="n">
        <v>77.59</v>
      </c>
      <c r="X432" s="0" t="n">
        <v>997.12</v>
      </c>
      <c r="Y432" s="0" t="n">
        <v>0</v>
      </c>
      <c r="Z432" s="0" t="n">
        <v>8.042</v>
      </c>
      <c r="AA432" s="0" t="n">
        <v>0.036</v>
      </c>
      <c r="AB432" s="0" t="n">
        <v>0</v>
      </c>
      <c r="AC432" s="0" t="n">
        <v>0</v>
      </c>
      <c r="AD432" s="0" t="n">
        <v>42.59</v>
      </c>
    </row>
    <row r="433" customFormat="false" ht="12.8" hidden="false" customHeight="false" outlineLevel="0" collapsed="false">
      <c r="A433" s="0" t="n">
        <v>2004</v>
      </c>
      <c r="B433" s="0" t="n">
        <v>57</v>
      </c>
      <c r="C433" s="0" t="n">
        <v>2230</v>
      </c>
      <c r="D433" s="0" t="n">
        <f aca="false">C433/100</f>
        <v>22.3</v>
      </c>
      <c r="E433" s="0" t="n">
        <v>20040572230</v>
      </c>
      <c r="F433" s="0" t="n">
        <v>200402</v>
      </c>
      <c r="G433" s="0" t="n">
        <v>9</v>
      </c>
      <c r="H433" s="6" t="n">
        <f aca="false">DATE(2004,1,1)+B433+D433/24</f>
        <v>38044.9291666667</v>
      </c>
      <c r="I433" s="0" t="n">
        <v>-1.816</v>
      </c>
      <c r="J433" s="0" t="n">
        <v>0.246</v>
      </c>
      <c r="K433" s="0" t="n">
        <v>376.57</v>
      </c>
      <c r="L433" s="0" t="n">
        <v>434.48</v>
      </c>
      <c r="M433" s="0" t="n">
        <v>-59.972</v>
      </c>
      <c r="N433" s="0" t="n">
        <v>-3.615</v>
      </c>
      <c r="O433" s="0" t="n">
        <v>-0.077</v>
      </c>
      <c r="P433" s="0" t="n">
        <v>-56.28</v>
      </c>
      <c r="Q433" s="0" t="n">
        <v>2</v>
      </c>
      <c r="R433" s="0" t="n">
        <v>0.883</v>
      </c>
      <c r="S433" s="0" t="n">
        <v>2</v>
      </c>
      <c r="T433" s="0" t="n">
        <v>23.567</v>
      </c>
      <c r="U433" s="0" t="n">
        <v>1.268</v>
      </c>
      <c r="V433" s="0" t="n">
        <v>2.749</v>
      </c>
      <c r="W433" s="0" t="n">
        <v>358.445</v>
      </c>
      <c r="X433" s="0" t="n">
        <v>997.205</v>
      </c>
      <c r="Y433" s="0" t="n">
        <v>0</v>
      </c>
      <c r="Z433" s="0" t="n">
        <v>0</v>
      </c>
      <c r="AA433" s="0" t="n">
        <v>0.066</v>
      </c>
      <c r="AB433" s="0" t="n">
        <v>0</v>
      </c>
      <c r="AC433" s="0" t="n">
        <v>0</v>
      </c>
      <c r="AD433" s="0" t="n">
        <v>43.63</v>
      </c>
    </row>
    <row r="434" customFormat="false" ht="12.8" hidden="false" customHeight="false" outlineLevel="0" collapsed="false">
      <c r="A434" s="0" t="n">
        <v>2004</v>
      </c>
      <c r="B434" s="0" t="n">
        <v>57</v>
      </c>
      <c r="C434" s="0" t="n">
        <v>2300</v>
      </c>
      <c r="D434" s="0" t="n">
        <f aca="false">C434/100</f>
        <v>23</v>
      </c>
      <c r="E434" s="0" t="n">
        <v>20040572300</v>
      </c>
      <c r="F434" s="0" t="n">
        <v>200402</v>
      </c>
      <c r="G434" s="0" t="n">
        <v>9</v>
      </c>
      <c r="H434" s="6" t="n">
        <f aca="false">DATE(2004,1,1)+B434+D434/24</f>
        <v>38044.9583333333</v>
      </c>
      <c r="I434" s="0" t="n">
        <v>-2.209</v>
      </c>
      <c r="J434" s="0" t="n">
        <v>0.496</v>
      </c>
      <c r="K434" s="0" t="n">
        <v>369.24</v>
      </c>
      <c r="L434" s="0" t="n">
        <v>431.575</v>
      </c>
      <c r="M434" s="0" t="n">
        <v>-65.04</v>
      </c>
      <c r="N434" s="0" t="n">
        <v>3.124</v>
      </c>
      <c r="O434" s="0" t="n">
        <v>-0.386</v>
      </c>
      <c r="P434" s="0" t="n">
        <v>-67.778</v>
      </c>
      <c r="Q434" s="0" t="n">
        <v>2</v>
      </c>
      <c r="R434" s="0" t="n">
        <v>2.637</v>
      </c>
      <c r="S434" s="0" t="n">
        <v>1</v>
      </c>
      <c r="T434" s="0" t="n">
        <v>23.937</v>
      </c>
      <c r="U434" s="0" t="n">
        <v>1.287</v>
      </c>
      <c r="V434" s="0" t="n">
        <v>1.592</v>
      </c>
      <c r="W434" s="0" t="n">
        <v>3.588</v>
      </c>
      <c r="X434" s="0" t="n">
        <v>997.04</v>
      </c>
      <c r="Y434" s="0" t="n">
        <v>0</v>
      </c>
      <c r="Z434" s="0" t="n">
        <v>7.23</v>
      </c>
      <c r="AA434" s="0" t="n">
        <v>0.011</v>
      </c>
      <c r="AB434" s="0" t="n">
        <v>0</v>
      </c>
      <c r="AC434" s="0" t="n">
        <v>0</v>
      </c>
      <c r="AD434" s="0" t="n">
        <v>43.31</v>
      </c>
    </row>
    <row r="435" customFormat="false" ht="12.8" hidden="false" customHeight="false" outlineLevel="0" collapsed="false">
      <c r="A435" s="0" t="n">
        <v>2004</v>
      </c>
      <c r="B435" s="0" t="n">
        <v>57</v>
      </c>
      <c r="C435" s="0" t="n">
        <v>2330</v>
      </c>
      <c r="D435" s="0" t="n">
        <f aca="false">C435/100</f>
        <v>23.3</v>
      </c>
      <c r="E435" s="0" t="n">
        <v>20040572330</v>
      </c>
      <c r="F435" s="0" t="n">
        <v>200402</v>
      </c>
      <c r="G435" s="0" t="n">
        <v>9</v>
      </c>
      <c r="H435" s="6" t="n">
        <f aca="false">DATE(2004,1,1)+B435+D435/24</f>
        <v>38044.9708333333</v>
      </c>
      <c r="I435" s="0" t="n">
        <v>-3.256</v>
      </c>
      <c r="J435" s="0" t="n">
        <v>0.947</v>
      </c>
      <c r="K435" s="0" t="n">
        <v>337.865</v>
      </c>
      <c r="L435" s="0" t="n">
        <v>424.315</v>
      </c>
      <c r="M435" s="0" t="n">
        <v>-90.653</v>
      </c>
      <c r="N435" s="0" t="n">
        <v>-0.887</v>
      </c>
      <c r="O435" s="0" t="n">
        <v>-0.616</v>
      </c>
      <c r="P435" s="0" t="n">
        <v>-89.151</v>
      </c>
      <c r="Q435" s="0" t="n">
        <v>2</v>
      </c>
      <c r="R435" s="0" t="n">
        <v>2.155</v>
      </c>
      <c r="S435" s="0" t="n">
        <v>1</v>
      </c>
      <c r="T435" s="0" t="n">
        <v>23.878</v>
      </c>
      <c r="U435" s="0" t="n">
        <v>1.276</v>
      </c>
      <c r="V435" s="0" t="n">
        <v>1.102</v>
      </c>
      <c r="W435" s="0" t="n">
        <v>69.2</v>
      </c>
      <c r="X435" s="0" t="n">
        <v>996.835</v>
      </c>
      <c r="Y435" s="0" t="n">
        <v>0</v>
      </c>
      <c r="Z435" s="0" t="n">
        <v>0</v>
      </c>
      <c r="AA435" s="0" t="n">
        <v>0.008</v>
      </c>
      <c r="AB435" s="0" t="n">
        <v>0</v>
      </c>
      <c r="AC435" s="0" t="n">
        <v>0</v>
      </c>
      <c r="AD435" s="0" t="n">
        <v>43.09</v>
      </c>
    </row>
    <row r="436" customFormat="false" ht="12.8" hidden="false" customHeight="false" outlineLevel="0" collapsed="false">
      <c r="A436" s="0" t="n">
        <v>2004</v>
      </c>
      <c r="B436" s="0" t="n">
        <v>58</v>
      </c>
      <c r="C436" s="0" t="n">
        <v>0</v>
      </c>
      <c r="D436" s="0" t="n">
        <f aca="false">C436/100</f>
        <v>0</v>
      </c>
      <c r="E436" s="0" t="n">
        <v>20040580000</v>
      </c>
      <c r="F436" s="0" t="n">
        <v>200402</v>
      </c>
      <c r="G436" s="0" t="n">
        <v>9</v>
      </c>
      <c r="H436" s="6" t="n">
        <f aca="false">DATE(2004,1,1)+B436+D436/24</f>
        <v>38045</v>
      </c>
      <c r="I436" s="0" t="n">
        <v>-2.99</v>
      </c>
      <c r="J436" s="0" t="n">
        <v>0.442</v>
      </c>
      <c r="K436" s="0" t="n">
        <v>331.915</v>
      </c>
      <c r="L436" s="0" t="n">
        <v>422.295</v>
      </c>
      <c r="M436" s="0" t="n">
        <v>-93.812</v>
      </c>
      <c r="N436" s="0" t="n">
        <v>-20.067</v>
      </c>
      <c r="O436" s="0" t="n">
        <v>24.467</v>
      </c>
      <c r="P436" s="0" t="n">
        <v>-98.212</v>
      </c>
      <c r="Q436" s="0" t="n">
        <v>2</v>
      </c>
      <c r="R436" s="0" t="n">
        <v>2.86</v>
      </c>
      <c r="S436" s="0" t="n">
        <v>2</v>
      </c>
      <c r="T436" s="0" t="n">
        <v>23.221</v>
      </c>
      <c r="U436" s="0" t="n">
        <v>1.326</v>
      </c>
      <c r="V436" s="0" t="n">
        <v>2.618</v>
      </c>
      <c r="W436" s="0" t="n">
        <v>340.19</v>
      </c>
      <c r="X436" s="0" t="n">
        <v>996.825</v>
      </c>
      <c r="Y436" s="0" t="n">
        <v>0</v>
      </c>
      <c r="Z436" s="0" t="n">
        <v>6.631</v>
      </c>
      <c r="AA436" s="0" t="n">
        <v>0.042</v>
      </c>
      <c r="AB436" s="0" t="n">
        <v>0</v>
      </c>
      <c r="AC436" s="0" t="n">
        <v>0</v>
      </c>
      <c r="AD436" s="0" t="n">
        <v>46.59</v>
      </c>
    </row>
    <row r="437" customFormat="false" ht="12.8" hidden="false" customHeight="false" outlineLevel="0" collapsed="false">
      <c r="A437" s="0" t="n">
        <v>2004</v>
      </c>
      <c r="B437" s="0" t="n">
        <v>58</v>
      </c>
      <c r="C437" s="0" t="n">
        <v>30</v>
      </c>
      <c r="D437" s="0" t="n">
        <f aca="false">C437/100</f>
        <v>0.3</v>
      </c>
      <c r="E437" s="0" t="n">
        <v>20040580030</v>
      </c>
      <c r="F437" s="0" t="n">
        <v>200402</v>
      </c>
      <c r="G437" s="0" t="n">
        <v>9</v>
      </c>
      <c r="H437" s="6" t="n">
        <f aca="false">DATE(2004,1,1)+B437+D437/24</f>
        <v>38045.0125</v>
      </c>
      <c r="I437" s="0" t="n">
        <v>-1.688</v>
      </c>
      <c r="J437" s="0" t="n">
        <v>0.853</v>
      </c>
      <c r="K437" s="0" t="n">
        <v>326.765</v>
      </c>
      <c r="L437" s="0" t="n">
        <v>418.64</v>
      </c>
      <c r="M437" s="0" t="n">
        <v>-94.416</v>
      </c>
      <c r="N437" s="0" t="n">
        <v>-5.344</v>
      </c>
      <c r="O437" s="0" t="n">
        <v>-84.562</v>
      </c>
      <c r="P437" s="0" t="n">
        <v>-4.51</v>
      </c>
      <c r="Q437" s="0" t="n">
        <v>2</v>
      </c>
      <c r="R437" s="0" t="n">
        <v>9.592</v>
      </c>
      <c r="S437" s="0" t="n">
        <v>2</v>
      </c>
      <c r="T437" s="0" t="n">
        <v>21.549</v>
      </c>
      <c r="U437" s="0" t="n">
        <v>1.392</v>
      </c>
      <c r="V437" s="0" t="n">
        <v>4.701</v>
      </c>
      <c r="W437" s="0" t="n">
        <v>276.365</v>
      </c>
      <c r="X437" s="0" t="n">
        <v>996.92</v>
      </c>
      <c r="Y437" s="0" t="n">
        <v>0</v>
      </c>
      <c r="Z437" s="0" t="n">
        <v>0</v>
      </c>
      <c r="AA437" s="0" t="n">
        <v>0.105</v>
      </c>
      <c r="AB437" s="0" t="n">
        <v>0</v>
      </c>
      <c r="AC437" s="0" t="n">
        <v>0</v>
      </c>
      <c r="AD437" s="0" t="n">
        <v>54.14</v>
      </c>
    </row>
    <row r="438" customFormat="false" ht="12.8" hidden="false" customHeight="false" outlineLevel="0" collapsed="false">
      <c r="A438" s="0" t="n">
        <v>2004</v>
      </c>
      <c r="B438" s="0" t="n">
        <v>58</v>
      </c>
      <c r="C438" s="0" t="n">
        <v>100</v>
      </c>
      <c r="D438" s="0" t="n">
        <f aca="false">C438/100</f>
        <v>1</v>
      </c>
      <c r="E438" s="0" t="n">
        <v>20040580100</v>
      </c>
      <c r="F438" s="0" t="n">
        <v>200402</v>
      </c>
      <c r="G438" s="0" t="n">
        <v>9</v>
      </c>
      <c r="H438" s="6" t="n">
        <f aca="false">DATE(2004,1,1)+B438+D438/24</f>
        <v>38045.0416666667</v>
      </c>
      <c r="I438" s="0" t="n">
        <v>-1.539</v>
      </c>
      <c r="J438" s="0" t="n">
        <v>0.534</v>
      </c>
      <c r="K438" s="0" t="n">
        <v>323.175</v>
      </c>
      <c r="L438" s="0" t="n">
        <v>413.305</v>
      </c>
      <c r="M438" s="0" t="n">
        <v>-92.203</v>
      </c>
      <c r="N438" s="0" t="n">
        <v>-9.403</v>
      </c>
      <c r="O438" s="0" t="n">
        <v>-12.255</v>
      </c>
      <c r="P438" s="0" t="n">
        <v>-70.545</v>
      </c>
      <c r="Q438" s="0" t="n">
        <v>2</v>
      </c>
      <c r="R438" s="0" t="n">
        <v>1.424</v>
      </c>
      <c r="S438" s="0" t="n">
        <v>2</v>
      </c>
      <c r="T438" s="0" t="n">
        <v>19.844</v>
      </c>
      <c r="U438" s="0" t="n">
        <v>1.405</v>
      </c>
      <c r="V438" s="0" t="n">
        <v>5.128</v>
      </c>
      <c r="W438" s="0" t="n">
        <v>267.183</v>
      </c>
      <c r="X438" s="0" t="n">
        <v>996.905</v>
      </c>
      <c r="Y438" s="0" t="n">
        <v>0</v>
      </c>
      <c r="Z438" s="0" t="n">
        <v>6.247</v>
      </c>
      <c r="AA438" s="0" t="n">
        <v>0.085</v>
      </c>
      <c r="AB438" s="0" t="n">
        <v>0</v>
      </c>
      <c r="AC438" s="0" t="n">
        <v>0</v>
      </c>
      <c r="AD438" s="0" t="n">
        <v>60.7</v>
      </c>
    </row>
    <row r="439" customFormat="false" ht="12.8" hidden="false" customHeight="false" outlineLevel="0" collapsed="false">
      <c r="A439" s="0" t="n">
        <v>2004</v>
      </c>
      <c r="B439" s="0" t="n">
        <v>58</v>
      </c>
      <c r="C439" s="0" t="n">
        <v>130</v>
      </c>
      <c r="D439" s="0" t="n">
        <f aca="false">C439/100</f>
        <v>1.3</v>
      </c>
      <c r="E439" s="0" t="n">
        <v>20040580130</v>
      </c>
      <c r="F439" s="0" t="n">
        <v>200402</v>
      </c>
      <c r="G439" s="0" t="n">
        <v>9</v>
      </c>
      <c r="H439" s="6" t="n">
        <f aca="false">DATE(2004,1,1)+B439+D439/24</f>
        <v>38045.0541666667</v>
      </c>
      <c r="I439" s="0" t="n">
        <v>-1.387</v>
      </c>
      <c r="J439" s="0" t="n">
        <v>0.249</v>
      </c>
      <c r="K439" s="0" t="n">
        <v>336.525</v>
      </c>
      <c r="L439" s="0" t="n">
        <v>413.38</v>
      </c>
      <c r="M439" s="0" t="n">
        <v>-78.491</v>
      </c>
      <c r="N439" s="0" t="n">
        <v>-4.057</v>
      </c>
      <c r="O439" s="0" t="n">
        <v>-14.635</v>
      </c>
      <c r="P439" s="0" t="n">
        <v>-59.798</v>
      </c>
      <c r="Q439" s="0" t="n">
        <v>2</v>
      </c>
      <c r="R439" s="0" t="n">
        <v>1.052</v>
      </c>
      <c r="S439" s="0" t="n">
        <v>2</v>
      </c>
      <c r="T439" s="0" t="n">
        <v>19.333</v>
      </c>
      <c r="U439" s="0" t="n">
        <v>1.421</v>
      </c>
      <c r="V439" s="0" t="n">
        <v>5.117</v>
      </c>
      <c r="W439" s="0" t="n">
        <v>267.765</v>
      </c>
      <c r="X439" s="0" t="n">
        <v>996.965</v>
      </c>
      <c r="Y439" s="0" t="n">
        <v>0</v>
      </c>
      <c r="Z439" s="0" t="n">
        <v>0</v>
      </c>
      <c r="AA439" s="0" t="n">
        <v>0.059</v>
      </c>
      <c r="AB439" s="0" t="n">
        <v>0</v>
      </c>
      <c r="AC439" s="0" t="n">
        <v>0</v>
      </c>
      <c r="AD439" s="0" t="n">
        <v>63.37</v>
      </c>
    </row>
    <row r="440" customFormat="false" ht="12.8" hidden="false" customHeight="false" outlineLevel="0" collapsed="false">
      <c r="A440" s="0" t="n">
        <v>2004</v>
      </c>
      <c r="B440" s="0" t="n">
        <v>58</v>
      </c>
      <c r="C440" s="0" t="n">
        <v>200</v>
      </c>
      <c r="D440" s="0" t="n">
        <f aca="false">C440/100</f>
        <v>2</v>
      </c>
      <c r="E440" s="0" t="n">
        <v>20040580200</v>
      </c>
      <c r="F440" s="0" t="n">
        <v>200402</v>
      </c>
      <c r="G440" s="0" t="n">
        <v>9</v>
      </c>
      <c r="H440" s="6" t="n">
        <f aca="false">DATE(2004,1,1)+B440+D440/24</f>
        <v>38045.0833333333</v>
      </c>
      <c r="I440" s="0" t="n">
        <v>-1.657</v>
      </c>
      <c r="J440" s="0" t="n">
        <v>0.263</v>
      </c>
      <c r="K440" s="0" t="n">
        <v>327.6</v>
      </c>
      <c r="L440" s="0" t="n">
        <v>408.145</v>
      </c>
      <c r="M440" s="0" t="n">
        <v>-82.465</v>
      </c>
      <c r="N440" s="0" t="n">
        <v>-5.032</v>
      </c>
      <c r="O440" s="0" t="n">
        <v>-12.267</v>
      </c>
      <c r="P440" s="0" t="n">
        <v>-65.165</v>
      </c>
      <c r="Q440" s="0" t="n">
        <v>2</v>
      </c>
      <c r="R440" s="0" t="n">
        <v>1.493</v>
      </c>
      <c r="S440" s="0" t="n">
        <v>2</v>
      </c>
      <c r="T440" s="0" t="n">
        <v>19.227</v>
      </c>
      <c r="U440" s="0" t="n">
        <v>1.359</v>
      </c>
      <c r="V440" s="0" t="n">
        <v>4.409</v>
      </c>
      <c r="W440" s="0" t="n">
        <v>267.303</v>
      </c>
      <c r="X440" s="0" t="n">
        <v>996.835</v>
      </c>
      <c r="Y440" s="0" t="n">
        <v>0</v>
      </c>
      <c r="Z440" s="0" t="n">
        <v>6.394</v>
      </c>
      <c r="AA440" s="0" t="n">
        <v>0.053</v>
      </c>
      <c r="AB440" s="0" t="n">
        <v>0</v>
      </c>
      <c r="AC440" s="0" t="n">
        <v>0</v>
      </c>
      <c r="AD440" s="0" t="n">
        <v>61.01</v>
      </c>
    </row>
    <row r="441" customFormat="false" ht="12.8" hidden="false" customHeight="false" outlineLevel="0" collapsed="false">
      <c r="A441" s="0" t="n">
        <v>2004</v>
      </c>
      <c r="B441" s="0" t="n">
        <v>58</v>
      </c>
      <c r="C441" s="0" t="n">
        <v>230</v>
      </c>
      <c r="D441" s="0" t="n">
        <f aca="false">C441/100</f>
        <v>2.3</v>
      </c>
      <c r="E441" s="0" t="n">
        <v>20040580230</v>
      </c>
      <c r="F441" s="0" t="n">
        <v>200402</v>
      </c>
      <c r="G441" s="0" t="n">
        <v>9</v>
      </c>
      <c r="H441" s="6" t="n">
        <f aca="false">DATE(2004,1,1)+B441+D441/24</f>
        <v>38045.0958333333</v>
      </c>
      <c r="I441" s="0" t="n">
        <v>-2.162</v>
      </c>
      <c r="J441" s="0" t="n">
        <v>0.295</v>
      </c>
      <c r="K441" s="0" t="n">
        <v>320.415</v>
      </c>
      <c r="L441" s="0" t="n">
        <v>406.885</v>
      </c>
      <c r="M441" s="0" t="n">
        <v>-88.927</v>
      </c>
      <c r="N441" s="0" t="n">
        <v>-2.762</v>
      </c>
      <c r="O441" s="0" t="n">
        <v>-3.246</v>
      </c>
      <c r="P441" s="0" t="n">
        <v>-82.918</v>
      </c>
      <c r="Q441" s="0" t="n">
        <v>2</v>
      </c>
      <c r="R441" s="0" t="n">
        <v>0.358</v>
      </c>
      <c r="S441" s="0" t="n">
        <v>2</v>
      </c>
      <c r="T441" s="0" t="n">
        <v>19.083</v>
      </c>
      <c r="U441" s="0" t="n">
        <v>1.407</v>
      </c>
      <c r="V441" s="0" t="n">
        <v>3.774</v>
      </c>
      <c r="W441" s="0" t="n">
        <v>279.334</v>
      </c>
      <c r="X441" s="0" t="n">
        <v>996.605</v>
      </c>
      <c r="Y441" s="0" t="n">
        <v>0</v>
      </c>
      <c r="Z441" s="0" t="n">
        <v>0</v>
      </c>
      <c r="AA441" s="0" t="n">
        <v>0.014</v>
      </c>
      <c r="AB441" s="0" t="n">
        <v>0</v>
      </c>
      <c r="AC441" s="0" t="n">
        <v>0</v>
      </c>
      <c r="AD441" s="0" t="n">
        <v>63.73</v>
      </c>
    </row>
    <row r="442" customFormat="false" ht="12.8" hidden="false" customHeight="false" outlineLevel="0" collapsed="false">
      <c r="A442" s="0" t="n">
        <v>2004</v>
      </c>
      <c r="B442" s="0" t="n">
        <v>58</v>
      </c>
      <c r="C442" s="0" t="n">
        <v>300</v>
      </c>
      <c r="D442" s="0" t="n">
        <f aca="false">C442/100</f>
        <v>3</v>
      </c>
      <c r="E442" s="0" t="n">
        <v>20040580300</v>
      </c>
      <c r="F442" s="0" t="n">
        <v>200402</v>
      </c>
      <c r="G442" s="0" t="n">
        <v>9</v>
      </c>
      <c r="H442" s="6" t="n">
        <f aca="false">DATE(2004,1,1)+B442+D442/24</f>
        <v>38045.125</v>
      </c>
      <c r="I442" s="0" t="n">
        <v>-2.259</v>
      </c>
      <c r="J442" s="0" t="n">
        <v>0.267</v>
      </c>
      <c r="K442" s="0" t="n">
        <v>313.82</v>
      </c>
      <c r="L442" s="0" t="n">
        <v>405.47</v>
      </c>
      <c r="M442" s="0" t="n">
        <v>-94.175</v>
      </c>
      <c r="N442" s="0" t="n">
        <v>-2.78</v>
      </c>
      <c r="O442" s="0" t="n">
        <v>0.196</v>
      </c>
      <c r="P442" s="0" t="n">
        <v>-91.592</v>
      </c>
      <c r="Q442" s="0" t="n">
        <v>2</v>
      </c>
      <c r="R442" s="0" t="n">
        <v>0.776</v>
      </c>
      <c r="S442" s="0" t="n">
        <v>2</v>
      </c>
      <c r="T442" s="0" t="n">
        <v>18.932</v>
      </c>
      <c r="U442" s="0" t="n">
        <v>1.456</v>
      </c>
      <c r="V442" s="0" t="n">
        <v>3.692</v>
      </c>
      <c r="W442" s="0" t="n">
        <v>274.35</v>
      </c>
      <c r="X442" s="0" t="n">
        <v>996.61</v>
      </c>
      <c r="Y442" s="0" t="n">
        <v>0</v>
      </c>
      <c r="Z442" s="0" t="n">
        <v>6.244</v>
      </c>
      <c r="AA442" s="0" t="n">
        <v>0.026</v>
      </c>
      <c r="AB442" s="0" t="n">
        <v>0</v>
      </c>
      <c r="AC442" s="0" t="n">
        <v>0</v>
      </c>
      <c r="AD442" s="0" t="n">
        <v>66.58</v>
      </c>
    </row>
    <row r="443" customFormat="false" ht="12.8" hidden="false" customHeight="false" outlineLevel="0" collapsed="false">
      <c r="A443" s="0" t="n">
        <v>2004</v>
      </c>
      <c r="B443" s="0" t="n">
        <v>58</v>
      </c>
      <c r="C443" s="0" t="n">
        <v>330</v>
      </c>
      <c r="D443" s="0" t="n">
        <f aca="false">C443/100</f>
        <v>3.3</v>
      </c>
      <c r="E443" s="0" t="n">
        <v>20040580330</v>
      </c>
      <c r="F443" s="0" t="n">
        <v>200402</v>
      </c>
      <c r="G443" s="0" t="n">
        <v>9</v>
      </c>
      <c r="H443" s="6" t="n">
        <f aca="false">DATE(2004,1,1)+B443+D443/24</f>
        <v>38045.1375</v>
      </c>
      <c r="I443" s="0" t="n">
        <v>-2.135</v>
      </c>
      <c r="J443" s="0" t="n">
        <v>0.248</v>
      </c>
      <c r="K443" s="0" t="n">
        <v>314.14</v>
      </c>
      <c r="L443" s="0" t="n">
        <v>402.94</v>
      </c>
      <c r="M443" s="0" t="n">
        <v>-91.184</v>
      </c>
      <c r="N443" s="0" t="n">
        <v>-7.64</v>
      </c>
      <c r="O443" s="0" t="n">
        <v>-6.386</v>
      </c>
      <c r="P443" s="0" t="n">
        <v>-77.157</v>
      </c>
      <c r="Q443" s="0" t="n">
        <v>2</v>
      </c>
      <c r="R443" s="0" t="n">
        <v>1.183</v>
      </c>
      <c r="S443" s="0" t="n">
        <v>2</v>
      </c>
      <c r="T443" s="0" t="n">
        <v>18.685</v>
      </c>
      <c r="U443" s="0" t="n">
        <v>1.565</v>
      </c>
      <c r="V443" s="0" t="n">
        <v>4.192</v>
      </c>
      <c r="W443" s="0" t="n">
        <v>242.21</v>
      </c>
      <c r="X443" s="0" t="n">
        <v>996.72</v>
      </c>
      <c r="Y443" s="0" t="n">
        <v>0</v>
      </c>
      <c r="Z443" s="0" t="n">
        <v>0</v>
      </c>
      <c r="AA443" s="0" t="n">
        <v>0.041</v>
      </c>
      <c r="AB443" s="0" t="n">
        <v>0</v>
      </c>
      <c r="AC443" s="0" t="n">
        <v>0</v>
      </c>
      <c r="AD443" s="0" t="n">
        <v>72.68</v>
      </c>
    </row>
    <row r="444" customFormat="false" ht="12.8" hidden="false" customHeight="false" outlineLevel="0" collapsed="false">
      <c r="A444" s="0" t="n">
        <v>2004</v>
      </c>
      <c r="B444" s="0" t="n">
        <v>58</v>
      </c>
      <c r="C444" s="0" t="n">
        <v>430</v>
      </c>
      <c r="D444" s="0" t="n">
        <f aca="false">C444/100</f>
        <v>4.3</v>
      </c>
      <c r="E444" s="0" t="n">
        <v>20040580430</v>
      </c>
      <c r="F444" s="0" t="n">
        <v>200402</v>
      </c>
      <c r="G444" s="0" t="n">
        <v>9</v>
      </c>
      <c r="H444" s="6" t="n">
        <f aca="false">DATE(2004,1,1)+B444+D444/24</f>
        <v>38045.1791666667</v>
      </c>
      <c r="I444" s="0" t="n">
        <v>-1.825</v>
      </c>
      <c r="J444" s="0" t="n">
        <v>0.38</v>
      </c>
      <c r="K444" s="0" t="n">
        <v>318.05</v>
      </c>
      <c r="L444" s="0" t="n">
        <v>398.575</v>
      </c>
      <c r="M444" s="0" t="n">
        <v>-82.73</v>
      </c>
      <c r="N444" s="0" t="n">
        <v>1.038</v>
      </c>
      <c r="O444" s="0" t="n">
        <v>-29.448</v>
      </c>
      <c r="P444" s="0" t="n">
        <v>-54.319</v>
      </c>
      <c r="Q444" s="0" t="n">
        <v>2</v>
      </c>
      <c r="R444" s="0" t="n">
        <v>-0.182</v>
      </c>
      <c r="S444" s="0" t="n">
        <v>2</v>
      </c>
      <c r="T444" s="0" t="n">
        <v>17.373</v>
      </c>
      <c r="U444" s="0" t="n">
        <v>1.609</v>
      </c>
      <c r="V444" s="0" t="n">
        <v>3.704</v>
      </c>
      <c r="W444" s="0" t="n">
        <v>230.494</v>
      </c>
      <c r="X444" s="0" t="n">
        <v>997.04</v>
      </c>
      <c r="Y444" s="0" t="n">
        <v>0</v>
      </c>
      <c r="Z444" s="0" t="n">
        <v>0</v>
      </c>
      <c r="AA444" s="0" t="n">
        <v>0.061</v>
      </c>
      <c r="AB444" s="0" t="n">
        <v>0</v>
      </c>
      <c r="AC444" s="0" t="n">
        <v>0</v>
      </c>
      <c r="AD444" s="0" t="n">
        <v>81.15</v>
      </c>
    </row>
    <row r="445" customFormat="false" ht="12.8" hidden="false" customHeight="false" outlineLevel="0" collapsed="false">
      <c r="A445" s="0" t="n">
        <v>2004</v>
      </c>
      <c r="B445" s="0" t="n">
        <v>58</v>
      </c>
      <c r="C445" s="0" t="n">
        <v>500</v>
      </c>
      <c r="D445" s="0" t="n">
        <f aca="false">C445/100</f>
        <v>5</v>
      </c>
      <c r="E445" s="0" t="n">
        <v>20040580500</v>
      </c>
      <c r="F445" s="0" t="n">
        <v>200402</v>
      </c>
      <c r="G445" s="0" t="n">
        <v>9</v>
      </c>
      <c r="H445" s="6" t="n">
        <f aca="false">DATE(2004,1,1)+B445+D445/24</f>
        <v>38045.2083333333</v>
      </c>
      <c r="I445" s="0" t="n">
        <v>-1.754</v>
      </c>
      <c r="J445" s="0" t="n">
        <v>0.29</v>
      </c>
      <c r="K445" s="0" t="n">
        <v>329.235</v>
      </c>
      <c r="L445" s="0" t="n">
        <v>395.93</v>
      </c>
      <c r="M445" s="0" t="n">
        <v>-68.739</v>
      </c>
      <c r="N445" s="0" t="n">
        <v>-2.883</v>
      </c>
      <c r="O445" s="0" t="n">
        <v>-10.652</v>
      </c>
      <c r="P445" s="0" t="n">
        <v>-55.204</v>
      </c>
      <c r="Q445" s="0" t="n">
        <v>2</v>
      </c>
      <c r="R445" s="0" t="n">
        <v>1.361</v>
      </c>
      <c r="S445" s="0" t="n">
        <v>2</v>
      </c>
      <c r="T445" s="0" t="n">
        <v>16.791</v>
      </c>
      <c r="U445" s="0" t="n">
        <v>1.62</v>
      </c>
      <c r="V445" s="0" t="n">
        <v>3.348</v>
      </c>
      <c r="W445" s="0" t="n">
        <v>238.768</v>
      </c>
      <c r="X445" s="0" t="n">
        <v>997.02</v>
      </c>
      <c r="Y445" s="0" t="n">
        <v>0</v>
      </c>
      <c r="Z445" s="0" t="n">
        <v>7.936</v>
      </c>
      <c r="AA445" s="0" t="n">
        <v>0.037</v>
      </c>
      <c r="AB445" s="0" t="n">
        <v>0</v>
      </c>
      <c r="AC445" s="0" t="n">
        <v>0</v>
      </c>
      <c r="AD445" s="0" t="n">
        <v>84.77</v>
      </c>
    </row>
    <row r="446" customFormat="false" ht="12.8" hidden="false" customHeight="false" outlineLevel="0" collapsed="false">
      <c r="A446" s="0" t="n">
        <v>2004</v>
      </c>
      <c r="B446" s="0" t="n">
        <v>58</v>
      </c>
      <c r="C446" s="0" t="n">
        <v>530</v>
      </c>
      <c r="D446" s="0" t="n">
        <f aca="false">C446/100</f>
        <v>5.3</v>
      </c>
      <c r="E446" s="0" t="n">
        <v>20040580530</v>
      </c>
      <c r="F446" s="0" t="n">
        <v>200402</v>
      </c>
      <c r="G446" s="0" t="n">
        <v>9</v>
      </c>
      <c r="H446" s="6" t="n">
        <f aca="false">DATE(2004,1,1)+B446+D446/24</f>
        <v>38045.2208333333</v>
      </c>
      <c r="I446" s="0" t="n">
        <v>-0.485</v>
      </c>
      <c r="J446" s="0" t="n">
        <v>0.159</v>
      </c>
      <c r="K446" s="0" t="n">
        <v>367.845</v>
      </c>
      <c r="L446" s="0" t="n">
        <v>401.525</v>
      </c>
      <c r="M446" s="0" t="n">
        <v>-34.325</v>
      </c>
      <c r="N446" s="0" t="n">
        <v>7.617</v>
      </c>
      <c r="O446" s="0" t="n">
        <v>-2.503</v>
      </c>
      <c r="P446" s="0" t="n">
        <v>-39.439</v>
      </c>
      <c r="Q446" s="0" t="n">
        <v>2</v>
      </c>
      <c r="R446" s="0" t="n">
        <v>2.515</v>
      </c>
      <c r="S446" s="0" t="n">
        <v>2</v>
      </c>
      <c r="T446" s="0" t="n">
        <v>16.4</v>
      </c>
      <c r="U446" s="0" t="n">
        <v>1.731</v>
      </c>
      <c r="V446" s="0" t="n">
        <v>3.406</v>
      </c>
      <c r="W446" s="0" t="n">
        <v>250.853</v>
      </c>
      <c r="X446" s="0" t="n">
        <v>997.405</v>
      </c>
      <c r="Y446" s="0" t="n">
        <v>0</v>
      </c>
      <c r="Z446" s="0" t="n">
        <v>0</v>
      </c>
      <c r="AA446" s="0" t="n">
        <v>0.069</v>
      </c>
      <c r="AB446" s="0" t="n">
        <v>0</v>
      </c>
      <c r="AC446" s="0" t="n">
        <v>0</v>
      </c>
      <c r="AD446" s="0" t="n">
        <v>92.86</v>
      </c>
    </row>
    <row r="447" customFormat="false" ht="12.8" hidden="false" customHeight="false" outlineLevel="0" collapsed="false">
      <c r="A447" s="0" t="n">
        <v>2004</v>
      </c>
      <c r="B447" s="0" t="n">
        <v>58</v>
      </c>
      <c r="C447" s="0" t="n">
        <v>600</v>
      </c>
      <c r="D447" s="0" t="n">
        <f aca="false">C447/100</f>
        <v>6</v>
      </c>
      <c r="E447" s="0" t="n">
        <v>20040580600</v>
      </c>
      <c r="F447" s="0" t="n">
        <v>200402</v>
      </c>
      <c r="G447" s="0" t="n">
        <v>9</v>
      </c>
      <c r="H447" s="6" t="n">
        <f aca="false">DATE(2004,1,1)+B447+D447/24</f>
        <v>38045.25</v>
      </c>
      <c r="I447" s="0" t="n">
        <v>-0.003</v>
      </c>
      <c r="J447" s="0" t="n">
        <v>0.148</v>
      </c>
      <c r="K447" s="0" t="n">
        <v>367.435</v>
      </c>
      <c r="L447" s="0" t="n">
        <v>402.175</v>
      </c>
      <c r="M447" s="0" t="n">
        <v>-34.891</v>
      </c>
      <c r="N447" s="0" t="n">
        <v>8.26</v>
      </c>
      <c r="O447" s="0" t="n">
        <v>-2.354</v>
      </c>
      <c r="P447" s="0" t="n">
        <v>-40.796</v>
      </c>
      <c r="Q447" s="0" t="n">
        <v>2</v>
      </c>
      <c r="R447" s="0" t="n">
        <v>2.663</v>
      </c>
      <c r="S447" s="0" t="n">
        <v>2</v>
      </c>
      <c r="T447" s="0" t="n">
        <v>16.232</v>
      </c>
      <c r="U447" s="0" t="n">
        <v>1.832</v>
      </c>
      <c r="V447" s="0" t="n">
        <v>3.65</v>
      </c>
      <c r="W447" s="0" t="n">
        <v>249.832</v>
      </c>
      <c r="X447" s="0" t="n">
        <v>997.845</v>
      </c>
      <c r="Y447" s="0" t="n">
        <v>0</v>
      </c>
      <c r="Z447" s="0" t="n">
        <v>10.558</v>
      </c>
      <c r="AA447" s="0" t="n">
        <v>0.079</v>
      </c>
      <c r="AB447" s="0" t="n">
        <v>0</v>
      </c>
      <c r="AC447" s="0" t="n">
        <v>0</v>
      </c>
      <c r="AD447" s="0" t="n">
        <v>99.34</v>
      </c>
    </row>
    <row r="448" customFormat="false" ht="12.8" hidden="false" customHeight="false" outlineLevel="0" collapsed="false">
      <c r="A448" s="0" t="n">
        <v>2004</v>
      </c>
      <c r="B448" s="0" t="n">
        <v>58</v>
      </c>
      <c r="C448" s="0" t="n">
        <v>630</v>
      </c>
      <c r="D448" s="0" t="n">
        <f aca="false">C448/100</f>
        <v>6.3</v>
      </c>
      <c r="E448" s="0" t="n">
        <v>20040580630</v>
      </c>
      <c r="F448" s="0" t="n">
        <v>200402</v>
      </c>
      <c r="G448" s="0" t="n">
        <v>9</v>
      </c>
      <c r="H448" s="6" t="n">
        <f aca="false">DATE(2004,1,1)+B448+D448/24</f>
        <v>38045.2625</v>
      </c>
      <c r="I448" s="0" t="n">
        <v>4.53</v>
      </c>
      <c r="J448" s="0" t="n">
        <v>0.697</v>
      </c>
      <c r="K448" s="0" t="n">
        <v>377.85</v>
      </c>
      <c r="L448" s="0" t="n">
        <v>404.04</v>
      </c>
      <c r="M448" s="0" t="n">
        <v>-22.357</v>
      </c>
      <c r="N448" s="0" t="n">
        <v>9.414</v>
      </c>
      <c r="O448" s="0" t="n">
        <v>0.204</v>
      </c>
      <c r="P448" s="0" t="n">
        <v>-31.975</v>
      </c>
      <c r="Q448" s="0" t="n">
        <v>2</v>
      </c>
      <c r="R448" s="0" t="n">
        <v>3.389</v>
      </c>
      <c r="S448" s="0" t="n">
        <v>2</v>
      </c>
      <c r="T448" s="0" t="n">
        <v>16.267</v>
      </c>
      <c r="U448" s="0" t="n">
        <v>1.8</v>
      </c>
      <c r="V448" s="0" t="n">
        <v>3.418</v>
      </c>
      <c r="W448" s="0" t="n">
        <v>238.75</v>
      </c>
      <c r="X448" s="0" t="n">
        <v>998.165</v>
      </c>
      <c r="Y448" s="0" t="n">
        <v>0</v>
      </c>
      <c r="Z448" s="0" t="n">
        <v>0</v>
      </c>
      <c r="AA448" s="0" t="n">
        <v>0.09</v>
      </c>
      <c r="AB448" s="0" t="n">
        <v>0</v>
      </c>
      <c r="AC448" s="0" t="n">
        <v>0</v>
      </c>
      <c r="AD448" s="0" t="n">
        <v>97.38</v>
      </c>
    </row>
    <row r="449" customFormat="false" ht="12.8" hidden="false" customHeight="false" outlineLevel="0" collapsed="false">
      <c r="A449" s="0" t="n">
        <v>2004</v>
      </c>
      <c r="B449" s="0" t="n">
        <v>58</v>
      </c>
      <c r="C449" s="0" t="n">
        <v>700</v>
      </c>
      <c r="D449" s="0" t="n">
        <f aca="false">C449/100</f>
        <v>7</v>
      </c>
      <c r="E449" s="0" t="n">
        <v>20040580700</v>
      </c>
      <c r="F449" s="0" t="n">
        <v>200402</v>
      </c>
      <c r="G449" s="0" t="n">
        <v>9</v>
      </c>
      <c r="H449" s="6" t="n">
        <f aca="false">DATE(2004,1,1)+B449+D449/24</f>
        <v>38045.2916666667</v>
      </c>
      <c r="I449" s="0" t="n">
        <v>18.017</v>
      </c>
      <c r="J449" s="0" t="n">
        <v>2.752</v>
      </c>
      <c r="K449" s="0" t="n">
        <v>382.35</v>
      </c>
      <c r="L449" s="0" t="n">
        <v>403.66</v>
      </c>
      <c r="M449" s="0" t="n">
        <v>-6.044</v>
      </c>
      <c r="N449" s="0" t="n">
        <v>14.797</v>
      </c>
      <c r="O449" s="0" t="n">
        <v>1.663</v>
      </c>
      <c r="P449" s="0" t="n">
        <v>-22.504</v>
      </c>
      <c r="Q449" s="0" t="n">
        <v>2</v>
      </c>
      <c r="R449" s="0" t="n">
        <v>5.474</v>
      </c>
      <c r="S449" s="0" t="n">
        <v>2</v>
      </c>
      <c r="T449" s="0" t="n">
        <v>16.425</v>
      </c>
      <c r="U449" s="0" t="n">
        <v>1.759</v>
      </c>
      <c r="V449" s="0" t="n">
        <v>3.093</v>
      </c>
      <c r="W449" s="0" t="n">
        <v>238.488</v>
      </c>
      <c r="X449" s="0" t="n">
        <v>998.5</v>
      </c>
      <c r="Y449" s="0" t="n">
        <v>0</v>
      </c>
      <c r="Z449" s="0" t="n">
        <v>13.161</v>
      </c>
      <c r="AA449" s="0" t="n">
        <v>0.081</v>
      </c>
      <c r="AB449" s="0" t="n">
        <v>0</v>
      </c>
      <c r="AC449" s="0" t="n">
        <v>0</v>
      </c>
      <c r="AD449" s="0" t="n">
        <v>94.21</v>
      </c>
    </row>
    <row r="450" customFormat="false" ht="12.8" hidden="false" customHeight="false" outlineLevel="0" collapsed="false">
      <c r="A450" s="0" t="n">
        <v>2004</v>
      </c>
      <c r="B450" s="0" t="n">
        <v>58</v>
      </c>
      <c r="C450" s="0" t="n">
        <v>730</v>
      </c>
      <c r="D450" s="0" t="n">
        <f aca="false">C450/100</f>
        <v>7.3</v>
      </c>
      <c r="E450" s="0" t="n">
        <v>20040580730</v>
      </c>
      <c r="F450" s="0" t="n">
        <v>200402</v>
      </c>
      <c r="G450" s="0" t="n">
        <v>9</v>
      </c>
      <c r="H450" s="6" t="n">
        <f aca="false">DATE(2004,1,1)+B450+D450/24</f>
        <v>38045.3041666667</v>
      </c>
      <c r="I450" s="0" t="n">
        <v>37.589</v>
      </c>
      <c r="J450" s="0" t="n">
        <v>5.78</v>
      </c>
      <c r="K450" s="0" t="n">
        <v>382.56</v>
      </c>
      <c r="L450" s="0" t="n">
        <v>403.08</v>
      </c>
      <c r="M450" s="0" t="n">
        <v>11.289</v>
      </c>
      <c r="N450" s="0" t="n">
        <v>27.182</v>
      </c>
      <c r="O450" s="0" t="n">
        <v>3.351</v>
      </c>
      <c r="P450" s="0" t="n">
        <v>-19.244</v>
      </c>
      <c r="Q450" s="0" t="n">
        <v>2</v>
      </c>
      <c r="R450" s="0" t="n">
        <v>8.804</v>
      </c>
      <c r="S450" s="0" t="n">
        <v>2</v>
      </c>
      <c r="T450" s="0" t="n">
        <v>16.444</v>
      </c>
      <c r="U450" s="0" t="n">
        <v>1.71</v>
      </c>
      <c r="V450" s="0" t="n">
        <v>2.953</v>
      </c>
      <c r="W450" s="0" t="n">
        <v>254.622</v>
      </c>
      <c r="X450" s="0" t="n">
        <v>998.77</v>
      </c>
      <c r="Y450" s="0" t="n">
        <v>0</v>
      </c>
      <c r="Z450" s="0" t="n">
        <v>0</v>
      </c>
      <c r="AA450" s="0" t="n">
        <v>0.101</v>
      </c>
      <c r="AB450" s="0" t="n">
        <v>0</v>
      </c>
      <c r="AC450" s="0" t="n">
        <v>0</v>
      </c>
      <c r="AD450" s="0" t="n">
        <v>91.48</v>
      </c>
    </row>
    <row r="451" customFormat="false" ht="12.8" hidden="false" customHeight="false" outlineLevel="0" collapsed="false">
      <c r="A451" s="0" t="n">
        <v>2004</v>
      </c>
      <c r="B451" s="0" t="n">
        <v>58</v>
      </c>
      <c r="C451" s="0" t="n">
        <v>800</v>
      </c>
      <c r="D451" s="0" t="n">
        <f aca="false">C451/100</f>
        <v>8</v>
      </c>
      <c r="E451" s="0" t="n">
        <v>20040580800</v>
      </c>
      <c r="F451" s="0" t="n">
        <v>200402</v>
      </c>
      <c r="G451" s="0" t="n">
        <v>9</v>
      </c>
      <c r="H451" s="6" t="n">
        <f aca="false">DATE(2004,1,1)+B451+D451/24</f>
        <v>38045.3333333333</v>
      </c>
      <c r="I451" s="0" t="n">
        <v>42.566</v>
      </c>
      <c r="J451" s="0" t="n">
        <v>6.528</v>
      </c>
      <c r="K451" s="0" t="n">
        <v>381.285</v>
      </c>
      <c r="L451" s="0" t="n">
        <v>405.295</v>
      </c>
      <c r="M451" s="0" t="n">
        <v>12.028</v>
      </c>
      <c r="N451" s="0" t="n">
        <v>29.078</v>
      </c>
      <c r="O451" s="0" t="n">
        <v>7.959</v>
      </c>
      <c r="P451" s="0" t="n">
        <v>-25.008</v>
      </c>
      <c r="Q451" s="0" t="n">
        <v>2</v>
      </c>
      <c r="R451" s="0" t="n">
        <v>7.73</v>
      </c>
      <c r="S451" s="0" t="n">
        <v>2</v>
      </c>
      <c r="T451" s="0" t="n">
        <v>16.261</v>
      </c>
      <c r="U451" s="0" t="n">
        <v>1.682</v>
      </c>
      <c r="V451" s="0" t="n">
        <v>3.603</v>
      </c>
      <c r="W451" s="0" t="n">
        <v>245.205</v>
      </c>
      <c r="X451" s="0" t="n">
        <v>999.07</v>
      </c>
      <c r="Y451" s="0" t="n">
        <v>0</v>
      </c>
      <c r="Z451" s="0" t="n">
        <v>11.909</v>
      </c>
      <c r="AA451" s="0" t="n">
        <v>0.136</v>
      </c>
      <c r="AB451" s="0" t="n">
        <v>0</v>
      </c>
      <c r="AC451" s="0" t="n">
        <v>0</v>
      </c>
      <c r="AD451" s="0" t="n">
        <v>91.04</v>
      </c>
    </row>
    <row r="452" customFormat="false" ht="12.8" hidden="false" customHeight="false" outlineLevel="0" collapsed="false">
      <c r="A452" s="0" t="n">
        <v>2004</v>
      </c>
      <c r="B452" s="0" t="n">
        <v>58</v>
      </c>
      <c r="C452" s="0" t="n">
        <v>830</v>
      </c>
      <c r="D452" s="0" t="n">
        <f aca="false">C452/100</f>
        <v>8.3</v>
      </c>
      <c r="E452" s="0" t="n">
        <v>20040580830</v>
      </c>
      <c r="F452" s="0" t="n">
        <v>200402</v>
      </c>
      <c r="G452" s="0" t="n">
        <v>9</v>
      </c>
      <c r="H452" s="6" t="n">
        <f aca="false">DATE(2004,1,1)+B452+D452/24</f>
        <v>38045.3458333333</v>
      </c>
      <c r="I452" s="0" t="n">
        <v>57.902</v>
      </c>
      <c r="J452" s="0" t="n">
        <v>8.742</v>
      </c>
      <c r="K452" s="0" t="n">
        <v>380.165</v>
      </c>
      <c r="L452" s="0" t="n">
        <v>405.97</v>
      </c>
      <c r="M452" s="0" t="n">
        <v>23.355</v>
      </c>
      <c r="N452" s="0" t="n">
        <v>20.671</v>
      </c>
      <c r="O452" s="0" t="n">
        <v>4.136</v>
      </c>
      <c r="P452" s="0" t="n">
        <v>-1.452</v>
      </c>
      <c r="Q452" s="0" t="n">
        <v>2</v>
      </c>
      <c r="R452" s="0" t="n">
        <v>3.236</v>
      </c>
      <c r="S452" s="0" t="n">
        <v>2</v>
      </c>
      <c r="T452" s="0" t="n">
        <v>16.259</v>
      </c>
      <c r="U452" s="0" t="n">
        <v>1.648</v>
      </c>
      <c r="V452" s="0" t="n">
        <v>3.502</v>
      </c>
      <c r="W452" s="0" t="n">
        <v>234.611</v>
      </c>
      <c r="X452" s="0" t="n">
        <v>999.42</v>
      </c>
      <c r="Y452" s="0" t="n">
        <v>0</v>
      </c>
      <c r="Z452" s="0" t="n">
        <v>0</v>
      </c>
      <c r="AA452" s="0" t="n">
        <v>0.087</v>
      </c>
      <c r="AB452" s="0" t="n">
        <v>0</v>
      </c>
      <c r="AC452" s="0" t="n">
        <v>0</v>
      </c>
      <c r="AD452" s="0" t="n">
        <v>89.21</v>
      </c>
    </row>
    <row r="453" customFormat="false" ht="12.8" hidden="false" customHeight="false" outlineLevel="0" collapsed="false">
      <c r="A453" s="0" t="n">
        <v>2004</v>
      </c>
      <c r="B453" s="0" t="n">
        <v>59</v>
      </c>
      <c r="C453" s="0" t="n">
        <v>200</v>
      </c>
      <c r="D453" s="0" t="n">
        <f aca="false">C453/100</f>
        <v>2</v>
      </c>
      <c r="E453" s="0" t="n">
        <v>20040590200</v>
      </c>
      <c r="F453" s="0" t="n">
        <v>200402</v>
      </c>
      <c r="G453" s="0" t="n">
        <v>9</v>
      </c>
      <c r="H453" s="6" t="n">
        <f aca="false">DATE(2004,1,1)+B453+D453/24</f>
        <v>38046.0833333333</v>
      </c>
      <c r="I453" s="0" t="n">
        <v>-0.709</v>
      </c>
      <c r="J453" s="0" t="n">
        <v>0.168</v>
      </c>
      <c r="K453" s="0" t="n">
        <v>355.28</v>
      </c>
      <c r="L453" s="0" t="n">
        <v>396.485</v>
      </c>
      <c r="M453" s="0" t="n">
        <v>-42.082</v>
      </c>
      <c r="N453" s="0" t="n">
        <v>6.034</v>
      </c>
      <c r="O453" s="0" t="n">
        <v>4.73</v>
      </c>
      <c r="P453" s="0" t="n">
        <v>-52.847</v>
      </c>
      <c r="Q453" s="0" t="n">
        <v>2</v>
      </c>
      <c r="R453" s="0" t="n">
        <v>1.384</v>
      </c>
      <c r="S453" s="0" t="n">
        <v>2</v>
      </c>
      <c r="T453" s="0" t="n">
        <v>15.587</v>
      </c>
      <c r="U453" s="0" t="n">
        <v>1.405</v>
      </c>
      <c r="V453" s="0" t="n">
        <v>1.767</v>
      </c>
      <c r="W453" s="0" t="n">
        <v>309.635</v>
      </c>
      <c r="X453" s="0" t="n">
        <v>997.595</v>
      </c>
      <c r="Y453" s="0" t="n">
        <v>0</v>
      </c>
      <c r="Z453" s="0" t="n">
        <v>6.394</v>
      </c>
      <c r="AA453" s="0" t="n">
        <v>0.046</v>
      </c>
      <c r="AB453" s="0" t="n">
        <v>0</v>
      </c>
      <c r="AC453" s="0" t="n">
        <v>0</v>
      </c>
      <c r="AD453" s="0" t="n">
        <v>79.39</v>
      </c>
    </row>
    <row r="454" customFormat="false" ht="12.8" hidden="false" customHeight="false" outlineLevel="0" collapsed="false">
      <c r="A454" s="0" t="n">
        <v>2004</v>
      </c>
      <c r="B454" s="0" t="n">
        <v>59</v>
      </c>
      <c r="C454" s="0" t="n">
        <v>230</v>
      </c>
      <c r="D454" s="0" t="n">
        <f aca="false">C454/100</f>
        <v>2.3</v>
      </c>
      <c r="E454" s="0" t="n">
        <v>20040590230</v>
      </c>
      <c r="F454" s="0" t="n">
        <v>200402</v>
      </c>
      <c r="G454" s="0" t="n">
        <v>9</v>
      </c>
      <c r="H454" s="6" t="n">
        <f aca="false">DATE(2004,1,1)+B454+D454/24</f>
        <v>38046.0958333333</v>
      </c>
      <c r="I454" s="0" t="n">
        <v>-0.604</v>
      </c>
      <c r="J454" s="0" t="n">
        <v>0.078</v>
      </c>
      <c r="K454" s="0" t="n">
        <v>360.02</v>
      </c>
      <c r="L454" s="0" t="n">
        <v>396.17</v>
      </c>
      <c r="M454" s="0" t="n">
        <v>-36.832</v>
      </c>
      <c r="N454" s="0" t="n">
        <v>3.349</v>
      </c>
      <c r="O454" s="0" t="n">
        <v>1.045</v>
      </c>
      <c r="P454" s="0" t="n">
        <v>-41.226</v>
      </c>
      <c r="Q454" s="0" t="n">
        <v>2</v>
      </c>
      <c r="R454" s="0" t="n">
        <v>1.157</v>
      </c>
      <c r="S454" s="0" t="n">
        <v>2</v>
      </c>
      <c r="T454" s="0" t="n">
        <v>15.458</v>
      </c>
      <c r="U454" s="0" t="n">
        <v>1.392</v>
      </c>
      <c r="V454" s="0" t="n">
        <v>2.104</v>
      </c>
      <c r="W454" s="0" t="n">
        <v>312.425</v>
      </c>
      <c r="X454" s="0" t="n">
        <v>997.53</v>
      </c>
      <c r="Y454" s="0" t="n">
        <v>0</v>
      </c>
      <c r="Z454" s="0" t="n">
        <v>0</v>
      </c>
      <c r="AA454" s="0" t="n">
        <v>0.031</v>
      </c>
      <c r="AB454" s="0" t="n">
        <v>0</v>
      </c>
      <c r="AC454" s="0" t="n">
        <v>0</v>
      </c>
      <c r="AD454" s="0" t="n">
        <v>79.31</v>
      </c>
    </row>
    <row r="455" customFormat="false" ht="12.8" hidden="false" customHeight="false" outlineLevel="0" collapsed="false">
      <c r="A455" s="0" t="n">
        <v>2004</v>
      </c>
      <c r="B455" s="0" t="n">
        <v>59</v>
      </c>
      <c r="C455" s="0" t="n">
        <v>300</v>
      </c>
      <c r="D455" s="0" t="n">
        <f aca="false">C455/100</f>
        <v>3</v>
      </c>
      <c r="E455" s="0" t="n">
        <v>20040590300</v>
      </c>
      <c r="F455" s="0" t="n">
        <v>200402</v>
      </c>
      <c r="G455" s="0" t="n">
        <v>9</v>
      </c>
      <c r="H455" s="6" t="n">
        <f aca="false">DATE(2004,1,1)+B455+D455/24</f>
        <v>38046.125</v>
      </c>
      <c r="I455" s="0" t="n">
        <v>-0.435</v>
      </c>
      <c r="J455" s="0" t="n">
        <v>0.007</v>
      </c>
      <c r="K455" s="0" t="n">
        <v>363.81</v>
      </c>
      <c r="L455" s="0" t="n">
        <v>396.325</v>
      </c>
      <c r="M455" s="0" t="n">
        <v>-32.957</v>
      </c>
      <c r="N455" s="0" t="n">
        <v>2.237</v>
      </c>
      <c r="O455" s="0" t="n">
        <v>1.76</v>
      </c>
      <c r="P455" s="0" t="n">
        <v>-36.954</v>
      </c>
      <c r="Q455" s="0" t="n">
        <v>2</v>
      </c>
      <c r="R455" s="0" t="n">
        <v>0.833</v>
      </c>
      <c r="S455" s="0" t="n">
        <v>2</v>
      </c>
      <c r="T455" s="0" t="n">
        <v>15.447</v>
      </c>
      <c r="U455" s="0" t="n">
        <v>1.398</v>
      </c>
      <c r="V455" s="0" t="n">
        <v>2.435</v>
      </c>
      <c r="W455" s="0" t="n">
        <v>313.22</v>
      </c>
      <c r="X455" s="0" t="n">
        <v>997.44</v>
      </c>
      <c r="Y455" s="0" t="n">
        <v>0</v>
      </c>
      <c r="Z455" s="0" t="n">
        <v>6.244</v>
      </c>
      <c r="AA455" s="0" t="n">
        <v>0.036</v>
      </c>
      <c r="AB455" s="0" t="n">
        <v>0</v>
      </c>
      <c r="AC455" s="0" t="n">
        <v>0</v>
      </c>
      <c r="AD455" s="0" t="n">
        <v>79.71</v>
      </c>
    </row>
    <row r="456" customFormat="false" ht="12.8" hidden="false" customHeight="false" outlineLevel="0" collapsed="false">
      <c r="A456" s="0" t="n">
        <v>2004</v>
      </c>
      <c r="B456" s="0" t="n">
        <v>59</v>
      </c>
      <c r="C456" s="0" t="n">
        <v>330</v>
      </c>
      <c r="D456" s="0" t="n">
        <f aca="false">C456/100</f>
        <v>3.3</v>
      </c>
      <c r="E456" s="0" t="n">
        <v>20040590330</v>
      </c>
      <c r="F456" s="0" t="n">
        <v>200402</v>
      </c>
      <c r="G456" s="0" t="n">
        <v>9</v>
      </c>
      <c r="H456" s="6" t="n">
        <f aca="false">DATE(2004,1,1)+B456+D456/24</f>
        <v>38046.1375</v>
      </c>
      <c r="I456" s="0" t="n">
        <v>-0.449</v>
      </c>
      <c r="J456" s="0" t="n">
        <v>0.041</v>
      </c>
      <c r="K456" s="0" t="n">
        <v>363.795</v>
      </c>
      <c r="L456" s="0" t="n">
        <v>396.23</v>
      </c>
      <c r="M456" s="0" t="n">
        <v>-32.925</v>
      </c>
      <c r="N456" s="0" t="n">
        <v>1.902</v>
      </c>
      <c r="O456" s="0" t="n">
        <v>0.673</v>
      </c>
      <c r="P456" s="0" t="n">
        <v>-35.501</v>
      </c>
      <c r="Q456" s="0" t="n">
        <v>2</v>
      </c>
      <c r="R456" s="0" t="n">
        <v>0.782</v>
      </c>
      <c r="S456" s="0" t="n">
        <v>2</v>
      </c>
      <c r="T456" s="0" t="n">
        <v>15.439</v>
      </c>
      <c r="U456" s="0" t="n">
        <v>1.393</v>
      </c>
      <c r="V456" s="0" t="n">
        <v>2.083</v>
      </c>
      <c r="W456" s="0" t="n">
        <v>311.5</v>
      </c>
      <c r="X456" s="0" t="n">
        <v>997.515</v>
      </c>
      <c r="Y456" s="0" t="n">
        <v>0</v>
      </c>
      <c r="Z456" s="0" t="n">
        <v>0</v>
      </c>
      <c r="AA456" s="0" t="n">
        <v>0.036</v>
      </c>
      <c r="AB456" s="0" t="n">
        <v>0</v>
      </c>
      <c r="AC456" s="0" t="n">
        <v>0</v>
      </c>
      <c r="AD456" s="0" t="n">
        <v>79.46</v>
      </c>
    </row>
    <row r="457" customFormat="false" ht="12.8" hidden="false" customHeight="false" outlineLevel="0" collapsed="false">
      <c r="A457" s="0" t="n">
        <v>2004</v>
      </c>
      <c r="B457" s="0" t="n">
        <v>59</v>
      </c>
      <c r="C457" s="0" t="n">
        <v>400</v>
      </c>
      <c r="D457" s="0" t="n">
        <f aca="false">C457/100</f>
        <v>4</v>
      </c>
      <c r="E457" s="0" t="n">
        <v>20040590400</v>
      </c>
      <c r="F457" s="0" t="n">
        <v>200402</v>
      </c>
      <c r="G457" s="0" t="n">
        <v>9</v>
      </c>
      <c r="H457" s="6" t="n">
        <f aca="false">DATE(2004,1,1)+B457+D457/24</f>
        <v>38046.1666666667</v>
      </c>
      <c r="I457" s="0" t="n">
        <v>-0.517</v>
      </c>
      <c r="J457" s="0" t="n">
        <v>0.067</v>
      </c>
      <c r="K457" s="0" t="n">
        <v>362.83</v>
      </c>
      <c r="L457" s="0" t="n">
        <v>395.545</v>
      </c>
      <c r="M457" s="0" t="n">
        <v>-33.299</v>
      </c>
      <c r="N457" s="0" t="n">
        <v>3.747</v>
      </c>
      <c r="O457" s="0" t="n">
        <v>3.141</v>
      </c>
      <c r="P457" s="0" t="n">
        <v>-40.187</v>
      </c>
      <c r="Q457" s="0" t="n">
        <v>2</v>
      </c>
      <c r="R457" s="0" t="n">
        <v>1.759</v>
      </c>
      <c r="S457" s="0" t="n">
        <v>2</v>
      </c>
      <c r="T457" s="0" t="n">
        <v>15.524</v>
      </c>
      <c r="U457" s="0" t="n">
        <v>1.363</v>
      </c>
      <c r="V457" s="0" t="n">
        <v>2.043</v>
      </c>
      <c r="W457" s="0" t="n">
        <v>315.685</v>
      </c>
      <c r="X457" s="0" t="n">
        <v>997.51</v>
      </c>
      <c r="Y457" s="0" t="n">
        <v>0</v>
      </c>
      <c r="Z457" s="0" t="n">
        <v>6.513</v>
      </c>
      <c r="AA457" s="0" t="n">
        <v>0.054</v>
      </c>
      <c r="AB457" s="0" t="n">
        <v>0</v>
      </c>
      <c r="AC457" s="0" t="n">
        <v>0</v>
      </c>
      <c r="AD457" s="0" t="n">
        <v>77.33</v>
      </c>
    </row>
    <row r="458" customFormat="false" ht="12.8" hidden="false" customHeight="false" outlineLevel="0" collapsed="false">
      <c r="A458" s="0" t="n">
        <v>2004</v>
      </c>
      <c r="B458" s="0" t="n">
        <v>59</v>
      </c>
      <c r="C458" s="0" t="n">
        <v>430</v>
      </c>
      <c r="D458" s="0" t="n">
        <f aca="false">C458/100</f>
        <v>4.3</v>
      </c>
      <c r="E458" s="0" t="n">
        <v>20040590430</v>
      </c>
      <c r="F458" s="0" t="n">
        <v>200402</v>
      </c>
      <c r="G458" s="0" t="n">
        <v>9</v>
      </c>
      <c r="H458" s="6" t="n">
        <f aca="false">DATE(2004,1,1)+B458+D458/24</f>
        <v>38046.1791666667</v>
      </c>
      <c r="I458" s="0" t="n">
        <v>-0.44</v>
      </c>
      <c r="J458" s="0" t="n">
        <v>0.04</v>
      </c>
      <c r="K458" s="0" t="n">
        <v>366.005</v>
      </c>
      <c r="L458" s="0" t="n">
        <v>395.875</v>
      </c>
      <c r="M458" s="0" t="n">
        <v>-30.35</v>
      </c>
      <c r="N458" s="0" t="n">
        <v>2.846</v>
      </c>
      <c r="O458" s="0" t="n">
        <v>2.239</v>
      </c>
      <c r="P458" s="0" t="n">
        <v>-35.435</v>
      </c>
      <c r="Q458" s="0" t="n">
        <v>2</v>
      </c>
      <c r="R458" s="0" t="n">
        <v>1.798</v>
      </c>
      <c r="S458" s="0" t="n">
        <v>2</v>
      </c>
      <c r="T458" s="0" t="n">
        <v>15.563</v>
      </c>
      <c r="U458" s="0" t="n">
        <v>1.335</v>
      </c>
      <c r="V458" s="0" t="n">
        <v>2.096</v>
      </c>
      <c r="W458" s="0" t="n">
        <v>314.74</v>
      </c>
      <c r="X458" s="0" t="n">
        <v>997.48</v>
      </c>
      <c r="Y458" s="0" t="n">
        <v>0</v>
      </c>
      <c r="Z458" s="0" t="n">
        <v>0</v>
      </c>
      <c r="AA458" s="0" t="n">
        <v>0.04</v>
      </c>
      <c r="AB458" s="0" t="n">
        <v>0</v>
      </c>
      <c r="AC458" s="0" t="n">
        <v>0</v>
      </c>
      <c r="AD458" s="0" t="n">
        <v>75.55</v>
      </c>
    </row>
    <row r="459" customFormat="false" ht="12.8" hidden="false" customHeight="false" outlineLevel="0" collapsed="false">
      <c r="A459" s="0" t="n">
        <v>2004</v>
      </c>
      <c r="B459" s="0" t="n">
        <v>59</v>
      </c>
      <c r="C459" s="0" t="n">
        <v>530</v>
      </c>
      <c r="D459" s="0" t="n">
        <f aca="false">C459/100</f>
        <v>5.3</v>
      </c>
      <c r="E459" s="0" t="n">
        <v>20040590530</v>
      </c>
      <c r="F459" s="0" t="n">
        <v>200402</v>
      </c>
      <c r="G459" s="0" t="n">
        <v>9</v>
      </c>
      <c r="H459" s="6" t="n">
        <f aca="false">DATE(2004,1,1)+B459+D459/24</f>
        <v>38046.2208333333</v>
      </c>
      <c r="I459" s="0" t="n">
        <v>-0.442</v>
      </c>
      <c r="J459" s="0" t="n">
        <v>0.038</v>
      </c>
      <c r="K459" s="0" t="n">
        <v>369.41</v>
      </c>
      <c r="L459" s="0" t="n">
        <v>397.385</v>
      </c>
      <c r="M459" s="0" t="n">
        <v>-28.455</v>
      </c>
      <c r="N459" s="0" t="n">
        <v>2.702</v>
      </c>
      <c r="O459" s="0" t="n">
        <v>4.154</v>
      </c>
      <c r="P459" s="0" t="n">
        <v>-35.311</v>
      </c>
      <c r="Q459" s="0" t="n">
        <v>2</v>
      </c>
      <c r="R459" s="0" t="n">
        <v>2.541</v>
      </c>
      <c r="S459" s="0" t="n">
        <v>2</v>
      </c>
      <c r="T459" s="0" t="n">
        <v>15.663</v>
      </c>
      <c r="U459" s="0" t="n">
        <v>1.397</v>
      </c>
      <c r="V459" s="0" t="n">
        <v>2.005</v>
      </c>
      <c r="W459" s="0" t="n">
        <v>315.915</v>
      </c>
      <c r="X459" s="0" t="n">
        <v>997.47</v>
      </c>
      <c r="Y459" s="0" t="n">
        <v>0</v>
      </c>
      <c r="Z459" s="0" t="n">
        <v>0</v>
      </c>
      <c r="AA459" s="0" t="n">
        <v>0.023</v>
      </c>
      <c r="AB459" s="0" t="n">
        <v>0</v>
      </c>
      <c r="AC459" s="0" t="n">
        <v>0</v>
      </c>
      <c r="AD459" s="0" t="n">
        <v>78.56</v>
      </c>
    </row>
    <row r="460" customFormat="false" ht="12.8" hidden="false" customHeight="false" outlineLevel="0" collapsed="false">
      <c r="A460" s="0" t="n">
        <v>2004</v>
      </c>
      <c r="B460" s="0" t="n">
        <v>59</v>
      </c>
      <c r="C460" s="0" t="n">
        <v>630</v>
      </c>
      <c r="D460" s="0" t="n">
        <f aca="false">C460/100</f>
        <v>6.3</v>
      </c>
      <c r="E460" s="0" t="n">
        <v>20040590630</v>
      </c>
      <c r="F460" s="0" t="n">
        <v>200402</v>
      </c>
      <c r="G460" s="0" t="n">
        <v>9</v>
      </c>
      <c r="H460" s="6" t="n">
        <f aca="false">DATE(2004,1,1)+B460+D460/24</f>
        <v>38046.2625</v>
      </c>
      <c r="I460" s="0" t="n">
        <v>7.577</v>
      </c>
      <c r="J460" s="0" t="n">
        <v>1.361</v>
      </c>
      <c r="K460" s="0" t="n">
        <v>369.285</v>
      </c>
      <c r="L460" s="0" t="n">
        <v>396.9</v>
      </c>
      <c r="M460" s="0" t="n">
        <v>-21.399</v>
      </c>
      <c r="N460" s="0" t="n">
        <v>2.978</v>
      </c>
      <c r="O460" s="0" t="n">
        <v>6.189</v>
      </c>
      <c r="P460" s="0" t="n">
        <v>-30.566</v>
      </c>
      <c r="Q460" s="0" t="n">
        <v>2</v>
      </c>
      <c r="R460" s="0" t="n">
        <v>2.701</v>
      </c>
      <c r="S460" s="0" t="n">
        <v>2</v>
      </c>
      <c r="T460" s="0" t="n">
        <v>15.794</v>
      </c>
      <c r="U460" s="0" t="n">
        <v>1.339</v>
      </c>
      <c r="V460" s="0" t="n">
        <v>1.553</v>
      </c>
      <c r="W460" s="0" t="n">
        <v>313.76</v>
      </c>
      <c r="X460" s="0" t="n">
        <v>997.77</v>
      </c>
      <c r="Y460" s="0" t="n">
        <v>0</v>
      </c>
      <c r="Z460" s="0" t="n">
        <v>0</v>
      </c>
      <c r="AA460" s="0" t="n">
        <v>0.049</v>
      </c>
      <c r="AB460" s="0" t="n">
        <v>0</v>
      </c>
      <c r="AC460" s="0" t="n">
        <v>0</v>
      </c>
      <c r="AD460" s="0" t="n">
        <v>74.67</v>
      </c>
    </row>
    <row r="461" customFormat="false" ht="12.8" hidden="false" customHeight="false" outlineLevel="0" collapsed="false">
      <c r="A461" s="0" t="n">
        <v>2004</v>
      </c>
      <c r="B461" s="0" t="n">
        <v>59</v>
      </c>
      <c r="C461" s="0" t="n">
        <v>730</v>
      </c>
      <c r="D461" s="0" t="n">
        <f aca="false">C461/100</f>
        <v>7.3</v>
      </c>
      <c r="E461" s="0" t="n">
        <v>20040590730</v>
      </c>
      <c r="F461" s="0" t="n">
        <v>200402</v>
      </c>
      <c r="G461" s="0" t="n">
        <v>9</v>
      </c>
      <c r="H461" s="6" t="n">
        <f aca="false">DATE(2004,1,1)+B461+D461/24</f>
        <v>38046.3041666667</v>
      </c>
      <c r="I461" s="0" t="n">
        <v>67.626</v>
      </c>
      <c r="J461" s="0" t="n">
        <v>10.438</v>
      </c>
      <c r="K461" s="0" t="n">
        <v>349.67</v>
      </c>
      <c r="L461" s="0" t="n">
        <v>396.475</v>
      </c>
      <c r="M461" s="0" t="n">
        <v>10.382</v>
      </c>
      <c r="N461" s="0" t="n">
        <v>8.646</v>
      </c>
      <c r="O461" s="0" t="n">
        <v>9.78</v>
      </c>
      <c r="P461" s="0" t="n">
        <v>-8.043</v>
      </c>
      <c r="Q461" s="0" t="n">
        <v>2</v>
      </c>
      <c r="R461" s="0" t="n">
        <v>2.673</v>
      </c>
      <c r="S461" s="0" t="n">
        <v>2</v>
      </c>
      <c r="T461" s="0" t="n">
        <v>15.764</v>
      </c>
      <c r="U461" s="0" t="n">
        <v>1.339</v>
      </c>
      <c r="V461" s="0" t="n">
        <v>1.773</v>
      </c>
      <c r="W461" s="0" t="n">
        <v>319.78</v>
      </c>
      <c r="X461" s="0" t="n">
        <v>997.685</v>
      </c>
      <c r="Y461" s="0" t="n">
        <v>0</v>
      </c>
      <c r="Z461" s="0" t="n">
        <v>0</v>
      </c>
      <c r="AA461" s="0" t="n">
        <v>0.025</v>
      </c>
      <c r="AB461" s="0" t="n">
        <v>0</v>
      </c>
      <c r="AC461" s="0" t="n">
        <v>0</v>
      </c>
      <c r="AD461" s="0" t="n">
        <v>74.81</v>
      </c>
    </row>
    <row r="462" customFormat="false" ht="12.8" hidden="false" customHeight="false" outlineLevel="0" collapsed="false">
      <c r="A462" s="0" t="n">
        <v>2004</v>
      </c>
      <c r="B462" s="0" t="n">
        <v>59</v>
      </c>
      <c r="C462" s="0" t="n">
        <v>800</v>
      </c>
      <c r="D462" s="0" t="n">
        <f aca="false">C462/100</f>
        <v>8</v>
      </c>
      <c r="E462" s="0" t="n">
        <v>20040590800</v>
      </c>
      <c r="F462" s="0" t="n">
        <v>200402</v>
      </c>
      <c r="G462" s="0" t="n">
        <v>9</v>
      </c>
      <c r="H462" s="6" t="n">
        <f aca="false">DATE(2004,1,1)+B462+D462/24</f>
        <v>38046.3333333333</v>
      </c>
      <c r="I462" s="0" t="n">
        <v>184.396</v>
      </c>
      <c r="J462" s="0" t="n">
        <v>28.413</v>
      </c>
      <c r="K462" s="0" t="n">
        <v>356.825</v>
      </c>
      <c r="L462" s="0" t="n">
        <v>404.235</v>
      </c>
      <c r="M462" s="0" t="n">
        <v>108.573</v>
      </c>
      <c r="N462" s="0" t="n">
        <v>37.056</v>
      </c>
      <c r="O462" s="0" t="n">
        <v>9.504</v>
      </c>
      <c r="P462" s="0" t="n">
        <v>62.014</v>
      </c>
      <c r="Q462" s="0" t="n">
        <v>2</v>
      </c>
      <c r="R462" s="0" t="n">
        <v>5.879</v>
      </c>
      <c r="S462" s="0" t="n">
        <v>2</v>
      </c>
      <c r="T462" s="0" t="n">
        <v>15.956</v>
      </c>
      <c r="U462" s="0" t="n">
        <v>1.337</v>
      </c>
      <c r="V462" s="0" t="n">
        <v>1.366</v>
      </c>
      <c r="W462" s="0" t="n">
        <v>103.61</v>
      </c>
      <c r="X462" s="0" t="n">
        <v>997.56</v>
      </c>
      <c r="Y462" s="0" t="n">
        <v>0</v>
      </c>
      <c r="Z462" s="0" t="n">
        <v>11.909</v>
      </c>
      <c r="AA462" s="0" t="n">
        <v>0.091</v>
      </c>
      <c r="AB462" s="0" t="n">
        <v>0</v>
      </c>
      <c r="AC462" s="0" t="n">
        <v>0</v>
      </c>
      <c r="AD462" s="0" t="n">
        <v>73.79</v>
      </c>
    </row>
    <row r="463" customFormat="false" ht="12.8" hidden="false" customHeight="false" outlineLevel="0" collapsed="false">
      <c r="A463" s="0" t="n">
        <v>2004</v>
      </c>
      <c r="B463" s="0" t="n">
        <v>59</v>
      </c>
      <c r="C463" s="0" t="n">
        <v>830</v>
      </c>
      <c r="D463" s="0" t="n">
        <f aca="false">C463/100</f>
        <v>8.3</v>
      </c>
      <c r="E463" s="0" t="n">
        <v>20040590830</v>
      </c>
      <c r="F463" s="0" t="n">
        <v>200402</v>
      </c>
      <c r="G463" s="0" t="n">
        <v>9</v>
      </c>
      <c r="H463" s="6" t="n">
        <f aca="false">DATE(2004,1,1)+B463+D463/24</f>
        <v>38046.3458333333</v>
      </c>
      <c r="I463" s="0" t="n">
        <v>230.604</v>
      </c>
      <c r="J463" s="0" t="n">
        <v>37.636</v>
      </c>
      <c r="K463" s="0" t="n">
        <v>329.325</v>
      </c>
      <c r="L463" s="0" t="n">
        <v>409.445</v>
      </c>
      <c r="M463" s="0" t="n">
        <v>112.848</v>
      </c>
      <c r="N463" s="0" t="n">
        <v>55.788</v>
      </c>
      <c r="O463" s="0" t="n">
        <v>12.348</v>
      </c>
      <c r="P463" s="0" t="n">
        <v>44.712</v>
      </c>
      <c r="Q463" s="0" t="n">
        <v>2</v>
      </c>
      <c r="R463" s="0" t="n">
        <v>4.669</v>
      </c>
      <c r="S463" s="0" t="n">
        <v>2</v>
      </c>
      <c r="T463" s="0" t="n">
        <v>16.16</v>
      </c>
      <c r="U463" s="0" t="n">
        <v>1.337</v>
      </c>
      <c r="V463" s="0" t="n">
        <v>1.242</v>
      </c>
      <c r="W463" s="0" t="n">
        <v>103.655</v>
      </c>
      <c r="X463" s="0" t="n">
        <v>997.435</v>
      </c>
      <c r="Y463" s="0" t="n">
        <v>0</v>
      </c>
      <c r="Z463" s="0" t="n">
        <v>0</v>
      </c>
      <c r="AA463" s="0" t="n">
        <v>0.089</v>
      </c>
      <c r="AB463" s="0" t="n">
        <v>0</v>
      </c>
      <c r="AC463" s="0" t="n">
        <v>0</v>
      </c>
      <c r="AD463" s="0" t="n">
        <v>72.83</v>
      </c>
    </row>
    <row r="464" customFormat="false" ht="12.8" hidden="false" customHeight="false" outlineLevel="0" collapsed="false">
      <c r="A464" s="0" t="n">
        <v>2004</v>
      </c>
      <c r="B464" s="0" t="n">
        <v>59</v>
      </c>
      <c r="C464" s="0" t="n">
        <v>900</v>
      </c>
      <c r="D464" s="0" t="n">
        <f aca="false">C464/100</f>
        <v>9</v>
      </c>
      <c r="E464" s="0" t="n">
        <v>20040590900</v>
      </c>
      <c r="F464" s="0" t="n">
        <v>200402</v>
      </c>
      <c r="G464" s="0" t="n">
        <v>9</v>
      </c>
      <c r="H464" s="6" t="n">
        <f aca="false">DATE(2004,1,1)+B464+D464/24</f>
        <v>38046.375</v>
      </c>
      <c r="I464" s="0" t="n">
        <v>333.7</v>
      </c>
      <c r="J464" s="0" t="n">
        <v>52.33</v>
      </c>
      <c r="K464" s="0" t="n">
        <v>334.835</v>
      </c>
      <c r="L464" s="0" t="n">
        <v>415.875</v>
      </c>
      <c r="M464" s="0" t="n">
        <v>200.33</v>
      </c>
      <c r="N464" s="0" t="n">
        <v>79.876</v>
      </c>
      <c r="O464" s="0" t="n">
        <v>15.933</v>
      </c>
      <c r="P464" s="0" t="n">
        <v>104.522</v>
      </c>
      <c r="Q464" s="0" t="n">
        <v>2</v>
      </c>
      <c r="R464" s="0" t="n">
        <v>10.708</v>
      </c>
      <c r="S464" s="0" t="n">
        <v>2</v>
      </c>
      <c r="T464" s="0" t="n">
        <v>16.441</v>
      </c>
      <c r="U464" s="0" t="n">
        <v>1.335</v>
      </c>
      <c r="V464" s="0" t="n">
        <v>1.244</v>
      </c>
      <c r="W464" s="0" t="n">
        <v>2.382</v>
      </c>
      <c r="X464" s="0" t="n">
        <v>997.47</v>
      </c>
      <c r="Y464" s="0" t="n">
        <v>0</v>
      </c>
      <c r="Z464" s="0" t="n">
        <v>10.878</v>
      </c>
      <c r="AA464" s="0" t="n">
        <v>0.181</v>
      </c>
      <c r="AB464" s="0" t="n">
        <v>0</v>
      </c>
      <c r="AC464" s="0" t="n">
        <v>0</v>
      </c>
      <c r="AD464" s="0" t="n">
        <v>71.43</v>
      </c>
    </row>
    <row r="465" customFormat="false" ht="12.8" hidden="false" customHeight="false" outlineLevel="0" collapsed="false">
      <c r="A465" s="0" t="n">
        <v>2004</v>
      </c>
      <c r="B465" s="0" t="n">
        <v>59</v>
      </c>
      <c r="C465" s="0" t="n">
        <v>930</v>
      </c>
      <c r="D465" s="0" t="n">
        <f aca="false">C465/100</f>
        <v>9.3</v>
      </c>
      <c r="E465" s="0" t="n">
        <v>20040590930</v>
      </c>
      <c r="F465" s="0" t="n">
        <v>200402</v>
      </c>
      <c r="G465" s="0" t="n">
        <v>9</v>
      </c>
      <c r="H465" s="6" t="n">
        <f aca="false">DATE(2004,1,1)+B465+D465/24</f>
        <v>38046.3875</v>
      </c>
      <c r="I465" s="0" t="n">
        <v>535.18</v>
      </c>
      <c r="J465" s="0" t="n">
        <v>85.306</v>
      </c>
      <c r="K465" s="0" t="n">
        <v>309.475</v>
      </c>
      <c r="L465" s="0" t="n">
        <v>428.345</v>
      </c>
      <c r="M465" s="0" t="n">
        <v>331.004</v>
      </c>
      <c r="N465" s="0" t="n">
        <v>157.69</v>
      </c>
      <c r="O465" s="0" t="n">
        <v>41.208</v>
      </c>
      <c r="P465" s="0" t="n">
        <v>132.106</v>
      </c>
      <c r="Q465" s="0" t="n">
        <v>2</v>
      </c>
      <c r="R465" s="0" t="n">
        <v>10.219</v>
      </c>
      <c r="S465" s="0" t="n">
        <v>2</v>
      </c>
      <c r="T465" s="0" t="n">
        <v>17.257</v>
      </c>
      <c r="U465" s="0" t="n">
        <v>1.307</v>
      </c>
      <c r="V465" s="0" t="n">
        <v>1.059</v>
      </c>
      <c r="W465" s="0" t="n">
        <v>52.712</v>
      </c>
      <c r="X465" s="0" t="n">
        <v>997.2</v>
      </c>
      <c r="Y465" s="0" t="n">
        <v>0</v>
      </c>
      <c r="Z465" s="0" t="n">
        <v>0</v>
      </c>
      <c r="AA465" s="0" t="n">
        <v>0.105</v>
      </c>
      <c r="AB465" s="0" t="n">
        <v>0</v>
      </c>
      <c r="AC465" s="0" t="n">
        <v>0</v>
      </c>
      <c r="AD465" s="0" t="n">
        <v>66.4</v>
      </c>
    </row>
    <row r="466" customFormat="false" ht="12.8" hidden="false" customHeight="false" outlineLevel="0" collapsed="false">
      <c r="A466" s="0" t="n">
        <v>2004</v>
      </c>
      <c r="B466" s="0" t="n">
        <v>59</v>
      </c>
      <c r="C466" s="0" t="n">
        <v>1100</v>
      </c>
      <c r="D466" s="0" t="n">
        <f aca="false">C466/100</f>
        <v>11</v>
      </c>
      <c r="E466" s="0" t="n">
        <v>20040591100</v>
      </c>
      <c r="F466" s="0" t="n">
        <v>200402</v>
      </c>
      <c r="G466" s="0" t="n">
        <v>9</v>
      </c>
      <c r="H466" s="6" t="n">
        <f aca="false">DATE(2004,1,1)+B466+D466/24</f>
        <v>38046.4583333333</v>
      </c>
      <c r="I466" s="0" t="n">
        <v>815.452</v>
      </c>
      <c r="J466" s="0" t="n">
        <v>125.65</v>
      </c>
      <c r="K466" s="0" t="n">
        <v>318.405</v>
      </c>
      <c r="L466" s="0" t="n">
        <v>462.85</v>
      </c>
      <c r="M466" s="0" t="n">
        <v>545.356</v>
      </c>
      <c r="N466" s="0" t="n">
        <v>213.14</v>
      </c>
      <c r="O466" s="0" t="n">
        <v>56.157</v>
      </c>
      <c r="P466" s="0" t="n">
        <v>276.059</v>
      </c>
      <c r="Q466" s="0" t="n">
        <v>2</v>
      </c>
      <c r="R466" s="0" t="n">
        <v>3.987</v>
      </c>
      <c r="S466" s="0" t="n">
        <v>2</v>
      </c>
      <c r="T466" s="0" t="n">
        <v>19.099</v>
      </c>
      <c r="U466" s="0" t="n">
        <v>1.336</v>
      </c>
      <c r="V466" s="0" t="n">
        <v>1.441</v>
      </c>
      <c r="W466" s="0" t="n">
        <v>279.118</v>
      </c>
      <c r="X466" s="0" t="n">
        <v>996.43</v>
      </c>
      <c r="Y466" s="0" t="n">
        <v>0</v>
      </c>
      <c r="Z466" s="0" t="n">
        <v>10.824</v>
      </c>
      <c r="AA466" s="0" t="n">
        <v>0.131</v>
      </c>
      <c r="AB466" s="0" t="n">
        <v>0</v>
      </c>
      <c r="AC466" s="0" t="n">
        <v>0</v>
      </c>
      <c r="AD466" s="0" t="n">
        <v>60.46</v>
      </c>
    </row>
    <row r="467" customFormat="false" ht="12.8" hidden="false" customHeight="false" outlineLevel="0" collapsed="false">
      <c r="A467" s="0" t="n">
        <v>2004</v>
      </c>
      <c r="B467" s="0" t="n">
        <v>59</v>
      </c>
      <c r="C467" s="0" t="n">
        <v>1300</v>
      </c>
      <c r="D467" s="0" t="n">
        <f aca="false">C467/100</f>
        <v>13</v>
      </c>
      <c r="E467" s="0" t="n">
        <v>20040591300</v>
      </c>
      <c r="F467" s="0" t="n">
        <v>200402</v>
      </c>
      <c r="G467" s="0" t="n">
        <v>9</v>
      </c>
      <c r="H467" s="6" t="n">
        <f aca="false">DATE(2004,1,1)+B467+D467/24</f>
        <v>38046.5416666667</v>
      </c>
      <c r="I467" s="0" t="n">
        <v>973.742</v>
      </c>
      <c r="J467" s="0" t="n">
        <v>141.833</v>
      </c>
      <c r="K467" s="0" t="n">
        <v>324.06</v>
      </c>
      <c r="L467" s="0" t="n">
        <v>502.08</v>
      </c>
      <c r="M467" s="0" t="n">
        <v>653.889</v>
      </c>
      <c r="N467" s="0" t="n">
        <v>285.545</v>
      </c>
      <c r="O467" s="0" t="n">
        <v>96.394</v>
      </c>
      <c r="P467" s="0" t="n">
        <v>271.95</v>
      </c>
      <c r="Q467" s="0" t="n">
        <v>2</v>
      </c>
      <c r="R467" s="0" t="n">
        <v>7.715</v>
      </c>
      <c r="S467" s="0" t="n">
        <v>2</v>
      </c>
      <c r="T467" s="0" t="n">
        <v>23.26</v>
      </c>
      <c r="U467" s="0" t="n">
        <v>1.279</v>
      </c>
      <c r="V467" s="0" t="n">
        <v>1.289</v>
      </c>
      <c r="W467" s="0" t="n">
        <v>290.694</v>
      </c>
      <c r="X467" s="0" t="n">
        <v>994.525</v>
      </c>
      <c r="Y467" s="0" t="n">
        <v>0</v>
      </c>
      <c r="Z467" s="0" t="n">
        <v>10.857</v>
      </c>
      <c r="AA467" s="0" t="n">
        <v>0.083</v>
      </c>
      <c r="AB467" s="0" t="n">
        <v>0</v>
      </c>
      <c r="AC467" s="0" t="n">
        <v>0</v>
      </c>
      <c r="AD467" s="0" t="n">
        <v>44.83</v>
      </c>
    </row>
    <row r="468" customFormat="false" ht="12.8" hidden="false" customHeight="false" outlineLevel="0" collapsed="false">
      <c r="A468" s="0" t="n">
        <v>2004</v>
      </c>
      <c r="B468" s="0" t="n">
        <v>59</v>
      </c>
      <c r="C468" s="0" t="n">
        <v>1900</v>
      </c>
      <c r="D468" s="0" t="n">
        <f aca="false">C468/100</f>
        <v>19</v>
      </c>
      <c r="E468" s="0" t="n">
        <v>20040591900</v>
      </c>
      <c r="F468" s="0" t="n">
        <v>200402</v>
      </c>
      <c r="G468" s="0" t="n">
        <v>9</v>
      </c>
      <c r="H468" s="6" t="n">
        <f aca="false">DATE(2004,1,1)+B468+D468/24</f>
        <v>38046.7916666667</v>
      </c>
      <c r="I468" s="0" t="n">
        <v>1.883</v>
      </c>
      <c r="J468" s="0" t="n">
        <v>1.35</v>
      </c>
      <c r="K468" s="0" t="n">
        <v>367.135</v>
      </c>
      <c r="L468" s="0" t="n">
        <v>414.84</v>
      </c>
      <c r="M468" s="0" t="n">
        <v>-47.172</v>
      </c>
      <c r="N468" s="0" t="n">
        <v>8.328</v>
      </c>
      <c r="O468" s="0" t="n">
        <v>42.654</v>
      </c>
      <c r="P468" s="0" t="n">
        <v>-98.154</v>
      </c>
      <c r="Q468" s="0" t="n">
        <v>2</v>
      </c>
      <c r="R468" s="0" t="n">
        <v>7.712</v>
      </c>
      <c r="S468" s="0" t="n">
        <v>2</v>
      </c>
      <c r="T468" s="0" t="n">
        <v>19.403</v>
      </c>
      <c r="U468" s="0" t="n">
        <v>1.455</v>
      </c>
      <c r="V468" s="0" t="n">
        <v>1.68</v>
      </c>
      <c r="W468" s="0" t="n">
        <v>253.48</v>
      </c>
      <c r="X468" s="0" t="n">
        <v>995.125</v>
      </c>
      <c r="Y468" s="0" t="n">
        <v>0</v>
      </c>
      <c r="Z468" s="0" t="n">
        <v>9.56</v>
      </c>
      <c r="AA468" s="0" t="n">
        <v>0.079</v>
      </c>
      <c r="AB468" s="0" t="n">
        <v>0</v>
      </c>
      <c r="AC468" s="0" t="n">
        <v>0</v>
      </c>
      <c r="AD468" s="0" t="n">
        <v>64.61</v>
      </c>
    </row>
    <row r="469" customFormat="false" ht="12.8" hidden="false" customHeight="false" outlineLevel="0" collapsed="false">
      <c r="A469" s="0" t="n">
        <v>2004</v>
      </c>
      <c r="B469" s="0" t="n">
        <v>59</v>
      </c>
      <c r="C469" s="0" t="n">
        <v>1930</v>
      </c>
      <c r="D469" s="0" t="n">
        <f aca="false">C469/100</f>
        <v>19.3</v>
      </c>
      <c r="E469" s="0" t="n">
        <v>20040591930</v>
      </c>
      <c r="F469" s="0" t="n">
        <v>200402</v>
      </c>
      <c r="G469" s="0" t="n">
        <v>9</v>
      </c>
      <c r="H469" s="6" t="n">
        <f aca="false">DATE(2004,1,1)+B469+D469/24</f>
        <v>38046.8041666667</v>
      </c>
      <c r="I469" s="0" t="n">
        <v>-1.263</v>
      </c>
      <c r="J469" s="0" t="n">
        <v>0.426</v>
      </c>
      <c r="K469" s="0" t="n">
        <v>364.865</v>
      </c>
      <c r="L469" s="0" t="n">
        <v>416.81</v>
      </c>
      <c r="M469" s="0" t="n">
        <v>-53.635</v>
      </c>
      <c r="N469" s="0" t="n">
        <v>-1.701</v>
      </c>
      <c r="O469" s="0" t="n">
        <v>10.443</v>
      </c>
      <c r="P469" s="0" t="n">
        <v>-62.377</v>
      </c>
      <c r="Q469" s="0" t="n">
        <v>2</v>
      </c>
      <c r="R469" s="0" t="n">
        <v>1.719</v>
      </c>
      <c r="S469" s="0" t="n">
        <v>2</v>
      </c>
      <c r="T469" s="0" t="n">
        <v>19.352</v>
      </c>
      <c r="U469" s="0" t="n">
        <v>1.399</v>
      </c>
      <c r="V469" s="0" t="n">
        <v>3.193</v>
      </c>
      <c r="W469" s="0" t="n">
        <v>19.832</v>
      </c>
      <c r="X469" s="0" t="n">
        <v>994.885</v>
      </c>
      <c r="Y469" s="0" t="n">
        <v>0</v>
      </c>
      <c r="Z469" s="0" t="n">
        <v>0</v>
      </c>
      <c r="AA469" s="0" t="n">
        <v>0.031</v>
      </c>
      <c r="AB469" s="0" t="n">
        <v>0</v>
      </c>
      <c r="AC469" s="0" t="n">
        <v>0</v>
      </c>
      <c r="AD469" s="0" t="n">
        <v>62.32</v>
      </c>
    </row>
    <row r="470" customFormat="false" ht="12.8" hidden="false" customHeight="false" outlineLevel="0" collapsed="false">
      <c r="A470" s="0" t="n">
        <v>2004</v>
      </c>
      <c r="B470" s="0" t="n">
        <v>59</v>
      </c>
      <c r="C470" s="0" t="n">
        <v>2000</v>
      </c>
      <c r="D470" s="0" t="n">
        <f aca="false">C470/100</f>
        <v>20</v>
      </c>
      <c r="E470" s="0" t="n">
        <v>20040592000</v>
      </c>
      <c r="F470" s="0" t="n">
        <v>200402</v>
      </c>
      <c r="G470" s="0" t="n">
        <v>9</v>
      </c>
      <c r="H470" s="6" t="n">
        <f aca="false">DATE(2004,1,1)+B470+D470/24</f>
        <v>38046.8333333333</v>
      </c>
      <c r="I470" s="0" t="n">
        <v>-1.364</v>
      </c>
      <c r="J470" s="0" t="n">
        <v>0.295</v>
      </c>
      <c r="K470" s="0" t="n">
        <v>369.45</v>
      </c>
      <c r="L470" s="0" t="n">
        <v>418.37</v>
      </c>
      <c r="M470" s="0" t="n">
        <v>-50.579</v>
      </c>
      <c r="N470" s="0" t="n">
        <v>-2.356</v>
      </c>
      <c r="O470" s="0" t="n">
        <v>20.079</v>
      </c>
      <c r="P470" s="0" t="n">
        <v>-68.302</v>
      </c>
      <c r="Q470" s="0" t="n">
        <v>2</v>
      </c>
      <c r="R470" s="0" t="n">
        <v>3.448</v>
      </c>
      <c r="S470" s="0" t="n">
        <v>2</v>
      </c>
      <c r="T470" s="0" t="n">
        <v>19.651</v>
      </c>
      <c r="U470" s="0" t="n">
        <v>1.451</v>
      </c>
      <c r="V470" s="0" t="n">
        <v>2.773</v>
      </c>
      <c r="W470" s="0" t="n">
        <v>345.366</v>
      </c>
      <c r="X470" s="0" t="n">
        <v>994.95</v>
      </c>
      <c r="Y470" s="0" t="n">
        <v>0</v>
      </c>
      <c r="Z470" s="0" t="n">
        <v>9.017</v>
      </c>
      <c r="AA470" s="0" t="n">
        <v>0.048</v>
      </c>
      <c r="AB470" s="0" t="n">
        <v>0</v>
      </c>
      <c r="AC470" s="0" t="n">
        <v>0</v>
      </c>
      <c r="AD470" s="0" t="n">
        <v>63.44</v>
      </c>
    </row>
    <row r="471" customFormat="false" ht="12.8" hidden="false" customHeight="false" outlineLevel="0" collapsed="false">
      <c r="A471" s="0" t="n">
        <v>2004</v>
      </c>
      <c r="B471" s="0" t="n">
        <v>59</v>
      </c>
      <c r="C471" s="0" t="n">
        <v>2030</v>
      </c>
      <c r="D471" s="0" t="n">
        <f aca="false">C471/100</f>
        <v>20.3</v>
      </c>
      <c r="E471" s="0" t="n">
        <v>20040592030</v>
      </c>
      <c r="F471" s="0" t="n">
        <v>200402</v>
      </c>
      <c r="G471" s="0" t="n">
        <v>9</v>
      </c>
      <c r="H471" s="6" t="n">
        <f aca="false">DATE(2004,1,1)+B471+D471/24</f>
        <v>38046.8458333333</v>
      </c>
      <c r="I471" s="0" t="n">
        <v>-1.806</v>
      </c>
      <c r="J471" s="0" t="n">
        <v>0.302</v>
      </c>
      <c r="K471" s="0" t="n">
        <v>373.645</v>
      </c>
      <c r="L471" s="0" t="n">
        <v>416.02</v>
      </c>
      <c r="M471" s="0" t="n">
        <v>-44.483</v>
      </c>
      <c r="N471" s="0" t="n">
        <v>-2.341</v>
      </c>
      <c r="O471" s="0" t="n">
        <v>0.674</v>
      </c>
      <c r="P471" s="0" t="n">
        <v>-42.816</v>
      </c>
      <c r="Q471" s="0" t="n">
        <v>2</v>
      </c>
      <c r="R471" s="0" t="n">
        <v>6.978</v>
      </c>
      <c r="S471" s="0" t="n">
        <v>2</v>
      </c>
      <c r="T471" s="0" t="n">
        <v>19.818</v>
      </c>
      <c r="U471" s="0" t="n">
        <v>1.451</v>
      </c>
      <c r="V471" s="0" t="n">
        <v>3.7</v>
      </c>
      <c r="W471" s="0" t="n">
        <v>340.635</v>
      </c>
      <c r="X471" s="0" t="n">
        <v>995.075</v>
      </c>
      <c r="Y471" s="0" t="n">
        <v>0</v>
      </c>
      <c r="Z471" s="0" t="n">
        <v>0</v>
      </c>
      <c r="AA471" s="0" t="n">
        <v>0.064</v>
      </c>
      <c r="AB471" s="0" t="n">
        <v>0</v>
      </c>
      <c r="AC471" s="0" t="n">
        <v>0</v>
      </c>
      <c r="AD471" s="0" t="n">
        <v>62.79</v>
      </c>
    </row>
    <row r="472" customFormat="false" ht="12.8" hidden="false" customHeight="false" outlineLevel="0" collapsed="false">
      <c r="A472" s="0" t="n">
        <v>2004</v>
      </c>
      <c r="B472" s="0" t="n">
        <v>59</v>
      </c>
      <c r="C472" s="0" t="n">
        <v>2100</v>
      </c>
      <c r="D472" s="0" t="n">
        <f aca="false">C472/100</f>
        <v>21</v>
      </c>
      <c r="E472" s="0" t="n">
        <v>20040592100</v>
      </c>
      <c r="F472" s="0" t="n">
        <v>200402</v>
      </c>
      <c r="G472" s="0" t="n">
        <v>9</v>
      </c>
      <c r="H472" s="6" t="n">
        <f aca="false">DATE(2004,1,1)+B472+D472/24</f>
        <v>38046.875</v>
      </c>
      <c r="I472" s="0" t="n">
        <v>-1.24</v>
      </c>
      <c r="J472" s="0" t="n">
        <v>0.049</v>
      </c>
      <c r="K472" s="0" t="n">
        <v>372.32</v>
      </c>
      <c r="L472" s="0" t="n">
        <v>416.53</v>
      </c>
      <c r="M472" s="0" t="n">
        <v>-45.499</v>
      </c>
      <c r="N472" s="0" t="n">
        <v>0.335</v>
      </c>
      <c r="O472" s="0" t="n">
        <v>19.856</v>
      </c>
      <c r="P472" s="0" t="n">
        <v>-65.69</v>
      </c>
      <c r="Q472" s="0" t="n">
        <v>2</v>
      </c>
      <c r="R472" s="0" t="n">
        <v>3.444</v>
      </c>
      <c r="S472" s="0" t="n">
        <v>2</v>
      </c>
      <c r="T472" s="0" t="n">
        <v>19.869</v>
      </c>
      <c r="U472" s="0" t="n">
        <v>1.39</v>
      </c>
      <c r="V472" s="0" t="n">
        <v>4.03</v>
      </c>
      <c r="W472" s="0" t="n">
        <v>327.363</v>
      </c>
      <c r="X472" s="0" t="n">
        <v>995.34</v>
      </c>
      <c r="Y472" s="0" t="n">
        <v>0</v>
      </c>
      <c r="Z472" s="0" t="n">
        <v>8.742</v>
      </c>
      <c r="AA472" s="0" t="n">
        <v>0.051</v>
      </c>
      <c r="AB472" s="0" t="n">
        <v>0</v>
      </c>
      <c r="AC472" s="0" t="n">
        <v>0</v>
      </c>
      <c r="AD472" s="0" t="n">
        <v>59.96</v>
      </c>
    </row>
    <row r="473" customFormat="false" ht="12.8" hidden="false" customHeight="false" outlineLevel="0" collapsed="false">
      <c r="A473" s="0" t="n">
        <v>2004</v>
      </c>
      <c r="B473" s="0" t="n">
        <v>59</v>
      </c>
      <c r="C473" s="0" t="n">
        <v>2130</v>
      </c>
      <c r="D473" s="0" t="n">
        <f aca="false">C473/100</f>
        <v>21.3</v>
      </c>
      <c r="E473" s="0" t="n">
        <v>20040592130</v>
      </c>
      <c r="F473" s="0" t="n">
        <v>200402</v>
      </c>
      <c r="G473" s="0" t="n">
        <v>9</v>
      </c>
      <c r="H473" s="6" t="n">
        <f aca="false">DATE(2004,1,1)+B473+D473/24</f>
        <v>38046.8875</v>
      </c>
      <c r="I473" s="0" t="n">
        <v>-0.769</v>
      </c>
      <c r="J473" s="0" t="n">
        <v>0.052</v>
      </c>
      <c r="K473" s="0" t="n">
        <v>368.155</v>
      </c>
      <c r="L473" s="0" t="n">
        <v>417.875</v>
      </c>
      <c r="M473" s="0" t="n">
        <v>-50.541</v>
      </c>
      <c r="N473" s="0" t="n">
        <v>-9.771</v>
      </c>
      <c r="O473" s="0" t="n">
        <v>0.74</v>
      </c>
      <c r="P473" s="0" t="n">
        <v>-41.51</v>
      </c>
      <c r="Q473" s="0" t="n">
        <v>2</v>
      </c>
      <c r="R473" s="0" t="n">
        <v>4.904</v>
      </c>
      <c r="S473" s="0" t="n">
        <v>2</v>
      </c>
      <c r="T473" s="0" t="n">
        <v>20.389</v>
      </c>
      <c r="U473" s="0" t="n">
        <v>1.379</v>
      </c>
      <c r="V473" s="0" t="n">
        <v>7.761</v>
      </c>
      <c r="W473" s="0" t="n">
        <v>260.279</v>
      </c>
      <c r="X473" s="0" t="n">
        <v>995.66</v>
      </c>
      <c r="Y473" s="0" t="n">
        <v>0</v>
      </c>
      <c r="Z473" s="0" t="n">
        <v>0</v>
      </c>
      <c r="AA473" s="0" t="n">
        <v>0.449</v>
      </c>
      <c r="AB473" s="0" t="n">
        <v>0</v>
      </c>
      <c r="AC473" s="0" t="n">
        <v>0</v>
      </c>
      <c r="AD473" s="0" t="n">
        <v>57.6</v>
      </c>
    </row>
    <row r="474" customFormat="false" ht="12.8" hidden="false" customHeight="false" outlineLevel="0" collapsed="false">
      <c r="A474" s="0" t="n">
        <v>2004</v>
      </c>
      <c r="B474" s="0" t="n">
        <v>59</v>
      </c>
      <c r="C474" s="0" t="n">
        <v>2200</v>
      </c>
      <c r="D474" s="0" t="n">
        <f aca="false">C474/100</f>
        <v>22</v>
      </c>
      <c r="E474" s="0" t="n">
        <v>20040592200</v>
      </c>
      <c r="F474" s="0" t="n">
        <v>200402</v>
      </c>
      <c r="G474" s="0" t="n">
        <v>9</v>
      </c>
      <c r="H474" s="6" t="n">
        <f aca="false">DATE(2004,1,1)+B474+D474/24</f>
        <v>38046.9166666667</v>
      </c>
      <c r="I474" s="0" t="n">
        <v>0.201</v>
      </c>
      <c r="J474" s="0" t="n">
        <v>0.753</v>
      </c>
      <c r="K474" s="0" t="n">
        <v>357.705</v>
      </c>
      <c r="L474" s="0" t="n">
        <v>410.625</v>
      </c>
      <c r="M474" s="0" t="n">
        <v>-53.472</v>
      </c>
      <c r="N474" s="0" t="n">
        <v>16.707</v>
      </c>
      <c r="O474" s="0" t="n">
        <v>5.407</v>
      </c>
      <c r="P474" s="0" t="n">
        <v>-75.586</v>
      </c>
      <c r="Q474" s="0" t="n">
        <v>2</v>
      </c>
      <c r="R474" s="0" t="n">
        <v>3.539</v>
      </c>
      <c r="S474" s="0" t="n">
        <v>2</v>
      </c>
      <c r="T474" s="0" t="n">
        <v>18.463</v>
      </c>
      <c r="U474" s="0" t="n">
        <v>1.322</v>
      </c>
      <c r="V474" s="0" t="n">
        <v>10.027</v>
      </c>
      <c r="W474" s="0" t="n">
        <v>226.275</v>
      </c>
      <c r="X474" s="0" t="n">
        <v>995.875</v>
      </c>
      <c r="Y474" s="0" t="n">
        <v>0</v>
      </c>
      <c r="Z474" s="0" t="n">
        <v>8.042</v>
      </c>
      <c r="AA474" s="0" t="n">
        <v>0.681</v>
      </c>
      <c r="AB474" s="0" t="n">
        <v>0</v>
      </c>
      <c r="AC474" s="0" t="n">
        <v>0</v>
      </c>
      <c r="AD474" s="0" t="n">
        <v>62.25</v>
      </c>
    </row>
    <row r="475" customFormat="false" ht="12.8" hidden="false" customHeight="false" outlineLevel="0" collapsed="false">
      <c r="A475" s="0" t="n">
        <v>2004</v>
      </c>
      <c r="B475" s="0" t="n">
        <v>59</v>
      </c>
      <c r="C475" s="0" t="n">
        <v>2230</v>
      </c>
      <c r="D475" s="0" t="n">
        <f aca="false">C475/100</f>
        <v>22.3</v>
      </c>
      <c r="E475" s="0" t="n">
        <v>20040592230</v>
      </c>
      <c r="F475" s="0" t="n">
        <v>200402</v>
      </c>
      <c r="G475" s="0" t="n">
        <v>9</v>
      </c>
      <c r="H475" s="6" t="n">
        <f aca="false">DATE(2004,1,1)+B475+D475/24</f>
        <v>38046.9291666667</v>
      </c>
      <c r="I475" s="0" t="n">
        <v>-0.248</v>
      </c>
      <c r="J475" s="0" t="n">
        <v>0.059</v>
      </c>
      <c r="K475" s="0" t="n">
        <v>376.5</v>
      </c>
      <c r="L475" s="0" t="n">
        <v>409.92</v>
      </c>
      <c r="M475" s="0" t="n">
        <v>-33.727</v>
      </c>
      <c r="N475" s="0" t="n">
        <v>48.309</v>
      </c>
      <c r="O475" s="0" t="n">
        <v>40.272</v>
      </c>
      <c r="P475" s="0" t="n">
        <v>-122.308</v>
      </c>
      <c r="Q475" s="0" t="n">
        <v>2</v>
      </c>
      <c r="R475" s="0" t="n">
        <v>4.79</v>
      </c>
      <c r="S475" s="0" t="n">
        <v>2</v>
      </c>
      <c r="T475" s="0" t="n">
        <v>18.065</v>
      </c>
      <c r="U475" s="0" t="n">
        <v>1.383</v>
      </c>
      <c r="V475" s="0" t="n">
        <v>7.784</v>
      </c>
      <c r="W475" s="0" t="n">
        <v>235.631</v>
      </c>
      <c r="X475" s="0" t="n">
        <v>996.28</v>
      </c>
      <c r="Y475" s="0" t="n">
        <v>0</v>
      </c>
      <c r="Z475" s="0" t="n">
        <v>0</v>
      </c>
      <c r="AA475" s="0" t="n">
        <v>0.629</v>
      </c>
      <c r="AB475" s="0" t="n">
        <v>0</v>
      </c>
      <c r="AC475" s="0" t="n">
        <v>0</v>
      </c>
      <c r="AD475" s="0" t="n">
        <v>66.77</v>
      </c>
    </row>
    <row r="476" customFormat="false" ht="12.8" hidden="false" customHeight="false" outlineLevel="0" collapsed="false">
      <c r="A476" s="0" t="n">
        <v>2004</v>
      </c>
      <c r="B476" s="0" t="n">
        <v>59</v>
      </c>
      <c r="C476" s="0" t="n">
        <v>2300</v>
      </c>
      <c r="D476" s="0" t="n">
        <f aca="false">C476/100</f>
        <v>23</v>
      </c>
      <c r="E476" s="0" t="n">
        <v>20040592300</v>
      </c>
      <c r="F476" s="0" t="n">
        <v>200402</v>
      </c>
      <c r="G476" s="0" t="n">
        <v>9</v>
      </c>
      <c r="H476" s="6" t="n">
        <f aca="false">DATE(2004,1,1)+B476+D476/24</f>
        <v>38046.9583333333</v>
      </c>
      <c r="I476" s="0" t="n">
        <v>-0.059</v>
      </c>
      <c r="J476" s="0" t="n">
        <v>0.176</v>
      </c>
      <c r="K476" s="0" t="n">
        <v>375.51</v>
      </c>
      <c r="L476" s="0" t="n">
        <v>407.28</v>
      </c>
      <c r="M476" s="0" t="n">
        <v>-32.005</v>
      </c>
      <c r="N476" s="0" t="n">
        <v>26.194</v>
      </c>
      <c r="O476" s="0" t="n">
        <v>-5.659</v>
      </c>
      <c r="P476" s="0" t="n">
        <v>-52.54</v>
      </c>
      <c r="Q476" s="0" t="n">
        <v>2</v>
      </c>
      <c r="R476" s="0" t="n">
        <v>3.328</v>
      </c>
      <c r="S476" s="0" t="n">
        <v>2</v>
      </c>
      <c r="T476" s="0" t="n">
        <v>17.397</v>
      </c>
      <c r="U476" s="0" t="n">
        <v>1.599</v>
      </c>
      <c r="V476" s="0" t="n">
        <v>7.159</v>
      </c>
      <c r="W476" s="0" t="n">
        <v>235.125</v>
      </c>
      <c r="X476" s="0" t="n">
        <v>996.55</v>
      </c>
      <c r="Y476" s="0" t="n">
        <v>0</v>
      </c>
      <c r="Z476" s="0" t="n">
        <v>7.23</v>
      </c>
      <c r="AA476" s="0" t="n">
        <v>0.376</v>
      </c>
      <c r="AB476" s="0" t="n">
        <v>0</v>
      </c>
      <c r="AC476" s="0" t="n">
        <v>0</v>
      </c>
      <c r="AD476" s="0" t="n">
        <v>80.52</v>
      </c>
    </row>
    <row r="477" customFormat="false" ht="12.8" hidden="false" customHeight="false" outlineLevel="0" collapsed="false">
      <c r="A477" s="0" t="n">
        <v>2004</v>
      </c>
      <c r="B477" s="0" t="n">
        <v>59</v>
      </c>
      <c r="C477" s="0" t="n">
        <v>2330</v>
      </c>
      <c r="D477" s="0" t="n">
        <f aca="false">C477/100</f>
        <v>23.3</v>
      </c>
      <c r="E477" s="0" t="n">
        <v>20040592330</v>
      </c>
      <c r="F477" s="0" t="n">
        <v>200402</v>
      </c>
      <c r="G477" s="0" t="n">
        <v>9</v>
      </c>
      <c r="H477" s="6" t="n">
        <f aca="false">DATE(2004,1,1)+B477+D477/24</f>
        <v>38046.9708333333</v>
      </c>
      <c r="I477" s="0" t="n">
        <v>-0.425</v>
      </c>
      <c r="J477" s="0" t="n">
        <v>0.198</v>
      </c>
      <c r="K477" s="0" t="n">
        <v>380.73</v>
      </c>
      <c r="L477" s="0" t="n">
        <v>406.845</v>
      </c>
      <c r="M477" s="0" t="n">
        <v>-26.738</v>
      </c>
      <c r="N477" s="0" t="n">
        <v>14.336</v>
      </c>
      <c r="O477" s="0" t="n">
        <v>-38.448</v>
      </c>
      <c r="P477" s="0" t="n">
        <v>-2.626</v>
      </c>
      <c r="Q477" s="0" t="n">
        <v>2</v>
      </c>
      <c r="R477" s="0" t="n">
        <v>3.603</v>
      </c>
      <c r="S477" s="0" t="n">
        <v>2</v>
      </c>
      <c r="T477" s="0" t="n">
        <v>17.203</v>
      </c>
      <c r="U477" s="0" t="n">
        <v>1.64</v>
      </c>
      <c r="V477" s="0" t="n">
        <v>7.003</v>
      </c>
      <c r="W477" s="0" t="n">
        <v>238.683</v>
      </c>
      <c r="X477" s="0" t="n">
        <v>996.655</v>
      </c>
      <c r="Y477" s="0" t="n">
        <v>0</v>
      </c>
      <c r="Z477" s="0" t="n">
        <v>0</v>
      </c>
      <c r="AA477" s="0" t="n">
        <v>0.314</v>
      </c>
      <c r="AB477" s="0" t="n">
        <v>0</v>
      </c>
      <c r="AC477" s="0" t="n">
        <v>0</v>
      </c>
      <c r="AD477" s="0" t="n">
        <v>83.61</v>
      </c>
    </row>
    <row r="478" customFormat="false" ht="12.8" hidden="false" customHeight="false" outlineLevel="0" collapsed="false">
      <c r="A478" s="0" t="n">
        <v>2004</v>
      </c>
      <c r="B478" s="0" t="n">
        <v>60</v>
      </c>
      <c r="C478" s="0" t="n">
        <v>0</v>
      </c>
      <c r="D478" s="0" t="n">
        <f aca="false">C478/100</f>
        <v>0</v>
      </c>
      <c r="E478" s="0" t="n">
        <v>20040600000</v>
      </c>
      <c r="F478" s="0" t="n">
        <v>200402</v>
      </c>
      <c r="G478" s="0" t="n">
        <v>9</v>
      </c>
      <c r="H478" s="6" t="n">
        <f aca="false">DATE(2004,1,1)+B478+D478/24</f>
        <v>38047</v>
      </c>
      <c r="I478" s="0" t="n">
        <v>-1.43</v>
      </c>
      <c r="J478" s="0" t="n">
        <v>1.053</v>
      </c>
      <c r="K478" s="0" t="n">
        <v>372.09</v>
      </c>
      <c r="L478" s="0" t="n">
        <v>399.62</v>
      </c>
      <c r="M478" s="0" t="n">
        <v>-30.013</v>
      </c>
      <c r="N478" s="0" t="n">
        <v>16.315</v>
      </c>
      <c r="O478" s="0" t="n">
        <v>72.923</v>
      </c>
      <c r="P478" s="0" t="n">
        <v>-119.25</v>
      </c>
      <c r="Q478" s="0" t="n">
        <v>2</v>
      </c>
      <c r="R478" s="0" t="n">
        <v>2.533</v>
      </c>
      <c r="S478" s="0" t="n">
        <v>2</v>
      </c>
      <c r="T478" s="0" t="n">
        <v>16.644</v>
      </c>
      <c r="U478" s="0" t="n">
        <v>1.603</v>
      </c>
      <c r="V478" s="0" t="n">
        <v>9.926</v>
      </c>
      <c r="W478" s="0" t="n">
        <v>225.052</v>
      </c>
      <c r="X478" s="0" t="n">
        <v>996.55</v>
      </c>
      <c r="Y478" s="0" t="n">
        <v>0</v>
      </c>
      <c r="Z478" s="0" t="n">
        <v>6.631</v>
      </c>
      <c r="AA478" s="0" t="n">
        <v>0.448</v>
      </c>
      <c r="AB478" s="0" t="n">
        <v>0</v>
      </c>
      <c r="AC478" s="0" t="n">
        <v>0</v>
      </c>
      <c r="AD478" s="0" t="n">
        <v>84.67</v>
      </c>
    </row>
    <row r="479" customFormat="false" ht="12.8" hidden="false" customHeight="false" outlineLevel="0" collapsed="false">
      <c r="A479" s="0" t="n">
        <v>2004</v>
      </c>
      <c r="B479" s="0" t="n">
        <v>60</v>
      </c>
      <c r="C479" s="0" t="n">
        <v>30</v>
      </c>
      <c r="D479" s="0" t="n">
        <f aca="false">C479/100</f>
        <v>0.3</v>
      </c>
      <c r="E479" s="0" t="n">
        <v>20040600030</v>
      </c>
      <c r="F479" s="0" t="n">
        <v>200402</v>
      </c>
      <c r="G479" s="0" t="n">
        <v>9</v>
      </c>
      <c r="H479" s="6" t="n">
        <f aca="false">DATE(2004,1,1)+B479+D479/24</f>
        <v>38047.0125</v>
      </c>
      <c r="I479" s="0" t="n">
        <v>-0.663</v>
      </c>
      <c r="J479" s="0" t="n">
        <v>-0.074</v>
      </c>
      <c r="K479" s="0" t="n">
        <v>364.34</v>
      </c>
      <c r="L479" s="0" t="n">
        <v>399.04</v>
      </c>
      <c r="M479" s="0" t="n">
        <v>-35.29</v>
      </c>
      <c r="N479" s="0" t="n">
        <v>10.071</v>
      </c>
      <c r="O479" s="0" t="n">
        <v>7.699</v>
      </c>
      <c r="P479" s="0" t="n">
        <v>-53.06</v>
      </c>
      <c r="Q479" s="0" t="n">
        <v>2</v>
      </c>
      <c r="R479" s="0" t="n">
        <v>2.709</v>
      </c>
      <c r="S479" s="0" t="n">
        <v>2</v>
      </c>
      <c r="T479" s="0" t="n">
        <v>16.379</v>
      </c>
      <c r="U479" s="0" t="n">
        <v>1.591</v>
      </c>
      <c r="V479" s="0" t="n">
        <v>9.317</v>
      </c>
      <c r="W479" s="0" t="n">
        <v>230.44</v>
      </c>
      <c r="X479" s="0" t="n">
        <v>996.875</v>
      </c>
      <c r="Y479" s="0" t="n">
        <v>0</v>
      </c>
      <c r="Z479" s="0" t="n">
        <v>0</v>
      </c>
      <c r="AA479" s="0" t="n">
        <v>0.501</v>
      </c>
      <c r="AB479" s="0" t="n">
        <v>0</v>
      </c>
      <c r="AC479" s="0" t="n">
        <v>0</v>
      </c>
      <c r="AD479" s="0" t="n">
        <v>85.46</v>
      </c>
    </row>
    <row r="480" customFormat="false" ht="12.8" hidden="false" customHeight="false" outlineLevel="0" collapsed="false">
      <c r="A480" s="0" t="n">
        <v>2004</v>
      </c>
      <c r="B480" s="0" t="n">
        <v>60</v>
      </c>
      <c r="C480" s="0" t="n">
        <v>130</v>
      </c>
      <c r="D480" s="0" t="n">
        <f aca="false">C480/100</f>
        <v>1.3</v>
      </c>
      <c r="E480" s="0" t="n">
        <v>20040600130</v>
      </c>
      <c r="F480" s="0" t="n">
        <v>200402</v>
      </c>
      <c r="G480" s="0" t="n">
        <v>9</v>
      </c>
      <c r="H480" s="6" t="n">
        <f aca="false">DATE(2004,1,1)+B480+D480/24</f>
        <v>38047.0541666667</v>
      </c>
      <c r="I480" s="0" t="n">
        <v>-0.606</v>
      </c>
      <c r="J480" s="0" t="n">
        <v>0.115</v>
      </c>
      <c r="K480" s="0" t="n">
        <v>324.15</v>
      </c>
      <c r="L480" s="0" t="n">
        <v>391.665</v>
      </c>
      <c r="M480" s="0" t="n">
        <v>-68.237</v>
      </c>
      <c r="N480" s="0" t="n">
        <v>26.831</v>
      </c>
      <c r="O480" s="0" t="n">
        <v>25.022</v>
      </c>
      <c r="P480" s="0" t="n">
        <v>-120.09</v>
      </c>
      <c r="Q480" s="0" t="n">
        <v>2</v>
      </c>
      <c r="R480" s="0" t="n">
        <v>1.294</v>
      </c>
      <c r="S480" s="0" t="n">
        <v>2</v>
      </c>
      <c r="T480" s="0" t="n">
        <v>15.393</v>
      </c>
      <c r="U480" s="0" t="n">
        <v>1.499</v>
      </c>
      <c r="V480" s="0" t="n">
        <v>9.06</v>
      </c>
      <c r="W480" s="0" t="n">
        <v>225.827</v>
      </c>
      <c r="X480" s="0" t="n">
        <v>997.3</v>
      </c>
      <c r="Y480" s="0" t="n">
        <v>0</v>
      </c>
      <c r="Z480" s="0" t="n">
        <v>0</v>
      </c>
      <c r="AA480" s="0" t="n">
        <v>0.466</v>
      </c>
      <c r="AB480" s="0" t="n">
        <v>0</v>
      </c>
      <c r="AC480" s="0" t="n">
        <v>0</v>
      </c>
      <c r="AD480" s="0" t="n">
        <v>85.76</v>
      </c>
    </row>
    <row r="481" customFormat="false" ht="12.8" hidden="false" customHeight="false" outlineLevel="0" collapsed="false">
      <c r="A481" s="0" t="n">
        <v>2004</v>
      </c>
      <c r="B481" s="0" t="n">
        <v>60</v>
      </c>
      <c r="C481" s="0" t="n">
        <v>200</v>
      </c>
      <c r="D481" s="0" t="n">
        <f aca="false">C481/100</f>
        <v>2</v>
      </c>
      <c r="E481" s="0" t="n">
        <v>20040600200</v>
      </c>
      <c r="F481" s="0" t="n">
        <v>200402</v>
      </c>
      <c r="G481" s="0" t="n">
        <v>9</v>
      </c>
      <c r="H481" s="6" t="n">
        <f aca="false">DATE(2004,1,1)+B481+D481/24</f>
        <v>38047.0833333333</v>
      </c>
      <c r="I481" s="0" t="n">
        <v>-1.135</v>
      </c>
      <c r="J481" s="0" t="n">
        <v>0.146</v>
      </c>
      <c r="K481" s="0" t="n">
        <v>310.285</v>
      </c>
      <c r="L481" s="0" t="n">
        <v>386.63</v>
      </c>
      <c r="M481" s="0" t="n">
        <v>-77.626</v>
      </c>
      <c r="N481" s="0" t="n">
        <v>3.741</v>
      </c>
      <c r="O481" s="0" t="n">
        <v>-3.26</v>
      </c>
      <c r="P481" s="0" t="n">
        <v>-78.107</v>
      </c>
      <c r="Q481" s="0" t="n">
        <v>2</v>
      </c>
      <c r="R481" s="0" t="n">
        <v>1.923</v>
      </c>
      <c r="S481" s="0" t="n">
        <v>2</v>
      </c>
      <c r="T481" s="0" t="n">
        <v>14.868</v>
      </c>
      <c r="U481" s="0" t="n">
        <v>1.39</v>
      </c>
      <c r="V481" s="0" t="n">
        <v>7.192</v>
      </c>
      <c r="W481" s="0" t="n">
        <v>232.357</v>
      </c>
      <c r="X481" s="0" t="n">
        <v>997.71</v>
      </c>
      <c r="Y481" s="0" t="n">
        <v>0</v>
      </c>
      <c r="Z481" s="0" t="n">
        <v>6.394</v>
      </c>
      <c r="AA481" s="0" t="n">
        <v>0.347</v>
      </c>
      <c r="AB481" s="0" t="n">
        <v>0</v>
      </c>
      <c r="AC481" s="0" t="n">
        <v>0</v>
      </c>
      <c r="AD481" s="0" t="n">
        <v>82.26</v>
      </c>
    </row>
    <row r="482" customFormat="false" ht="12.8" hidden="false" customHeight="false" outlineLevel="0" collapsed="false">
      <c r="A482" s="0" t="n">
        <v>2004</v>
      </c>
      <c r="B482" s="0" t="n">
        <v>60</v>
      </c>
      <c r="C482" s="0" t="n">
        <v>230</v>
      </c>
      <c r="D482" s="0" t="n">
        <f aca="false">C482/100</f>
        <v>2.3</v>
      </c>
      <c r="E482" s="0" t="n">
        <v>20040600230</v>
      </c>
      <c r="F482" s="0" t="n">
        <v>200402</v>
      </c>
      <c r="G482" s="0" t="n">
        <v>9</v>
      </c>
      <c r="H482" s="6" t="n">
        <f aca="false">DATE(2004,1,1)+B482+D482/24</f>
        <v>38047.0958333333</v>
      </c>
      <c r="I482" s="0" t="n">
        <v>-1.434</v>
      </c>
      <c r="J482" s="0" t="n">
        <v>0.16</v>
      </c>
      <c r="K482" s="0" t="n">
        <v>291.605</v>
      </c>
      <c r="L482" s="0" t="n">
        <v>383.15</v>
      </c>
      <c r="M482" s="0" t="n">
        <v>-93.139</v>
      </c>
      <c r="N482" s="0" t="n">
        <v>-2.957</v>
      </c>
      <c r="O482" s="0" t="n">
        <v>1.493</v>
      </c>
      <c r="P482" s="0" t="n">
        <v>-91.675</v>
      </c>
      <c r="Q482" s="0" t="n">
        <v>2</v>
      </c>
      <c r="R482" s="0" t="n">
        <v>2.622</v>
      </c>
      <c r="S482" s="0" t="n">
        <v>2</v>
      </c>
      <c r="T482" s="0" t="n">
        <v>14.455</v>
      </c>
      <c r="U482" s="0" t="n">
        <v>1.21</v>
      </c>
      <c r="V482" s="0" t="n">
        <v>6.495</v>
      </c>
      <c r="W482" s="0" t="n">
        <v>236.03</v>
      </c>
      <c r="X482" s="0" t="n">
        <v>997.965</v>
      </c>
      <c r="Y482" s="0" t="n">
        <v>0</v>
      </c>
      <c r="Z482" s="0" t="n">
        <v>0</v>
      </c>
      <c r="AA482" s="0" t="n">
        <v>0.348</v>
      </c>
      <c r="AB482" s="0" t="n">
        <v>0</v>
      </c>
      <c r="AC482" s="0" t="n">
        <v>0</v>
      </c>
      <c r="AD482" s="0" t="n">
        <v>73.54</v>
      </c>
    </row>
    <row r="483" customFormat="false" ht="12.8" hidden="false" customHeight="false" outlineLevel="0" collapsed="false">
      <c r="A483" s="0" t="n">
        <v>2004</v>
      </c>
      <c r="B483" s="0" t="n">
        <v>60</v>
      </c>
      <c r="C483" s="0" t="n">
        <v>300</v>
      </c>
      <c r="D483" s="0" t="n">
        <f aca="false">C483/100</f>
        <v>3</v>
      </c>
      <c r="E483" s="0" t="n">
        <v>20040600300</v>
      </c>
      <c r="F483" s="0" t="n">
        <v>200402</v>
      </c>
      <c r="G483" s="0" t="n">
        <v>9</v>
      </c>
      <c r="H483" s="6" t="n">
        <f aca="false">DATE(2004,1,1)+B483+D483/24</f>
        <v>38047.125</v>
      </c>
      <c r="I483" s="0" t="n">
        <v>-1.798</v>
      </c>
      <c r="J483" s="0" t="n">
        <v>0.149</v>
      </c>
      <c r="K483" s="0" t="n">
        <v>278.86</v>
      </c>
      <c r="L483" s="0" t="n">
        <v>381.17</v>
      </c>
      <c r="M483" s="0" t="n">
        <v>-104.257</v>
      </c>
      <c r="N483" s="0" t="n">
        <v>-3.116</v>
      </c>
      <c r="O483" s="0" t="n">
        <v>-0.461</v>
      </c>
      <c r="P483" s="0" t="n">
        <v>-100.68</v>
      </c>
      <c r="Q483" s="0" t="n">
        <v>2</v>
      </c>
      <c r="R483" s="0" t="n">
        <v>2.117</v>
      </c>
      <c r="S483" s="0" t="n">
        <v>2</v>
      </c>
      <c r="T483" s="0" t="n">
        <v>14.116</v>
      </c>
      <c r="U483" s="0" t="n">
        <v>1.114</v>
      </c>
      <c r="V483" s="0" t="n">
        <v>6.747</v>
      </c>
      <c r="W483" s="0" t="n">
        <v>239.135</v>
      </c>
      <c r="X483" s="0" t="n">
        <v>998.07</v>
      </c>
      <c r="Y483" s="0" t="n">
        <v>0</v>
      </c>
      <c r="Z483" s="0" t="n">
        <v>6.244</v>
      </c>
      <c r="AA483" s="0" t="n">
        <v>0.408</v>
      </c>
      <c r="AB483" s="0" t="n">
        <v>0</v>
      </c>
      <c r="AC483" s="0" t="n">
        <v>0</v>
      </c>
      <c r="AD483" s="0" t="n">
        <v>69.21</v>
      </c>
    </row>
    <row r="484" customFormat="false" ht="12.8" hidden="false" customHeight="false" outlineLevel="0" collapsed="false">
      <c r="A484" s="0" t="n">
        <v>2004</v>
      </c>
      <c r="B484" s="0" t="n">
        <v>60</v>
      </c>
      <c r="C484" s="0" t="n">
        <v>330</v>
      </c>
      <c r="D484" s="0" t="n">
        <f aca="false">C484/100</f>
        <v>3.3</v>
      </c>
      <c r="E484" s="0" t="n">
        <v>20040600330</v>
      </c>
      <c r="F484" s="0" t="n">
        <v>200402</v>
      </c>
      <c r="G484" s="0" t="n">
        <v>9</v>
      </c>
      <c r="H484" s="6" t="n">
        <f aca="false">DATE(2004,1,1)+B484+D484/24</f>
        <v>38047.1375</v>
      </c>
      <c r="I484" s="0" t="n">
        <v>-1.659</v>
      </c>
      <c r="J484" s="0" t="n">
        <v>0.121</v>
      </c>
      <c r="K484" s="0" t="n">
        <v>288.665</v>
      </c>
      <c r="L484" s="0" t="n">
        <v>380.59</v>
      </c>
      <c r="M484" s="0" t="n">
        <v>-93.705</v>
      </c>
      <c r="N484" s="0" t="n">
        <v>-8.061</v>
      </c>
      <c r="O484" s="0" t="n">
        <v>5.311</v>
      </c>
      <c r="P484" s="0" t="n">
        <v>-90.955</v>
      </c>
      <c r="Q484" s="0" t="n">
        <v>2</v>
      </c>
      <c r="R484" s="0" t="n">
        <v>3.096</v>
      </c>
      <c r="S484" s="0" t="n">
        <v>2</v>
      </c>
      <c r="T484" s="0" t="n">
        <v>13.833</v>
      </c>
      <c r="U484" s="0" t="n">
        <v>1.04</v>
      </c>
      <c r="V484" s="0" t="n">
        <v>5.946</v>
      </c>
      <c r="W484" s="0" t="n">
        <v>234.977</v>
      </c>
      <c r="X484" s="0" t="n">
        <v>998.29</v>
      </c>
      <c r="Y484" s="0" t="n">
        <v>0</v>
      </c>
      <c r="Z484" s="0" t="n">
        <v>0</v>
      </c>
      <c r="AA484" s="0" t="n">
        <v>0.323</v>
      </c>
      <c r="AB484" s="0" t="n">
        <v>0</v>
      </c>
      <c r="AC484" s="0" t="n">
        <v>0</v>
      </c>
      <c r="AD484" s="0" t="n">
        <v>65.81</v>
      </c>
    </row>
    <row r="485" customFormat="false" ht="12.8" hidden="false" customHeight="false" outlineLevel="0" collapsed="false">
      <c r="A485" s="0" t="n">
        <v>2004</v>
      </c>
      <c r="B485" s="0" t="n">
        <v>60</v>
      </c>
      <c r="C485" s="0" t="n">
        <v>400</v>
      </c>
      <c r="D485" s="0" t="n">
        <f aca="false">C485/100</f>
        <v>4</v>
      </c>
      <c r="E485" s="0" t="n">
        <v>20040600400</v>
      </c>
      <c r="F485" s="0" t="n">
        <v>200402</v>
      </c>
      <c r="G485" s="0" t="n">
        <v>9</v>
      </c>
      <c r="H485" s="6" t="n">
        <f aca="false">DATE(2004,1,1)+B485+D485/24</f>
        <v>38047.1666666667</v>
      </c>
      <c r="I485" s="0" t="n">
        <v>-1.391</v>
      </c>
      <c r="J485" s="0" t="n">
        <v>0.115</v>
      </c>
      <c r="K485" s="0" t="n">
        <v>292.3</v>
      </c>
      <c r="L485" s="0" t="n">
        <v>378.09</v>
      </c>
      <c r="M485" s="0" t="n">
        <v>-87.296</v>
      </c>
      <c r="N485" s="0" t="n">
        <v>-2.149</v>
      </c>
      <c r="O485" s="0" t="n">
        <v>3.308</v>
      </c>
      <c r="P485" s="0" t="n">
        <v>-88.455</v>
      </c>
      <c r="Q485" s="0" t="n">
        <v>2</v>
      </c>
      <c r="R485" s="0" t="n">
        <v>2.399</v>
      </c>
      <c r="S485" s="0" t="n">
        <v>2</v>
      </c>
      <c r="T485" s="0" t="n">
        <v>13.576</v>
      </c>
      <c r="U485" s="0" t="n">
        <v>1.128</v>
      </c>
      <c r="V485" s="0" t="n">
        <v>6.446</v>
      </c>
      <c r="W485" s="0" t="n">
        <v>239.022</v>
      </c>
      <c r="X485" s="0" t="n">
        <v>998.52</v>
      </c>
      <c r="Y485" s="0" t="n">
        <v>0</v>
      </c>
      <c r="Z485" s="0" t="n">
        <v>6.513</v>
      </c>
      <c r="AA485" s="0" t="n">
        <v>0.264</v>
      </c>
      <c r="AB485" s="0" t="n">
        <v>0</v>
      </c>
      <c r="AC485" s="0" t="n">
        <v>0</v>
      </c>
      <c r="AD485" s="0" t="n">
        <v>72.58</v>
      </c>
    </row>
    <row r="486" customFormat="false" ht="12.8" hidden="false" customHeight="false" outlineLevel="0" collapsed="false">
      <c r="A486" s="0" t="n">
        <v>2004</v>
      </c>
      <c r="B486" s="0" t="n">
        <v>60</v>
      </c>
      <c r="C486" s="0" t="n">
        <v>430</v>
      </c>
      <c r="D486" s="0" t="n">
        <f aca="false">C486/100</f>
        <v>4.3</v>
      </c>
      <c r="E486" s="0" t="n">
        <v>20040600430</v>
      </c>
      <c r="F486" s="0" t="n">
        <v>200402</v>
      </c>
      <c r="G486" s="0" t="n">
        <v>9</v>
      </c>
      <c r="H486" s="6" t="n">
        <f aca="false">DATE(2004,1,1)+B486+D486/24</f>
        <v>38047.1791666667</v>
      </c>
      <c r="I486" s="0" t="n">
        <v>-1.394</v>
      </c>
      <c r="J486" s="0" t="n">
        <v>0.083</v>
      </c>
      <c r="K486" s="0" t="n">
        <v>283.955</v>
      </c>
      <c r="L486" s="0" t="n">
        <v>376.955</v>
      </c>
      <c r="M486" s="0" t="n">
        <v>-94.477</v>
      </c>
      <c r="N486" s="0" t="n">
        <v>-5.458</v>
      </c>
      <c r="O486" s="0" t="n">
        <v>4.7</v>
      </c>
      <c r="P486" s="0" t="n">
        <v>-93.718</v>
      </c>
      <c r="Q486" s="0" t="n">
        <v>2</v>
      </c>
      <c r="R486" s="0" t="n">
        <v>2.487</v>
      </c>
      <c r="S486" s="0" t="n">
        <v>2</v>
      </c>
      <c r="T486" s="0" t="n">
        <v>13.22</v>
      </c>
      <c r="U486" s="0" t="n">
        <v>1.175</v>
      </c>
      <c r="V486" s="0" t="n">
        <v>7.738</v>
      </c>
      <c r="W486" s="0" t="n">
        <v>234.974</v>
      </c>
      <c r="X486" s="0" t="n">
        <v>998.795</v>
      </c>
      <c r="Y486" s="0" t="n">
        <v>0</v>
      </c>
      <c r="Z486" s="0" t="n">
        <v>0</v>
      </c>
      <c r="AA486" s="0" t="n">
        <v>0.384</v>
      </c>
      <c r="AB486" s="0" t="n">
        <v>0</v>
      </c>
      <c r="AC486" s="0" t="n">
        <v>0</v>
      </c>
      <c r="AD486" s="0" t="n">
        <v>77.39</v>
      </c>
    </row>
    <row r="487" customFormat="false" ht="12.8" hidden="false" customHeight="false" outlineLevel="0" collapsed="false">
      <c r="A487" s="0" t="n">
        <v>2004</v>
      </c>
      <c r="B487" s="0" t="n">
        <v>60</v>
      </c>
      <c r="C487" s="0" t="n">
        <v>500</v>
      </c>
      <c r="D487" s="0" t="n">
        <f aca="false">C487/100</f>
        <v>5</v>
      </c>
      <c r="E487" s="0" t="n">
        <v>20040600500</v>
      </c>
      <c r="F487" s="0" t="n">
        <v>200402</v>
      </c>
      <c r="G487" s="0" t="n">
        <v>9</v>
      </c>
      <c r="H487" s="6" t="n">
        <f aca="false">DATE(2004,1,1)+B487+D487/24</f>
        <v>38047.2083333333</v>
      </c>
      <c r="I487" s="0" t="n">
        <v>-1.008</v>
      </c>
      <c r="J487" s="0" t="n">
        <v>-0.119</v>
      </c>
      <c r="K487" s="0" t="n">
        <v>310.73</v>
      </c>
      <c r="L487" s="0" t="n">
        <v>378.01</v>
      </c>
      <c r="M487" s="0" t="n">
        <v>-68.17</v>
      </c>
      <c r="N487" s="0" t="n">
        <v>-2.256</v>
      </c>
      <c r="O487" s="0" t="n">
        <v>8.771</v>
      </c>
      <c r="P487" s="0" t="n">
        <v>-74.684</v>
      </c>
      <c r="Q487" s="0" t="n">
        <v>2</v>
      </c>
      <c r="R487" s="0" t="n">
        <v>1.724</v>
      </c>
      <c r="S487" s="0" t="n">
        <v>2</v>
      </c>
      <c r="T487" s="0" t="n">
        <v>13.038</v>
      </c>
      <c r="U487" s="0" t="n">
        <v>1.143</v>
      </c>
      <c r="V487" s="0" t="n">
        <v>8.123</v>
      </c>
      <c r="W487" s="0" t="n">
        <v>238.287</v>
      </c>
      <c r="X487" s="0" t="n">
        <v>999.17</v>
      </c>
      <c r="Y487" s="0" t="n">
        <v>0</v>
      </c>
      <c r="Z487" s="0" t="n">
        <v>7.936</v>
      </c>
      <c r="AA487" s="0" t="n">
        <v>0.362</v>
      </c>
      <c r="AB487" s="0" t="n">
        <v>0</v>
      </c>
      <c r="AC487" s="0" t="n">
        <v>0</v>
      </c>
      <c r="AD487" s="0" t="n">
        <v>76.18</v>
      </c>
    </row>
    <row r="488" customFormat="false" ht="12.8" hidden="false" customHeight="false" outlineLevel="0" collapsed="false">
      <c r="A488" s="0" t="n">
        <v>2004</v>
      </c>
      <c r="B488" s="0" t="n">
        <v>60</v>
      </c>
      <c r="C488" s="0" t="n">
        <v>530</v>
      </c>
      <c r="D488" s="0" t="n">
        <f aca="false">C488/100</f>
        <v>5.3</v>
      </c>
      <c r="E488" s="0" t="n">
        <v>20040600530</v>
      </c>
      <c r="F488" s="0" t="n">
        <v>200402</v>
      </c>
      <c r="G488" s="0" t="n">
        <v>9</v>
      </c>
      <c r="H488" s="6" t="n">
        <f aca="false">DATE(2004,1,1)+B488+D488/24</f>
        <v>38047.2208333333</v>
      </c>
      <c r="I488" s="0" t="n">
        <v>-1.098</v>
      </c>
      <c r="J488" s="0" t="n">
        <v>0.053</v>
      </c>
      <c r="K488" s="0" t="n">
        <v>296.18</v>
      </c>
      <c r="L488" s="0" t="n">
        <v>375.78</v>
      </c>
      <c r="M488" s="0" t="n">
        <v>-80.751</v>
      </c>
      <c r="N488" s="0" t="n">
        <v>0.403</v>
      </c>
      <c r="O488" s="0" t="n">
        <v>7.889</v>
      </c>
      <c r="P488" s="0" t="n">
        <v>-89.044</v>
      </c>
      <c r="Q488" s="0" t="n">
        <v>2</v>
      </c>
      <c r="R488" s="0" t="n">
        <v>1.996</v>
      </c>
      <c r="S488" s="0" t="n">
        <v>2</v>
      </c>
      <c r="T488" s="0" t="n">
        <v>12.905</v>
      </c>
      <c r="U488" s="0" t="n">
        <v>1.068</v>
      </c>
      <c r="V488" s="0" t="n">
        <v>7.439</v>
      </c>
      <c r="W488" s="0" t="n">
        <v>234.909</v>
      </c>
      <c r="X488" s="0" t="n">
        <v>999.54</v>
      </c>
      <c r="Y488" s="0" t="n">
        <v>0</v>
      </c>
      <c r="Z488" s="0" t="n">
        <v>0</v>
      </c>
      <c r="AA488" s="0" t="n">
        <v>0.374</v>
      </c>
      <c r="AB488" s="0" t="n">
        <v>0</v>
      </c>
      <c r="AC488" s="0" t="n">
        <v>0</v>
      </c>
      <c r="AD488" s="0" t="n">
        <v>71.8</v>
      </c>
    </row>
    <row r="489" customFormat="false" ht="12.8" hidden="false" customHeight="false" outlineLevel="0" collapsed="false">
      <c r="A489" s="0" t="n">
        <v>2004</v>
      </c>
      <c r="B489" s="0" t="n">
        <v>60</v>
      </c>
      <c r="C489" s="0" t="n">
        <v>600</v>
      </c>
      <c r="D489" s="0" t="n">
        <f aca="false">C489/100</f>
        <v>6</v>
      </c>
      <c r="E489" s="0" t="n">
        <v>20040600600</v>
      </c>
      <c r="F489" s="0" t="n">
        <v>200402</v>
      </c>
      <c r="G489" s="0" t="n">
        <v>9</v>
      </c>
      <c r="H489" s="6" t="n">
        <f aca="false">DATE(2004,1,1)+B489+D489/24</f>
        <v>38047.25</v>
      </c>
      <c r="I489" s="0" t="n">
        <v>-1.321</v>
      </c>
      <c r="J489" s="0" t="n">
        <v>0.297</v>
      </c>
      <c r="K489" s="0" t="n">
        <v>262.61</v>
      </c>
      <c r="L489" s="0" t="n">
        <v>370.26</v>
      </c>
      <c r="M489" s="0" t="n">
        <v>-109.268</v>
      </c>
      <c r="N489" s="0" t="n">
        <v>-14.446</v>
      </c>
      <c r="O489" s="0" t="n">
        <v>9.883</v>
      </c>
      <c r="P489" s="0" t="n">
        <v>-104.705</v>
      </c>
      <c r="Q489" s="0" t="n">
        <v>2</v>
      </c>
      <c r="R489" s="0" t="n">
        <v>1.953</v>
      </c>
      <c r="S489" s="0" t="n">
        <v>2</v>
      </c>
      <c r="T489" s="0" t="n">
        <v>12.378</v>
      </c>
      <c r="U489" s="0" t="n">
        <v>1.033</v>
      </c>
      <c r="V489" s="0" t="n">
        <v>6.508</v>
      </c>
      <c r="W489" s="0" t="n">
        <v>236</v>
      </c>
      <c r="X489" s="0" t="n">
        <v>1000.145</v>
      </c>
      <c r="Y489" s="0" t="n">
        <v>0</v>
      </c>
      <c r="Z489" s="0" t="n">
        <v>10.558</v>
      </c>
      <c r="AA489" s="0" t="n">
        <v>0.331</v>
      </c>
      <c r="AB489" s="0" t="n">
        <v>0</v>
      </c>
      <c r="AC489" s="0" t="n">
        <v>0</v>
      </c>
      <c r="AD489" s="0" t="n">
        <v>71.89</v>
      </c>
    </row>
    <row r="490" customFormat="false" ht="12.8" hidden="false" customHeight="false" outlineLevel="0" collapsed="false">
      <c r="A490" s="0" t="n">
        <v>2004</v>
      </c>
      <c r="B490" s="0" t="n">
        <v>60</v>
      </c>
      <c r="C490" s="0" t="n">
        <v>630</v>
      </c>
      <c r="D490" s="0" t="n">
        <f aca="false">C490/100</f>
        <v>6.3</v>
      </c>
      <c r="E490" s="0" t="n">
        <v>20040600630</v>
      </c>
      <c r="F490" s="0" t="n">
        <v>200402</v>
      </c>
      <c r="G490" s="0" t="n">
        <v>9</v>
      </c>
      <c r="H490" s="6" t="n">
        <f aca="false">DATE(2004,1,1)+B490+D490/24</f>
        <v>38047.2625</v>
      </c>
      <c r="I490" s="0" t="n">
        <v>7.583</v>
      </c>
      <c r="J490" s="0" t="n">
        <v>1.272</v>
      </c>
      <c r="K490" s="0" t="n">
        <v>259.115</v>
      </c>
      <c r="L490" s="0" t="n">
        <v>367.955</v>
      </c>
      <c r="M490" s="0" t="n">
        <v>-102.529</v>
      </c>
      <c r="N490" s="0" t="n">
        <v>-12.118</v>
      </c>
      <c r="O490" s="0" t="n">
        <v>13.068</v>
      </c>
      <c r="P490" s="0" t="n">
        <v>-103.479</v>
      </c>
      <c r="Q490" s="0" t="n">
        <v>2</v>
      </c>
      <c r="R490" s="0" t="n">
        <v>2.099</v>
      </c>
      <c r="S490" s="0" t="n">
        <v>2</v>
      </c>
      <c r="T490" s="0" t="n">
        <v>11.925</v>
      </c>
      <c r="U490" s="0" t="n">
        <v>1.01</v>
      </c>
      <c r="V490" s="0" t="n">
        <v>7.404</v>
      </c>
      <c r="W490" s="0" t="n">
        <v>238.598</v>
      </c>
      <c r="X490" s="0" t="n">
        <v>1000.65</v>
      </c>
      <c r="Y490" s="0" t="n">
        <v>0</v>
      </c>
      <c r="Z490" s="0" t="n">
        <v>0</v>
      </c>
      <c r="AA490" s="0" t="n">
        <v>0.3</v>
      </c>
      <c r="AB490" s="0" t="n">
        <v>0</v>
      </c>
      <c r="AC490" s="0" t="n">
        <v>0</v>
      </c>
      <c r="AD490" s="0" t="n">
        <v>72.42</v>
      </c>
    </row>
    <row r="491" customFormat="false" ht="12.8" hidden="false" customHeight="false" outlineLevel="0" collapsed="false">
      <c r="A491" s="0" t="n">
        <v>2004</v>
      </c>
      <c r="B491" s="0" t="n">
        <v>60</v>
      </c>
      <c r="C491" s="0" t="n">
        <v>700</v>
      </c>
      <c r="D491" s="0" t="n">
        <f aca="false">C491/100</f>
        <v>7</v>
      </c>
      <c r="E491" s="0" t="n">
        <v>20040600700</v>
      </c>
      <c r="F491" s="0" t="n">
        <v>200402</v>
      </c>
      <c r="G491" s="0" t="n">
        <v>9</v>
      </c>
      <c r="H491" s="6" t="n">
        <f aca="false">DATE(2004,1,1)+B491+D491/24</f>
        <v>38047.2916666667</v>
      </c>
      <c r="I491" s="0" t="n">
        <v>66.127</v>
      </c>
      <c r="J491" s="0" t="n">
        <v>14.238</v>
      </c>
      <c r="K491" s="0" t="n">
        <v>258.575</v>
      </c>
      <c r="L491" s="0" t="n">
        <v>366.87</v>
      </c>
      <c r="M491" s="0" t="n">
        <v>-56.406</v>
      </c>
      <c r="N491" s="0" t="n">
        <v>-1</v>
      </c>
      <c r="O491" s="0" t="n">
        <v>1.08</v>
      </c>
      <c r="P491" s="0" t="n">
        <v>-56.486</v>
      </c>
      <c r="Q491" s="0" t="n">
        <v>2</v>
      </c>
      <c r="R491" s="0" t="n">
        <v>2.613</v>
      </c>
      <c r="S491" s="0" t="n">
        <v>2</v>
      </c>
      <c r="T491" s="0" t="n">
        <v>11.557</v>
      </c>
      <c r="U491" s="0" t="n">
        <v>0.966</v>
      </c>
      <c r="V491" s="0" t="n">
        <v>6.884</v>
      </c>
      <c r="W491" s="0" t="n">
        <v>244.297</v>
      </c>
      <c r="X491" s="0" t="n">
        <v>1001.25</v>
      </c>
      <c r="Y491" s="0" t="n">
        <v>0</v>
      </c>
      <c r="Z491" s="0" t="n">
        <v>13.161</v>
      </c>
      <c r="AA491" s="0" t="n">
        <v>0.267</v>
      </c>
      <c r="AB491" s="0" t="n">
        <v>0</v>
      </c>
      <c r="AC491" s="0" t="n">
        <v>0</v>
      </c>
      <c r="AD491" s="0" t="n">
        <v>70.97</v>
      </c>
    </row>
    <row r="492" customFormat="false" ht="12.8" hidden="false" customHeight="false" outlineLevel="0" collapsed="false">
      <c r="A492" s="0" t="n">
        <v>2004</v>
      </c>
      <c r="B492" s="0" t="n">
        <v>60</v>
      </c>
      <c r="C492" s="0" t="n">
        <v>730</v>
      </c>
      <c r="D492" s="0" t="n">
        <f aca="false">C492/100</f>
        <v>7.3</v>
      </c>
      <c r="E492" s="0" t="n">
        <v>20040600730</v>
      </c>
      <c r="F492" s="0" t="n">
        <v>200402</v>
      </c>
      <c r="G492" s="0" t="n">
        <v>9</v>
      </c>
      <c r="H492" s="6" t="n">
        <f aca="false">DATE(2004,1,1)+B492+D492/24</f>
        <v>38047.3041666667</v>
      </c>
      <c r="I492" s="0" t="n">
        <v>156.413</v>
      </c>
      <c r="J492" s="0" t="n">
        <v>29.095</v>
      </c>
      <c r="K492" s="0" t="n">
        <v>262.3</v>
      </c>
      <c r="L492" s="0" t="n">
        <v>372.385</v>
      </c>
      <c r="M492" s="0" t="n">
        <v>17.233</v>
      </c>
      <c r="N492" s="0" t="n">
        <v>12.47</v>
      </c>
      <c r="O492" s="0" t="n">
        <v>12.646</v>
      </c>
      <c r="P492" s="0" t="n">
        <v>-7.883</v>
      </c>
      <c r="Q492" s="0" t="n">
        <v>2</v>
      </c>
      <c r="R492" s="0" t="n">
        <v>1.46</v>
      </c>
      <c r="S492" s="0" t="n">
        <v>2</v>
      </c>
      <c r="T492" s="0" t="n">
        <v>11.581</v>
      </c>
      <c r="U492" s="0" t="n">
        <v>0.962</v>
      </c>
      <c r="V492" s="0" t="n">
        <v>6.23</v>
      </c>
      <c r="W492" s="0" t="n">
        <v>236.97</v>
      </c>
      <c r="X492" s="0" t="n">
        <v>1001.75</v>
      </c>
      <c r="Y492" s="0" t="n">
        <v>0</v>
      </c>
      <c r="Z492" s="0" t="n">
        <v>0</v>
      </c>
      <c r="AA492" s="0" t="n">
        <v>0.236</v>
      </c>
      <c r="AB492" s="0" t="n">
        <v>0</v>
      </c>
      <c r="AC492" s="0" t="n">
        <v>0</v>
      </c>
      <c r="AD492" s="0" t="n">
        <v>70.56</v>
      </c>
    </row>
    <row r="493" customFormat="false" ht="12.8" hidden="false" customHeight="false" outlineLevel="0" collapsed="false">
      <c r="A493" s="0" t="n">
        <v>2004</v>
      </c>
      <c r="B493" s="0" t="n">
        <v>60</v>
      </c>
      <c r="C493" s="0" t="n">
        <v>800</v>
      </c>
      <c r="D493" s="0" t="n">
        <f aca="false">C493/100</f>
        <v>8</v>
      </c>
      <c r="E493" s="0" t="n">
        <v>20040600800</v>
      </c>
      <c r="F493" s="0" t="n">
        <v>200402</v>
      </c>
      <c r="G493" s="0" t="n">
        <v>9</v>
      </c>
      <c r="H493" s="6" t="n">
        <f aca="false">DATE(2004,1,1)+B493+D493/24</f>
        <v>38047.3333333333</v>
      </c>
      <c r="I493" s="0" t="n">
        <v>252.402</v>
      </c>
      <c r="J493" s="0" t="n">
        <v>42.524</v>
      </c>
      <c r="K493" s="0" t="n">
        <v>266.875</v>
      </c>
      <c r="L493" s="0" t="n">
        <v>379.51</v>
      </c>
      <c r="M493" s="0" t="n">
        <v>97.242</v>
      </c>
      <c r="N493" s="0" t="n">
        <v>45.474</v>
      </c>
      <c r="O493" s="0" t="n">
        <v>27.356</v>
      </c>
      <c r="P493" s="0" t="n">
        <v>24.413</v>
      </c>
      <c r="Q493" s="0" t="n">
        <v>2</v>
      </c>
      <c r="R493" s="0" t="n">
        <v>1.473</v>
      </c>
      <c r="S493" s="0" t="n">
        <v>2</v>
      </c>
      <c r="T493" s="0" t="n">
        <v>11.979</v>
      </c>
      <c r="U493" s="0" t="n">
        <v>0.965</v>
      </c>
      <c r="V493" s="0" t="n">
        <v>7.104</v>
      </c>
      <c r="W493" s="0" t="n">
        <v>230.764</v>
      </c>
      <c r="X493" s="0" t="n">
        <v>1002.1</v>
      </c>
      <c r="Y493" s="0" t="n">
        <v>0</v>
      </c>
      <c r="Z493" s="0" t="n">
        <v>11.909</v>
      </c>
      <c r="AA493" s="0" t="n">
        <v>0.477</v>
      </c>
      <c r="AB493" s="0" t="n">
        <v>0</v>
      </c>
      <c r="AC493" s="0" t="n">
        <v>0</v>
      </c>
      <c r="AD493" s="0" t="n">
        <v>68.95</v>
      </c>
    </row>
    <row r="494" customFormat="false" ht="12.8" hidden="false" customHeight="false" outlineLevel="0" collapsed="false">
      <c r="A494" s="0" t="n">
        <v>2004</v>
      </c>
      <c r="B494" s="0" t="n">
        <v>60</v>
      </c>
      <c r="C494" s="0" t="n">
        <v>830</v>
      </c>
      <c r="D494" s="0" t="n">
        <f aca="false">C494/100</f>
        <v>8.3</v>
      </c>
      <c r="E494" s="0" t="n">
        <v>20040600830</v>
      </c>
      <c r="F494" s="0" t="n">
        <v>200402</v>
      </c>
      <c r="G494" s="0" t="n">
        <v>9</v>
      </c>
      <c r="H494" s="6" t="n">
        <f aca="false">DATE(2004,1,1)+B494+D494/24</f>
        <v>38047.3458333333</v>
      </c>
      <c r="I494" s="0" t="n">
        <v>335.254</v>
      </c>
      <c r="J494" s="0" t="n">
        <v>55.823</v>
      </c>
      <c r="K494" s="0" t="n">
        <v>285.45</v>
      </c>
      <c r="L494" s="0" t="n">
        <v>387.61</v>
      </c>
      <c r="M494" s="0" t="n">
        <v>177.272</v>
      </c>
      <c r="N494" s="0" t="n">
        <v>69.304</v>
      </c>
      <c r="O494" s="0" t="n">
        <v>16.773</v>
      </c>
      <c r="P494" s="0" t="n">
        <v>91.195</v>
      </c>
      <c r="Q494" s="0" t="n">
        <v>2</v>
      </c>
      <c r="R494" s="0" t="n">
        <v>0.398</v>
      </c>
      <c r="S494" s="0" t="n">
        <v>2</v>
      </c>
      <c r="T494" s="0" t="n">
        <v>12.524</v>
      </c>
      <c r="U494" s="0" t="n">
        <v>1.037</v>
      </c>
      <c r="V494" s="0" t="n">
        <v>8.28</v>
      </c>
      <c r="W494" s="0" t="n">
        <v>223.528</v>
      </c>
      <c r="X494" s="0" t="n">
        <v>1002.3</v>
      </c>
      <c r="Y494" s="0" t="n">
        <v>0</v>
      </c>
      <c r="Z494" s="0" t="n">
        <v>0</v>
      </c>
      <c r="AA494" s="0" t="n">
        <v>0.33</v>
      </c>
      <c r="AB494" s="0" t="n">
        <v>0</v>
      </c>
      <c r="AC494" s="0" t="n">
        <v>0</v>
      </c>
      <c r="AD494" s="0" t="n">
        <v>71.48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/>
  <cols>
    <col collapsed="false" hidden="false" max="1025" min="1" style="0" width="8.36734693877551"/>
  </cols>
  <sheetData>
    <row r="1" customFormat="false" ht="12.8" hidden="false" customHeight="false" outlineLevel="0" collapsed="false">
      <c r="A1" s="0" t="s">
        <v>74</v>
      </c>
      <c r="B1" s="0" t="s">
        <v>75</v>
      </c>
      <c r="C1" s="0" t="s">
        <v>76</v>
      </c>
      <c r="D1" s="0" t="s">
        <v>77</v>
      </c>
      <c r="E1" s="8" t="s">
        <v>78</v>
      </c>
      <c r="F1" s="0" t="s">
        <v>79</v>
      </c>
      <c r="G1" s="0" t="s">
        <v>80</v>
      </c>
      <c r="H1" s="0" t="s">
        <v>81</v>
      </c>
      <c r="I1" s="0" t="s">
        <v>82</v>
      </c>
      <c r="J1" s="0" t="s">
        <v>83</v>
      </c>
      <c r="K1" s="0" t="s">
        <v>84</v>
      </c>
      <c r="L1" s="0" t="s">
        <v>85</v>
      </c>
      <c r="M1" s="0" t="s">
        <v>86</v>
      </c>
      <c r="N1" s="0" t="s">
        <v>18</v>
      </c>
    </row>
    <row r="2" customFormat="false" ht="12.8" hidden="false" customHeight="false" outlineLevel="0" collapsed="false">
      <c r="A2" s="0" t="s">
        <v>87</v>
      </c>
      <c r="B2" s="0" t="n">
        <v>0.1</v>
      </c>
      <c r="C2" s="0" t="n">
        <v>0.1</v>
      </c>
      <c r="D2" s="0" t="n">
        <v>0.02</v>
      </c>
      <c r="E2" s="0" t="n">
        <v>91.4114</v>
      </c>
      <c r="F2" s="0" t="n">
        <v>1.741</v>
      </c>
      <c r="G2" s="0" t="n">
        <f aca="false">ObservationsGraph!C28</f>
        <v>0</v>
      </c>
      <c r="H2" s="0" t="n">
        <f aca="false">E2*(B2+C2)*(D2^F2)+G2</f>
        <v>0.0201429733661529</v>
      </c>
      <c r="I2" s="0" t="n">
        <v>25</v>
      </c>
      <c r="J2" s="8" t="n">
        <f aca="false">H2/I2</f>
        <v>0.000805718934646116</v>
      </c>
      <c r="K2" s="0" t="n">
        <v>2928</v>
      </c>
      <c r="L2" s="0" t="n">
        <f aca="false">0.5*60*60</f>
        <v>1800</v>
      </c>
      <c r="M2" s="0" t="n">
        <v>1</v>
      </c>
      <c r="N2" s="0" t="n">
        <f aca="false">J2*K2*(M2/L2)</f>
        <v>0.00131063613369102</v>
      </c>
    </row>
    <row r="3" customFormat="false" ht="12.8" hidden="false" customHeight="false" outlineLevel="0" collapsed="false">
      <c r="A3" s="0" t="s">
        <v>88</v>
      </c>
      <c r="B3" s="0" t="n">
        <v>3.75</v>
      </c>
      <c r="C3" s="8" t="n">
        <v>1.25</v>
      </c>
      <c r="D3" s="8" t="n">
        <v>0.02</v>
      </c>
      <c r="E3" s="8" t="n">
        <v>91.4114</v>
      </c>
      <c r="F3" s="8" t="n">
        <v>1.741</v>
      </c>
      <c r="G3" s="8" t="n">
        <v>0</v>
      </c>
      <c r="H3" s="0" t="n">
        <f aca="false">E3*(B3+C3)*(D3^F3)+G3</f>
        <v>0.503574334153823</v>
      </c>
      <c r="I3" s="8" t="n">
        <v>25</v>
      </c>
      <c r="J3" s="0" t="n">
        <f aca="false">H3/I3</f>
        <v>0.0201429733661529</v>
      </c>
      <c r="K3" s="0" t="n">
        <v>2928</v>
      </c>
      <c r="L3" s="8" t="n">
        <f aca="false">0.5*60*60</f>
        <v>1800</v>
      </c>
      <c r="M3" s="0" t="n">
        <v>1</v>
      </c>
      <c r="N3" s="0" t="n">
        <f aca="false">J3*K3*(M3/L3)</f>
        <v>0.0327659033422754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65078"/>
  <sheetViews>
    <sheetView windowProtection="false" showFormulas="false" showGridLines="true" showRowColHeaders="true" showZeros="true" rightToLeft="false" tabSelected="false" showOutlineSymbols="true" defaultGridColor="true" view="normal" topLeftCell="L1" colorId="64" zoomScale="120" zoomScaleNormal="120" zoomScalePageLayoutView="100" workbookViewId="0">
      <selection pane="topLeft" activeCell="A2" activeCellId="0" sqref="A2"/>
    </sheetView>
  </sheetViews>
  <sheetFormatPr defaultRowHeight="12.8"/>
  <cols>
    <col collapsed="false" hidden="false" max="1025" min="1" style="0" width="8.3673469387755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customFormat="false" ht="12.8" hidden="false" customHeight="false" outlineLevel="0" collapsed="false">
      <c r="A2" s="4" t="n">
        <v>0</v>
      </c>
      <c r="B2" s="4" t="n">
        <v>4927</v>
      </c>
      <c r="C2" s="4" t="n">
        <v>0.001</v>
      </c>
      <c r="D2" s="5" t="n">
        <v>0</v>
      </c>
      <c r="E2" s="5" t="n">
        <v>332.273</v>
      </c>
      <c r="F2" s="5" t="n">
        <v>389.729</v>
      </c>
      <c r="G2" s="5" t="n">
        <v>112.233</v>
      </c>
      <c r="H2" s="5" t="n">
        <v>0</v>
      </c>
      <c r="I2" s="5" t="n">
        <v>0</v>
      </c>
      <c r="J2" s="5" t="n">
        <v>-169.688</v>
      </c>
      <c r="K2" s="5" t="n">
        <v>0</v>
      </c>
      <c r="L2" s="5" t="n">
        <v>0</v>
      </c>
      <c r="M2" s="5" t="n">
        <v>0</v>
      </c>
      <c r="N2" s="5" t="n">
        <v>294.001</v>
      </c>
      <c r="O2" s="5" t="n">
        <v>290.528</v>
      </c>
      <c r="P2" s="5" t="n">
        <v>32.32</v>
      </c>
      <c r="Q2" s="5" t="n">
        <v>0.92</v>
      </c>
      <c r="R2" s="5" t="n">
        <v>0</v>
      </c>
      <c r="S2" s="5" t="n">
        <v>0.033</v>
      </c>
    </row>
    <row r="3" customFormat="false" ht="12.8" hidden="false" customHeight="false" outlineLevel="0" collapsed="false">
      <c r="A3" s="4" t="n">
        <v>0</v>
      </c>
      <c r="B3" s="4" t="n">
        <v>4927</v>
      </c>
      <c r="C3" s="4" t="n">
        <v>1.002</v>
      </c>
      <c r="D3" s="5" t="n">
        <v>0</v>
      </c>
      <c r="E3" s="5" t="n">
        <v>327.777</v>
      </c>
      <c r="F3" s="5" t="n">
        <v>373.669</v>
      </c>
      <c r="G3" s="5" t="n">
        <v>29.097</v>
      </c>
      <c r="H3" s="5" t="n">
        <v>0</v>
      </c>
      <c r="I3" s="5" t="n">
        <v>0</v>
      </c>
      <c r="J3" s="5" t="n">
        <v>-74.988</v>
      </c>
      <c r="K3" s="5" t="n">
        <v>0</v>
      </c>
      <c r="L3" s="5" t="n">
        <v>0</v>
      </c>
      <c r="M3" s="5" t="n">
        <v>0</v>
      </c>
      <c r="N3" s="5" t="n">
        <v>290.924</v>
      </c>
      <c r="O3" s="5" t="n">
        <v>289.905</v>
      </c>
      <c r="P3" s="5" t="n">
        <v>28.568</v>
      </c>
      <c r="Q3" s="5" t="n">
        <v>0.92</v>
      </c>
      <c r="R3" s="5" t="n">
        <v>0</v>
      </c>
      <c r="S3" s="5" t="n">
        <v>0.033</v>
      </c>
    </row>
    <row r="4" customFormat="false" ht="12.8" hidden="false" customHeight="false" outlineLevel="0" collapsed="false">
      <c r="A4" s="4" t="n">
        <v>0</v>
      </c>
      <c r="B4" s="4" t="n">
        <v>4927</v>
      </c>
      <c r="C4" s="4" t="n">
        <v>2.001</v>
      </c>
      <c r="D4" s="5" t="n">
        <v>0</v>
      </c>
      <c r="E4" s="5" t="n">
        <v>335.544</v>
      </c>
      <c r="F4" s="5" t="n">
        <v>370.558</v>
      </c>
      <c r="G4" s="5" t="n">
        <v>16.81</v>
      </c>
      <c r="H4" s="5" t="n">
        <v>0</v>
      </c>
      <c r="I4" s="5" t="n">
        <v>0</v>
      </c>
      <c r="J4" s="5" t="n">
        <v>-51.821</v>
      </c>
      <c r="K4" s="5" t="n">
        <v>0</v>
      </c>
      <c r="L4" s="5" t="n">
        <v>0</v>
      </c>
      <c r="M4" s="5" t="n">
        <v>0</v>
      </c>
      <c r="N4" s="5" t="n">
        <v>290.316</v>
      </c>
      <c r="O4" s="5" t="n">
        <v>289.781</v>
      </c>
      <c r="P4" s="5" t="n">
        <v>31.415</v>
      </c>
      <c r="Q4" s="5" t="n">
        <v>0.92</v>
      </c>
      <c r="R4" s="5" t="n">
        <v>0</v>
      </c>
      <c r="S4" s="5" t="n">
        <v>0.033</v>
      </c>
    </row>
    <row r="5" customFormat="false" ht="12.8" hidden="false" customHeight="false" outlineLevel="0" collapsed="false">
      <c r="A5" s="4" t="n">
        <v>0</v>
      </c>
      <c r="B5" s="4" t="n">
        <v>4927</v>
      </c>
      <c r="C5" s="4" t="n">
        <v>3.001</v>
      </c>
      <c r="D5" s="5" t="n">
        <v>0</v>
      </c>
      <c r="E5" s="5" t="n">
        <v>338.629</v>
      </c>
      <c r="F5" s="5" t="n">
        <v>368.57</v>
      </c>
      <c r="G5" s="5" t="n">
        <v>14.317</v>
      </c>
      <c r="H5" s="5" t="n">
        <v>0</v>
      </c>
      <c r="I5" s="5" t="n">
        <v>0</v>
      </c>
      <c r="J5" s="5" t="n">
        <v>-44.263</v>
      </c>
      <c r="K5" s="5" t="n">
        <v>0</v>
      </c>
      <c r="L5" s="5" t="n">
        <v>0</v>
      </c>
      <c r="M5" s="5" t="n">
        <v>0</v>
      </c>
      <c r="N5" s="5" t="n">
        <v>289.926</v>
      </c>
      <c r="O5" s="5" t="n">
        <v>289.523</v>
      </c>
      <c r="P5" s="5" t="n">
        <v>35.524</v>
      </c>
      <c r="Q5" s="5" t="n">
        <v>0.92</v>
      </c>
      <c r="R5" s="5" t="n">
        <v>0</v>
      </c>
      <c r="S5" s="5" t="n">
        <v>0.033</v>
      </c>
    </row>
    <row r="6" customFormat="false" ht="12.8" hidden="false" customHeight="false" outlineLevel="0" collapsed="false">
      <c r="A6" s="4" t="n">
        <v>0</v>
      </c>
      <c r="B6" s="4" t="n">
        <v>4927</v>
      </c>
      <c r="C6" s="4" t="n">
        <v>4.004</v>
      </c>
      <c r="D6" s="5" t="n">
        <v>0</v>
      </c>
      <c r="E6" s="5" t="n">
        <v>344.701</v>
      </c>
      <c r="F6" s="5" t="n">
        <v>367.456</v>
      </c>
      <c r="G6" s="5" t="n">
        <v>14.757</v>
      </c>
      <c r="H6" s="5" t="n">
        <v>0</v>
      </c>
      <c r="I6" s="5" t="n">
        <v>0</v>
      </c>
      <c r="J6" s="5" t="n">
        <v>-37.515</v>
      </c>
      <c r="K6" s="5" t="n">
        <v>0</v>
      </c>
      <c r="L6" s="5" t="n">
        <v>0</v>
      </c>
      <c r="M6" s="5" t="n">
        <v>0</v>
      </c>
      <c r="N6" s="5" t="n">
        <v>289.707</v>
      </c>
      <c r="O6" s="5" t="n">
        <v>289.362</v>
      </c>
      <c r="P6" s="5" t="n">
        <v>42.773</v>
      </c>
      <c r="Q6" s="5" t="n">
        <v>0.92</v>
      </c>
      <c r="R6" s="5" t="n">
        <v>0</v>
      </c>
      <c r="S6" s="5" t="n">
        <v>0.033</v>
      </c>
    </row>
    <row r="7" customFormat="false" ht="12.8" hidden="false" customHeight="false" outlineLevel="0" collapsed="false">
      <c r="A7" s="4" t="n">
        <v>0</v>
      </c>
      <c r="B7" s="4" t="n">
        <v>4927</v>
      </c>
      <c r="C7" s="4" t="n">
        <v>5.006</v>
      </c>
      <c r="D7" s="5" t="n">
        <v>0</v>
      </c>
      <c r="E7" s="5" t="n">
        <v>345.764</v>
      </c>
      <c r="F7" s="5" t="n">
        <v>367.484</v>
      </c>
      <c r="G7" s="5" t="n">
        <v>6.682</v>
      </c>
      <c r="H7" s="5" t="n">
        <v>0</v>
      </c>
      <c r="I7" s="5" t="n">
        <v>0</v>
      </c>
      <c r="J7" s="5" t="n">
        <v>-28.401</v>
      </c>
      <c r="K7" s="5" t="n">
        <v>0</v>
      </c>
      <c r="L7" s="5" t="n">
        <v>0</v>
      </c>
      <c r="M7" s="5" t="n">
        <v>0</v>
      </c>
      <c r="N7" s="5" t="n">
        <v>289.712</v>
      </c>
      <c r="O7" s="5" t="n">
        <v>289.343</v>
      </c>
      <c r="P7" s="5" t="n">
        <v>18.091</v>
      </c>
      <c r="Q7" s="5" t="n">
        <v>0.92</v>
      </c>
      <c r="R7" s="5" t="n">
        <v>0</v>
      </c>
      <c r="S7" s="5" t="n">
        <v>0.033</v>
      </c>
    </row>
    <row r="8" customFormat="false" ht="12.8" hidden="false" customHeight="false" outlineLevel="0" collapsed="false">
      <c r="A8" s="4" t="n">
        <v>0</v>
      </c>
      <c r="B8" s="4" t="n">
        <v>4927</v>
      </c>
      <c r="C8" s="4" t="n">
        <v>6.003</v>
      </c>
      <c r="D8" s="5" t="n">
        <v>0</v>
      </c>
      <c r="E8" s="5" t="n">
        <v>345.829</v>
      </c>
      <c r="F8" s="5" t="n">
        <v>366.626</v>
      </c>
      <c r="G8" s="5" t="n">
        <v>7.792</v>
      </c>
      <c r="H8" s="5" t="n">
        <v>0</v>
      </c>
      <c r="I8" s="5" t="n">
        <v>0</v>
      </c>
      <c r="J8" s="5" t="n">
        <v>-28.586</v>
      </c>
      <c r="K8" s="5" t="n">
        <v>0</v>
      </c>
      <c r="L8" s="5" t="n">
        <v>0</v>
      </c>
      <c r="M8" s="5" t="n">
        <v>0</v>
      </c>
      <c r="N8" s="5" t="n">
        <v>289.543</v>
      </c>
      <c r="O8" s="5" t="n">
        <v>289.316</v>
      </c>
      <c r="P8" s="5" t="n">
        <v>34.352</v>
      </c>
      <c r="Q8" s="5" t="n">
        <v>0.92</v>
      </c>
      <c r="R8" s="5" t="n">
        <v>0</v>
      </c>
      <c r="S8" s="5" t="n">
        <v>0.033</v>
      </c>
    </row>
    <row r="9" customFormat="false" ht="12.8" hidden="false" customHeight="false" outlineLevel="0" collapsed="false">
      <c r="A9" s="4" t="n">
        <v>0</v>
      </c>
      <c r="B9" s="4" t="n">
        <v>4927</v>
      </c>
      <c r="C9" s="4" t="n">
        <v>7.004</v>
      </c>
      <c r="D9" s="5" t="n">
        <v>0</v>
      </c>
      <c r="E9" s="5" t="n">
        <v>355.443</v>
      </c>
      <c r="F9" s="5" t="n">
        <v>366.717</v>
      </c>
      <c r="G9" s="5" t="n">
        <v>7.799</v>
      </c>
      <c r="H9" s="5" t="n">
        <v>0</v>
      </c>
      <c r="I9" s="5" t="n">
        <v>0</v>
      </c>
      <c r="J9" s="5" t="n">
        <v>-19.072</v>
      </c>
      <c r="K9" s="5" t="n">
        <v>0</v>
      </c>
      <c r="L9" s="5" t="n">
        <v>0</v>
      </c>
      <c r="M9" s="5" t="n">
        <v>0</v>
      </c>
      <c r="N9" s="5" t="n">
        <v>289.561</v>
      </c>
      <c r="O9" s="5" t="n">
        <v>289.261</v>
      </c>
      <c r="P9" s="5" t="n">
        <v>25.997</v>
      </c>
      <c r="Q9" s="5" t="n">
        <v>0.92</v>
      </c>
      <c r="R9" s="5" t="n">
        <v>0</v>
      </c>
      <c r="S9" s="5" t="n">
        <v>0.033</v>
      </c>
    </row>
    <row r="10" customFormat="false" ht="12.8" hidden="false" customHeight="false" outlineLevel="0" collapsed="false">
      <c r="A10" s="4" t="n">
        <v>0</v>
      </c>
      <c r="B10" s="4" t="n">
        <v>4927</v>
      </c>
      <c r="C10" s="4" t="n">
        <v>8.001</v>
      </c>
      <c r="D10" s="5" t="n">
        <v>0</v>
      </c>
      <c r="E10" s="5" t="n">
        <v>372.36</v>
      </c>
      <c r="F10" s="5" t="n">
        <v>368.076</v>
      </c>
      <c r="G10" s="5" t="n">
        <v>17.972</v>
      </c>
      <c r="H10" s="5" t="n">
        <v>0</v>
      </c>
      <c r="I10" s="5" t="n">
        <v>0</v>
      </c>
      <c r="J10" s="5" t="n">
        <v>-13.687</v>
      </c>
      <c r="K10" s="5" t="n">
        <v>0</v>
      </c>
      <c r="L10" s="5" t="n">
        <v>0</v>
      </c>
      <c r="M10" s="5" t="n">
        <v>0</v>
      </c>
      <c r="N10" s="5" t="n">
        <v>289.829</v>
      </c>
      <c r="O10" s="5" t="n">
        <v>289.31</v>
      </c>
      <c r="P10" s="5" t="n">
        <v>34.635</v>
      </c>
      <c r="Q10" s="5" t="n">
        <v>0.92</v>
      </c>
      <c r="R10" s="5" t="n">
        <v>0</v>
      </c>
      <c r="S10" s="5" t="n">
        <v>0.033</v>
      </c>
    </row>
    <row r="11" customFormat="false" ht="12.8" hidden="false" customHeight="false" outlineLevel="0" collapsed="false">
      <c r="A11" s="4" t="n">
        <v>0</v>
      </c>
      <c r="B11" s="4" t="n">
        <v>4927</v>
      </c>
      <c r="C11" s="4" t="n">
        <v>9.001</v>
      </c>
      <c r="D11" s="5" t="n">
        <v>0</v>
      </c>
      <c r="E11" s="5" t="n">
        <v>410.794</v>
      </c>
      <c r="F11" s="5" t="n">
        <v>373.852</v>
      </c>
      <c r="G11" s="5" t="n">
        <v>29.01</v>
      </c>
      <c r="H11" s="5" t="n">
        <v>0</v>
      </c>
      <c r="I11" s="5" t="n">
        <v>0</v>
      </c>
      <c r="J11" s="5" t="n">
        <v>7.932</v>
      </c>
      <c r="K11" s="5" t="n">
        <v>0</v>
      </c>
      <c r="L11" s="5" t="n">
        <v>0</v>
      </c>
      <c r="M11" s="5" t="n">
        <v>0</v>
      </c>
      <c r="N11" s="5" t="n">
        <v>290.959</v>
      </c>
      <c r="O11" s="5" t="n">
        <v>289.889</v>
      </c>
      <c r="P11" s="5" t="n">
        <v>27.116</v>
      </c>
      <c r="Q11" s="5" t="n">
        <v>0.92</v>
      </c>
      <c r="R11" s="5" t="n">
        <v>0</v>
      </c>
      <c r="S11" s="5" t="n">
        <v>0.033</v>
      </c>
    </row>
    <row r="12" customFormat="false" ht="12.8" hidden="false" customHeight="false" outlineLevel="0" collapsed="false">
      <c r="A12" s="4" t="n">
        <v>0</v>
      </c>
      <c r="B12" s="4" t="n">
        <v>4927</v>
      </c>
      <c r="C12" s="4" t="n">
        <v>10.005</v>
      </c>
      <c r="D12" s="5" t="n">
        <v>0</v>
      </c>
      <c r="E12" s="5" t="n">
        <v>707.594</v>
      </c>
      <c r="F12" s="5" t="n">
        <v>402.91</v>
      </c>
      <c r="G12" s="5" t="n">
        <v>152.421</v>
      </c>
      <c r="H12" s="5" t="n">
        <v>0</v>
      </c>
      <c r="I12" s="5" t="n">
        <v>0</v>
      </c>
      <c r="J12" s="5" t="n">
        <v>152.266</v>
      </c>
      <c r="K12" s="5" t="n">
        <v>0</v>
      </c>
      <c r="L12" s="5" t="n">
        <v>0</v>
      </c>
      <c r="M12" s="5" t="n">
        <v>0</v>
      </c>
      <c r="N12" s="5" t="n">
        <v>296.455</v>
      </c>
      <c r="O12" s="5" t="n">
        <v>291.022</v>
      </c>
      <c r="P12" s="5" t="n">
        <v>28.052</v>
      </c>
      <c r="Q12" s="5" t="n">
        <v>0.92</v>
      </c>
      <c r="R12" s="5" t="n">
        <v>0</v>
      </c>
      <c r="S12" s="5" t="n">
        <v>0.033</v>
      </c>
    </row>
    <row r="13" customFormat="false" ht="12.8" hidden="false" customHeight="false" outlineLevel="0" collapsed="false">
      <c r="A13" s="4" t="n">
        <v>0</v>
      </c>
      <c r="B13" s="4" t="n">
        <v>4927</v>
      </c>
      <c r="C13" s="4" t="n">
        <v>11.007</v>
      </c>
      <c r="D13" s="5" t="n">
        <v>0</v>
      </c>
      <c r="E13" s="5" t="n">
        <v>782.046</v>
      </c>
      <c r="F13" s="5" t="n">
        <v>424.041</v>
      </c>
      <c r="G13" s="5" t="n">
        <v>209.048</v>
      </c>
      <c r="H13" s="5" t="n">
        <v>0</v>
      </c>
      <c r="I13" s="5" t="n">
        <v>0</v>
      </c>
      <c r="J13" s="5" t="n">
        <v>148.96</v>
      </c>
      <c r="K13" s="5" t="n">
        <v>0</v>
      </c>
      <c r="L13" s="5" t="n">
        <v>0</v>
      </c>
      <c r="M13" s="5" t="n">
        <v>0</v>
      </c>
      <c r="N13" s="5" t="n">
        <v>300.268</v>
      </c>
      <c r="O13" s="5" t="n">
        <v>292.207</v>
      </c>
      <c r="P13" s="5" t="n">
        <v>25.934</v>
      </c>
      <c r="Q13" s="5" t="n">
        <v>0.92</v>
      </c>
      <c r="R13" s="5" t="n">
        <v>0</v>
      </c>
      <c r="S13" s="5" t="n">
        <v>0.033</v>
      </c>
    </row>
    <row r="14" customFormat="false" ht="12.8" hidden="false" customHeight="false" outlineLevel="0" collapsed="false">
      <c r="A14" s="4" t="n">
        <v>0</v>
      </c>
      <c r="B14" s="4" t="n">
        <v>4927</v>
      </c>
      <c r="C14" s="4" t="n">
        <v>12.002</v>
      </c>
      <c r="D14" s="5" t="n">
        <v>0</v>
      </c>
      <c r="E14" s="5" t="n">
        <v>1106.808</v>
      </c>
      <c r="F14" s="5" t="n">
        <v>461.172</v>
      </c>
      <c r="G14" s="5" t="n">
        <v>426.345</v>
      </c>
      <c r="H14" s="5" t="n">
        <v>0</v>
      </c>
      <c r="I14" s="5" t="n">
        <v>0</v>
      </c>
      <c r="J14" s="5" t="n">
        <v>219.29</v>
      </c>
      <c r="K14" s="5" t="n">
        <v>0</v>
      </c>
      <c r="L14" s="5" t="n">
        <v>0</v>
      </c>
      <c r="M14" s="5" t="n">
        <v>0</v>
      </c>
      <c r="N14" s="5" t="n">
        <v>306.636</v>
      </c>
      <c r="O14" s="5" t="n">
        <v>293.269</v>
      </c>
      <c r="P14" s="5" t="n">
        <v>31.896</v>
      </c>
      <c r="Q14" s="5" t="n">
        <v>0.92</v>
      </c>
      <c r="R14" s="5" t="n">
        <v>0</v>
      </c>
      <c r="S14" s="5" t="n">
        <v>0.033</v>
      </c>
    </row>
    <row r="15" customFormat="false" ht="12.8" hidden="false" customHeight="false" outlineLevel="0" collapsed="false">
      <c r="A15" s="4" t="n">
        <v>0</v>
      </c>
      <c r="B15" s="4" t="n">
        <v>4927</v>
      </c>
      <c r="C15" s="4" t="n">
        <v>13.001</v>
      </c>
      <c r="D15" s="5" t="n">
        <v>0</v>
      </c>
      <c r="E15" s="5" t="n">
        <v>1171.755</v>
      </c>
      <c r="F15" s="5" t="n">
        <v>461.997</v>
      </c>
      <c r="G15" s="5" t="n">
        <v>543.694</v>
      </c>
      <c r="H15" s="5" t="n">
        <v>0</v>
      </c>
      <c r="I15" s="5" t="n">
        <v>0</v>
      </c>
      <c r="J15" s="5" t="n">
        <v>166.067</v>
      </c>
      <c r="K15" s="5" t="n">
        <v>0</v>
      </c>
      <c r="L15" s="5" t="n">
        <v>0</v>
      </c>
      <c r="M15" s="5" t="n">
        <v>0</v>
      </c>
      <c r="N15" s="5" t="n">
        <v>306.773</v>
      </c>
      <c r="O15" s="5" t="n">
        <v>293.418</v>
      </c>
      <c r="P15" s="5" t="n">
        <v>40.71</v>
      </c>
      <c r="Q15" s="5" t="n">
        <v>0.92</v>
      </c>
      <c r="R15" s="5" t="n">
        <v>0</v>
      </c>
      <c r="S15" s="5" t="n">
        <v>0.033</v>
      </c>
    </row>
    <row r="16" customFormat="false" ht="12.8" hidden="false" customHeight="false" outlineLevel="0" collapsed="false">
      <c r="A16" s="4" t="n">
        <v>0</v>
      </c>
      <c r="B16" s="4" t="n">
        <v>4927</v>
      </c>
      <c r="C16" s="4" t="n">
        <v>14.003</v>
      </c>
      <c r="D16" s="5" t="n">
        <v>0</v>
      </c>
      <c r="E16" s="5" t="n">
        <v>1139.984</v>
      </c>
      <c r="F16" s="5" t="n">
        <v>456.521</v>
      </c>
      <c r="G16" s="5" t="n">
        <v>585.929</v>
      </c>
      <c r="H16" s="5" t="n">
        <v>0</v>
      </c>
      <c r="I16" s="5" t="n">
        <v>0</v>
      </c>
      <c r="J16" s="5" t="n">
        <v>97.537</v>
      </c>
      <c r="K16" s="5" t="n">
        <v>0</v>
      </c>
      <c r="L16" s="5" t="n">
        <v>0</v>
      </c>
      <c r="M16" s="5" t="n">
        <v>0</v>
      </c>
      <c r="N16" s="5" t="n">
        <v>305.86</v>
      </c>
      <c r="O16" s="5" t="n">
        <v>293.315</v>
      </c>
      <c r="P16" s="5" t="n">
        <v>46.706</v>
      </c>
      <c r="Q16" s="5" t="n">
        <v>0.92</v>
      </c>
      <c r="R16" s="5" t="n">
        <v>0</v>
      </c>
      <c r="S16" s="5" t="n">
        <v>0.033</v>
      </c>
    </row>
    <row r="17" customFormat="false" ht="12.8" hidden="false" customHeight="false" outlineLevel="0" collapsed="false">
      <c r="A17" s="4" t="n">
        <v>0</v>
      </c>
      <c r="B17" s="4" t="n">
        <v>4927</v>
      </c>
      <c r="C17" s="4" t="n">
        <v>15.002</v>
      </c>
      <c r="D17" s="5" t="n">
        <v>0</v>
      </c>
      <c r="E17" s="5" t="n">
        <v>1107.858</v>
      </c>
      <c r="F17" s="5" t="n">
        <v>450.782</v>
      </c>
      <c r="G17" s="5" t="n">
        <v>589.037</v>
      </c>
      <c r="H17" s="5" t="n">
        <v>0</v>
      </c>
      <c r="I17" s="5" t="n">
        <v>0</v>
      </c>
      <c r="J17" s="5" t="n">
        <v>68.042</v>
      </c>
      <c r="K17" s="5" t="n">
        <v>0</v>
      </c>
      <c r="L17" s="5" t="n">
        <v>0</v>
      </c>
      <c r="M17" s="5" t="n">
        <v>0</v>
      </c>
      <c r="N17" s="5" t="n">
        <v>304.894</v>
      </c>
      <c r="O17" s="5" t="n">
        <v>293.257</v>
      </c>
      <c r="P17" s="5" t="n">
        <v>50.616</v>
      </c>
      <c r="Q17" s="5" t="n">
        <v>0.92</v>
      </c>
      <c r="R17" s="5" t="n">
        <v>0</v>
      </c>
      <c r="S17" s="5" t="n">
        <v>0.033</v>
      </c>
    </row>
    <row r="18" customFormat="false" ht="12.8" hidden="false" customHeight="false" outlineLevel="0" collapsed="false">
      <c r="A18" s="4" t="n">
        <v>0</v>
      </c>
      <c r="B18" s="4" t="n">
        <v>4927</v>
      </c>
      <c r="C18" s="4" t="n">
        <v>16.004</v>
      </c>
      <c r="D18" s="5" t="n">
        <v>0</v>
      </c>
      <c r="E18" s="5" t="n">
        <v>963.19</v>
      </c>
      <c r="F18" s="5" t="n">
        <v>442.759</v>
      </c>
      <c r="G18" s="5" t="n">
        <v>501.341</v>
      </c>
      <c r="H18" s="5" t="n">
        <v>0</v>
      </c>
      <c r="I18" s="5" t="n">
        <v>0</v>
      </c>
      <c r="J18" s="5" t="n">
        <v>19.092</v>
      </c>
      <c r="K18" s="5" t="n">
        <v>0</v>
      </c>
      <c r="L18" s="5" t="n">
        <v>0</v>
      </c>
      <c r="M18" s="5" t="n">
        <v>0</v>
      </c>
      <c r="N18" s="5" t="n">
        <v>303.528</v>
      </c>
      <c r="O18" s="5" t="n">
        <v>293.246</v>
      </c>
      <c r="P18" s="5" t="n">
        <v>48.757</v>
      </c>
      <c r="Q18" s="5" t="n">
        <v>0.92</v>
      </c>
      <c r="R18" s="5" t="n">
        <v>0</v>
      </c>
      <c r="S18" s="5" t="n">
        <v>0.033</v>
      </c>
    </row>
    <row r="19" customFormat="false" ht="12.8" hidden="false" customHeight="false" outlineLevel="0" collapsed="false">
      <c r="A19" s="4" t="n">
        <v>0</v>
      </c>
      <c r="B19" s="4" t="n">
        <v>4927</v>
      </c>
      <c r="C19" s="4" t="n">
        <v>17.004</v>
      </c>
      <c r="D19" s="5" t="n">
        <v>0</v>
      </c>
      <c r="E19" s="5" t="n">
        <v>779.203</v>
      </c>
      <c r="F19" s="5" t="n">
        <v>425.723</v>
      </c>
      <c r="G19" s="5" t="n">
        <v>394.832</v>
      </c>
      <c r="H19" s="5" t="n">
        <v>0</v>
      </c>
      <c r="I19" s="5" t="n">
        <v>0</v>
      </c>
      <c r="J19" s="5" t="n">
        <v>-41.355</v>
      </c>
      <c r="K19" s="5" t="n">
        <v>0</v>
      </c>
      <c r="L19" s="5" t="n">
        <v>0</v>
      </c>
      <c r="M19" s="5" t="n">
        <v>0</v>
      </c>
      <c r="N19" s="5" t="n">
        <v>300.565</v>
      </c>
      <c r="O19" s="5" t="n">
        <v>292.681</v>
      </c>
      <c r="P19" s="5" t="n">
        <v>50.079</v>
      </c>
      <c r="Q19" s="5" t="n">
        <v>0.92</v>
      </c>
      <c r="R19" s="5" t="n">
        <v>0</v>
      </c>
      <c r="S19" s="5" t="n">
        <v>0.033</v>
      </c>
    </row>
    <row r="20" customFormat="false" ht="12.8" hidden="false" customHeight="false" outlineLevel="0" collapsed="false">
      <c r="A20" s="4" t="n">
        <v>0</v>
      </c>
      <c r="B20" s="4" t="n">
        <v>4927</v>
      </c>
      <c r="C20" s="4" t="n">
        <v>18.001</v>
      </c>
      <c r="D20" s="5" t="n">
        <v>0</v>
      </c>
      <c r="E20" s="5" t="n">
        <v>502.352</v>
      </c>
      <c r="F20" s="5" t="n">
        <v>399.305</v>
      </c>
      <c r="G20" s="5" t="n">
        <v>186.608</v>
      </c>
      <c r="H20" s="5" t="n">
        <v>0</v>
      </c>
      <c r="I20" s="5" t="n">
        <v>0</v>
      </c>
      <c r="J20" s="5" t="n">
        <v>-83.562</v>
      </c>
      <c r="K20" s="5" t="n">
        <v>0</v>
      </c>
      <c r="L20" s="5" t="n">
        <v>0</v>
      </c>
      <c r="M20" s="5" t="n">
        <v>0</v>
      </c>
      <c r="N20" s="5" t="n">
        <v>295.79</v>
      </c>
      <c r="O20" s="5" t="n">
        <v>292.012</v>
      </c>
      <c r="P20" s="5" t="n">
        <v>49.388</v>
      </c>
      <c r="Q20" s="5" t="n">
        <v>0.92</v>
      </c>
      <c r="R20" s="5" t="n">
        <v>0</v>
      </c>
      <c r="S20" s="5" t="n">
        <v>0.033</v>
      </c>
    </row>
    <row r="21" customFormat="false" ht="12.8" hidden="false" customHeight="false" outlineLevel="0" collapsed="false">
      <c r="A21" s="4" t="n">
        <v>0</v>
      </c>
      <c r="B21" s="4" t="n">
        <v>4927</v>
      </c>
      <c r="C21" s="4" t="n">
        <v>19.005</v>
      </c>
      <c r="D21" s="5" t="n">
        <v>0</v>
      </c>
      <c r="E21" s="5" t="n">
        <v>336.974</v>
      </c>
      <c r="F21" s="5" t="n">
        <v>381.481</v>
      </c>
      <c r="G21" s="5" t="n">
        <v>76.708</v>
      </c>
      <c r="H21" s="5" t="n">
        <v>0</v>
      </c>
      <c r="I21" s="5" t="n">
        <v>0</v>
      </c>
      <c r="J21" s="5" t="n">
        <v>-121.216</v>
      </c>
      <c r="K21" s="5" t="n">
        <v>0</v>
      </c>
      <c r="L21" s="5" t="n">
        <v>0</v>
      </c>
      <c r="M21" s="5" t="n">
        <v>0</v>
      </c>
      <c r="N21" s="5" t="n">
        <v>292.432</v>
      </c>
      <c r="O21" s="5" t="n">
        <v>290.799</v>
      </c>
      <c r="P21" s="5" t="n">
        <v>46.957</v>
      </c>
      <c r="Q21" s="5" t="n">
        <v>0.92</v>
      </c>
      <c r="R21" s="5" t="n">
        <v>0</v>
      </c>
      <c r="S21" s="5" t="n">
        <v>0.033</v>
      </c>
    </row>
    <row r="22" customFormat="false" ht="12.8" hidden="false" customHeight="false" outlineLevel="0" collapsed="false">
      <c r="A22" s="4" t="n">
        <v>0</v>
      </c>
      <c r="B22" s="4" t="n">
        <v>4927</v>
      </c>
      <c r="C22" s="4" t="n">
        <v>20.001</v>
      </c>
      <c r="D22" s="5" t="n">
        <v>0</v>
      </c>
      <c r="E22" s="5" t="n">
        <v>281.826</v>
      </c>
      <c r="F22" s="5" t="n">
        <v>370.947</v>
      </c>
      <c r="G22" s="5" t="n">
        <v>9.747</v>
      </c>
      <c r="H22" s="5" t="n">
        <v>0</v>
      </c>
      <c r="I22" s="5" t="n">
        <v>0</v>
      </c>
      <c r="J22" s="5" t="n">
        <v>-98.867</v>
      </c>
      <c r="K22" s="5" t="n">
        <v>0</v>
      </c>
      <c r="L22" s="5" t="n">
        <v>0</v>
      </c>
      <c r="M22" s="5" t="n">
        <v>0</v>
      </c>
      <c r="N22" s="5" t="n">
        <v>290.392</v>
      </c>
      <c r="O22" s="5" t="n">
        <v>290.152</v>
      </c>
      <c r="P22" s="5" t="n">
        <v>40.537</v>
      </c>
      <c r="Q22" s="5" t="n">
        <v>0.92</v>
      </c>
      <c r="R22" s="5" t="n">
        <v>0</v>
      </c>
      <c r="S22" s="5" t="n">
        <v>0.033</v>
      </c>
    </row>
    <row r="23" customFormat="false" ht="12.8" hidden="false" customHeight="false" outlineLevel="0" collapsed="false">
      <c r="A23" s="4" t="n">
        <v>0</v>
      </c>
      <c r="B23" s="4" t="n">
        <v>4927</v>
      </c>
      <c r="C23" s="4" t="n">
        <v>21.005</v>
      </c>
      <c r="D23" s="5" t="n">
        <v>0</v>
      </c>
      <c r="E23" s="5" t="n">
        <v>275.497</v>
      </c>
      <c r="F23" s="5" t="n">
        <v>364.071</v>
      </c>
      <c r="G23" s="5" t="n">
        <v>3.709</v>
      </c>
      <c r="H23" s="5" t="n">
        <v>0</v>
      </c>
      <c r="I23" s="5" t="n">
        <v>0</v>
      </c>
      <c r="J23" s="5" t="n">
        <v>-92.283</v>
      </c>
      <c r="K23" s="5" t="n">
        <v>0</v>
      </c>
      <c r="L23" s="5" t="n">
        <v>0</v>
      </c>
      <c r="M23" s="5" t="n">
        <v>0</v>
      </c>
      <c r="N23" s="5" t="n">
        <v>289.037</v>
      </c>
      <c r="O23" s="5" t="n">
        <v>288.938</v>
      </c>
      <c r="P23" s="5" t="n">
        <v>37.245</v>
      </c>
      <c r="Q23" s="5" t="n">
        <v>0.92</v>
      </c>
      <c r="R23" s="5" t="n">
        <v>0</v>
      </c>
      <c r="S23" s="5" t="n">
        <v>0.033</v>
      </c>
    </row>
    <row r="24" customFormat="false" ht="12.8" hidden="false" customHeight="false" outlineLevel="0" collapsed="false">
      <c r="A24" s="4" t="n">
        <v>0</v>
      </c>
      <c r="B24" s="4" t="n">
        <v>4927</v>
      </c>
      <c r="C24" s="4" t="n">
        <v>22.006</v>
      </c>
      <c r="D24" s="5" t="n">
        <v>0</v>
      </c>
      <c r="E24" s="5" t="n">
        <v>274.113</v>
      </c>
      <c r="F24" s="5" t="n">
        <v>358.569</v>
      </c>
      <c r="G24" s="5" t="n">
        <v>0.577</v>
      </c>
      <c r="H24" s="5" t="n">
        <v>0</v>
      </c>
      <c r="I24" s="5" t="n">
        <v>0</v>
      </c>
      <c r="J24" s="5" t="n">
        <v>-85.037</v>
      </c>
      <c r="K24" s="5" t="n">
        <v>0</v>
      </c>
      <c r="L24" s="5" t="n">
        <v>0</v>
      </c>
      <c r="M24" s="5" t="n">
        <v>0</v>
      </c>
      <c r="N24" s="5" t="n">
        <v>287.939</v>
      </c>
      <c r="O24" s="5" t="n">
        <v>287.922</v>
      </c>
      <c r="P24" s="5" t="n">
        <v>35.063</v>
      </c>
      <c r="Q24" s="5" t="n">
        <v>0.92</v>
      </c>
      <c r="R24" s="5" t="n">
        <v>0</v>
      </c>
      <c r="S24" s="5" t="n">
        <v>0.033</v>
      </c>
    </row>
    <row r="25" customFormat="false" ht="12.8" hidden="false" customHeight="false" outlineLevel="0" collapsed="false">
      <c r="A25" s="4" t="n">
        <v>0</v>
      </c>
      <c r="B25" s="4" t="n">
        <v>4927</v>
      </c>
      <c r="C25" s="4" t="n">
        <v>23.005</v>
      </c>
      <c r="D25" s="5" t="n">
        <v>0</v>
      </c>
      <c r="E25" s="5" t="n">
        <v>270.815</v>
      </c>
      <c r="F25" s="5" t="n">
        <v>354.491</v>
      </c>
      <c r="G25" s="5" t="n">
        <v>-6.704</v>
      </c>
      <c r="H25" s="5" t="n">
        <v>0</v>
      </c>
      <c r="I25" s="5" t="n">
        <v>0</v>
      </c>
      <c r="J25" s="5" t="n">
        <v>-76.973</v>
      </c>
      <c r="K25" s="5" t="n">
        <v>0</v>
      </c>
      <c r="L25" s="5" t="n">
        <v>0</v>
      </c>
      <c r="M25" s="5" t="n">
        <v>0</v>
      </c>
      <c r="N25" s="5" t="n">
        <v>287.117</v>
      </c>
      <c r="O25" s="5" t="n">
        <v>287.357</v>
      </c>
      <c r="P25" s="5" t="n">
        <v>27.958</v>
      </c>
      <c r="Q25" s="5" t="n">
        <v>0.92</v>
      </c>
      <c r="R25" s="5" t="n">
        <v>0</v>
      </c>
      <c r="S25" s="5" t="n">
        <v>0.033</v>
      </c>
    </row>
    <row r="26" customFormat="false" ht="12.8" hidden="false" customHeight="false" outlineLevel="0" collapsed="false">
      <c r="A26" s="4" t="n">
        <v>0</v>
      </c>
      <c r="B26" s="4" t="n">
        <v>4927</v>
      </c>
      <c r="C26" s="4" t="n">
        <v>24.008</v>
      </c>
      <c r="D26" s="5" t="n">
        <v>0</v>
      </c>
      <c r="E26" s="5" t="n">
        <v>268.166</v>
      </c>
      <c r="F26" s="5" t="n">
        <v>350.755</v>
      </c>
      <c r="G26" s="5" t="n">
        <v>-9.304</v>
      </c>
      <c r="H26" s="5" t="n">
        <v>0</v>
      </c>
      <c r="I26" s="5" t="n">
        <v>0</v>
      </c>
      <c r="J26" s="5" t="n">
        <v>-73.284</v>
      </c>
      <c r="K26" s="5" t="n">
        <v>0</v>
      </c>
      <c r="L26" s="5" t="n">
        <v>0</v>
      </c>
      <c r="M26" s="5" t="n">
        <v>0</v>
      </c>
      <c r="N26" s="5" t="n">
        <v>286.357</v>
      </c>
      <c r="O26" s="5" t="n">
        <v>286.781</v>
      </c>
      <c r="P26" s="5" t="n">
        <v>21.953</v>
      </c>
      <c r="Q26" s="5" t="n">
        <v>0.92</v>
      </c>
      <c r="R26" s="5" t="n">
        <v>0</v>
      </c>
      <c r="S26" s="5" t="n">
        <v>0.033</v>
      </c>
    </row>
    <row r="27" customFormat="false" ht="12.8" hidden="false" customHeight="false" outlineLevel="0" collapsed="false">
      <c r="A27" s="4" t="n">
        <v>0</v>
      </c>
      <c r="B27" s="4" t="n">
        <v>4927</v>
      </c>
      <c r="C27" s="4" t="n">
        <v>25.004</v>
      </c>
      <c r="D27" s="5" t="n">
        <v>0</v>
      </c>
      <c r="E27" s="5" t="n">
        <v>272.94</v>
      </c>
      <c r="F27" s="5" t="n">
        <v>347.63</v>
      </c>
      <c r="G27" s="5" t="n">
        <v>-8.152</v>
      </c>
      <c r="H27" s="5" t="n">
        <v>0</v>
      </c>
      <c r="I27" s="5" t="n">
        <v>0</v>
      </c>
      <c r="J27" s="5" t="n">
        <v>-66.536</v>
      </c>
      <c r="K27" s="5" t="n">
        <v>0</v>
      </c>
      <c r="L27" s="5" t="n">
        <v>0</v>
      </c>
      <c r="M27" s="5" t="n">
        <v>0</v>
      </c>
      <c r="N27" s="5" t="n">
        <v>285.717</v>
      </c>
      <c r="O27" s="5" t="n">
        <v>286.355</v>
      </c>
      <c r="P27" s="5" t="n">
        <v>12.787</v>
      </c>
      <c r="Q27" s="5" t="n">
        <v>0.92</v>
      </c>
      <c r="R27" s="5" t="n">
        <v>0</v>
      </c>
      <c r="S27" s="5" t="n">
        <v>0.033</v>
      </c>
    </row>
    <row r="28" customFormat="false" ht="12.8" hidden="false" customHeight="false" outlineLevel="0" collapsed="false">
      <c r="A28" s="4" t="n">
        <v>0</v>
      </c>
      <c r="B28" s="4" t="n">
        <v>4927</v>
      </c>
      <c r="C28" s="4" t="n">
        <v>26.005</v>
      </c>
      <c r="D28" s="5" t="n">
        <v>0</v>
      </c>
      <c r="E28" s="5" t="n">
        <v>280.48</v>
      </c>
      <c r="F28" s="5" t="n">
        <v>346.631</v>
      </c>
      <c r="G28" s="5" t="n">
        <v>-10.204</v>
      </c>
      <c r="H28" s="5" t="n">
        <v>0</v>
      </c>
      <c r="I28" s="5" t="n">
        <v>0</v>
      </c>
      <c r="J28" s="5" t="n">
        <v>-55.945</v>
      </c>
      <c r="K28" s="5" t="n">
        <v>0</v>
      </c>
      <c r="L28" s="5" t="n">
        <v>0</v>
      </c>
      <c r="M28" s="5" t="n">
        <v>0</v>
      </c>
      <c r="N28" s="5" t="n">
        <v>285.512</v>
      </c>
      <c r="O28" s="5" t="n">
        <v>286.047</v>
      </c>
      <c r="P28" s="5" t="n">
        <v>19.055</v>
      </c>
      <c r="Q28" s="5" t="n">
        <v>0.92</v>
      </c>
      <c r="R28" s="5" t="n">
        <v>0</v>
      </c>
      <c r="S28" s="5" t="n">
        <v>0.033</v>
      </c>
    </row>
    <row r="29" customFormat="false" ht="12.8" hidden="false" customHeight="false" outlineLevel="0" collapsed="false">
      <c r="A29" s="4" t="n">
        <v>0</v>
      </c>
      <c r="B29" s="4" t="n">
        <v>4927</v>
      </c>
      <c r="C29" s="4" t="n">
        <v>27.004</v>
      </c>
      <c r="D29" s="5" t="n">
        <v>0</v>
      </c>
      <c r="E29" s="5" t="n">
        <v>302.13</v>
      </c>
      <c r="F29" s="5" t="n">
        <v>346.155</v>
      </c>
      <c r="G29" s="5" t="n">
        <v>-3.225</v>
      </c>
      <c r="H29" s="5" t="n">
        <v>0</v>
      </c>
      <c r="I29" s="5" t="n">
        <v>0</v>
      </c>
      <c r="J29" s="5" t="n">
        <v>-40.796</v>
      </c>
      <c r="K29" s="5" t="n">
        <v>0</v>
      </c>
      <c r="L29" s="5" t="n">
        <v>0</v>
      </c>
      <c r="M29" s="5" t="n">
        <v>0</v>
      </c>
      <c r="N29" s="5" t="n">
        <v>285.414</v>
      </c>
      <c r="O29" s="5" t="n">
        <v>285.887</v>
      </c>
      <c r="P29" s="5" t="n">
        <v>6.813</v>
      </c>
      <c r="Q29" s="5" t="n">
        <v>0.92</v>
      </c>
      <c r="R29" s="5" t="n">
        <v>0</v>
      </c>
      <c r="S29" s="5" t="n">
        <v>0.033</v>
      </c>
    </row>
    <row r="30" customFormat="false" ht="12.8" hidden="false" customHeight="false" outlineLevel="0" collapsed="false">
      <c r="A30" s="4" t="n">
        <v>0</v>
      </c>
      <c r="B30" s="4" t="n">
        <v>4927</v>
      </c>
      <c r="C30" s="4" t="n">
        <v>28.006</v>
      </c>
      <c r="D30" s="5" t="n">
        <v>0</v>
      </c>
      <c r="E30" s="5" t="n">
        <v>290.004</v>
      </c>
      <c r="F30" s="5" t="n">
        <v>344.069</v>
      </c>
      <c r="G30" s="5" t="n">
        <v>-4.022</v>
      </c>
      <c r="H30" s="5" t="n">
        <v>0</v>
      </c>
      <c r="I30" s="5" t="n">
        <v>0</v>
      </c>
      <c r="J30" s="5" t="n">
        <v>-50.042</v>
      </c>
      <c r="K30" s="5" t="n">
        <v>0</v>
      </c>
      <c r="L30" s="5" t="n">
        <v>0</v>
      </c>
      <c r="M30" s="5" t="n">
        <v>0</v>
      </c>
      <c r="N30" s="5" t="n">
        <v>284.983</v>
      </c>
      <c r="O30" s="5" t="n">
        <v>285.499</v>
      </c>
      <c r="P30" s="5" t="n">
        <v>7.786</v>
      </c>
      <c r="Q30" s="5" t="n">
        <v>0.92</v>
      </c>
      <c r="R30" s="5" t="n">
        <v>0</v>
      </c>
      <c r="S30" s="5" t="n">
        <v>0.033</v>
      </c>
    </row>
    <row r="31" customFormat="false" ht="12.8" hidden="false" customHeight="false" outlineLevel="0" collapsed="false">
      <c r="A31" s="4" t="n">
        <v>0</v>
      </c>
      <c r="B31" s="4" t="n">
        <v>4927</v>
      </c>
      <c r="C31" s="4" t="n">
        <v>29.003</v>
      </c>
      <c r="D31" s="5" t="n">
        <v>0</v>
      </c>
      <c r="E31" s="5" t="n">
        <v>310.155</v>
      </c>
      <c r="F31" s="5" t="n">
        <v>343.037</v>
      </c>
      <c r="G31" s="5" t="n">
        <v>-2.568</v>
      </c>
      <c r="H31" s="5" t="n">
        <v>0</v>
      </c>
      <c r="I31" s="5" t="n">
        <v>0</v>
      </c>
      <c r="J31" s="5" t="n">
        <v>-30.312</v>
      </c>
      <c r="K31" s="5" t="n">
        <v>0</v>
      </c>
      <c r="L31" s="5" t="n">
        <v>0</v>
      </c>
      <c r="M31" s="5" t="n">
        <v>0</v>
      </c>
      <c r="N31" s="5" t="n">
        <v>284.769</v>
      </c>
      <c r="O31" s="5" t="n">
        <v>285.406</v>
      </c>
      <c r="P31" s="5" t="n">
        <v>4.03</v>
      </c>
      <c r="Q31" s="5" t="n">
        <v>0.92</v>
      </c>
      <c r="R31" s="5" t="n">
        <v>0</v>
      </c>
      <c r="S31" s="5" t="n">
        <v>0.033</v>
      </c>
    </row>
    <row r="32" customFormat="false" ht="12.8" hidden="false" customHeight="false" outlineLevel="0" collapsed="false">
      <c r="A32" s="4" t="n">
        <v>0</v>
      </c>
      <c r="B32" s="4" t="n">
        <v>4927</v>
      </c>
      <c r="C32" s="4" t="n">
        <v>30</v>
      </c>
      <c r="D32" s="5" t="n">
        <v>0</v>
      </c>
      <c r="E32" s="5" t="n">
        <v>324.426</v>
      </c>
      <c r="F32" s="5" t="n">
        <v>345.593</v>
      </c>
      <c r="G32" s="5" t="n">
        <v>0.207</v>
      </c>
      <c r="H32" s="5" t="n">
        <v>0</v>
      </c>
      <c r="I32" s="5" t="n">
        <v>0</v>
      </c>
      <c r="J32" s="5" t="n">
        <v>-21.372</v>
      </c>
      <c r="K32" s="5" t="n">
        <v>0</v>
      </c>
      <c r="L32" s="5" t="n">
        <v>0</v>
      </c>
      <c r="M32" s="5" t="n">
        <v>0</v>
      </c>
      <c r="N32" s="5" t="n">
        <v>285.298</v>
      </c>
      <c r="O32" s="5" t="n">
        <v>285.289</v>
      </c>
      <c r="P32" s="5" t="n">
        <v>23.395</v>
      </c>
      <c r="Q32" s="5" t="n">
        <v>0.92</v>
      </c>
      <c r="R32" s="5" t="n">
        <v>0</v>
      </c>
      <c r="S32" s="5" t="n">
        <v>0.033</v>
      </c>
    </row>
    <row r="33" customFormat="false" ht="12.8" hidden="false" customHeight="false" outlineLevel="0" collapsed="false">
      <c r="A33" s="4" t="n">
        <v>0</v>
      </c>
      <c r="B33" s="4" t="n">
        <v>4927</v>
      </c>
      <c r="C33" s="4" t="n">
        <v>31.005</v>
      </c>
      <c r="D33" s="5" t="n">
        <v>0</v>
      </c>
      <c r="E33" s="5" t="n">
        <v>347.352</v>
      </c>
      <c r="F33" s="5" t="n">
        <v>349.2</v>
      </c>
      <c r="G33" s="5" t="n">
        <v>0.839</v>
      </c>
      <c r="H33" s="5" t="n">
        <v>0</v>
      </c>
      <c r="I33" s="5" t="n">
        <v>0</v>
      </c>
      <c r="J33" s="5" t="n">
        <v>-2.686</v>
      </c>
      <c r="K33" s="5" t="n">
        <v>0</v>
      </c>
      <c r="L33" s="5" t="n">
        <v>0</v>
      </c>
      <c r="M33" s="5" t="n">
        <v>0</v>
      </c>
      <c r="N33" s="5" t="n">
        <v>286.039</v>
      </c>
      <c r="O33" s="5" t="n">
        <v>285.967</v>
      </c>
      <c r="P33" s="5" t="n">
        <v>11.537</v>
      </c>
      <c r="Q33" s="5" t="n">
        <v>0.92</v>
      </c>
      <c r="R33" s="5" t="n">
        <v>0</v>
      </c>
      <c r="S33" s="5" t="n">
        <v>0.033</v>
      </c>
    </row>
    <row r="34" customFormat="false" ht="12.8" hidden="false" customHeight="false" outlineLevel="0" collapsed="false">
      <c r="A34" s="4" t="n">
        <v>0</v>
      </c>
      <c r="B34" s="4" t="n">
        <v>4927</v>
      </c>
      <c r="C34" s="4" t="n">
        <v>32.001</v>
      </c>
      <c r="D34" s="5" t="n">
        <v>0</v>
      </c>
      <c r="E34" s="5" t="n">
        <v>442.194</v>
      </c>
      <c r="F34" s="5" t="n">
        <v>360.91</v>
      </c>
      <c r="G34" s="5" t="n">
        <v>20.365</v>
      </c>
      <c r="H34" s="5" t="n">
        <v>0</v>
      </c>
      <c r="I34" s="5" t="n">
        <v>0</v>
      </c>
      <c r="J34" s="5" t="n">
        <v>60.916</v>
      </c>
      <c r="K34" s="5" t="n">
        <v>0</v>
      </c>
      <c r="L34" s="5" t="n">
        <v>0</v>
      </c>
      <c r="M34" s="5" t="n">
        <v>0</v>
      </c>
      <c r="N34" s="5" t="n">
        <v>288.408</v>
      </c>
      <c r="O34" s="5" t="n">
        <v>286.636</v>
      </c>
      <c r="P34" s="5" t="n">
        <v>11.496</v>
      </c>
      <c r="Q34" s="5" t="n">
        <v>0.92</v>
      </c>
      <c r="R34" s="5" t="n">
        <v>0</v>
      </c>
      <c r="S34" s="5" t="n">
        <v>0.033</v>
      </c>
    </row>
    <row r="35" customFormat="false" ht="12.8" hidden="false" customHeight="false" outlineLevel="0" collapsed="false">
      <c r="A35" s="4" t="n">
        <v>0</v>
      </c>
      <c r="B35" s="4" t="n">
        <v>4927</v>
      </c>
      <c r="C35" s="4" t="n">
        <v>33.006</v>
      </c>
      <c r="D35" s="5" t="n">
        <v>0</v>
      </c>
      <c r="E35" s="5" t="n">
        <v>462.967</v>
      </c>
      <c r="F35" s="5" t="n">
        <v>376.429</v>
      </c>
      <c r="G35" s="5" t="n">
        <v>34.979</v>
      </c>
      <c r="H35" s="5" t="n">
        <v>0</v>
      </c>
      <c r="I35" s="5" t="n">
        <v>0</v>
      </c>
      <c r="J35" s="5" t="n">
        <v>51.562</v>
      </c>
      <c r="K35" s="5" t="n">
        <v>0</v>
      </c>
      <c r="L35" s="5" t="n">
        <v>0</v>
      </c>
      <c r="M35" s="5" t="n">
        <v>0</v>
      </c>
      <c r="N35" s="5" t="n">
        <v>291.459</v>
      </c>
      <c r="O35" s="5" t="n">
        <v>288.143</v>
      </c>
      <c r="P35" s="5" t="n">
        <v>10.546</v>
      </c>
      <c r="Q35" s="5" t="n">
        <v>0.92</v>
      </c>
      <c r="R35" s="5" t="n">
        <v>0</v>
      </c>
      <c r="S35" s="5" t="n">
        <v>0.033</v>
      </c>
    </row>
    <row r="36" customFormat="false" ht="12.8" hidden="false" customHeight="false" outlineLevel="0" collapsed="false">
      <c r="A36" s="4" t="n">
        <v>0</v>
      </c>
      <c r="B36" s="4" t="n">
        <v>4927</v>
      </c>
      <c r="C36" s="4" t="n">
        <v>34.008</v>
      </c>
      <c r="D36" s="5" t="n">
        <v>0</v>
      </c>
      <c r="E36" s="5" t="n">
        <v>556.567</v>
      </c>
      <c r="F36" s="5" t="n">
        <v>394.75</v>
      </c>
      <c r="G36" s="5" t="n">
        <v>52.245</v>
      </c>
      <c r="H36" s="5" t="n">
        <v>0</v>
      </c>
      <c r="I36" s="5" t="n">
        <v>0</v>
      </c>
      <c r="J36" s="5" t="n">
        <v>109.573</v>
      </c>
      <c r="K36" s="5" t="n">
        <v>0</v>
      </c>
      <c r="L36" s="5" t="n">
        <v>0</v>
      </c>
      <c r="M36" s="5" t="n">
        <v>0</v>
      </c>
      <c r="N36" s="5" t="n">
        <v>294.943</v>
      </c>
      <c r="O36" s="5" t="n">
        <v>289.645</v>
      </c>
      <c r="P36" s="5" t="n">
        <v>9.862</v>
      </c>
      <c r="Q36" s="5" t="n">
        <v>0.92</v>
      </c>
      <c r="R36" s="5" t="n">
        <v>0</v>
      </c>
      <c r="S36" s="5" t="n">
        <v>0.033</v>
      </c>
    </row>
    <row r="37" customFormat="false" ht="12.8" hidden="false" customHeight="false" outlineLevel="0" collapsed="false">
      <c r="A37" s="4" t="n">
        <v>0</v>
      </c>
      <c r="B37" s="4" t="n">
        <v>4927</v>
      </c>
      <c r="C37" s="4" t="n">
        <v>35.006</v>
      </c>
      <c r="D37" s="5" t="n">
        <v>0</v>
      </c>
      <c r="E37" s="5" t="n">
        <v>478.192</v>
      </c>
      <c r="F37" s="5" t="n">
        <v>392.749</v>
      </c>
      <c r="G37" s="5" t="n">
        <v>65.928</v>
      </c>
      <c r="H37" s="5" t="n">
        <v>0</v>
      </c>
      <c r="I37" s="5" t="n">
        <v>0</v>
      </c>
      <c r="J37" s="5" t="n">
        <v>19.512</v>
      </c>
      <c r="K37" s="5" t="n">
        <v>0</v>
      </c>
      <c r="L37" s="5" t="n">
        <v>0</v>
      </c>
      <c r="M37" s="5" t="n">
        <v>0</v>
      </c>
      <c r="N37" s="5" t="n">
        <v>294.568</v>
      </c>
      <c r="O37" s="5" t="n">
        <v>290.021</v>
      </c>
      <c r="P37" s="5" t="n">
        <v>14.498</v>
      </c>
      <c r="Q37" s="5" t="n">
        <v>0.92</v>
      </c>
      <c r="R37" s="5" t="n">
        <v>0</v>
      </c>
      <c r="S37" s="5" t="n">
        <v>0.033</v>
      </c>
    </row>
    <row r="38" customFormat="false" ht="12.8" hidden="false" customHeight="false" outlineLevel="0" collapsed="false">
      <c r="A38" s="4" t="n">
        <v>0</v>
      </c>
      <c r="B38" s="4" t="n">
        <v>4927</v>
      </c>
      <c r="C38" s="4" t="n">
        <v>36.006</v>
      </c>
      <c r="D38" s="5" t="n">
        <v>0</v>
      </c>
      <c r="E38" s="5" t="n">
        <v>591.104</v>
      </c>
      <c r="F38" s="5" t="n">
        <v>399.817</v>
      </c>
      <c r="G38" s="5" t="n">
        <v>108.394</v>
      </c>
      <c r="H38" s="5" t="n">
        <v>0</v>
      </c>
      <c r="I38" s="5" t="n">
        <v>0</v>
      </c>
      <c r="J38" s="5" t="n">
        <v>82.893</v>
      </c>
      <c r="K38" s="5" t="n">
        <v>0</v>
      </c>
      <c r="L38" s="5" t="n">
        <v>0</v>
      </c>
      <c r="M38" s="5" t="n">
        <v>0</v>
      </c>
      <c r="N38" s="5" t="n">
        <v>295.885</v>
      </c>
      <c r="O38" s="5" t="n">
        <v>290.365</v>
      </c>
      <c r="P38" s="5" t="n">
        <v>19.637</v>
      </c>
      <c r="Q38" s="5" t="n">
        <v>0.92</v>
      </c>
      <c r="R38" s="5" t="n">
        <v>0</v>
      </c>
      <c r="S38" s="5" t="n">
        <v>0.033</v>
      </c>
    </row>
    <row r="39" customFormat="false" ht="12.8" hidden="false" customHeight="false" outlineLevel="0" collapsed="false">
      <c r="A39" s="4" t="n">
        <v>0</v>
      </c>
      <c r="B39" s="4" t="n">
        <v>4927</v>
      </c>
      <c r="C39" s="4" t="n">
        <v>37.002</v>
      </c>
      <c r="D39" s="5" t="n">
        <v>0</v>
      </c>
      <c r="E39" s="5" t="n">
        <v>492.038</v>
      </c>
      <c r="F39" s="5" t="n">
        <v>401.683</v>
      </c>
      <c r="G39" s="5" t="n">
        <v>52.691</v>
      </c>
      <c r="H39" s="5" t="n">
        <v>0</v>
      </c>
      <c r="I39" s="5" t="n">
        <v>0</v>
      </c>
      <c r="J39" s="5" t="n">
        <v>37.666</v>
      </c>
      <c r="K39" s="5" t="n">
        <v>0</v>
      </c>
      <c r="L39" s="5" t="n">
        <v>0</v>
      </c>
      <c r="M39" s="5" t="n">
        <v>0</v>
      </c>
      <c r="N39" s="5" t="n">
        <v>296.229</v>
      </c>
      <c r="O39" s="5" t="n">
        <v>291.016</v>
      </c>
      <c r="P39" s="5" t="n">
        <v>10.108</v>
      </c>
      <c r="Q39" s="5" t="n">
        <v>0.92</v>
      </c>
      <c r="R39" s="5" t="n">
        <v>0</v>
      </c>
      <c r="S39" s="5" t="n">
        <v>0.033</v>
      </c>
    </row>
    <row r="40" customFormat="false" ht="12.8" hidden="false" customHeight="false" outlineLevel="0" collapsed="false">
      <c r="A40" s="4" t="n">
        <v>0</v>
      </c>
      <c r="B40" s="4" t="n">
        <v>4927</v>
      </c>
      <c r="C40" s="4" t="n">
        <v>38.001</v>
      </c>
      <c r="D40" s="5" t="n">
        <v>0</v>
      </c>
      <c r="E40" s="5" t="n">
        <v>470.692</v>
      </c>
      <c r="F40" s="5" t="n">
        <v>390.503</v>
      </c>
      <c r="G40" s="5" t="n">
        <v>92.807</v>
      </c>
      <c r="H40" s="5" t="n">
        <v>0</v>
      </c>
      <c r="I40" s="5" t="n">
        <v>0</v>
      </c>
      <c r="J40" s="5" t="n">
        <v>-12.617</v>
      </c>
      <c r="K40" s="5" t="n">
        <v>0</v>
      </c>
      <c r="L40" s="5" t="n">
        <v>0</v>
      </c>
      <c r="M40" s="5" t="n">
        <v>0</v>
      </c>
      <c r="N40" s="5" t="n">
        <v>294.146</v>
      </c>
      <c r="O40" s="5" t="n">
        <v>289.981</v>
      </c>
      <c r="P40" s="5" t="n">
        <v>22.284</v>
      </c>
      <c r="Q40" s="5" t="n">
        <v>0.92</v>
      </c>
      <c r="R40" s="5" t="n">
        <v>0</v>
      </c>
      <c r="S40" s="5" t="n">
        <v>0.033</v>
      </c>
    </row>
    <row r="41" customFormat="false" ht="12.8" hidden="false" customHeight="false" outlineLevel="0" collapsed="false">
      <c r="A41" s="4" t="n">
        <v>0</v>
      </c>
      <c r="B41" s="4" t="n">
        <v>4927</v>
      </c>
      <c r="C41" s="4" t="n">
        <v>39.008</v>
      </c>
      <c r="D41" s="5" t="n">
        <v>0</v>
      </c>
      <c r="E41" s="5" t="n">
        <v>530.825</v>
      </c>
      <c r="F41" s="5" t="n">
        <v>388.503</v>
      </c>
      <c r="G41" s="5" t="n">
        <v>125.876</v>
      </c>
      <c r="H41" s="5" t="n">
        <v>0</v>
      </c>
      <c r="I41" s="5" t="n">
        <v>0</v>
      </c>
      <c r="J41" s="5" t="n">
        <v>16.443</v>
      </c>
      <c r="K41" s="5" t="n">
        <v>0</v>
      </c>
      <c r="L41" s="5" t="n">
        <v>0</v>
      </c>
      <c r="M41" s="5" t="n">
        <v>0</v>
      </c>
      <c r="N41" s="5" t="n">
        <v>293.769</v>
      </c>
      <c r="O41" s="5" t="n">
        <v>289.871</v>
      </c>
      <c r="P41" s="5" t="n">
        <v>32.293</v>
      </c>
      <c r="Q41" s="5" t="n">
        <v>0.92</v>
      </c>
      <c r="R41" s="5" t="n">
        <v>0</v>
      </c>
      <c r="S41" s="5" t="n">
        <v>0.033</v>
      </c>
    </row>
    <row r="42" customFormat="false" ht="12.8" hidden="false" customHeight="false" outlineLevel="0" collapsed="false">
      <c r="A42" s="4" t="n">
        <v>0</v>
      </c>
      <c r="B42" s="4" t="n">
        <v>4927</v>
      </c>
      <c r="C42" s="4" t="n">
        <v>40.001</v>
      </c>
      <c r="D42" s="5" t="n">
        <v>0</v>
      </c>
      <c r="E42" s="5" t="n">
        <v>434.708</v>
      </c>
      <c r="F42" s="5" t="n">
        <v>386.681</v>
      </c>
      <c r="G42" s="5" t="n">
        <v>51.203</v>
      </c>
      <c r="H42" s="5" t="n">
        <v>0</v>
      </c>
      <c r="I42" s="5" t="n">
        <v>0</v>
      </c>
      <c r="J42" s="5" t="n">
        <v>-3.179</v>
      </c>
      <c r="K42" s="5" t="n">
        <v>0</v>
      </c>
      <c r="L42" s="5" t="n">
        <v>0</v>
      </c>
      <c r="M42" s="5" t="n">
        <v>0</v>
      </c>
      <c r="N42" s="5" t="n">
        <v>293.424</v>
      </c>
      <c r="O42" s="5" t="n">
        <v>290.394</v>
      </c>
      <c r="P42" s="5" t="n">
        <v>16.899</v>
      </c>
      <c r="Q42" s="5" t="n">
        <v>0.92</v>
      </c>
      <c r="R42" s="5" t="n">
        <v>0</v>
      </c>
      <c r="S42" s="5" t="n">
        <v>0.033</v>
      </c>
    </row>
    <row r="43" customFormat="false" ht="12.8" hidden="false" customHeight="false" outlineLevel="0" collapsed="false">
      <c r="A43" s="4" t="n">
        <v>0</v>
      </c>
      <c r="B43" s="4" t="n">
        <v>4927</v>
      </c>
      <c r="C43" s="4" t="n">
        <v>41.009</v>
      </c>
      <c r="D43" s="5" t="n">
        <v>0</v>
      </c>
      <c r="E43" s="5" t="n">
        <v>438.3</v>
      </c>
      <c r="F43" s="5" t="n">
        <v>386.52</v>
      </c>
      <c r="G43" s="5" t="n">
        <v>48.128</v>
      </c>
      <c r="H43" s="5" t="n">
        <v>0</v>
      </c>
      <c r="I43" s="5" t="n">
        <v>0</v>
      </c>
      <c r="J43" s="5" t="n">
        <v>3.65</v>
      </c>
      <c r="K43" s="5" t="n">
        <v>0</v>
      </c>
      <c r="L43" s="5" t="n">
        <v>0</v>
      </c>
      <c r="M43" s="5" t="n">
        <v>0</v>
      </c>
      <c r="N43" s="5" t="n">
        <v>293.393</v>
      </c>
      <c r="O43" s="5" t="n">
        <v>290.6</v>
      </c>
      <c r="P43" s="5" t="n">
        <v>17.227</v>
      </c>
      <c r="Q43" s="5" t="n">
        <v>0.92</v>
      </c>
      <c r="R43" s="5" t="n">
        <v>0</v>
      </c>
      <c r="S43" s="5" t="n">
        <v>0.033</v>
      </c>
    </row>
    <row r="44" customFormat="false" ht="12.8" hidden="false" customHeight="false" outlineLevel="0" collapsed="false">
      <c r="A44" s="4" t="n">
        <v>0</v>
      </c>
      <c r="B44" s="4" t="n">
        <v>4927</v>
      </c>
      <c r="C44" s="4" t="n">
        <v>42.007</v>
      </c>
      <c r="D44" s="5" t="n">
        <v>0</v>
      </c>
      <c r="E44" s="5" t="n">
        <v>394.337</v>
      </c>
      <c r="F44" s="5" t="n">
        <v>380.846</v>
      </c>
      <c r="G44" s="5" t="n">
        <v>41.841</v>
      </c>
      <c r="H44" s="5" t="n">
        <v>0</v>
      </c>
      <c r="I44" s="5" t="n">
        <v>0</v>
      </c>
      <c r="J44" s="5" t="n">
        <v>-28.354</v>
      </c>
      <c r="K44" s="5" t="n">
        <v>0</v>
      </c>
      <c r="L44" s="5" t="n">
        <v>0</v>
      </c>
      <c r="M44" s="5" t="n">
        <v>0</v>
      </c>
      <c r="N44" s="5" t="n">
        <v>292.311</v>
      </c>
      <c r="O44" s="5" t="n">
        <v>291.083</v>
      </c>
      <c r="P44" s="5" t="n">
        <v>34.093</v>
      </c>
      <c r="Q44" s="5" t="n">
        <v>0.92</v>
      </c>
      <c r="R44" s="5" t="n">
        <v>0</v>
      </c>
      <c r="S44" s="5" t="n">
        <v>0.033</v>
      </c>
    </row>
    <row r="45" customFormat="false" ht="12.8" hidden="false" customHeight="false" outlineLevel="0" collapsed="false">
      <c r="A45" s="4" t="n">
        <v>0</v>
      </c>
      <c r="B45" s="4" t="n">
        <v>4927</v>
      </c>
      <c r="C45" s="4" t="n">
        <v>43.004</v>
      </c>
      <c r="D45" s="5" t="n">
        <v>0</v>
      </c>
      <c r="E45" s="5" t="n">
        <v>355.23</v>
      </c>
      <c r="F45" s="5" t="n">
        <v>373.675</v>
      </c>
      <c r="G45" s="5" t="n">
        <v>20.363</v>
      </c>
      <c r="H45" s="5" t="n">
        <v>0</v>
      </c>
      <c r="I45" s="5" t="n">
        <v>0</v>
      </c>
      <c r="J45" s="5" t="n">
        <v>-38.804</v>
      </c>
      <c r="K45" s="5" t="n">
        <v>0</v>
      </c>
      <c r="L45" s="5" t="n">
        <v>0</v>
      </c>
      <c r="M45" s="5" t="n">
        <v>0</v>
      </c>
      <c r="N45" s="5" t="n">
        <v>290.925</v>
      </c>
      <c r="O45" s="5" t="n">
        <v>290.321</v>
      </c>
      <c r="P45" s="5" t="n">
        <v>33.7</v>
      </c>
      <c r="Q45" s="5" t="n">
        <v>0.92</v>
      </c>
      <c r="R45" s="5" t="n">
        <v>0</v>
      </c>
      <c r="S45" s="5" t="n">
        <v>0.033</v>
      </c>
    </row>
    <row r="46" customFormat="false" ht="12.8" hidden="false" customHeight="false" outlineLevel="0" collapsed="false">
      <c r="A46" s="4" t="n">
        <v>0</v>
      </c>
      <c r="B46" s="4" t="n">
        <v>4927</v>
      </c>
      <c r="C46" s="4" t="n">
        <v>44.005</v>
      </c>
      <c r="D46" s="5" t="n">
        <v>0</v>
      </c>
      <c r="E46" s="5" t="n">
        <v>335.167</v>
      </c>
      <c r="F46" s="5" t="n">
        <v>369.108</v>
      </c>
      <c r="G46" s="5" t="n">
        <v>4.936</v>
      </c>
      <c r="H46" s="5" t="n">
        <v>0</v>
      </c>
      <c r="I46" s="5" t="n">
        <v>0</v>
      </c>
      <c r="J46" s="5" t="n">
        <v>-38.875</v>
      </c>
      <c r="K46" s="5" t="n">
        <v>0</v>
      </c>
      <c r="L46" s="5" t="n">
        <v>0</v>
      </c>
      <c r="M46" s="5" t="n">
        <v>0</v>
      </c>
      <c r="N46" s="5" t="n">
        <v>290.032</v>
      </c>
      <c r="O46" s="5" t="n">
        <v>289.875</v>
      </c>
      <c r="P46" s="5" t="n">
        <v>31.423</v>
      </c>
      <c r="Q46" s="5" t="n">
        <v>0.92</v>
      </c>
      <c r="R46" s="5" t="n">
        <v>0</v>
      </c>
      <c r="S46" s="5" t="n">
        <v>0.033</v>
      </c>
    </row>
    <row r="47" customFormat="false" ht="12.8" hidden="false" customHeight="false" outlineLevel="0" collapsed="false">
      <c r="A47" s="4" t="n">
        <v>0</v>
      </c>
      <c r="B47" s="4" t="n">
        <v>4927</v>
      </c>
      <c r="C47" s="4" t="n">
        <v>45.002</v>
      </c>
      <c r="D47" s="5" t="n">
        <v>0</v>
      </c>
      <c r="E47" s="5" t="n">
        <v>336.465</v>
      </c>
      <c r="F47" s="5" t="n">
        <v>365.091</v>
      </c>
      <c r="G47" s="5" t="n">
        <v>10</v>
      </c>
      <c r="H47" s="5" t="n">
        <v>0</v>
      </c>
      <c r="I47" s="5" t="n">
        <v>0</v>
      </c>
      <c r="J47" s="5" t="n">
        <v>-38.625</v>
      </c>
      <c r="K47" s="5" t="n">
        <v>0</v>
      </c>
      <c r="L47" s="5" t="n">
        <v>0</v>
      </c>
      <c r="M47" s="5" t="n">
        <v>0</v>
      </c>
      <c r="N47" s="5" t="n">
        <v>289.239</v>
      </c>
      <c r="O47" s="5" t="n">
        <v>288.815</v>
      </c>
      <c r="P47" s="5" t="n">
        <v>23.542</v>
      </c>
      <c r="Q47" s="5" t="n">
        <v>0.92</v>
      </c>
      <c r="R47" s="5" t="n">
        <v>0</v>
      </c>
      <c r="S47" s="5" t="n">
        <v>0.033</v>
      </c>
    </row>
    <row r="48" customFormat="false" ht="12.8" hidden="false" customHeight="false" outlineLevel="0" collapsed="false">
      <c r="A48" s="4" t="n">
        <v>0</v>
      </c>
      <c r="B48" s="4" t="n">
        <v>4927</v>
      </c>
      <c r="C48" s="4" t="n">
        <v>46.001</v>
      </c>
      <c r="D48" s="5" t="n">
        <v>0</v>
      </c>
      <c r="E48" s="5" t="n">
        <v>334.272</v>
      </c>
      <c r="F48" s="5" t="n">
        <v>361.983</v>
      </c>
      <c r="G48" s="5" t="n">
        <v>9.32</v>
      </c>
      <c r="H48" s="5" t="n">
        <v>0</v>
      </c>
      <c r="I48" s="5" t="n">
        <v>0</v>
      </c>
      <c r="J48" s="5" t="n">
        <v>-37.031</v>
      </c>
      <c r="K48" s="5" t="n">
        <v>0</v>
      </c>
      <c r="L48" s="5" t="n">
        <v>0</v>
      </c>
      <c r="M48" s="5" t="n">
        <v>0</v>
      </c>
      <c r="N48" s="5" t="n">
        <v>288.622</v>
      </c>
      <c r="O48" s="5" t="n">
        <v>288.257</v>
      </c>
      <c r="P48" s="5" t="n">
        <v>25.556</v>
      </c>
      <c r="Q48" s="5" t="n">
        <v>0.92</v>
      </c>
      <c r="R48" s="5" t="n">
        <v>0</v>
      </c>
      <c r="S48" s="5" t="n">
        <v>0.033</v>
      </c>
    </row>
    <row r="49" customFormat="false" ht="12.8" hidden="false" customHeight="false" outlineLevel="0" collapsed="false">
      <c r="A49" s="4" t="n">
        <v>0</v>
      </c>
      <c r="B49" s="4" t="n">
        <v>4927</v>
      </c>
      <c r="C49" s="4" t="n">
        <v>47.003</v>
      </c>
      <c r="D49" s="5" t="n">
        <v>0</v>
      </c>
      <c r="E49" s="5" t="n">
        <v>339.478</v>
      </c>
      <c r="F49" s="5" t="n">
        <v>360.054</v>
      </c>
      <c r="G49" s="5" t="n">
        <v>13.483</v>
      </c>
      <c r="H49" s="5" t="n">
        <v>0</v>
      </c>
      <c r="I49" s="5" t="n">
        <v>0</v>
      </c>
      <c r="J49" s="5" t="n">
        <v>-34.063</v>
      </c>
      <c r="K49" s="5" t="n">
        <v>0</v>
      </c>
      <c r="L49" s="5" t="n">
        <v>0</v>
      </c>
      <c r="M49" s="5" t="n">
        <v>0</v>
      </c>
      <c r="N49" s="5" t="n">
        <v>288.237</v>
      </c>
      <c r="O49" s="5" t="n">
        <v>287.788</v>
      </c>
      <c r="P49" s="5" t="n">
        <v>30.066</v>
      </c>
      <c r="Q49" s="5" t="n">
        <v>0.92</v>
      </c>
      <c r="R49" s="5" t="n">
        <v>0</v>
      </c>
      <c r="S49" s="5" t="n">
        <v>0.033</v>
      </c>
    </row>
    <row r="50" customFormat="false" ht="12.8" hidden="false" customHeight="false" outlineLevel="0" collapsed="false">
      <c r="A50" s="4" t="n">
        <v>0</v>
      </c>
      <c r="B50" s="4" t="n">
        <v>4927</v>
      </c>
      <c r="C50" s="4" t="n">
        <v>48.002</v>
      </c>
      <c r="D50" s="5" t="n">
        <v>0</v>
      </c>
      <c r="E50" s="5" t="n">
        <v>342.311</v>
      </c>
      <c r="F50" s="5" t="n">
        <v>358.964</v>
      </c>
      <c r="G50" s="5" t="n">
        <v>14.08</v>
      </c>
      <c r="H50" s="5" t="n">
        <v>0</v>
      </c>
      <c r="I50" s="5" t="n">
        <v>0</v>
      </c>
      <c r="J50" s="5" t="n">
        <v>-30.732</v>
      </c>
      <c r="K50" s="5" t="n">
        <v>0</v>
      </c>
      <c r="L50" s="5" t="n">
        <v>0</v>
      </c>
      <c r="M50" s="5" t="n">
        <v>0</v>
      </c>
      <c r="N50" s="5" t="n">
        <v>288.018</v>
      </c>
      <c r="O50" s="5" t="n">
        <v>287.384</v>
      </c>
      <c r="P50" s="5" t="n">
        <v>22.195</v>
      </c>
      <c r="Q50" s="5" t="n">
        <v>0.92</v>
      </c>
      <c r="R50" s="5" t="n">
        <v>0</v>
      </c>
      <c r="S50" s="5" t="n">
        <v>0.033</v>
      </c>
    </row>
    <row r="51" customFormat="false" ht="12.8" hidden="false" customHeight="false" outlineLevel="0" collapsed="false">
      <c r="A51" s="4" t="n">
        <v>0</v>
      </c>
      <c r="B51" s="4" t="n">
        <v>4927</v>
      </c>
      <c r="C51" s="4" t="n">
        <v>49.001</v>
      </c>
      <c r="D51" s="5" t="n">
        <v>0</v>
      </c>
      <c r="E51" s="5" t="n">
        <v>343.355</v>
      </c>
      <c r="F51" s="5" t="n">
        <v>357.663</v>
      </c>
      <c r="G51" s="5" t="n">
        <v>16.715</v>
      </c>
      <c r="H51" s="5" t="n">
        <v>0</v>
      </c>
      <c r="I51" s="5" t="n">
        <v>0</v>
      </c>
      <c r="J51" s="5" t="n">
        <v>-31.023</v>
      </c>
      <c r="K51" s="5" t="n">
        <v>0</v>
      </c>
      <c r="L51" s="5" t="n">
        <v>0</v>
      </c>
      <c r="M51" s="5" t="n">
        <v>0</v>
      </c>
      <c r="N51" s="5" t="n">
        <v>287.757</v>
      </c>
      <c r="O51" s="5" t="n">
        <v>286.955</v>
      </c>
      <c r="P51" s="5" t="n">
        <v>20.847</v>
      </c>
      <c r="Q51" s="5" t="n">
        <v>0.92</v>
      </c>
      <c r="R51" s="5" t="n">
        <v>0</v>
      </c>
      <c r="S51" s="5" t="n">
        <v>0.033</v>
      </c>
    </row>
    <row r="52" customFormat="false" ht="12.8" hidden="false" customHeight="false" outlineLevel="0" collapsed="false">
      <c r="A52" s="4" t="n">
        <v>0</v>
      </c>
      <c r="B52" s="4" t="n">
        <v>4927</v>
      </c>
      <c r="C52" s="4" t="n">
        <v>50.004</v>
      </c>
      <c r="D52" s="5" t="n">
        <v>0</v>
      </c>
      <c r="E52" s="5" t="n">
        <v>343.787</v>
      </c>
      <c r="F52" s="5" t="n">
        <v>356.22</v>
      </c>
      <c r="G52" s="5" t="n">
        <v>16.559</v>
      </c>
      <c r="H52" s="5" t="n">
        <v>0</v>
      </c>
      <c r="I52" s="5" t="n">
        <v>0</v>
      </c>
      <c r="J52" s="5" t="n">
        <v>-28.989</v>
      </c>
      <c r="K52" s="5" t="n">
        <v>0</v>
      </c>
      <c r="L52" s="5" t="n">
        <v>0</v>
      </c>
      <c r="M52" s="5" t="n">
        <v>0</v>
      </c>
      <c r="N52" s="5" t="n">
        <v>287.466</v>
      </c>
      <c r="O52" s="5" t="n">
        <v>286.689</v>
      </c>
      <c r="P52" s="5" t="n">
        <v>21.288</v>
      </c>
      <c r="Q52" s="5" t="n">
        <v>0.92</v>
      </c>
      <c r="R52" s="5" t="n">
        <v>0</v>
      </c>
      <c r="S52" s="5" t="n">
        <v>0.033</v>
      </c>
    </row>
    <row r="53" customFormat="false" ht="12.8" hidden="false" customHeight="false" outlineLevel="0" collapsed="false">
      <c r="A53" s="4" t="n">
        <v>0</v>
      </c>
      <c r="B53" s="4" t="n">
        <v>4927</v>
      </c>
      <c r="C53" s="4" t="n">
        <v>51.004</v>
      </c>
      <c r="D53" s="5" t="n">
        <v>0</v>
      </c>
      <c r="E53" s="5" t="n">
        <v>339.786</v>
      </c>
      <c r="F53" s="5" t="n">
        <v>353.364</v>
      </c>
      <c r="G53" s="5" t="n">
        <v>22.113</v>
      </c>
      <c r="H53" s="5" t="n">
        <v>0</v>
      </c>
      <c r="I53" s="5" t="n">
        <v>0</v>
      </c>
      <c r="J53" s="5" t="n">
        <v>-35.693</v>
      </c>
      <c r="K53" s="5" t="n">
        <v>0</v>
      </c>
      <c r="L53" s="5" t="n">
        <v>0</v>
      </c>
      <c r="M53" s="5" t="n">
        <v>0</v>
      </c>
      <c r="N53" s="5" t="n">
        <v>286.888</v>
      </c>
      <c r="O53" s="5" t="n">
        <v>286.366</v>
      </c>
      <c r="P53" s="5" t="n">
        <v>42.323</v>
      </c>
      <c r="Q53" s="5" t="n">
        <v>0.92</v>
      </c>
      <c r="R53" s="5" t="n">
        <v>0</v>
      </c>
      <c r="S53" s="5" t="n">
        <v>0.033</v>
      </c>
    </row>
    <row r="54" customFormat="false" ht="12.8" hidden="false" customHeight="false" outlineLevel="0" collapsed="false">
      <c r="A54" s="4" t="n">
        <v>0</v>
      </c>
      <c r="B54" s="4" t="n">
        <v>4927</v>
      </c>
      <c r="C54" s="4" t="n">
        <v>52.006</v>
      </c>
      <c r="D54" s="5" t="n">
        <v>0</v>
      </c>
      <c r="E54" s="5" t="n">
        <v>341.16</v>
      </c>
      <c r="F54" s="5" t="n">
        <v>353</v>
      </c>
      <c r="G54" s="5" t="n">
        <v>10.569</v>
      </c>
      <c r="H54" s="5" t="n">
        <v>0</v>
      </c>
      <c r="I54" s="5" t="n">
        <v>0</v>
      </c>
      <c r="J54" s="5" t="n">
        <v>-22.41</v>
      </c>
      <c r="K54" s="5" t="n">
        <v>0</v>
      </c>
      <c r="L54" s="5" t="n">
        <v>0</v>
      </c>
      <c r="M54" s="5" t="n">
        <v>0</v>
      </c>
      <c r="N54" s="5" t="n">
        <v>286.814</v>
      </c>
      <c r="O54" s="5" t="n">
        <v>286.395</v>
      </c>
      <c r="P54" s="5" t="n">
        <v>25.181</v>
      </c>
      <c r="Q54" s="5" t="n">
        <v>0.92</v>
      </c>
      <c r="R54" s="5" t="n">
        <v>0</v>
      </c>
      <c r="S54" s="5" t="n">
        <v>0.033</v>
      </c>
    </row>
    <row r="55" customFormat="false" ht="12.8" hidden="false" customHeight="false" outlineLevel="0" collapsed="false">
      <c r="A55" s="4" t="n">
        <v>0</v>
      </c>
      <c r="B55" s="4" t="n">
        <v>4927</v>
      </c>
      <c r="C55" s="4" t="n">
        <v>53.006</v>
      </c>
      <c r="D55" s="5" t="n">
        <v>0</v>
      </c>
      <c r="E55" s="5" t="n">
        <v>340.102</v>
      </c>
      <c r="F55" s="5" t="n">
        <v>352.478</v>
      </c>
      <c r="G55" s="5" t="n">
        <v>11.845</v>
      </c>
      <c r="H55" s="5" t="n">
        <v>0</v>
      </c>
      <c r="I55" s="5" t="n">
        <v>0</v>
      </c>
      <c r="J55" s="5" t="n">
        <v>-24.224</v>
      </c>
      <c r="K55" s="5" t="n">
        <v>0</v>
      </c>
      <c r="L55" s="5" t="n">
        <v>0</v>
      </c>
      <c r="M55" s="5" t="n">
        <v>0</v>
      </c>
      <c r="N55" s="5" t="n">
        <v>286.708</v>
      </c>
      <c r="O55" s="5" t="n">
        <v>286.27</v>
      </c>
      <c r="P55" s="5" t="n">
        <v>27.035</v>
      </c>
      <c r="Q55" s="5" t="n">
        <v>0.92</v>
      </c>
      <c r="R55" s="5" t="n">
        <v>0</v>
      </c>
      <c r="S55" s="5" t="n">
        <v>0.033</v>
      </c>
    </row>
    <row r="56" customFormat="false" ht="12.8" hidden="false" customHeight="false" outlineLevel="0" collapsed="false">
      <c r="A56" s="4" t="n">
        <v>0</v>
      </c>
      <c r="B56" s="4" t="n">
        <v>4927</v>
      </c>
      <c r="C56" s="4" t="n">
        <v>54.002</v>
      </c>
      <c r="D56" s="5" t="n">
        <v>0</v>
      </c>
      <c r="E56" s="5" t="n">
        <v>341.397</v>
      </c>
      <c r="F56" s="5" t="n">
        <v>351.95</v>
      </c>
      <c r="G56" s="5" t="n">
        <v>9.347</v>
      </c>
      <c r="H56" s="5" t="n">
        <v>0</v>
      </c>
      <c r="I56" s="5" t="n">
        <v>0</v>
      </c>
      <c r="J56" s="5" t="n">
        <v>-19.897</v>
      </c>
      <c r="K56" s="5" t="n">
        <v>0</v>
      </c>
      <c r="L56" s="5" t="n">
        <v>0</v>
      </c>
      <c r="M56" s="5" t="n">
        <v>0</v>
      </c>
      <c r="N56" s="5" t="n">
        <v>286.601</v>
      </c>
      <c r="O56" s="5" t="n">
        <v>286.277</v>
      </c>
      <c r="P56" s="5" t="n">
        <v>28.863</v>
      </c>
      <c r="Q56" s="5" t="n">
        <v>0.92</v>
      </c>
      <c r="R56" s="5" t="n">
        <v>0</v>
      </c>
      <c r="S56" s="5" t="n">
        <v>0.033</v>
      </c>
    </row>
    <row r="57" customFormat="false" ht="12.8" hidden="false" customHeight="false" outlineLevel="0" collapsed="false">
      <c r="A57" s="4" t="n">
        <v>0</v>
      </c>
      <c r="B57" s="4" t="n">
        <v>4927</v>
      </c>
      <c r="C57" s="4" t="n">
        <v>55.004</v>
      </c>
      <c r="D57" s="5" t="n">
        <v>0</v>
      </c>
      <c r="E57" s="5" t="n">
        <v>352.389</v>
      </c>
      <c r="F57" s="5" t="n">
        <v>353.072</v>
      </c>
      <c r="G57" s="5" t="n">
        <v>10.386</v>
      </c>
      <c r="H57" s="5" t="n">
        <v>0</v>
      </c>
      <c r="I57" s="5" t="n">
        <v>0</v>
      </c>
      <c r="J57" s="5" t="n">
        <v>-11.072</v>
      </c>
      <c r="K57" s="5" t="n">
        <v>0</v>
      </c>
      <c r="L57" s="5" t="n">
        <v>0</v>
      </c>
      <c r="M57" s="5" t="n">
        <v>0</v>
      </c>
      <c r="N57" s="5" t="n">
        <v>286.829</v>
      </c>
      <c r="O57" s="5" t="n">
        <v>286.466</v>
      </c>
      <c r="P57" s="5" t="n">
        <v>28.622</v>
      </c>
      <c r="Q57" s="5" t="n">
        <v>0.92</v>
      </c>
      <c r="R57" s="5" t="n">
        <v>0</v>
      </c>
      <c r="S57" s="5" t="n">
        <v>0.033</v>
      </c>
    </row>
    <row r="58" customFormat="false" ht="12.8" hidden="false" customHeight="false" outlineLevel="0" collapsed="false">
      <c r="A58" s="4" t="n">
        <v>0</v>
      </c>
      <c r="B58" s="4" t="n">
        <v>4927</v>
      </c>
      <c r="C58" s="4" t="n">
        <v>56.001</v>
      </c>
      <c r="D58" s="5" t="n">
        <v>0</v>
      </c>
      <c r="E58" s="5" t="n">
        <v>368.869</v>
      </c>
      <c r="F58" s="5" t="n">
        <v>354.594</v>
      </c>
      <c r="G58" s="5" t="n">
        <v>22.475</v>
      </c>
      <c r="H58" s="5" t="n">
        <v>0</v>
      </c>
      <c r="I58" s="5" t="n">
        <v>0</v>
      </c>
      <c r="J58" s="5" t="n">
        <v>-8.198</v>
      </c>
      <c r="K58" s="5" t="n">
        <v>0</v>
      </c>
      <c r="L58" s="5" t="n">
        <v>0</v>
      </c>
      <c r="M58" s="5" t="n">
        <v>0</v>
      </c>
      <c r="N58" s="5" t="n">
        <v>287.138</v>
      </c>
      <c r="O58" s="5" t="n">
        <v>286.434</v>
      </c>
      <c r="P58" s="5" t="n">
        <v>31.955</v>
      </c>
      <c r="Q58" s="5" t="n">
        <v>0.92</v>
      </c>
      <c r="R58" s="5" t="n">
        <v>0</v>
      </c>
      <c r="S58" s="5" t="n">
        <v>0.033</v>
      </c>
    </row>
    <row r="59" customFormat="false" ht="12.8" hidden="false" customHeight="false" outlineLevel="0" collapsed="false">
      <c r="A59" s="4" t="n">
        <v>0</v>
      </c>
      <c r="B59" s="4" t="n">
        <v>4927</v>
      </c>
      <c r="C59" s="4" t="n">
        <v>57.004</v>
      </c>
      <c r="D59" s="5" t="n">
        <v>0</v>
      </c>
      <c r="E59" s="5" t="n">
        <v>415.296</v>
      </c>
      <c r="F59" s="5" t="n">
        <v>360.577</v>
      </c>
      <c r="G59" s="5" t="n">
        <v>39.529</v>
      </c>
      <c r="H59" s="5" t="n">
        <v>0</v>
      </c>
      <c r="I59" s="5" t="n">
        <v>0</v>
      </c>
      <c r="J59" s="5" t="n">
        <v>15.19</v>
      </c>
      <c r="K59" s="5" t="n">
        <v>0</v>
      </c>
      <c r="L59" s="5" t="n">
        <v>0</v>
      </c>
      <c r="M59" s="5" t="n">
        <v>0</v>
      </c>
      <c r="N59" s="5" t="n">
        <v>288.341</v>
      </c>
      <c r="O59" s="5" t="n">
        <v>286.965</v>
      </c>
      <c r="P59" s="5" t="n">
        <v>28.714</v>
      </c>
      <c r="Q59" s="5" t="n">
        <v>0.92</v>
      </c>
      <c r="R59" s="5" t="n">
        <v>0</v>
      </c>
      <c r="S59" s="5" t="n">
        <v>0.033</v>
      </c>
    </row>
    <row r="60" customFormat="false" ht="12.8" hidden="false" customHeight="false" outlineLevel="0" collapsed="false">
      <c r="A60" s="4" t="n">
        <v>0</v>
      </c>
      <c r="B60" s="4" t="n">
        <v>4927</v>
      </c>
      <c r="C60" s="4" t="n">
        <v>58.004</v>
      </c>
      <c r="D60" s="5" t="n">
        <v>0</v>
      </c>
      <c r="E60" s="5" t="n">
        <v>407.441</v>
      </c>
      <c r="F60" s="5" t="n">
        <v>362.3</v>
      </c>
      <c r="G60" s="5" t="n">
        <v>36.078</v>
      </c>
      <c r="H60" s="5" t="n">
        <v>0</v>
      </c>
      <c r="I60" s="5" t="n">
        <v>0</v>
      </c>
      <c r="J60" s="5" t="n">
        <v>9.063</v>
      </c>
      <c r="K60" s="5" t="n">
        <v>0</v>
      </c>
      <c r="L60" s="5" t="n">
        <v>0</v>
      </c>
      <c r="M60" s="5" t="n">
        <v>0</v>
      </c>
      <c r="N60" s="5" t="n">
        <v>288.685</v>
      </c>
      <c r="O60" s="5" t="n">
        <v>287.115</v>
      </c>
      <c r="P60" s="5" t="n">
        <v>22.978</v>
      </c>
      <c r="Q60" s="5" t="n">
        <v>0.92</v>
      </c>
      <c r="R60" s="5" t="n">
        <v>0</v>
      </c>
      <c r="S60" s="5" t="n">
        <v>0.033</v>
      </c>
    </row>
    <row r="61" customFormat="false" ht="12.8" hidden="false" customHeight="false" outlineLevel="0" collapsed="false">
      <c r="A61" s="4" t="n">
        <v>0</v>
      </c>
      <c r="B61" s="4" t="n">
        <v>4927</v>
      </c>
      <c r="C61" s="4" t="n">
        <v>59.003</v>
      </c>
      <c r="D61" s="5" t="n">
        <v>0</v>
      </c>
      <c r="E61" s="5" t="n">
        <v>433.168</v>
      </c>
      <c r="F61" s="5" t="n">
        <v>363.71</v>
      </c>
      <c r="G61" s="5" t="n">
        <v>63.836</v>
      </c>
      <c r="H61" s="5" t="n">
        <v>0</v>
      </c>
      <c r="I61" s="5" t="n">
        <v>0</v>
      </c>
      <c r="J61" s="5" t="n">
        <v>5.62</v>
      </c>
      <c r="K61" s="5" t="n">
        <v>0</v>
      </c>
      <c r="L61" s="5" t="n">
        <v>0</v>
      </c>
      <c r="M61" s="5" t="n">
        <v>0</v>
      </c>
      <c r="N61" s="5" t="n">
        <v>288.966</v>
      </c>
      <c r="O61" s="5" t="n">
        <v>287.101</v>
      </c>
      <c r="P61" s="5" t="n">
        <v>34.238</v>
      </c>
      <c r="Q61" s="5" t="n">
        <v>0.92</v>
      </c>
      <c r="R61" s="5" t="n">
        <v>0</v>
      </c>
      <c r="S61" s="5" t="n">
        <v>0.033</v>
      </c>
    </row>
    <row r="62" customFormat="false" ht="12.8" hidden="false" customHeight="false" outlineLevel="0" collapsed="false">
      <c r="A62" s="4" t="n">
        <v>0</v>
      </c>
      <c r="B62" s="4" t="n">
        <v>4927</v>
      </c>
      <c r="C62" s="4" t="n">
        <v>60.007</v>
      </c>
      <c r="D62" s="5" t="n">
        <v>0</v>
      </c>
      <c r="E62" s="5" t="n">
        <v>383.345</v>
      </c>
      <c r="F62" s="5" t="n">
        <v>361.747</v>
      </c>
      <c r="G62" s="5" t="n">
        <v>50.427</v>
      </c>
      <c r="H62" s="5" t="n">
        <v>0</v>
      </c>
      <c r="I62" s="5" t="n">
        <v>0</v>
      </c>
      <c r="J62" s="5" t="n">
        <v>-28.828</v>
      </c>
      <c r="K62" s="5" t="n">
        <v>0</v>
      </c>
      <c r="L62" s="5" t="n">
        <v>0</v>
      </c>
      <c r="M62" s="5" t="n">
        <v>0</v>
      </c>
      <c r="N62" s="5" t="n">
        <v>288.575</v>
      </c>
      <c r="O62" s="5" t="n">
        <v>287.258</v>
      </c>
      <c r="P62" s="5" t="n">
        <v>38.296</v>
      </c>
      <c r="Q62" s="5" t="n">
        <v>0.92</v>
      </c>
      <c r="R62" s="5" t="n">
        <v>0</v>
      </c>
      <c r="S62" s="5" t="n">
        <v>0.033</v>
      </c>
    </row>
    <row r="63" customFormat="false" ht="12.8" hidden="false" customHeight="false" outlineLevel="0" collapsed="false">
      <c r="A63" s="4" t="n">
        <v>0</v>
      </c>
      <c r="B63" s="4" t="n">
        <v>4927</v>
      </c>
      <c r="C63" s="4" t="n">
        <v>61.008</v>
      </c>
      <c r="D63" s="5" t="n">
        <v>0</v>
      </c>
      <c r="E63" s="5" t="n">
        <v>420.187</v>
      </c>
      <c r="F63" s="5" t="n">
        <v>364.291</v>
      </c>
      <c r="G63" s="5" t="n">
        <v>38.528</v>
      </c>
      <c r="H63" s="5" t="n">
        <v>0</v>
      </c>
      <c r="I63" s="5" t="n">
        <v>0</v>
      </c>
      <c r="J63" s="5" t="n">
        <v>17.371</v>
      </c>
      <c r="K63" s="5" t="n">
        <v>0</v>
      </c>
      <c r="L63" s="5" t="n">
        <v>0</v>
      </c>
      <c r="M63" s="5" t="n">
        <v>0</v>
      </c>
      <c r="N63" s="5" t="n">
        <v>289.081</v>
      </c>
      <c r="O63" s="5" t="n">
        <v>287.399</v>
      </c>
      <c r="P63" s="5" t="n">
        <v>22.912</v>
      </c>
      <c r="Q63" s="5" t="n">
        <v>0.92</v>
      </c>
      <c r="R63" s="5" t="n">
        <v>0</v>
      </c>
      <c r="S63" s="5" t="n">
        <v>0.033</v>
      </c>
    </row>
    <row r="64" customFormat="false" ht="12.8" hidden="false" customHeight="false" outlineLevel="0" collapsed="false">
      <c r="A64" s="4" t="n">
        <v>0</v>
      </c>
      <c r="B64" s="4" t="n">
        <v>4927</v>
      </c>
      <c r="C64" s="4" t="n">
        <v>62.007</v>
      </c>
      <c r="D64" s="5" t="n">
        <v>0</v>
      </c>
      <c r="E64" s="5" t="n">
        <v>644.043</v>
      </c>
      <c r="F64" s="5" t="n">
        <v>389.868</v>
      </c>
      <c r="G64" s="5" t="n">
        <v>100.981</v>
      </c>
      <c r="H64" s="5" t="n">
        <v>0</v>
      </c>
      <c r="I64" s="5" t="n">
        <v>0</v>
      </c>
      <c r="J64" s="5" t="n">
        <v>153.196</v>
      </c>
      <c r="K64" s="5" t="n">
        <v>0</v>
      </c>
      <c r="L64" s="5" t="n">
        <v>0</v>
      </c>
      <c r="M64" s="5" t="n">
        <v>0</v>
      </c>
      <c r="N64" s="5" t="n">
        <v>294.027</v>
      </c>
      <c r="O64" s="5" t="n">
        <v>288.271</v>
      </c>
      <c r="P64" s="5" t="n">
        <v>17.543</v>
      </c>
      <c r="Q64" s="5" t="n">
        <v>0.92</v>
      </c>
      <c r="R64" s="5" t="n">
        <v>0</v>
      </c>
      <c r="S64" s="5" t="n">
        <v>0.033</v>
      </c>
    </row>
    <row r="65" customFormat="false" ht="12.8" hidden="false" customHeight="false" outlineLevel="0" collapsed="false">
      <c r="A65" s="4" t="n">
        <v>0</v>
      </c>
      <c r="B65" s="4" t="n">
        <v>4927</v>
      </c>
      <c r="C65" s="4" t="n">
        <v>63.009</v>
      </c>
      <c r="D65" s="5" t="n">
        <v>0</v>
      </c>
      <c r="E65" s="5" t="n">
        <v>426.971</v>
      </c>
      <c r="F65" s="5" t="n">
        <v>376.771</v>
      </c>
      <c r="G65" s="5" t="n">
        <v>87.396</v>
      </c>
      <c r="H65" s="5" t="n">
        <v>0</v>
      </c>
      <c r="I65" s="5" t="n">
        <v>0</v>
      </c>
      <c r="J65" s="5" t="n">
        <v>-37.195</v>
      </c>
      <c r="K65" s="5" t="n">
        <v>0</v>
      </c>
      <c r="L65" s="5" t="n">
        <v>0</v>
      </c>
      <c r="M65" s="5" t="n">
        <v>0</v>
      </c>
      <c r="N65" s="5" t="n">
        <v>291.526</v>
      </c>
      <c r="O65" s="5" t="n">
        <v>288.297</v>
      </c>
      <c r="P65" s="5" t="n">
        <v>27.069</v>
      </c>
      <c r="Q65" s="5" t="n">
        <v>0.92</v>
      </c>
      <c r="R65" s="5" t="n">
        <v>0</v>
      </c>
      <c r="S65" s="5" t="n">
        <v>0.033</v>
      </c>
    </row>
    <row r="66" customFormat="false" ht="12.8" hidden="false" customHeight="false" outlineLevel="0" collapsed="false">
      <c r="A66" s="4" t="n">
        <v>0</v>
      </c>
      <c r="B66" s="4" t="n">
        <v>4927</v>
      </c>
      <c r="C66" s="4" t="n">
        <v>64.002</v>
      </c>
      <c r="D66" s="5" t="n">
        <v>0</v>
      </c>
      <c r="E66" s="5" t="n">
        <v>426.26</v>
      </c>
      <c r="F66" s="5" t="n">
        <v>373.357</v>
      </c>
      <c r="G66" s="5" t="n">
        <v>52.744</v>
      </c>
      <c r="H66" s="5" t="n">
        <v>0</v>
      </c>
      <c r="I66" s="5" t="n">
        <v>0</v>
      </c>
      <c r="J66" s="5" t="n">
        <v>0.159</v>
      </c>
      <c r="K66" s="5" t="n">
        <v>0</v>
      </c>
      <c r="L66" s="5" t="n">
        <v>0</v>
      </c>
      <c r="M66" s="5" t="n">
        <v>0</v>
      </c>
      <c r="N66" s="5" t="n">
        <v>290.863</v>
      </c>
      <c r="O66" s="5" t="n">
        <v>288.545</v>
      </c>
      <c r="P66" s="5" t="n">
        <v>22.755</v>
      </c>
      <c r="Q66" s="5" t="n">
        <v>0.92</v>
      </c>
      <c r="R66" s="5" t="n">
        <v>0</v>
      </c>
      <c r="S66" s="5" t="n">
        <v>0.033</v>
      </c>
    </row>
    <row r="67" customFormat="false" ht="12.8" hidden="false" customHeight="false" outlineLevel="0" collapsed="false">
      <c r="A67" s="4" t="n">
        <v>0</v>
      </c>
      <c r="B67" s="4" t="n">
        <v>4927</v>
      </c>
      <c r="C67" s="4" t="n">
        <v>65.004</v>
      </c>
      <c r="D67" s="5" t="n">
        <v>0</v>
      </c>
      <c r="E67" s="5" t="n">
        <v>396.794</v>
      </c>
      <c r="F67" s="5" t="n">
        <v>372.363</v>
      </c>
      <c r="G67" s="5" t="n">
        <v>22.803</v>
      </c>
      <c r="H67" s="5" t="n">
        <v>0</v>
      </c>
      <c r="I67" s="5" t="n">
        <v>0</v>
      </c>
      <c r="J67" s="5" t="n">
        <v>1.628</v>
      </c>
      <c r="K67" s="5" t="n">
        <v>0</v>
      </c>
      <c r="L67" s="5" t="n">
        <v>0</v>
      </c>
      <c r="M67" s="5" t="n">
        <v>0</v>
      </c>
      <c r="N67" s="5" t="n">
        <v>290.669</v>
      </c>
      <c r="O67" s="5" t="n">
        <v>288.874</v>
      </c>
      <c r="P67" s="5" t="n">
        <v>12.7</v>
      </c>
      <c r="Q67" s="5" t="n">
        <v>0.92</v>
      </c>
      <c r="R67" s="5" t="n">
        <v>0</v>
      </c>
      <c r="S67" s="5" t="n">
        <v>0.033</v>
      </c>
    </row>
    <row r="68" customFormat="false" ht="12.8" hidden="false" customHeight="false" outlineLevel="0" collapsed="false">
      <c r="A68" s="4" t="n">
        <v>0</v>
      </c>
      <c r="B68" s="4" t="n">
        <v>4927</v>
      </c>
      <c r="C68" s="4" t="n">
        <v>66.007</v>
      </c>
      <c r="D68" s="5" t="n">
        <v>0</v>
      </c>
      <c r="E68" s="5" t="n">
        <v>370.464</v>
      </c>
      <c r="F68" s="5" t="n">
        <v>368.685</v>
      </c>
      <c r="G68" s="5" t="n">
        <v>21.799</v>
      </c>
      <c r="H68" s="5" t="n">
        <v>0</v>
      </c>
      <c r="I68" s="5" t="n">
        <v>0</v>
      </c>
      <c r="J68" s="5" t="n">
        <v>-20.022</v>
      </c>
      <c r="K68" s="5" t="n">
        <v>0</v>
      </c>
      <c r="L68" s="5" t="n">
        <v>0</v>
      </c>
      <c r="M68" s="5" t="n">
        <v>0</v>
      </c>
      <c r="N68" s="5" t="n">
        <v>289.949</v>
      </c>
      <c r="O68" s="5" t="n">
        <v>288.847</v>
      </c>
      <c r="P68" s="5" t="n">
        <v>19.785</v>
      </c>
      <c r="Q68" s="5" t="n">
        <v>0.92</v>
      </c>
      <c r="R68" s="5" t="n">
        <v>0</v>
      </c>
      <c r="S68" s="5" t="n">
        <v>0.033</v>
      </c>
    </row>
    <row r="69" customFormat="false" ht="12.8" hidden="false" customHeight="false" outlineLevel="0" collapsed="false">
      <c r="A69" s="4" t="n">
        <v>0</v>
      </c>
      <c r="B69" s="4" t="n">
        <v>4927</v>
      </c>
      <c r="C69" s="4" t="n">
        <v>67.006</v>
      </c>
      <c r="D69" s="5" t="n">
        <v>0</v>
      </c>
      <c r="E69" s="5" t="n">
        <v>358.713</v>
      </c>
      <c r="F69" s="5" t="n">
        <v>366.652</v>
      </c>
      <c r="G69" s="5" t="n">
        <v>8.373</v>
      </c>
      <c r="H69" s="5" t="n">
        <v>0</v>
      </c>
      <c r="I69" s="5" t="n">
        <v>0</v>
      </c>
      <c r="J69" s="5" t="n">
        <v>-16.309</v>
      </c>
      <c r="K69" s="5" t="n">
        <v>0</v>
      </c>
      <c r="L69" s="5" t="n">
        <v>0</v>
      </c>
      <c r="M69" s="5" t="n">
        <v>0</v>
      </c>
      <c r="N69" s="5" t="n">
        <v>289.548</v>
      </c>
      <c r="O69" s="5" t="n">
        <v>288.889</v>
      </c>
      <c r="P69" s="5" t="n">
        <v>12.7</v>
      </c>
      <c r="Q69" s="5" t="n">
        <v>0.92</v>
      </c>
      <c r="R69" s="5" t="n">
        <v>0</v>
      </c>
      <c r="S69" s="5" t="n">
        <v>0.033</v>
      </c>
    </row>
    <row r="70" customFormat="false" ht="12.8" hidden="false" customHeight="false" outlineLevel="0" collapsed="false">
      <c r="A70" s="4" t="n">
        <v>0</v>
      </c>
      <c r="B70" s="4" t="n">
        <v>4927</v>
      </c>
      <c r="C70" s="4" t="n">
        <v>68.005</v>
      </c>
      <c r="D70" s="5" t="n">
        <v>0</v>
      </c>
      <c r="E70" s="5" t="n">
        <v>352.063</v>
      </c>
      <c r="F70" s="5" t="n">
        <v>364.721</v>
      </c>
      <c r="G70" s="5" t="n">
        <v>2.717</v>
      </c>
      <c r="H70" s="5" t="n">
        <v>0</v>
      </c>
      <c r="I70" s="5" t="n">
        <v>0</v>
      </c>
      <c r="J70" s="5" t="n">
        <v>-15.376</v>
      </c>
      <c r="K70" s="5" t="n">
        <v>0</v>
      </c>
      <c r="L70" s="5" t="n">
        <v>0</v>
      </c>
      <c r="M70" s="5" t="n">
        <v>0</v>
      </c>
      <c r="N70" s="5" t="n">
        <v>289.166</v>
      </c>
      <c r="O70" s="5" t="n">
        <v>288.926</v>
      </c>
      <c r="P70" s="5" t="n">
        <v>11.328</v>
      </c>
      <c r="Q70" s="5" t="n">
        <v>0.92</v>
      </c>
      <c r="R70" s="5" t="n">
        <v>0</v>
      </c>
      <c r="S70" s="5" t="n">
        <v>0.033</v>
      </c>
    </row>
    <row r="71" customFormat="false" ht="12.8" hidden="false" customHeight="false" outlineLevel="0" collapsed="false">
      <c r="A71" s="4" t="n">
        <v>0</v>
      </c>
      <c r="B71" s="4" t="n">
        <v>4927</v>
      </c>
      <c r="C71" s="4" t="n">
        <v>69.004</v>
      </c>
      <c r="D71" s="5" t="n">
        <v>0</v>
      </c>
      <c r="E71" s="5" t="n">
        <v>348.993</v>
      </c>
      <c r="F71" s="5" t="n">
        <v>363.623</v>
      </c>
      <c r="G71" s="5" t="n">
        <v>1.483</v>
      </c>
      <c r="H71" s="5" t="n">
        <v>0</v>
      </c>
      <c r="I71" s="5" t="n">
        <v>0</v>
      </c>
      <c r="J71" s="5" t="n">
        <v>-16.113</v>
      </c>
      <c r="K71" s="5" t="n">
        <v>0</v>
      </c>
      <c r="L71" s="5" t="n">
        <v>0</v>
      </c>
      <c r="M71" s="5" t="n">
        <v>0</v>
      </c>
      <c r="N71" s="5" t="n">
        <v>288.948</v>
      </c>
      <c r="O71" s="5" t="n">
        <v>288.799</v>
      </c>
      <c r="P71" s="5" t="n">
        <v>9.96</v>
      </c>
      <c r="Q71" s="5" t="n">
        <v>0.92</v>
      </c>
      <c r="R71" s="5" t="n">
        <v>0</v>
      </c>
      <c r="S71" s="5" t="n">
        <v>0.033</v>
      </c>
    </row>
    <row r="72" customFormat="false" ht="12.8" hidden="false" customHeight="false" outlineLevel="0" collapsed="false">
      <c r="A72" s="4" t="n">
        <v>0</v>
      </c>
      <c r="B72" s="4" t="n">
        <v>4927</v>
      </c>
      <c r="C72" s="4" t="n">
        <v>70.003</v>
      </c>
      <c r="D72" s="5" t="n">
        <v>0</v>
      </c>
      <c r="E72" s="5" t="n">
        <v>347.758</v>
      </c>
      <c r="F72" s="5" t="n">
        <v>362.325</v>
      </c>
      <c r="G72" s="5" t="n">
        <v>1.626</v>
      </c>
      <c r="H72" s="5" t="n">
        <v>0</v>
      </c>
      <c r="I72" s="5" t="n">
        <v>0</v>
      </c>
      <c r="J72" s="5" t="n">
        <v>-16.189</v>
      </c>
      <c r="K72" s="5" t="n">
        <v>0</v>
      </c>
      <c r="L72" s="5" t="n">
        <v>0</v>
      </c>
      <c r="M72" s="5" t="n">
        <v>0</v>
      </c>
      <c r="N72" s="5" t="n">
        <v>288.69</v>
      </c>
      <c r="O72" s="5" t="n">
        <v>288.51</v>
      </c>
      <c r="P72" s="5" t="n">
        <v>9.024</v>
      </c>
      <c r="Q72" s="5" t="n">
        <v>0.92</v>
      </c>
      <c r="R72" s="5" t="n">
        <v>0</v>
      </c>
      <c r="S72" s="5" t="n">
        <v>0.033</v>
      </c>
    </row>
    <row r="73" customFormat="false" ht="12.8" hidden="false" customHeight="false" outlineLevel="0" collapsed="false">
      <c r="A73" s="4" t="n">
        <v>0</v>
      </c>
      <c r="B73" s="4" t="n">
        <v>4927</v>
      </c>
      <c r="C73" s="4" t="n">
        <v>71.002</v>
      </c>
      <c r="D73" s="5" t="n">
        <v>0</v>
      </c>
      <c r="E73" s="5" t="n">
        <v>347.188</v>
      </c>
      <c r="F73" s="5" t="n">
        <v>361.459</v>
      </c>
      <c r="G73" s="5" t="n">
        <v>1.151</v>
      </c>
      <c r="H73" s="5" t="n">
        <v>0</v>
      </c>
      <c r="I73" s="5" t="n">
        <v>0</v>
      </c>
      <c r="J73" s="5" t="n">
        <v>-15.42</v>
      </c>
      <c r="K73" s="5" t="n">
        <v>0</v>
      </c>
      <c r="L73" s="5" t="n">
        <v>0</v>
      </c>
      <c r="M73" s="5" t="n">
        <v>0</v>
      </c>
      <c r="N73" s="5" t="n">
        <v>288.517</v>
      </c>
      <c r="O73" s="5" t="n">
        <v>288.431</v>
      </c>
      <c r="P73" s="5" t="n">
        <v>13.27</v>
      </c>
      <c r="Q73" s="5" t="n">
        <v>0.92</v>
      </c>
      <c r="R73" s="5" t="n">
        <v>0</v>
      </c>
      <c r="S73" s="5" t="n">
        <v>0.033</v>
      </c>
    </row>
    <row r="74" customFormat="false" ht="12.8" hidden="false" customHeight="false" outlineLevel="0" collapsed="false">
      <c r="A74" s="4" t="n">
        <v>0</v>
      </c>
      <c r="B74" s="4" t="n">
        <v>4927</v>
      </c>
      <c r="C74" s="4" t="n">
        <v>72.001</v>
      </c>
      <c r="D74" s="5" t="n">
        <v>0</v>
      </c>
      <c r="E74" s="5" t="n">
        <v>345.923</v>
      </c>
      <c r="F74" s="5" t="n">
        <v>360.95</v>
      </c>
      <c r="G74" s="5" t="n">
        <v>-0.544</v>
      </c>
      <c r="H74" s="5" t="n">
        <v>0</v>
      </c>
      <c r="I74" s="5" t="n">
        <v>0</v>
      </c>
      <c r="J74" s="5" t="n">
        <v>-14.48</v>
      </c>
      <c r="K74" s="5" t="n">
        <v>0</v>
      </c>
      <c r="L74" s="5" t="n">
        <v>0</v>
      </c>
      <c r="M74" s="5" t="n">
        <v>0</v>
      </c>
      <c r="N74" s="5" t="n">
        <v>288.416</v>
      </c>
      <c r="O74" s="5" t="n">
        <v>288.491</v>
      </c>
      <c r="P74" s="5" t="n">
        <v>7.261</v>
      </c>
      <c r="Q74" s="5" t="n">
        <v>0.92</v>
      </c>
      <c r="R74" s="5" t="n">
        <v>0</v>
      </c>
      <c r="S74" s="5" t="n">
        <v>0.033</v>
      </c>
    </row>
    <row r="75" customFormat="false" ht="12.8" hidden="false" customHeight="false" outlineLevel="0" collapsed="false">
      <c r="A75" s="4" t="n">
        <v>0</v>
      </c>
      <c r="B75" s="4" t="n">
        <v>4927</v>
      </c>
      <c r="C75" s="4" t="n">
        <v>75.009</v>
      </c>
      <c r="D75" s="5" t="n">
        <v>0</v>
      </c>
      <c r="E75" s="5" t="n">
        <v>347.258</v>
      </c>
      <c r="F75" s="5" t="n">
        <v>360.214</v>
      </c>
      <c r="G75" s="5" t="n">
        <v>-2.881</v>
      </c>
      <c r="H75" s="5" t="n">
        <v>0</v>
      </c>
      <c r="I75" s="5" t="n">
        <v>0</v>
      </c>
      <c r="J75" s="5" t="n">
        <v>-10.073</v>
      </c>
      <c r="K75" s="5" t="n">
        <v>0</v>
      </c>
      <c r="L75" s="5" t="n">
        <v>0</v>
      </c>
      <c r="M75" s="5" t="n">
        <v>0</v>
      </c>
      <c r="N75" s="5" t="n">
        <v>288.269</v>
      </c>
      <c r="O75" s="5" t="n">
        <v>288.478</v>
      </c>
      <c r="P75" s="5" t="n">
        <v>13.77</v>
      </c>
      <c r="Q75" s="5" t="n">
        <v>0.92</v>
      </c>
      <c r="R75" s="5" t="n">
        <v>0</v>
      </c>
      <c r="S75" s="5" t="n">
        <v>0.033</v>
      </c>
    </row>
    <row r="76" customFormat="false" ht="12.8" hidden="false" customHeight="false" outlineLevel="0" collapsed="false">
      <c r="A76" s="4" t="n">
        <v>0</v>
      </c>
      <c r="B76" s="4" t="n">
        <v>4927</v>
      </c>
      <c r="C76" s="4" t="n">
        <v>76.008</v>
      </c>
      <c r="D76" s="5" t="n">
        <v>0</v>
      </c>
      <c r="E76" s="5" t="n">
        <v>347.243</v>
      </c>
      <c r="F76" s="5" t="n">
        <v>359.865</v>
      </c>
      <c r="G76" s="5" t="n">
        <v>-2.205</v>
      </c>
      <c r="H76" s="5" t="n">
        <v>0</v>
      </c>
      <c r="I76" s="5" t="n">
        <v>0</v>
      </c>
      <c r="J76" s="5" t="n">
        <v>-10.415</v>
      </c>
      <c r="K76" s="5" t="n">
        <v>0</v>
      </c>
      <c r="L76" s="5" t="n">
        <v>0</v>
      </c>
      <c r="M76" s="5" t="n">
        <v>0</v>
      </c>
      <c r="N76" s="5" t="n">
        <v>288.199</v>
      </c>
      <c r="O76" s="5" t="n">
        <v>288.424</v>
      </c>
      <c r="P76" s="5" t="n">
        <v>9.79</v>
      </c>
      <c r="Q76" s="5" t="n">
        <v>0.92</v>
      </c>
      <c r="R76" s="5" t="n">
        <v>0</v>
      </c>
      <c r="S76" s="5" t="n">
        <v>0.033</v>
      </c>
    </row>
    <row r="77" customFormat="false" ht="12.8" hidden="false" customHeight="false" outlineLevel="0" collapsed="false">
      <c r="A77" s="4" t="n">
        <v>0</v>
      </c>
      <c r="B77" s="4" t="n">
        <v>4927</v>
      </c>
      <c r="C77" s="4" t="n">
        <v>77.007</v>
      </c>
      <c r="D77" s="5" t="n">
        <v>0</v>
      </c>
      <c r="E77" s="5" t="n">
        <v>346.849</v>
      </c>
      <c r="F77" s="5" t="n">
        <v>359.73</v>
      </c>
      <c r="G77" s="5" t="n">
        <v>-3.912</v>
      </c>
      <c r="H77" s="5" t="n">
        <v>0</v>
      </c>
      <c r="I77" s="5" t="n">
        <v>0</v>
      </c>
      <c r="J77" s="5" t="n">
        <v>-8.965</v>
      </c>
      <c r="K77" s="5" t="n">
        <v>0</v>
      </c>
      <c r="L77" s="5" t="n">
        <v>0</v>
      </c>
      <c r="M77" s="5" t="n">
        <v>0</v>
      </c>
      <c r="N77" s="5" t="n">
        <v>288.172</v>
      </c>
      <c r="O77" s="5" t="n">
        <v>288.463</v>
      </c>
      <c r="P77" s="5" t="n">
        <v>13.434</v>
      </c>
      <c r="Q77" s="5" t="n">
        <v>0.92</v>
      </c>
      <c r="R77" s="5" t="n">
        <v>0</v>
      </c>
      <c r="S77" s="5" t="n">
        <v>0.033</v>
      </c>
    </row>
    <row r="78" customFormat="false" ht="12.8" hidden="false" customHeight="false" outlineLevel="0" collapsed="false">
      <c r="A78" s="4" t="n">
        <v>0</v>
      </c>
      <c r="B78" s="4" t="n">
        <v>4927</v>
      </c>
      <c r="C78" s="4" t="n">
        <v>78.006</v>
      </c>
      <c r="D78" s="5" t="n">
        <v>0</v>
      </c>
      <c r="E78" s="5" t="n">
        <v>347.573</v>
      </c>
      <c r="F78" s="5" t="n">
        <v>359.449</v>
      </c>
      <c r="G78" s="5" t="n">
        <v>-3.136</v>
      </c>
      <c r="H78" s="5" t="n">
        <v>0</v>
      </c>
      <c r="I78" s="5" t="n">
        <v>0</v>
      </c>
      <c r="J78" s="5" t="n">
        <v>-8.74</v>
      </c>
      <c r="K78" s="5" t="n">
        <v>0</v>
      </c>
      <c r="L78" s="5" t="n">
        <v>0</v>
      </c>
      <c r="M78" s="5" t="n">
        <v>0</v>
      </c>
      <c r="N78" s="5" t="n">
        <v>288.116</v>
      </c>
      <c r="O78" s="5" t="n">
        <v>288.476</v>
      </c>
      <c r="P78" s="5" t="n">
        <v>8.689</v>
      </c>
      <c r="Q78" s="5" t="n">
        <v>0.92</v>
      </c>
      <c r="R78" s="5" t="n">
        <v>0</v>
      </c>
      <c r="S78" s="5" t="n">
        <v>0.033</v>
      </c>
    </row>
    <row r="79" customFormat="false" ht="12.8" hidden="false" customHeight="false" outlineLevel="0" collapsed="false">
      <c r="A79" s="4" t="n">
        <v>0</v>
      </c>
      <c r="B79" s="4" t="n">
        <v>4927</v>
      </c>
      <c r="C79" s="4" t="n">
        <v>79.005</v>
      </c>
      <c r="D79" s="5" t="n">
        <v>0</v>
      </c>
      <c r="E79" s="5" t="n">
        <v>370.147</v>
      </c>
      <c r="F79" s="5" t="n">
        <v>361.941</v>
      </c>
      <c r="G79" s="5" t="n">
        <v>1.87</v>
      </c>
      <c r="H79" s="5" t="n">
        <v>0</v>
      </c>
      <c r="I79" s="5" t="n">
        <v>0</v>
      </c>
      <c r="J79" s="5" t="n">
        <v>6.335</v>
      </c>
      <c r="K79" s="5" t="n">
        <v>0</v>
      </c>
      <c r="L79" s="5" t="n">
        <v>0</v>
      </c>
      <c r="M79" s="5" t="n">
        <v>0</v>
      </c>
      <c r="N79" s="5" t="n">
        <v>288.614</v>
      </c>
      <c r="O79" s="5" t="n">
        <v>288.489</v>
      </c>
      <c r="P79" s="5" t="n">
        <v>14.954</v>
      </c>
      <c r="Q79" s="5" t="n">
        <v>0.92</v>
      </c>
      <c r="R79" s="5" t="n">
        <v>0</v>
      </c>
      <c r="S79" s="5" t="n">
        <v>0.033</v>
      </c>
    </row>
    <row r="80" customFormat="false" ht="12.8" hidden="false" customHeight="false" outlineLevel="0" collapsed="false">
      <c r="A80" s="4" t="n">
        <v>0</v>
      </c>
      <c r="B80" s="4" t="n">
        <v>4927</v>
      </c>
      <c r="C80" s="4" t="n">
        <v>80.005</v>
      </c>
      <c r="D80" s="5" t="n">
        <v>0</v>
      </c>
      <c r="E80" s="5" t="n">
        <v>442.305</v>
      </c>
      <c r="F80" s="5" t="n">
        <v>369.991</v>
      </c>
      <c r="G80" s="5" t="n">
        <v>32.883</v>
      </c>
      <c r="H80" s="5" t="n">
        <v>0</v>
      </c>
      <c r="I80" s="5" t="n">
        <v>0</v>
      </c>
      <c r="J80" s="5" t="n">
        <v>39.434</v>
      </c>
      <c r="K80" s="5" t="n">
        <v>0</v>
      </c>
      <c r="L80" s="5" t="n">
        <v>0</v>
      </c>
      <c r="M80" s="5" t="n">
        <v>0</v>
      </c>
      <c r="N80" s="5" t="n">
        <v>290.205</v>
      </c>
      <c r="O80" s="5" t="n">
        <v>288.694</v>
      </c>
      <c r="P80" s="5" t="n">
        <v>21.759</v>
      </c>
      <c r="Q80" s="5" t="n">
        <v>0.92</v>
      </c>
      <c r="R80" s="5" t="n">
        <v>0</v>
      </c>
      <c r="S80" s="5" t="n">
        <v>0.033</v>
      </c>
    </row>
    <row r="81" customFormat="false" ht="12.8" hidden="false" customHeight="false" outlineLevel="0" collapsed="false">
      <c r="A81" s="4" t="n">
        <v>0</v>
      </c>
      <c r="B81" s="4" t="n">
        <v>4927</v>
      </c>
      <c r="C81" s="4" t="n">
        <v>81.003</v>
      </c>
      <c r="D81" s="5" t="n">
        <v>0</v>
      </c>
      <c r="E81" s="5" t="n">
        <v>629.792</v>
      </c>
      <c r="F81" s="5" t="n">
        <v>400.865</v>
      </c>
      <c r="G81" s="5" t="n">
        <v>76.832</v>
      </c>
      <c r="H81" s="5" t="n">
        <v>0</v>
      </c>
      <c r="I81" s="5" t="n">
        <v>0</v>
      </c>
      <c r="J81" s="5" t="n">
        <v>152.095</v>
      </c>
      <c r="K81" s="5" t="n">
        <v>0</v>
      </c>
      <c r="L81" s="5" t="n">
        <v>0</v>
      </c>
      <c r="M81" s="5" t="n">
        <v>0</v>
      </c>
      <c r="N81" s="5" t="n">
        <v>296.078</v>
      </c>
      <c r="O81" s="5" t="n">
        <v>291.015</v>
      </c>
      <c r="P81" s="5" t="n">
        <v>15.175</v>
      </c>
      <c r="Q81" s="5" t="n">
        <v>0.92</v>
      </c>
      <c r="R81" s="5" t="n">
        <v>0</v>
      </c>
      <c r="S81" s="5" t="n">
        <v>0.033</v>
      </c>
    </row>
    <row r="82" customFormat="false" ht="12.8" hidden="false" customHeight="false" outlineLevel="0" collapsed="false">
      <c r="A82" s="4" t="n">
        <v>0</v>
      </c>
      <c r="B82" s="4" t="n">
        <v>4927</v>
      </c>
      <c r="C82" s="4" t="n">
        <v>82.004</v>
      </c>
      <c r="D82" s="5" t="n">
        <v>0</v>
      </c>
      <c r="E82" s="5" t="n">
        <v>859.102</v>
      </c>
      <c r="F82" s="5" t="n">
        <v>446.688</v>
      </c>
      <c r="G82" s="5" t="n">
        <v>182.698</v>
      </c>
      <c r="H82" s="5" t="n">
        <v>0</v>
      </c>
      <c r="I82" s="5" t="n">
        <v>0</v>
      </c>
      <c r="J82" s="5" t="n">
        <v>229.719</v>
      </c>
      <c r="K82" s="5" t="n">
        <v>0</v>
      </c>
      <c r="L82" s="5" t="n">
        <v>0</v>
      </c>
      <c r="M82" s="5" t="n">
        <v>0</v>
      </c>
      <c r="N82" s="5" t="n">
        <v>304.199</v>
      </c>
      <c r="O82" s="5" t="n">
        <v>294.222</v>
      </c>
      <c r="P82" s="5" t="n">
        <v>18.311</v>
      </c>
      <c r="Q82" s="5" t="n">
        <v>0.92</v>
      </c>
      <c r="R82" s="5" t="n">
        <v>0</v>
      </c>
      <c r="S82" s="5" t="n">
        <v>0.033</v>
      </c>
    </row>
    <row r="83" customFormat="false" ht="12.8" hidden="false" customHeight="false" outlineLevel="0" collapsed="false">
      <c r="A83" s="4" t="n">
        <v>0</v>
      </c>
      <c r="B83" s="4" t="n">
        <v>4927</v>
      </c>
      <c r="C83" s="4" t="n">
        <v>83.004</v>
      </c>
      <c r="D83" s="5" t="n">
        <v>0</v>
      </c>
      <c r="E83" s="5" t="n">
        <v>1127.804</v>
      </c>
      <c r="F83" s="5" t="n">
        <v>505.482</v>
      </c>
      <c r="G83" s="5" t="n">
        <v>196.185</v>
      </c>
      <c r="H83" s="5" t="n">
        <v>0</v>
      </c>
      <c r="I83" s="5" t="n">
        <v>0</v>
      </c>
      <c r="J83" s="5" t="n">
        <v>426.138</v>
      </c>
      <c r="K83" s="5" t="n">
        <v>0</v>
      </c>
      <c r="L83" s="5" t="n">
        <v>0</v>
      </c>
      <c r="M83" s="5" t="n">
        <v>0</v>
      </c>
      <c r="N83" s="5" t="n">
        <v>313.75</v>
      </c>
      <c r="O83" s="5" t="n">
        <v>298.878</v>
      </c>
      <c r="P83" s="5" t="n">
        <v>13.192</v>
      </c>
      <c r="Q83" s="5" t="n">
        <v>0.92</v>
      </c>
      <c r="R83" s="5" t="n">
        <v>0</v>
      </c>
      <c r="S83" s="5" t="n">
        <v>0.033</v>
      </c>
    </row>
    <row r="84" customFormat="false" ht="12.8" hidden="false" customHeight="false" outlineLevel="0" collapsed="false">
      <c r="A84" s="4" t="n">
        <v>0</v>
      </c>
      <c r="B84" s="4" t="n">
        <v>4927</v>
      </c>
      <c r="C84" s="4" t="n">
        <v>84.003</v>
      </c>
      <c r="D84" s="5" t="n">
        <v>0</v>
      </c>
      <c r="E84" s="5" t="n">
        <v>1221.091</v>
      </c>
      <c r="F84" s="5" t="n">
        <v>529.653</v>
      </c>
      <c r="G84" s="5" t="n">
        <v>466.159</v>
      </c>
      <c r="H84" s="5" t="n">
        <v>0</v>
      </c>
      <c r="I84" s="5" t="n">
        <v>0</v>
      </c>
      <c r="J84" s="5" t="n">
        <v>225.283</v>
      </c>
      <c r="K84" s="5" t="n">
        <v>0</v>
      </c>
      <c r="L84" s="5" t="n">
        <v>0</v>
      </c>
      <c r="M84" s="5" t="n">
        <v>0</v>
      </c>
      <c r="N84" s="5" t="n">
        <v>317.435</v>
      </c>
      <c r="O84" s="5" t="n">
        <v>300.399</v>
      </c>
      <c r="P84" s="5" t="n">
        <v>27.363</v>
      </c>
      <c r="Q84" s="5" t="n">
        <v>0.92</v>
      </c>
      <c r="R84" s="5" t="n">
        <v>0</v>
      </c>
      <c r="S84" s="5" t="n">
        <v>0.033</v>
      </c>
    </row>
    <row r="85" customFormat="false" ht="12.8" hidden="false" customHeight="false" outlineLevel="0" collapsed="false">
      <c r="A85" s="4" t="n">
        <v>0</v>
      </c>
      <c r="B85" s="4" t="n">
        <v>4927</v>
      </c>
      <c r="C85" s="4" t="n">
        <v>85.003</v>
      </c>
      <c r="D85" s="5" t="n">
        <v>0</v>
      </c>
      <c r="E85" s="5" t="n">
        <v>1243.955</v>
      </c>
      <c r="F85" s="5" t="n">
        <v>523.389</v>
      </c>
      <c r="G85" s="5" t="n">
        <v>593.533</v>
      </c>
      <c r="H85" s="5" t="n">
        <v>0</v>
      </c>
      <c r="I85" s="5" t="n">
        <v>0</v>
      </c>
      <c r="J85" s="5" t="n">
        <v>127.036</v>
      </c>
      <c r="K85" s="5" t="n">
        <v>0</v>
      </c>
      <c r="L85" s="5" t="n">
        <v>0</v>
      </c>
      <c r="M85" s="5" t="n">
        <v>0</v>
      </c>
      <c r="N85" s="5" t="n">
        <v>316.492</v>
      </c>
      <c r="O85" s="5" t="n">
        <v>300.572</v>
      </c>
      <c r="P85" s="5" t="n">
        <v>37.28</v>
      </c>
      <c r="Q85" s="5" t="n">
        <v>0.92</v>
      </c>
      <c r="R85" s="5" t="n">
        <v>0</v>
      </c>
      <c r="S85" s="5" t="n">
        <v>0.033</v>
      </c>
    </row>
    <row r="86" customFormat="false" ht="12.8" hidden="false" customHeight="false" outlineLevel="0" collapsed="false">
      <c r="A86" s="4" t="n">
        <v>0</v>
      </c>
      <c r="B86" s="4" t="n">
        <v>4927</v>
      </c>
      <c r="C86" s="4" t="n">
        <v>86.002</v>
      </c>
      <c r="D86" s="5" t="n">
        <v>0</v>
      </c>
      <c r="E86" s="5" t="n">
        <v>1209.483</v>
      </c>
      <c r="F86" s="5" t="n">
        <v>512.96</v>
      </c>
      <c r="G86" s="5" t="n">
        <v>594.081</v>
      </c>
      <c r="H86" s="5" t="n">
        <v>0</v>
      </c>
      <c r="I86" s="5" t="n">
        <v>0</v>
      </c>
      <c r="J86" s="5" t="n">
        <v>102.444</v>
      </c>
      <c r="K86" s="5" t="n">
        <v>0</v>
      </c>
      <c r="L86" s="5" t="n">
        <v>0</v>
      </c>
      <c r="M86" s="5" t="n">
        <v>0</v>
      </c>
      <c r="N86" s="5" t="n">
        <v>314.904</v>
      </c>
      <c r="O86" s="5" t="n">
        <v>300.576</v>
      </c>
      <c r="P86" s="5" t="n">
        <v>41.463</v>
      </c>
      <c r="Q86" s="5" t="n">
        <v>0.92</v>
      </c>
      <c r="R86" s="5" t="n">
        <v>0</v>
      </c>
      <c r="S86" s="5" t="n">
        <v>0.033</v>
      </c>
    </row>
    <row r="87" customFormat="false" ht="12.8" hidden="false" customHeight="false" outlineLevel="0" collapsed="false">
      <c r="A87" s="4" t="n">
        <v>0</v>
      </c>
      <c r="B87" s="4" t="n">
        <v>4927</v>
      </c>
      <c r="C87" s="4" t="n">
        <v>87.004</v>
      </c>
      <c r="D87" s="5" t="n">
        <v>0</v>
      </c>
      <c r="E87" s="5" t="n">
        <v>1117.252</v>
      </c>
      <c r="F87" s="5" t="n">
        <v>511.263</v>
      </c>
      <c r="G87" s="5" t="n">
        <v>519.699</v>
      </c>
      <c r="H87" s="5" t="n">
        <v>0</v>
      </c>
      <c r="I87" s="5" t="n">
        <v>0</v>
      </c>
      <c r="J87" s="5" t="n">
        <v>86.294</v>
      </c>
      <c r="K87" s="5" t="n">
        <v>0</v>
      </c>
      <c r="L87" s="5" t="n">
        <v>0</v>
      </c>
      <c r="M87" s="5" t="n">
        <v>0</v>
      </c>
      <c r="N87" s="5" t="n">
        <v>314.643</v>
      </c>
      <c r="O87" s="5" t="n">
        <v>300.749</v>
      </c>
      <c r="P87" s="5" t="n">
        <v>37.404</v>
      </c>
      <c r="Q87" s="5" t="n">
        <v>0.92</v>
      </c>
      <c r="R87" s="5" t="n">
        <v>0</v>
      </c>
      <c r="S87" s="5" t="n">
        <v>0.033</v>
      </c>
    </row>
    <row r="88" customFormat="false" ht="12.8" hidden="false" customHeight="false" outlineLevel="0" collapsed="false">
      <c r="A88" s="4" t="n">
        <v>0</v>
      </c>
      <c r="B88" s="4" t="n">
        <v>4927</v>
      </c>
      <c r="C88" s="4" t="n">
        <v>88.004</v>
      </c>
      <c r="D88" s="5" t="n">
        <v>0</v>
      </c>
      <c r="E88" s="5" t="n">
        <v>973.363</v>
      </c>
      <c r="F88" s="5" t="n">
        <v>495.204</v>
      </c>
      <c r="G88" s="5" t="n">
        <v>458.934</v>
      </c>
      <c r="H88" s="5" t="n">
        <v>0</v>
      </c>
      <c r="I88" s="5" t="n">
        <v>0</v>
      </c>
      <c r="J88" s="5" t="n">
        <v>19.229</v>
      </c>
      <c r="K88" s="5" t="n">
        <v>0</v>
      </c>
      <c r="L88" s="5" t="n">
        <v>0</v>
      </c>
      <c r="M88" s="5" t="n">
        <v>0</v>
      </c>
      <c r="N88" s="5" t="n">
        <v>312.143</v>
      </c>
      <c r="O88" s="5" t="n">
        <v>300.026</v>
      </c>
      <c r="P88" s="5" t="n">
        <v>37.875</v>
      </c>
      <c r="Q88" s="5" t="n">
        <v>0.92</v>
      </c>
      <c r="R88" s="5" t="n">
        <v>0</v>
      </c>
      <c r="S88" s="5" t="n">
        <v>0.033</v>
      </c>
    </row>
    <row r="89" customFormat="false" ht="12.8" hidden="false" customHeight="false" outlineLevel="0" collapsed="false">
      <c r="A89" s="4" t="n">
        <v>0</v>
      </c>
      <c r="B89" s="4" t="n">
        <v>4927</v>
      </c>
      <c r="C89" s="4" t="n">
        <v>89.005</v>
      </c>
      <c r="D89" s="5" t="n">
        <v>0</v>
      </c>
      <c r="E89" s="5" t="n">
        <v>792.074</v>
      </c>
      <c r="F89" s="5" t="n">
        <v>472.178</v>
      </c>
      <c r="G89" s="5" t="n">
        <v>371.565</v>
      </c>
      <c r="H89" s="5" t="n">
        <v>0</v>
      </c>
      <c r="I89" s="5" t="n">
        <v>0</v>
      </c>
      <c r="J89" s="5" t="n">
        <v>-51.667</v>
      </c>
      <c r="K89" s="5" t="n">
        <v>0</v>
      </c>
      <c r="L89" s="5" t="n">
        <v>0</v>
      </c>
      <c r="M89" s="5" t="n">
        <v>0</v>
      </c>
      <c r="N89" s="5" t="n">
        <v>308.449</v>
      </c>
      <c r="O89" s="5" t="n">
        <v>299.716</v>
      </c>
      <c r="P89" s="5" t="n">
        <v>42.546</v>
      </c>
      <c r="Q89" s="5" t="n">
        <v>0.92</v>
      </c>
      <c r="R89" s="5" t="n">
        <v>0</v>
      </c>
      <c r="S89" s="5" t="n">
        <v>0.033</v>
      </c>
    </row>
    <row r="90" customFormat="false" ht="12.8" hidden="false" customHeight="false" outlineLevel="0" collapsed="false">
      <c r="A90" s="4" t="n">
        <v>0</v>
      </c>
      <c r="B90" s="4" t="n">
        <v>4927</v>
      </c>
      <c r="C90" s="4" t="n">
        <v>90.002</v>
      </c>
      <c r="D90" s="5" t="n">
        <v>0</v>
      </c>
      <c r="E90" s="5" t="n">
        <v>530.296</v>
      </c>
      <c r="F90" s="5" t="n">
        <v>436.931</v>
      </c>
      <c r="G90" s="5" t="n">
        <v>200.149</v>
      </c>
      <c r="H90" s="5" t="n">
        <v>0</v>
      </c>
      <c r="I90" s="5" t="n">
        <v>0</v>
      </c>
      <c r="J90" s="5" t="n">
        <v>-106.785</v>
      </c>
      <c r="K90" s="5" t="n">
        <v>0</v>
      </c>
      <c r="L90" s="5" t="n">
        <v>0</v>
      </c>
      <c r="M90" s="5" t="n">
        <v>0</v>
      </c>
      <c r="N90" s="5" t="n">
        <v>302.524</v>
      </c>
      <c r="O90" s="5" t="n">
        <v>297.398</v>
      </c>
      <c r="P90" s="5" t="n">
        <v>39.04</v>
      </c>
      <c r="Q90" s="5" t="n">
        <v>0.92</v>
      </c>
      <c r="R90" s="5" t="n">
        <v>0</v>
      </c>
      <c r="S90" s="5" t="n">
        <v>0.033</v>
      </c>
    </row>
    <row r="91" customFormat="false" ht="12.8" hidden="false" customHeight="false" outlineLevel="0" collapsed="false">
      <c r="A91" s="4" t="n">
        <v>0</v>
      </c>
      <c r="B91" s="4" t="n">
        <v>4927</v>
      </c>
      <c r="C91" s="4" t="n">
        <v>91.001</v>
      </c>
      <c r="D91" s="5" t="n">
        <v>0</v>
      </c>
      <c r="E91" s="5" t="n">
        <v>375.625</v>
      </c>
      <c r="F91" s="5" t="n">
        <v>406.24</v>
      </c>
      <c r="G91" s="5" t="n">
        <v>135.354</v>
      </c>
      <c r="H91" s="5" t="n">
        <v>0</v>
      </c>
      <c r="I91" s="5" t="n">
        <v>0</v>
      </c>
      <c r="J91" s="5" t="n">
        <v>-165.969</v>
      </c>
      <c r="K91" s="5" t="n">
        <v>0</v>
      </c>
      <c r="L91" s="5" t="n">
        <v>0</v>
      </c>
      <c r="M91" s="5" t="n">
        <v>0</v>
      </c>
      <c r="N91" s="5" t="n">
        <v>297.066</v>
      </c>
      <c r="O91" s="5" t="n">
        <v>294.187</v>
      </c>
      <c r="P91" s="5" t="n">
        <v>47.016</v>
      </c>
      <c r="Q91" s="5" t="n">
        <v>0.92</v>
      </c>
      <c r="R91" s="5" t="n">
        <v>0</v>
      </c>
      <c r="S91" s="5" t="n">
        <v>0.033</v>
      </c>
    </row>
    <row r="92" customFormat="false" ht="12.8" hidden="false" customHeight="false" outlineLevel="0" collapsed="false">
      <c r="A92" s="4" t="n">
        <v>0</v>
      </c>
      <c r="B92" s="4" t="n">
        <v>4927</v>
      </c>
      <c r="C92" s="4" t="n">
        <v>92.003</v>
      </c>
      <c r="D92" s="5" t="n">
        <v>0</v>
      </c>
      <c r="E92" s="5" t="n">
        <v>323.732</v>
      </c>
      <c r="F92" s="5" t="n">
        <v>392.08</v>
      </c>
      <c r="G92" s="5" t="n">
        <v>58.398</v>
      </c>
      <c r="H92" s="5" t="n">
        <v>0</v>
      </c>
      <c r="I92" s="5" t="n">
        <v>0</v>
      </c>
      <c r="J92" s="5" t="n">
        <v>-126.743</v>
      </c>
      <c r="K92" s="5" t="n">
        <v>0</v>
      </c>
      <c r="L92" s="5" t="n">
        <v>0</v>
      </c>
      <c r="M92" s="5" t="n">
        <v>0</v>
      </c>
      <c r="N92" s="5" t="n">
        <v>294.443</v>
      </c>
      <c r="O92" s="5" t="n">
        <v>293.058</v>
      </c>
      <c r="P92" s="5" t="n">
        <v>42.184</v>
      </c>
      <c r="Q92" s="5" t="n">
        <v>0.92</v>
      </c>
      <c r="R92" s="5" t="n">
        <v>0</v>
      </c>
      <c r="S92" s="5" t="n">
        <v>0.033</v>
      </c>
    </row>
    <row r="93" customFormat="false" ht="12.8" hidden="false" customHeight="false" outlineLevel="0" collapsed="false">
      <c r="A93" s="4" t="n">
        <v>0</v>
      </c>
      <c r="B93" s="4" t="n">
        <v>4927</v>
      </c>
      <c r="C93" s="4" t="n">
        <v>93.006</v>
      </c>
      <c r="D93" s="5" t="n">
        <v>0</v>
      </c>
      <c r="E93" s="5" t="n">
        <v>318.905</v>
      </c>
      <c r="F93" s="5" t="n">
        <v>388.096</v>
      </c>
      <c r="G93" s="5" t="n">
        <v>26.09</v>
      </c>
      <c r="H93" s="5" t="n">
        <v>0</v>
      </c>
      <c r="I93" s="5" t="n">
        <v>0</v>
      </c>
      <c r="J93" s="5" t="n">
        <v>-95.281</v>
      </c>
      <c r="K93" s="5" t="n">
        <v>0</v>
      </c>
      <c r="L93" s="5" t="n">
        <v>0</v>
      </c>
      <c r="M93" s="5" t="n">
        <v>0</v>
      </c>
      <c r="N93" s="5" t="n">
        <v>293.692</v>
      </c>
      <c r="O93" s="5" t="n">
        <v>292.962</v>
      </c>
      <c r="P93" s="5" t="n">
        <v>35.758</v>
      </c>
      <c r="Q93" s="5" t="n">
        <v>0.92</v>
      </c>
      <c r="R93" s="5" t="n">
        <v>0</v>
      </c>
      <c r="S93" s="5" t="n">
        <v>0.033</v>
      </c>
    </row>
    <row r="94" customFormat="false" ht="12.8" hidden="false" customHeight="false" outlineLevel="0" collapsed="false">
      <c r="A94" s="4" t="n">
        <v>0</v>
      </c>
      <c r="B94" s="4" t="n">
        <v>4927</v>
      </c>
      <c r="C94" s="4" t="n">
        <v>94.003</v>
      </c>
      <c r="D94" s="5" t="n">
        <v>0</v>
      </c>
      <c r="E94" s="5" t="n">
        <v>315.774</v>
      </c>
      <c r="F94" s="5" t="n">
        <v>383.949</v>
      </c>
      <c r="G94" s="5" t="n">
        <v>17.346</v>
      </c>
      <c r="H94" s="5" t="n">
        <v>0</v>
      </c>
      <c r="I94" s="5" t="n">
        <v>0</v>
      </c>
      <c r="J94" s="5" t="n">
        <v>-85.518</v>
      </c>
      <c r="K94" s="5" t="n">
        <v>0</v>
      </c>
      <c r="L94" s="5" t="n">
        <v>0</v>
      </c>
      <c r="M94" s="5" t="n">
        <v>0</v>
      </c>
      <c r="N94" s="5" t="n">
        <v>292.904</v>
      </c>
      <c r="O94" s="5" t="n">
        <v>292.21</v>
      </c>
      <c r="P94" s="5" t="n">
        <v>25</v>
      </c>
      <c r="Q94" s="5" t="n">
        <v>0.92</v>
      </c>
      <c r="R94" s="5" t="n">
        <v>0</v>
      </c>
      <c r="S94" s="5" t="n">
        <v>0.033</v>
      </c>
    </row>
    <row r="95" customFormat="false" ht="12.8" hidden="false" customHeight="false" outlineLevel="0" collapsed="false">
      <c r="A95" s="4" t="n">
        <v>0</v>
      </c>
      <c r="B95" s="4" t="n">
        <v>4927</v>
      </c>
      <c r="C95" s="4" t="n">
        <v>95.001</v>
      </c>
      <c r="D95" s="5" t="n">
        <v>0</v>
      </c>
      <c r="E95" s="5" t="n">
        <v>311.468</v>
      </c>
      <c r="F95" s="5" t="n">
        <v>378.696</v>
      </c>
      <c r="G95" s="5" t="n">
        <v>16.797</v>
      </c>
      <c r="H95" s="5" t="n">
        <v>0</v>
      </c>
      <c r="I95" s="5" t="n">
        <v>0</v>
      </c>
      <c r="J95" s="5" t="n">
        <v>-84.023</v>
      </c>
      <c r="K95" s="5" t="n">
        <v>0</v>
      </c>
      <c r="L95" s="5" t="n">
        <v>0</v>
      </c>
      <c r="M95" s="5" t="n">
        <v>0</v>
      </c>
      <c r="N95" s="5" t="n">
        <v>291.897</v>
      </c>
      <c r="O95" s="5" t="n">
        <v>291.401</v>
      </c>
      <c r="P95" s="5" t="n">
        <v>33.86</v>
      </c>
      <c r="Q95" s="5" t="n">
        <v>0.92</v>
      </c>
      <c r="R95" s="5" t="n">
        <v>0</v>
      </c>
      <c r="S95" s="5" t="n">
        <v>0.033</v>
      </c>
    </row>
    <row r="96" customFormat="false" ht="12.8" hidden="false" customHeight="false" outlineLevel="0" collapsed="false">
      <c r="A96" s="4" t="n">
        <v>0</v>
      </c>
      <c r="B96" s="4" t="n">
        <v>4927</v>
      </c>
      <c r="C96" s="4" t="n">
        <v>96.003</v>
      </c>
      <c r="D96" s="5" t="n">
        <v>0</v>
      </c>
      <c r="E96" s="5" t="n">
        <v>312.005</v>
      </c>
      <c r="F96" s="5" t="n">
        <v>374.924</v>
      </c>
      <c r="G96" s="5" t="n">
        <v>10.234</v>
      </c>
      <c r="H96" s="5" t="n">
        <v>0</v>
      </c>
      <c r="I96" s="5" t="n">
        <v>0</v>
      </c>
      <c r="J96" s="5" t="n">
        <v>-73.157</v>
      </c>
      <c r="K96" s="5" t="n">
        <v>0</v>
      </c>
      <c r="L96" s="5" t="n">
        <v>0</v>
      </c>
      <c r="M96" s="5" t="n">
        <v>0</v>
      </c>
      <c r="N96" s="5" t="n">
        <v>291.168</v>
      </c>
      <c r="O96" s="5" t="n">
        <v>290.856</v>
      </c>
      <c r="P96" s="5" t="n">
        <v>32.816</v>
      </c>
      <c r="Q96" s="5" t="n">
        <v>0.92</v>
      </c>
      <c r="R96" s="5" t="n">
        <v>0</v>
      </c>
      <c r="S96" s="5" t="n">
        <v>0.033</v>
      </c>
    </row>
    <row r="97" customFormat="false" ht="12.8" hidden="false" customHeight="false" outlineLevel="0" collapsed="false">
      <c r="A97" s="4" t="n">
        <v>0</v>
      </c>
      <c r="B97" s="4" t="n">
        <v>4927</v>
      </c>
      <c r="C97" s="4" t="n">
        <v>97.005</v>
      </c>
      <c r="D97" s="5" t="n">
        <v>0</v>
      </c>
      <c r="E97" s="5" t="n">
        <v>358.385</v>
      </c>
      <c r="F97" s="5" t="n">
        <v>376.221</v>
      </c>
      <c r="G97" s="5" t="n">
        <v>26.799</v>
      </c>
      <c r="H97" s="5" t="n">
        <v>0</v>
      </c>
      <c r="I97" s="5" t="n">
        <v>0</v>
      </c>
      <c r="J97" s="5" t="n">
        <v>-44.634</v>
      </c>
      <c r="K97" s="5" t="n">
        <v>0</v>
      </c>
      <c r="L97" s="5" t="n">
        <v>0</v>
      </c>
      <c r="M97" s="5" t="n">
        <v>0</v>
      </c>
      <c r="N97" s="5" t="n">
        <v>291.419</v>
      </c>
      <c r="O97" s="5" t="n">
        <v>290.665</v>
      </c>
      <c r="P97" s="5" t="n">
        <v>35.553</v>
      </c>
      <c r="Q97" s="5" t="n">
        <v>0.92</v>
      </c>
      <c r="R97" s="5" t="n">
        <v>0</v>
      </c>
      <c r="S97" s="5" t="n">
        <v>0.033</v>
      </c>
    </row>
    <row r="98" customFormat="false" ht="12.8" hidden="false" customHeight="false" outlineLevel="0" collapsed="false">
      <c r="A98" s="4" t="n">
        <v>0</v>
      </c>
      <c r="B98" s="4" t="n">
        <v>4927</v>
      </c>
      <c r="C98" s="4" t="n">
        <v>98.001</v>
      </c>
      <c r="D98" s="5" t="n">
        <v>0</v>
      </c>
      <c r="E98" s="5" t="n">
        <v>358.353</v>
      </c>
      <c r="F98" s="5" t="n">
        <v>377.17</v>
      </c>
      <c r="G98" s="5" t="n">
        <v>18.184</v>
      </c>
      <c r="H98" s="5" t="n">
        <v>0</v>
      </c>
      <c r="I98" s="5" t="n">
        <v>0</v>
      </c>
      <c r="J98" s="5" t="n">
        <v>-37</v>
      </c>
      <c r="K98" s="5" t="n">
        <v>0</v>
      </c>
      <c r="L98" s="5" t="n">
        <v>0</v>
      </c>
      <c r="M98" s="5" t="n">
        <v>0</v>
      </c>
      <c r="N98" s="5" t="n">
        <v>291.603</v>
      </c>
      <c r="O98" s="5" t="n">
        <v>290.681</v>
      </c>
      <c r="P98" s="5" t="n">
        <v>19.72</v>
      </c>
      <c r="Q98" s="5" t="n">
        <v>0.92</v>
      </c>
      <c r="R98" s="5" t="n">
        <v>0</v>
      </c>
      <c r="S98" s="5" t="n">
        <v>0.033</v>
      </c>
    </row>
    <row r="99" customFormat="false" ht="12.8" hidden="false" customHeight="false" outlineLevel="0" collapsed="false">
      <c r="A99" s="4" t="n">
        <v>0</v>
      </c>
      <c r="B99" s="4" t="n">
        <v>4927</v>
      </c>
      <c r="C99" s="4" t="n">
        <v>99.005</v>
      </c>
      <c r="D99" s="5" t="n">
        <v>0</v>
      </c>
      <c r="E99" s="5" t="n">
        <v>358.188</v>
      </c>
      <c r="F99" s="5" t="n">
        <v>375.71</v>
      </c>
      <c r="G99" s="5" t="n">
        <v>19.71</v>
      </c>
      <c r="H99" s="5" t="n">
        <v>0</v>
      </c>
      <c r="I99" s="5" t="n">
        <v>0</v>
      </c>
      <c r="J99" s="5" t="n">
        <v>-37.231</v>
      </c>
      <c r="K99" s="5" t="n">
        <v>0</v>
      </c>
      <c r="L99" s="5" t="n">
        <v>0</v>
      </c>
      <c r="M99" s="5" t="n">
        <v>0</v>
      </c>
      <c r="N99" s="5" t="n">
        <v>291.32</v>
      </c>
      <c r="O99" s="5" t="n">
        <v>290.584</v>
      </c>
      <c r="P99" s="5" t="n">
        <v>26.789</v>
      </c>
      <c r="Q99" s="5" t="n">
        <v>0.92</v>
      </c>
      <c r="R99" s="5" t="n">
        <v>0</v>
      </c>
      <c r="S99" s="5" t="n">
        <v>0.033</v>
      </c>
    </row>
    <row r="100" customFormat="false" ht="12.8" hidden="false" customHeight="false" outlineLevel="0" collapsed="false">
      <c r="A100" s="4" t="n">
        <v>0</v>
      </c>
      <c r="B100" s="4" t="n">
        <v>4927</v>
      </c>
      <c r="C100" s="4" t="n">
        <v>100.003</v>
      </c>
      <c r="D100" s="5" t="n">
        <v>0</v>
      </c>
      <c r="E100" s="5" t="n">
        <v>356.642</v>
      </c>
      <c r="F100" s="5" t="n">
        <v>375.219</v>
      </c>
      <c r="G100" s="5" t="n">
        <v>12.242</v>
      </c>
      <c r="H100" s="5" t="n">
        <v>0</v>
      </c>
      <c r="I100" s="5" t="n">
        <v>0</v>
      </c>
      <c r="J100" s="5" t="n">
        <v>-30.815</v>
      </c>
      <c r="K100" s="5" t="n">
        <v>0</v>
      </c>
      <c r="L100" s="5" t="n">
        <v>0</v>
      </c>
      <c r="M100" s="5" t="n">
        <v>0</v>
      </c>
      <c r="N100" s="5" t="n">
        <v>291.225</v>
      </c>
      <c r="O100" s="5" t="n">
        <v>290.685</v>
      </c>
      <c r="P100" s="5" t="n">
        <v>22.695</v>
      </c>
      <c r="Q100" s="5" t="n">
        <v>0.92</v>
      </c>
      <c r="R100" s="5" t="n">
        <v>0</v>
      </c>
      <c r="S100" s="5" t="n">
        <v>0.033</v>
      </c>
    </row>
    <row r="101" customFormat="false" ht="12.8" hidden="false" customHeight="false" outlineLevel="0" collapsed="false">
      <c r="A101" s="4" t="n">
        <v>0</v>
      </c>
      <c r="B101" s="4" t="n">
        <v>4927</v>
      </c>
      <c r="C101" s="4" t="n">
        <v>101.004</v>
      </c>
      <c r="D101" s="5" t="n">
        <v>0</v>
      </c>
      <c r="E101" s="5" t="n">
        <v>355.81</v>
      </c>
      <c r="F101" s="5" t="n">
        <v>374.755</v>
      </c>
      <c r="G101" s="5" t="n">
        <v>6.579</v>
      </c>
      <c r="H101" s="5" t="n">
        <v>0</v>
      </c>
      <c r="I101" s="5" t="n">
        <v>0</v>
      </c>
      <c r="J101" s="5" t="n">
        <v>-25.52</v>
      </c>
      <c r="K101" s="5" t="n">
        <v>0</v>
      </c>
      <c r="L101" s="5" t="n">
        <v>0</v>
      </c>
      <c r="M101" s="5" t="n">
        <v>0</v>
      </c>
      <c r="N101" s="5" t="n">
        <v>291.135</v>
      </c>
      <c r="O101" s="5" t="n">
        <v>290.726</v>
      </c>
      <c r="P101" s="5" t="n">
        <v>16.097</v>
      </c>
      <c r="Q101" s="5" t="n">
        <v>0.92</v>
      </c>
      <c r="R101" s="5" t="n">
        <v>0</v>
      </c>
      <c r="S101" s="5" t="n">
        <v>0.033</v>
      </c>
    </row>
    <row r="102" customFormat="false" ht="12.8" hidden="false" customHeight="false" outlineLevel="0" collapsed="false">
      <c r="A102" s="4" t="n">
        <v>0</v>
      </c>
      <c r="B102" s="4" t="n">
        <v>4927</v>
      </c>
      <c r="C102" s="4" t="n">
        <v>102.004</v>
      </c>
      <c r="D102" s="5" t="n">
        <v>0</v>
      </c>
      <c r="E102" s="5" t="n">
        <v>356.066</v>
      </c>
      <c r="F102" s="5" t="n">
        <v>373.867</v>
      </c>
      <c r="G102" s="5" t="n">
        <v>5.87</v>
      </c>
      <c r="H102" s="5" t="n">
        <v>0</v>
      </c>
      <c r="I102" s="5" t="n">
        <v>0</v>
      </c>
      <c r="J102" s="5" t="n">
        <v>-23.672</v>
      </c>
      <c r="K102" s="5" t="n">
        <v>0</v>
      </c>
      <c r="L102" s="5" t="n">
        <v>0</v>
      </c>
      <c r="M102" s="5" t="n">
        <v>0</v>
      </c>
      <c r="N102" s="5" t="n">
        <v>290.962</v>
      </c>
      <c r="O102" s="5" t="n">
        <v>290.754</v>
      </c>
      <c r="P102" s="5" t="n">
        <v>28.134</v>
      </c>
      <c r="Q102" s="5" t="n">
        <v>0.92</v>
      </c>
      <c r="R102" s="5" t="n">
        <v>0</v>
      </c>
      <c r="S102" s="5" t="n">
        <v>0.033</v>
      </c>
    </row>
    <row r="103" customFormat="false" ht="12.8" hidden="false" customHeight="false" outlineLevel="0" collapsed="false">
      <c r="A103" s="4" t="n">
        <v>0</v>
      </c>
      <c r="B103" s="4" t="n">
        <v>4927</v>
      </c>
      <c r="C103" s="4" t="n">
        <v>103.002</v>
      </c>
      <c r="D103" s="5" t="n">
        <v>0</v>
      </c>
      <c r="E103" s="5" t="n">
        <v>376.2</v>
      </c>
      <c r="F103" s="5" t="n">
        <v>375.418</v>
      </c>
      <c r="G103" s="5" t="n">
        <v>11.211</v>
      </c>
      <c r="H103" s="5" t="n">
        <v>0</v>
      </c>
      <c r="I103" s="5" t="n">
        <v>0</v>
      </c>
      <c r="J103" s="5" t="n">
        <v>-10.427</v>
      </c>
      <c r="K103" s="5" t="n">
        <v>0</v>
      </c>
      <c r="L103" s="5" t="n">
        <v>0</v>
      </c>
      <c r="M103" s="5" t="n">
        <v>0</v>
      </c>
      <c r="N103" s="5" t="n">
        <v>291.263</v>
      </c>
      <c r="O103" s="5" t="n">
        <v>290.832</v>
      </c>
      <c r="P103" s="5" t="n">
        <v>25.977</v>
      </c>
      <c r="Q103" s="5" t="n">
        <v>0.92</v>
      </c>
      <c r="R103" s="5" t="n">
        <v>0</v>
      </c>
      <c r="S103" s="5" t="n">
        <v>0.033</v>
      </c>
    </row>
    <row r="104" customFormat="false" ht="12.8" hidden="false" customHeight="false" outlineLevel="0" collapsed="false">
      <c r="A104" s="4" t="n">
        <v>0</v>
      </c>
      <c r="B104" s="4" t="n">
        <v>4927</v>
      </c>
      <c r="C104" s="4" t="n">
        <v>104.003</v>
      </c>
      <c r="D104" s="5" t="n">
        <v>0</v>
      </c>
      <c r="E104" s="5" t="n">
        <v>390.12</v>
      </c>
      <c r="F104" s="5" t="n">
        <v>376.101</v>
      </c>
      <c r="G104" s="5" t="n">
        <v>24.73</v>
      </c>
      <c r="H104" s="5" t="n">
        <v>0</v>
      </c>
      <c r="I104" s="5" t="n">
        <v>0</v>
      </c>
      <c r="J104" s="5" t="n">
        <v>-10.71</v>
      </c>
      <c r="K104" s="5" t="n">
        <v>0</v>
      </c>
      <c r="L104" s="5" t="n">
        <v>0</v>
      </c>
      <c r="M104" s="5" t="n">
        <v>0</v>
      </c>
      <c r="N104" s="5" t="n">
        <v>291.396</v>
      </c>
      <c r="O104" s="5" t="n">
        <v>290.572</v>
      </c>
      <c r="P104" s="5" t="n">
        <v>30.012</v>
      </c>
      <c r="Q104" s="5" t="n">
        <v>0.92</v>
      </c>
      <c r="R104" s="5" t="n">
        <v>0</v>
      </c>
      <c r="S104" s="5" t="n">
        <v>0.033</v>
      </c>
    </row>
    <row r="105" customFormat="false" ht="12.8" hidden="false" customHeight="false" outlineLevel="0" collapsed="false">
      <c r="A105" s="4" t="n">
        <v>0</v>
      </c>
      <c r="B105" s="4" t="n">
        <v>4927</v>
      </c>
      <c r="C105" s="4" t="n">
        <v>105.001</v>
      </c>
      <c r="D105" s="5" t="n">
        <v>0</v>
      </c>
      <c r="E105" s="5" t="n">
        <v>398.411</v>
      </c>
      <c r="F105" s="5" t="n">
        <v>376.098</v>
      </c>
      <c r="G105" s="5" t="n">
        <v>29.882</v>
      </c>
      <c r="H105" s="5" t="n">
        <v>0</v>
      </c>
      <c r="I105" s="5" t="n">
        <v>0</v>
      </c>
      <c r="J105" s="5" t="n">
        <v>-7.571</v>
      </c>
      <c r="K105" s="5" t="n">
        <v>0</v>
      </c>
      <c r="L105" s="5" t="n">
        <v>0</v>
      </c>
      <c r="M105" s="5" t="n">
        <v>0</v>
      </c>
      <c r="N105" s="5" t="n">
        <v>291.395</v>
      </c>
      <c r="O105" s="5" t="n">
        <v>290.31</v>
      </c>
      <c r="P105" s="5" t="n">
        <v>27.535</v>
      </c>
      <c r="Q105" s="5" t="n">
        <v>0.92</v>
      </c>
      <c r="R105" s="5" t="n">
        <v>0</v>
      </c>
      <c r="S105" s="5" t="n">
        <v>0.033</v>
      </c>
    </row>
    <row r="106" customFormat="false" ht="12.8" hidden="false" customHeight="false" outlineLevel="0" collapsed="false">
      <c r="A106" s="4" t="n">
        <v>0</v>
      </c>
      <c r="B106" s="4" t="n">
        <v>4927</v>
      </c>
      <c r="C106" s="4" t="n">
        <v>105.008</v>
      </c>
      <c r="D106" s="5" t="n">
        <v>0</v>
      </c>
      <c r="E106" s="5" t="n">
        <v>398.84</v>
      </c>
      <c r="F106" s="5" t="n">
        <v>376.114</v>
      </c>
      <c r="G106" s="5" t="n">
        <v>30.134</v>
      </c>
      <c r="H106" s="5" t="n">
        <v>0</v>
      </c>
      <c r="I106" s="5" t="n">
        <v>0</v>
      </c>
      <c r="J106" s="5" t="n">
        <v>-7.412</v>
      </c>
      <c r="K106" s="5" t="n">
        <v>0</v>
      </c>
      <c r="L106" s="5" t="n">
        <v>0</v>
      </c>
      <c r="M106" s="5" t="n">
        <v>0</v>
      </c>
      <c r="N106" s="5" t="n">
        <v>291.398</v>
      </c>
      <c r="O106" s="5" t="n">
        <v>290.298</v>
      </c>
      <c r="P106" s="5" t="n">
        <v>27.395</v>
      </c>
      <c r="Q106" s="5" t="n">
        <v>0.92</v>
      </c>
      <c r="R106" s="5" t="n">
        <v>0</v>
      </c>
      <c r="S106" s="5" t="n">
        <v>0.033</v>
      </c>
    </row>
    <row r="107" customFormat="false" ht="12.8" hidden="false" customHeight="false" outlineLevel="0" collapsed="false">
      <c r="A107" s="4" t="n">
        <v>0</v>
      </c>
      <c r="B107" s="4" t="n">
        <v>4927</v>
      </c>
      <c r="C107" s="4" t="n">
        <v>106.001</v>
      </c>
      <c r="D107" s="5" t="n">
        <v>0</v>
      </c>
      <c r="E107" s="5" t="n">
        <v>435.899</v>
      </c>
      <c r="F107" s="5" t="n">
        <v>382.946</v>
      </c>
      <c r="G107" s="5" t="n">
        <v>37.273</v>
      </c>
      <c r="H107" s="5" t="n">
        <v>0</v>
      </c>
      <c r="I107" s="5" t="n">
        <v>0</v>
      </c>
      <c r="J107" s="5" t="n">
        <v>15.679</v>
      </c>
      <c r="K107" s="5" t="n">
        <v>0</v>
      </c>
      <c r="L107" s="5" t="n">
        <v>0</v>
      </c>
      <c r="M107" s="5" t="n">
        <v>0</v>
      </c>
      <c r="N107" s="5" t="n">
        <v>292.713</v>
      </c>
      <c r="O107" s="5" t="n">
        <v>290.761</v>
      </c>
      <c r="P107" s="5" t="n">
        <v>19.095</v>
      </c>
      <c r="Q107" s="5" t="n">
        <v>0.92</v>
      </c>
      <c r="R107" s="5" t="n">
        <v>0</v>
      </c>
      <c r="S107" s="5" t="n">
        <v>0.033</v>
      </c>
    </row>
    <row r="108" customFormat="false" ht="12.8" hidden="false" customHeight="false" outlineLevel="0" collapsed="false">
      <c r="A108" s="4" t="n">
        <v>0</v>
      </c>
      <c r="B108" s="4" t="n">
        <v>4927</v>
      </c>
      <c r="C108" s="4" t="n">
        <v>107.007</v>
      </c>
      <c r="D108" s="5" t="n">
        <v>0</v>
      </c>
      <c r="E108" s="5" t="n">
        <v>543.58</v>
      </c>
      <c r="F108" s="5" t="n">
        <v>394.382</v>
      </c>
      <c r="G108" s="5" t="n">
        <v>75.137</v>
      </c>
      <c r="H108" s="5" t="n">
        <v>0</v>
      </c>
      <c r="I108" s="5" t="n">
        <v>0</v>
      </c>
      <c r="J108" s="5" t="n">
        <v>74.063</v>
      </c>
      <c r="K108" s="5" t="n">
        <v>0</v>
      </c>
      <c r="L108" s="5" t="n">
        <v>0</v>
      </c>
      <c r="M108" s="5" t="n">
        <v>0</v>
      </c>
      <c r="N108" s="5" t="n">
        <v>294.874</v>
      </c>
      <c r="O108" s="5" t="n">
        <v>291.416</v>
      </c>
      <c r="P108" s="5" t="n">
        <v>21.73</v>
      </c>
      <c r="Q108" s="5" t="n">
        <v>0.92</v>
      </c>
      <c r="R108" s="5" t="n">
        <v>0</v>
      </c>
      <c r="S108" s="5" t="n">
        <v>0.033</v>
      </c>
    </row>
    <row r="109" customFormat="false" ht="12.8" hidden="false" customHeight="false" outlineLevel="0" collapsed="false">
      <c r="A109" s="4" t="n">
        <v>0</v>
      </c>
      <c r="B109" s="4" t="n">
        <v>4927</v>
      </c>
      <c r="C109" s="4" t="n">
        <v>108.005</v>
      </c>
      <c r="D109" s="5" t="n">
        <v>0</v>
      </c>
      <c r="E109" s="5" t="n">
        <v>559.257</v>
      </c>
      <c r="F109" s="5" t="n">
        <v>400.275</v>
      </c>
      <c r="G109" s="5" t="n">
        <v>117.105</v>
      </c>
      <c r="H109" s="5" t="n">
        <v>0</v>
      </c>
      <c r="I109" s="5" t="n">
        <v>0</v>
      </c>
      <c r="J109" s="5" t="n">
        <v>41.88</v>
      </c>
      <c r="K109" s="5" t="n">
        <v>0</v>
      </c>
      <c r="L109" s="5" t="n">
        <v>0</v>
      </c>
      <c r="M109" s="5" t="n">
        <v>0</v>
      </c>
      <c r="N109" s="5" t="n">
        <v>295.969</v>
      </c>
      <c r="O109" s="5" t="n">
        <v>291.994</v>
      </c>
      <c r="P109" s="5" t="n">
        <v>29.455</v>
      </c>
      <c r="Q109" s="5" t="n">
        <v>0.92</v>
      </c>
      <c r="R109" s="5" t="n">
        <v>0</v>
      </c>
      <c r="S109" s="5" t="n">
        <v>0.033</v>
      </c>
    </row>
    <row r="110" customFormat="false" ht="12.8" hidden="false" customHeight="false" outlineLevel="0" collapsed="false">
      <c r="A110" s="4" t="n">
        <v>0</v>
      </c>
      <c r="B110" s="4" t="n">
        <v>4927</v>
      </c>
      <c r="C110" s="4" t="n">
        <v>109.002</v>
      </c>
      <c r="D110" s="5" t="n">
        <v>0</v>
      </c>
      <c r="E110" s="5" t="n">
        <v>604.275</v>
      </c>
      <c r="F110" s="5" t="n">
        <v>408.137</v>
      </c>
      <c r="G110" s="5" t="n">
        <v>126.114</v>
      </c>
      <c r="H110" s="5" t="n">
        <v>0</v>
      </c>
      <c r="I110" s="5" t="n">
        <v>0</v>
      </c>
      <c r="J110" s="5" t="n">
        <v>70.024</v>
      </c>
      <c r="K110" s="5" t="n">
        <v>0</v>
      </c>
      <c r="L110" s="5" t="n">
        <v>0</v>
      </c>
      <c r="M110" s="5" t="n">
        <v>0</v>
      </c>
      <c r="N110" s="5" t="n">
        <v>297.412</v>
      </c>
      <c r="O110" s="5" t="n">
        <v>292.456</v>
      </c>
      <c r="P110" s="5" t="n">
        <v>25.444</v>
      </c>
      <c r="Q110" s="5" t="n">
        <v>0.92</v>
      </c>
      <c r="R110" s="5" t="n">
        <v>0</v>
      </c>
      <c r="S110" s="5" t="n">
        <v>0.033</v>
      </c>
    </row>
    <row r="111" customFormat="false" ht="12.8" hidden="false" customHeight="false" outlineLevel="0" collapsed="false">
      <c r="A111" s="4" t="n">
        <v>0</v>
      </c>
      <c r="B111" s="4" t="n">
        <v>4927</v>
      </c>
      <c r="C111" s="4" t="n">
        <v>110.005</v>
      </c>
      <c r="D111" s="5" t="n">
        <v>0</v>
      </c>
      <c r="E111" s="5" t="n">
        <v>1122.985</v>
      </c>
      <c r="F111" s="5" t="n">
        <v>463.743</v>
      </c>
      <c r="G111" s="5" t="n">
        <v>357.095</v>
      </c>
      <c r="H111" s="5" t="n">
        <v>0</v>
      </c>
      <c r="I111" s="5" t="n">
        <v>0</v>
      </c>
      <c r="J111" s="5" t="n">
        <v>302.148</v>
      </c>
      <c r="K111" s="5" t="n">
        <v>0</v>
      </c>
      <c r="L111" s="5" t="n">
        <v>0</v>
      </c>
      <c r="M111" s="5" t="n">
        <v>0</v>
      </c>
      <c r="N111" s="5" t="n">
        <v>307.062</v>
      </c>
      <c r="O111" s="5" t="n">
        <v>294.513</v>
      </c>
      <c r="P111" s="5" t="n">
        <v>28.454</v>
      </c>
      <c r="Q111" s="5" t="n">
        <v>0.92</v>
      </c>
      <c r="R111" s="5" t="n">
        <v>0</v>
      </c>
      <c r="S111" s="5" t="n">
        <v>0.033</v>
      </c>
    </row>
    <row r="112" customFormat="false" ht="12.8" hidden="false" customHeight="false" outlineLevel="0" collapsed="false">
      <c r="A112" s="4" t="n">
        <v>0</v>
      </c>
      <c r="B112" s="4" t="n">
        <v>4927</v>
      </c>
      <c r="C112" s="4" t="n">
        <v>111.003</v>
      </c>
      <c r="D112" s="5" t="n">
        <v>0</v>
      </c>
      <c r="E112" s="5" t="n">
        <v>1100.875</v>
      </c>
      <c r="F112" s="5" t="n">
        <v>473.416</v>
      </c>
      <c r="G112" s="5" t="n">
        <v>514.551</v>
      </c>
      <c r="H112" s="5" t="n">
        <v>0</v>
      </c>
      <c r="I112" s="5" t="n">
        <v>0</v>
      </c>
      <c r="J112" s="5" t="n">
        <v>112.91</v>
      </c>
      <c r="K112" s="5" t="n">
        <v>0</v>
      </c>
      <c r="L112" s="5" t="n">
        <v>0</v>
      </c>
      <c r="M112" s="5" t="n">
        <v>0</v>
      </c>
      <c r="N112" s="5" t="n">
        <v>308.651</v>
      </c>
      <c r="O112" s="5" t="n">
        <v>295.611</v>
      </c>
      <c r="P112" s="5" t="n">
        <v>39.459</v>
      </c>
      <c r="Q112" s="5" t="n">
        <v>0.92</v>
      </c>
      <c r="R112" s="5" t="n">
        <v>0</v>
      </c>
      <c r="S112" s="5" t="n">
        <v>0.033</v>
      </c>
    </row>
    <row r="113" customFormat="false" ht="12.8" hidden="false" customHeight="false" outlineLevel="0" collapsed="false">
      <c r="A113" s="4" t="n">
        <v>0</v>
      </c>
      <c r="B113" s="4" t="n">
        <v>4927</v>
      </c>
      <c r="C113" s="4" t="n">
        <v>112.003</v>
      </c>
      <c r="D113" s="5" t="n">
        <v>0</v>
      </c>
      <c r="E113" s="5" t="n">
        <v>959.556</v>
      </c>
      <c r="F113" s="5" t="n">
        <v>451.499</v>
      </c>
      <c r="G113" s="5" t="n">
        <v>494.252</v>
      </c>
      <c r="H113" s="5" t="n">
        <v>0</v>
      </c>
      <c r="I113" s="5" t="n">
        <v>0</v>
      </c>
      <c r="J113" s="5" t="n">
        <v>13.801</v>
      </c>
      <c r="K113" s="5" t="n">
        <v>0</v>
      </c>
      <c r="L113" s="5" t="n">
        <v>0</v>
      </c>
      <c r="M113" s="5" t="n">
        <v>0</v>
      </c>
      <c r="N113" s="5" t="n">
        <v>305.015</v>
      </c>
      <c r="O113" s="5" t="n">
        <v>295.054</v>
      </c>
      <c r="P113" s="5" t="n">
        <v>49.618</v>
      </c>
      <c r="Q113" s="5" t="n">
        <v>0.92</v>
      </c>
      <c r="R113" s="5" t="n">
        <v>0</v>
      </c>
      <c r="S113" s="5" t="n">
        <v>0.033</v>
      </c>
    </row>
    <row r="114" customFormat="false" ht="12.8" hidden="false" customHeight="false" outlineLevel="0" collapsed="false">
      <c r="A114" s="4" t="n">
        <v>0</v>
      </c>
      <c r="B114" s="4" t="n">
        <v>4927</v>
      </c>
      <c r="C114" s="4" t="n">
        <v>113</v>
      </c>
      <c r="D114" s="5" t="n">
        <v>0</v>
      </c>
      <c r="E114" s="5" t="n">
        <v>779.313</v>
      </c>
      <c r="F114" s="5" t="n">
        <v>432.451</v>
      </c>
      <c r="G114" s="5" t="n">
        <v>382.138</v>
      </c>
      <c r="H114" s="5" t="n">
        <v>0</v>
      </c>
      <c r="I114" s="5" t="n">
        <v>0</v>
      </c>
      <c r="J114" s="5" t="n">
        <v>-35.278</v>
      </c>
      <c r="K114" s="5" t="n">
        <v>0</v>
      </c>
      <c r="L114" s="5" t="n">
        <v>0</v>
      </c>
      <c r="M114" s="5" t="n">
        <v>0</v>
      </c>
      <c r="N114" s="5" t="n">
        <v>301.746</v>
      </c>
      <c r="O114" s="5" t="n">
        <v>294.577</v>
      </c>
      <c r="P114" s="5" t="n">
        <v>53.305</v>
      </c>
      <c r="Q114" s="5" t="n">
        <v>0.92</v>
      </c>
      <c r="R114" s="5" t="n">
        <v>0</v>
      </c>
      <c r="S114" s="5" t="n">
        <v>0.033</v>
      </c>
    </row>
    <row r="115" customFormat="false" ht="12.8" hidden="false" customHeight="false" outlineLevel="0" collapsed="false">
      <c r="A115" s="4" t="n">
        <v>0</v>
      </c>
      <c r="B115" s="4" t="n">
        <v>4927</v>
      </c>
      <c r="C115" s="4" t="n">
        <v>114.002</v>
      </c>
      <c r="D115" s="5" t="n">
        <v>0</v>
      </c>
      <c r="E115" s="5" t="n">
        <v>513.016</v>
      </c>
      <c r="F115" s="5" t="n">
        <v>406.242</v>
      </c>
      <c r="G115" s="5" t="n">
        <v>165.577</v>
      </c>
      <c r="H115" s="5" t="n">
        <v>0</v>
      </c>
      <c r="I115" s="5" t="n">
        <v>0</v>
      </c>
      <c r="J115" s="5" t="n">
        <v>-58.806</v>
      </c>
      <c r="K115" s="5" t="n">
        <v>0</v>
      </c>
      <c r="L115" s="5" t="n">
        <v>0</v>
      </c>
      <c r="M115" s="5" t="n">
        <v>0</v>
      </c>
      <c r="N115" s="5" t="n">
        <v>297.066</v>
      </c>
      <c r="O115" s="5" t="n">
        <v>293.899</v>
      </c>
      <c r="P115" s="5" t="n">
        <v>52.276</v>
      </c>
      <c r="Q115" s="5" t="n">
        <v>0.92</v>
      </c>
      <c r="R115" s="5" t="n">
        <v>0</v>
      </c>
      <c r="S115" s="5" t="n">
        <v>0.033</v>
      </c>
    </row>
    <row r="116" customFormat="false" ht="12.8" hidden="false" customHeight="false" outlineLevel="0" collapsed="false">
      <c r="A116" s="4" t="n">
        <v>0</v>
      </c>
      <c r="B116" s="4" t="n">
        <v>4927</v>
      </c>
      <c r="C116" s="4" t="n">
        <v>115.003</v>
      </c>
      <c r="D116" s="5" t="n">
        <v>0</v>
      </c>
      <c r="E116" s="5" t="n">
        <v>347.399</v>
      </c>
      <c r="F116" s="5" t="n">
        <v>389.678</v>
      </c>
      <c r="G116" s="5" t="n">
        <v>58.566</v>
      </c>
      <c r="H116" s="5" t="n">
        <v>0</v>
      </c>
      <c r="I116" s="5" t="n">
        <v>0</v>
      </c>
      <c r="J116" s="5" t="n">
        <v>-100.847</v>
      </c>
      <c r="K116" s="5" t="n">
        <v>0</v>
      </c>
      <c r="L116" s="5" t="n">
        <v>0</v>
      </c>
      <c r="M116" s="5" t="n">
        <v>0</v>
      </c>
      <c r="N116" s="5" t="n">
        <v>293.991</v>
      </c>
      <c r="O116" s="5" t="n">
        <v>292.721</v>
      </c>
      <c r="P116" s="5" t="n">
        <v>46.119</v>
      </c>
      <c r="Q116" s="5" t="n">
        <v>0.92</v>
      </c>
      <c r="R116" s="5" t="n">
        <v>0</v>
      </c>
      <c r="S116" s="5" t="n">
        <v>0.033</v>
      </c>
    </row>
    <row r="117" customFormat="false" ht="12.8" hidden="false" customHeight="false" outlineLevel="0" collapsed="false">
      <c r="A117" s="4" t="n">
        <v>0</v>
      </c>
      <c r="B117" s="4" t="n">
        <v>4927</v>
      </c>
      <c r="C117" s="4" t="n">
        <v>116.002</v>
      </c>
      <c r="D117" s="5" t="n">
        <v>0</v>
      </c>
      <c r="E117" s="5" t="n">
        <v>288.844</v>
      </c>
      <c r="F117" s="5" t="n">
        <v>376.366</v>
      </c>
      <c r="G117" s="5" t="n">
        <v>7.349</v>
      </c>
      <c r="H117" s="5" t="n">
        <v>0</v>
      </c>
      <c r="I117" s="5" t="n">
        <v>0</v>
      </c>
      <c r="J117" s="5" t="n">
        <v>-94.871</v>
      </c>
      <c r="K117" s="5" t="n">
        <v>0</v>
      </c>
      <c r="L117" s="5" t="n">
        <v>0</v>
      </c>
      <c r="M117" s="5" t="n">
        <v>0</v>
      </c>
      <c r="N117" s="5" t="n">
        <v>291.447</v>
      </c>
      <c r="O117" s="5" t="n">
        <v>291.259</v>
      </c>
      <c r="P117" s="5" t="n">
        <v>39.083</v>
      </c>
      <c r="Q117" s="5" t="n">
        <v>0.92</v>
      </c>
      <c r="R117" s="5" t="n">
        <v>0</v>
      </c>
      <c r="S117" s="5" t="n">
        <v>0.033</v>
      </c>
    </row>
    <row r="118" customFormat="false" ht="12.8" hidden="false" customHeight="false" outlineLevel="0" collapsed="false">
      <c r="A118" s="4" t="n">
        <v>0</v>
      </c>
      <c r="B118" s="4" t="n">
        <v>4927</v>
      </c>
      <c r="C118" s="4" t="n">
        <v>117.004</v>
      </c>
      <c r="D118" s="5" t="n">
        <v>0</v>
      </c>
      <c r="E118" s="5" t="n">
        <v>287.269</v>
      </c>
      <c r="F118" s="5" t="n">
        <v>370.622</v>
      </c>
      <c r="G118" s="5" t="n">
        <v>-4.228</v>
      </c>
      <c r="H118" s="5" t="n">
        <v>0</v>
      </c>
      <c r="I118" s="5" t="n">
        <v>0</v>
      </c>
      <c r="J118" s="5" t="n">
        <v>-79.121</v>
      </c>
      <c r="K118" s="5" t="n">
        <v>0</v>
      </c>
      <c r="L118" s="5" t="n">
        <v>0</v>
      </c>
      <c r="M118" s="5" t="n">
        <v>0</v>
      </c>
      <c r="N118" s="5" t="n">
        <v>290.329</v>
      </c>
      <c r="O118" s="5" t="n">
        <v>290.468</v>
      </c>
      <c r="P118" s="5" t="n">
        <v>30.385</v>
      </c>
      <c r="Q118" s="5" t="n">
        <v>0.92</v>
      </c>
      <c r="R118" s="5" t="n">
        <v>0</v>
      </c>
      <c r="S118" s="5" t="n">
        <v>0.033</v>
      </c>
    </row>
    <row r="119" customFormat="false" ht="12.8" hidden="false" customHeight="false" outlineLevel="0" collapsed="false">
      <c r="A119" s="4" t="n">
        <v>0</v>
      </c>
      <c r="B119" s="4" t="n">
        <v>4927</v>
      </c>
      <c r="C119" s="4" t="n">
        <v>118.005</v>
      </c>
      <c r="D119" s="5" t="n">
        <v>0</v>
      </c>
      <c r="E119" s="5" t="n">
        <v>284.644</v>
      </c>
      <c r="F119" s="5" t="n">
        <v>365.309</v>
      </c>
      <c r="G119" s="5" t="n">
        <v>-4.805</v>
      </c>
      <c r="H119" s="5" t="n">
        <v>0</v>
      </c>
      <c r="I119" s="5" t="n">
        <v>0</v>
      </c>
      <c r="J119" s="5" t="n">
        <v>-75.859</v>
      </c>
      <c r="K119" s="5" t="n">
        <v>0</v>
      </c>
      <c r="L119" s="5" t="n">
        <v>0</v>
      </c>
      <c r="M119" s="5" t="n">
        <v>0</v>
      </c>
      <c r="N119" s="5" t="n">
        <v>289.283</v>
      </c>
      <c r="O119" s="5" t="n">
        <v>289.473</v>
      </c>
      <c r="P119" s="5" t="n">
        <v>25.238</v>
      </c>
      <c r="Q119" s="5" t="n">
        <v>0.92</v>
      </c>
      <c r="R119" s="5" t="n">
        <v>0</v>
      </c>
      <c r="S119" s="5" t="n">
        <v>0.033</v>
      </c>
    </row>
    <row r="120" customFormat="false" ht="12.8" hidden="false" customHeight="false" outlineLevel="0" collapsed="false">
      <c r="A120" s="4" t="n">
        <v>0</v>
      </c>
      <c r="B120" s="4" t="n">
        <v>4927</v>
      </c>
      <c r="C120" s="4" t="n">
        <v>119.005</v>
      </c>
      <c r="D120" s="5" t="n">
        <v>0</v>
      </c>
      <c r="E120" s="5" t="n">
        <v>284.422</v>
      </c>
      <c r="F120" s="5" t="n">
        <v>362.231</v>
      </c>
      <c r="G120" s="5" t="n">
        <v>-13.387</v>
      </c>
      <c r="H120" s="5" t="n">
        <v>0</v>
      </c>
      <c r="I120" s="5" t="n">
        <v>0</v>
      </c>
      <c r="J120" s="5" t="n">
        <v>-64.419</v>
      </c>
      <c r="K120" s="5" t="n">
        <v>0</v>
      </c>
      <c r="L120" s="5" t="n">
        <v>0</v>
      </c>
      <c r="M120" s="5" t="n">
        <v>0</v>
      </c>
      <c r="N120" s="5" t="n">
        <v>288.671</v>
      </c>
      <c r="O120" s="5" t="n">
        <v>289.313</v>
      </c>
      <c r="P120" s="5" t="n">
        <v>20.865</v>
      </c>
      <c r="Q120" s="5" t="n">
        <v>0.92</v>
      </c>
      <c r="R120" s="5" t="n">
        <v>0</v>
      </c>
      <c r="S120" s="5" t="n">
        <v>0.033</v>
      </c>
    </row>
    <row r="121" customFormat="false" ht="12.8" hidden="false" customHeight="false" outlineLevel="0" collapsed="false">
      <c r="A121" s="4" t="n">
        <v>0</v>
      </c>
      <c r="B121" s="4" t="n">
        <v>4927</v>
      </c>
      <c r="C121" s="4" t="n">
        <v>120.005</v>
      </c>
      <c r="D121" s="5" t="n">
        <v>0</v>
      </c>
      <c r="E121" s="5" t="n">
        <v>279.427</v>
      </c>
      <c r="F121" s="5" t="n">
        <v>358.729</v>
      </c>
      <c r="G121" s="5" t="n">
        <v>-19.195</v>
      </c>
      <c r="H121" s="5" t="n">
        <v>0</v>
      </c>
      <c r="I121" s="5" t="n">
        <v>0</v>
      </c>
      <c r="J121" s="5" t="n">
        <v>-60.105</v>
      </c>
      <c r="K121" s="5" t="n">
        <v>0</v>
      </c>
      <c r="L121" s="5" t="n">
        <v>0</v>
      </c>
      <c r="M121" s="5" t="n">
        <v>0</v>
      </c>
      <c r="N121" s="5" t="n">
        <v>287.971</v>
      </c>
      <c r="O121" s="5" t="n">
        <v>288.773</v>
      </c>
      <c r="P121" s="5" t="n">
        <v>23.93</v>
      </c>
      <c r="Q121" s="5" t="n">
        <v>0.92</v>
      </c>
      <c r="R121" s="5" t="n">
        <v>0</v>
      </c>
      <c r="S121" s="5" t="n">
        <v>0.033</v>
      </c>
    </row>
    <row r="122" customFormat="false" ht="12.8" hidden="false" customHeight="false" outlineLevel="0" collapsed="false">
      <c r="A122" s="4" t="n">
        <v>0</v>
      </c>
      <c r="B122" s="4" t="n">
        <v>4927</v>
      </c>
      <c r="C122" s="4" t="n">
        <v>121.008</v>
      </c>
      <c r="D122" s="5" t="n">
        <v>0</v>
      </c>
      <c r="E122" s="5" t="n">
        <v>277.727</v>
      </c>
      <c r="F122" s="5" t="n">
        <v>355.572</v>
      </c>
      <c r="G122" s="5" t="n">
        <v>-19.641</v>
      </c>
      <c r="H122" s="5" t="n">
        <v>0</v>
      </c>
      <c r="I122" s="5" t="n">
        <v>0</v>
      </c>
      <c r="J122" s="5" t="n">
        <v>-58.203</v>
      </c>
      <c r="K122" s="5" t="n">
        <v>0</v>
      </c>
      <c r="L122" s="5" t="n">
        <v>0</v>
      </c>
      <c r="M122" s="5" t="n">
        <v>0</v>
      </c>
      <c r="N122" s="5" t="n">
        <v>287.335</v>
      </c>
      <c r="O122" s="5" t="n">
        <v>288.13</v>
      </c>
      <c r="P122" s="5" t="n">
        <v>24.704</v>
      </c>
      <c r="Q122" s="5" t="n">
        <v>0.92</v>
      </c>
      <c r="R122" s="5" t="n">
        <v>0</v>
      </c>
      <c r="S122" s="5" t="n">
        <v>0.033</v>
      </c>
    </row>
    <row r="123" customFormat="false" ht="12.8" hidden="false" customHeight="false" outlineLevel="0" collapsed="false">
      <c r="A123" s="4" t="n">
        <v>0</v>
      </c>
      <c r="B123" s="4" t="n">
        <v>4927</v>
      </c>
      <c r="C123" s="4" t="n">
        <v>122.006</v>
      </c>
      <c r="D123" s="5" t="n">
        <v>0</v>
      </c>
      <c r="E123" s="5" t="n">
        <v>337.991</v>
      </c>
      <c r="F123" s="5" t="n">
        <v>358.262</v>
      </c>
      <c r="G123" s="5" t="n">
        <v>0.351</v>
      </c>
      <c r="H123" s="5" t="n">
        <v>0</v>
      </c>
      <c r="I123" s="5" t="n">
        <v>0</v>
      </c>
      <c r="J123" s="5" t="n">
        <v>-20.623</v>
      </c>
      <c r="K123" s="5" t="n">
        <v>0</v>
      </c>
      <c r="L123" s="5" t="n">
        <v>0</v>
      </c>
      <c r="M123" s="5" t="n">
        <v>0</v>
      </c>
      <c r="N123" s="5" t="n">
        <v>287.877</v>
      </c>
      <c r="O123" s="5" t="n">
        <v>287.863</v>
      </c>
      <c r="P123" s="5" t="n">
        <v>25.347</v>
      </c>
      <c r="Q123" s="5" t="n">
        <v>0.92</v>
      </c>
      <c r="R123" s="5" t="n">
        <v>0</v>
      </c>
      <c r="S123" s="5" t="n">
        <v>0.033</v>
      </c>
    </row>
    <row r="124" customFormat="false" ht="12.8" hidden="false" customHeight="false" outlineLevel="0" collapsed="false">
      <c r="A124" s="4" t="n">
        <v>0</v>
      </c>
      <c r="B124" s="4" t="n">
        <v>4927</v>
      </c>
      <c r="C124" s="4" t="n">
        <v>123.01</v>
      </c>
      <c r="D124" s="5" t="n">
        <v>0</v>
      </c>
      <c r="E124" s="5" t="n">
        <v>347.075</v>
      </c>
      <c r="F124" s="5" t="n">
        <v>361.668</v>
      </c>
      <c r="G124" s="5" t="n">
        <v>2.176</v>
      </c>
      <c r="H124" s="5" t="n">
        <v>0</v>
      </c>
      <c r="I124" s="5" t="n">
        <v>0</v>
      </c>
      <c r="J124" s="5" t="n">
        <v>-16.77</v>
      </c>
      <c r="K124" s="5" t="n">
        <v>0</v>
      </c>
      <c r="L124" s="5" t="n">
        <v>0</v>
      </c>
      <c r="M124" s="5" t="n">
        <v>0</v>
      </c>
      <c r="N124" s="5" t="n">
        <v>288.559</v>
      </c>
      <c r="O124" s="5" t="n">
        <v>288.404</v>
      </c>
      <c r="P124" s="5" t="n">
        <v>14.067</v>
      </c>
      <c r="Q124" s="5" t="n">
        <v>0.92</v>
      </c>
      <c r="R124" s="5" t="n">
        <v>0</v>
      </c>
      <c r="S124" s="5" t="n">
        <v>0.033</v>
      </c>
    </row>
    <row r="125" customFormat="false" ht="12.8" hidden="false" customHeight="false" outlineLevel="0" collapsed="false">
      <c r="A125" s="4" t="n">
        <v>0</v>
      </c>
      <c r="B125" s="4" t="n">
        <v>4927</v>
      </c>
      <c r="C125" s="4" t="n">
        <v>124.005</v>
      </c>
      <c r="D125" s="5" t="n">
        <v>0</v>
      </c>
      <c r="E125" s="5" t="n">
        <v>349.119</v>
      </c>
      <c r="F125" s="5" t="n">
        <v>361.951</v>
      </c>
      <c r="G125" s="5" t="n">
        <v>6.731</v>
      </c>
      <c r="H125" s="5" t="n">
        <v>0</v>
      </c>
      <c r="I125" s="5" t="n">
        <v>0</v>
      </c>
      <c r="J125" s="5" t="n">
        <v>-19.561</v>
      </c>
      <c r="K125" s="5" t="n">
        <v>0</v>
      </c>
      <c r="L125" s="5" t="n">
        <v>0</v>
      </c>
      <c r="M125" s="5" t="n">
        <v>0</v>
      </c>
      <c r="N125" s="5" t="n">
        <v>288.616</v>
      </c>
      <c r="O125" s="5" t="n">
        <v>288.228</v>
      </c>
      <c r="P125" s="5" t="n">
        <v>17.371</v>
      </c>
      <c r="Q125" s="5" t="n">
        <v>0.92</v>
      </c>
      <c r="R125" s="5" t="n">
        <v>0</v>
      </c>
      <c r="S125" s="5" t="n">
        <v>0.033</v>
      </c>
    </row>
    <row r="126" customFormat="false" ht="12.8" hidden="false" customHeight="false" outlineLevel="0" collapsed="false">
      <c r="A126" s="4" t="n">
        <v>0</v>
      </c>
      <c r="B126" s="4" t="n">
        <v>4927</v>
      </c>
      <c r="C126" s="4" t="n">
        <v>125.006</v>
      </c>
      <c r="D126" s="5" t="n">
        <v>0</v>
      </c>
      <c r="E126" s="5" t="n">
        <v>346.347</v>
      </c>
      <c r="F126" s="5" t="n">
        <v>360.714</v>
      </c>
      <c r="G126" s="5" t="n">
        <v>6.822</v>
      </c>
      <c r="H126" s="5" t="n">
        <v>0</v>
      </c>
      <c r="I126" s="5" t="n">
        <v>0</v>
      </c>
      <c r="J126" s="5" t="n">
        <v>-21.187</v>
      </c>
      <c r="K126" s="5" t="n">
        <v>0</v>
      </c>
      <c r="L126" s="5" t="n">
        <v>0</v>
      </c>
      <c r="M126" s="5" t="n">
        <v>0</v>
      </c>
      <c r="N126" s="5" t="n">
        <v>288.369</v>
      </c>
      <c r="O126" s="5" t="n">
        <v>287.933</v>
      </c>
      <c r="P126" s="5" t="n">
        <v>15.651</v>
      </c>
      <c r="Q126" s="5" t="n">
        <v>0.92</v>
      </c>
      <c r="R126" s="5" t="n">
        <v>0</v>
      </c>
      <c r="S126" s="5" t="n">
        <v>0.033</v>
      </c>
    </row>
    <row r="127" customFormat="false" ht="12.8" hidden="false" customHeight="false" outlineLevel="0" collapsed="false">
      <c r="A127" s="4" t="n">
        <v>0</v>
      </c>
      <c r="B127" s="4" t="n">
        <v>4927</v>
      </c>
      <c r="C127" s="4" t="n">
        <v>126.009</v>
      </c>
      <c r="D127" s="5" t="n">
        <v>0</v>
      </c>
      <c r="E127" s="5" t="n">
        <v>341.729</v>
      </c>
      <c r="F127" s="5" t="n">
        <v>359.328</v>
      </c>
      <c r="G127" s="5" t="n">
        <v>4.483</v>
      </c>
      <c r="H127" s="5" t="n">
        <v>0</v>
      </c>
      <c r="I127" s="5" t="n">
        <v>0</v>
      </c>
      <c r="J127" s="5" t="n">
        <v>-22.083</v>
      </c>
      <c r="K127" s="5" t="n">
        <v>0</v>
      </c>
      <c r="L127" s="5" t="n">
        <v>0</v>
      </c>
      <c r="M127" s="5" t="n">
        <v>0</v>
      </c>
      <c r="N127" s="5" t="n">
        <v>288.091</v>
      </c>
      <c r="O127" s="5" t="n">
        <v>287.779</v>
      </c>
      <c r="P127" s="5" t="n">
        <v>14.352</v>
      </c>
      <c r="Q127" s="5" t="n">
        <v>0.92</v>
      </c>
      <c r="R127" s="5" t="n">
        <v>0</v>
      </c>
      <c r="S127" s="5" t="n">
        <v>0.033</v>
      </c>
    </row>
    <row r="128" customFormat="false" ht="12.8" hidden="false" customHeight="false" outlineLevel="0" collapsed="false">
      <c r="A128" s="4" t="n">
        <v>0</v>
      </c>
      <c r="B128" s="4" t="n">
        <v>4927</v>
      </c>
      <c r="C128" s="4" t="n">
        <v>127.001</v>
      </c>
      <c r="D128" s="5" t="n">
        <v>0</v>
      </c>
      <c r="E128" s="5" t="n">
        <v>391.589</v>
      </c>
      <c r="F128" s="5" t="n">
        <v>364.034</v>
      </c>
      <c r="G128" s="5" t="n">
        <v>15.343</v>
      </c>
      <c r="H128" s="5" t="n">
        <v>0</v>
      </c>
      <c r="I128" s="5" t="n">
        <v>0</v>
      </c>
      <c r="J128" s="5" t="n">
        <v>12.209</v>
      </c>
      <c r="K128" s="5" t="n">
        <v>0</v>
      </c>
      <c r="L128" s="5" t="n">
        <v>0</v>
      </c>
      <c r="M128" s="5" t="n">
        <v>0</v>
      </c>
      <c r="N128" s="5" t="n">
        <v>289.03</v>
      </c>
      <c r="O128" s="5" t="n">
        <v>287.963</v>
      </c>
      <c r="P128" s="5" t="n">
        <v>14.379</v>
      </c>
      <c r="Q128" s="5" t="n">
        <v>0.92</v>
      </c>
      <c r="R128" s="5" t="n">
        <v>0</v>
      </c>
      <c r="S128" s="5" t="n">
        <v>0.033</v>
      </c>
    </row>
    <row r="129" customFormat="false" ht="12.8" hidden="false" customHeight="false" outlineLevel="0" collapsed="false">
      <c r="A129" s="4" t="n">
        <v>0</v>
      </c>
      <c r="B129" s="4" t="n">
        <v>4927</v>
      </c>
      <c r="C129" s="4" t="n">
        <v>128.003</v>
      </c>
      <c r="D129" s="5" t="n">
        <v>0</v>
      </c>
      <c r="E129" s="5" t="n">
        <v>568.629</v>
      </c>
      <c r="F129" s="5" t="n">
        <v>390.147</v>
      </c>
      <c r="G129" s="5" t="n">
        <v>62.343</v>
      </c>
      <c r="H129" s="5" t="n">
        <v>0</v>
      </c>
      <c r="I129" s="5" t="n">
        <v>0</v>
      </c>
      <c r="J129" s="5" t="n">
        <v>116.14</v>
      </c>
      <c r="K129" s="5" t="n">
        <v>0</v>
      </c>
      <c r="L129" s="5" t="n">
        <v>0</v>
      </c>
      <c r="M129" s="5" t="n">
        <v>0</v>
      </c>
      <c r="N129" s="5" t="n">
        <v>294.079</v>
      </c>
      <c r="O129" s="5" t="n">
        <v>290.009</v>
      </c>
      <c r="P129" s="5" t="n">
        <v>15.318</v>
      </c>
      <c r="Q129" s="5" t="n">
        <v>0.92</v>
      </c>
      <c r="R129" s="5" t="n">
        <v>0</v>
      </c>
      <c r="S129" s="5" t="n">
        <v>0.033</v>
      </c>
    </row>
    <row r="130" customFormat="false" ht="12.8" hidden="false" customHeight="false" outlineLevel="0" collapsed="false">
      <c r="A130" s="4" t="n">
        <v>0</v>
      </c>
      <c r="B130" s="4" t="n">
        <v>4927</v>
      </c>
      <c r="C130" s="4" t="n">
        <v>129.006</v>
      </c>
      <c r="D130" s="5" t="n">
        <v>0</v>
      </c>
      <c r="E130" s="5" t="n">
        <v>646.836</v>
      </c>
      <c r="F130" s="5" t="n">
        <v>420.009</v>
      </c>
      <c r="G130" s="5" t="n">
        <v>69.965</v>
      </c>
      <c r="H130" s="5" t="n">
        <v>0</v>
      </c>
      <c r="I130" s="5" t="n">
        <v>0</v>
      </c>
      <c r="J130" s="5" t="n">
        <v>156.86</v>
      </c>
      <c r="K130" s="5" t="n">
        <v>0</v>
      </c>
      <c r="L130" s="5" t="n">
        <v>0</v>
      </c>
      <c r="M130" s="5" t="n">
        <v>0</v>
      </c>
      <c r="N130" s="5" t="n">
        <v>299.552</v>
      </c>
      <c r="O130" s="5" t="n">
        <v>294.613</v>
      </c>
      <c r="P130" s="5" t="n">
        <v>14.165</v>
      </c>
      <c r="Q130" s="5" t="n">
        <v>0.92</v>
      </c>
      <c r="R130" s="5" t="n">
        <v>0</v>
      </c>
      <c r="S130" s="5" t="n">
        <v>0.033</v>
      </c>
    </row>
    <row r="131" customFormat="false" ht="12.8" hidden="false" customHeight="false" outlineLevel="0" collapsed="false">
      <c r="A131" s="4" t="n">
        <v>0</v>
      </c>
      <c r="B131" s="4" t="n">
        <v>4927</v>
      </c>
      <c r="C131" s="4" t="n">
        <v>130.007</v>
      </c>
      <c r="D131" s="5" t="n">
        <v>0</v>
      </c>
      <c r="E131" s="5" t="n">
        <v>872.2</v>
      </c>
      <c r="F131" s="5" t="n">
        <v>469.056</v>
      </c>
      <c r="G131" s="5" t="n">
        <v>143.145</v>
      </c>
      <c r="H131" s="5" t="n">
        <v>0</v>
      </c>
      <c r="I131" s="5" t="n">
        <v>0</v>
      </c>
      <c r="J131" s="5" t="n">
        <v>259.998</v>
      </c>
      <c r="K131" s="5" t="n">
        <v>0</v>
      </c>
      <c r="L131" s="5" t="n">
        <v>0</v>
      </c>
      <c r="M131" s="5" t="n">
        <v>0</v>
      </c>
      <c r="N131" s="5" t="n">
        <v>307.938</v>
      </c>
      <c r="O131" s="5" t="n">
        <v>298.984</v>
      </c>
      <c r="P131" s="5" t="n">
        <v>15.986</v>
      </c>
      <c r="Q131" s="5" t="n">
        <v>0.92</v>
      </c>
      <c r="R131" s="5" t="n">
        <v>0</v>
      </c>
      <c r="S131" s="5" t="n">
        <v>0.033</v>
      </c>
    </row>
    <row r="132" customFormat="false" ht="12.8" hidden="false" customHeight="false" outlineLevel="0" collapsed="false">
      <c r="A132" s="4" t="n">
        <v>0</v>
      </c>
      <c r="B132" s="4" t="n">
        <v>4927</v>
      </c>
      <c r="C132" s="4" t="n">
        <v>131.003</v>
      </c>
      <c r="D132" s="5" t="n">
        <v>0</v>
      </c>
      <c r="E132" s="5" t="n">
        <v>975.717</v>
      </c>
      <c r="F132" s="5" t="n">
        <v>507.177</v>
      </c>
      <c r="G132" s="5" t="n">
        <v>197.812</v>
      </c>
      <c r="H132" s="5" t="n">
        <v>0</v>
      </c>
      <c r="I132" s="5" t="n">
        <v>0</v>
      </c>
      <c r="J132" s="5" t="n">
        <v>270.728</v>
      </c>
      <c r="K132" s="5" t="n">
        <v>0</v>
      </c>
      <c r="L132" s="5" t="n">
        <v>0</v>
      </c>
      <c r="M132" s="5" t="n">
        <v>0</v>
      </c>
      <c r="N132" s="5" t="n">
        <v>314.013</v>
      </c>
      <c r="O132" s="5" t="n">
        <v>303.067</v>
      </c>
      <c r="P132" s="5" t="n">
        <v>18.071</v>
      </c>
      <c r="Q132" s="5" t="n">
        <v>0.92</v>
      </c>
      <c r="R132" s="5" t="n">
        <v>0</v>
      </c>
      <c r="S132" s="5" t="n">
        <v>0.033</v>
      </c>
    </row>
    <row r="133" customFormat="false" ht="12.8" hidden="false" customHeight="false" outlineLevel="0" collapsed="false">
      <c r="A133" s="4" t="n">
        <v>0</v>
      </c>
      <c r="B133" s="4" t="n">
        <v>4927</v>
      </c>
      <c r="C133" s="4" t="n">
        <v>132.002</v>
      </c>
      <c r="D133" s="5" t="n">
        <v>0</v>
      </c>
      <c r="E133" s="5" t="n">
        <v>1155.332</v>
      </c>
      <c r="F133" s="5" t="n">
        <v>564.435</v>
      </c>
      <c r="G133" s="5" t="n">
        <v>307.154</v>
      </c>
      <c r="H133" s="5" t="n">
        <v>0</v>
      </c>
      <c r="I133" s="5" t="n">
        <v>0</v>
      </c>
      <c r="J133" s="5" t="n">
        <v>283.745</v>
      </c>
      <c r="K133" s="5" t="n">
        <v>0</v>
      </c>
      <c r="L133" s="5" t="n">
        <v>0</v>
      </c>
      <c r="M133" s="5" t="n">
        <v>0</v>
      </c>
      <c r="N133" s="5" t="n">
        <v>322.523</v>
      </c>
      <c r="O133" s="5" t="n">
        <v>308.38</v>
      </c>
      <c r="P133" s="5" t="n">
        <v>21.718</v>
      </c>
      <c r="Q133" s="5" t="n">
        <v>0.92</v>
      </c>
      <c r="R133" s="5" t="n">
        <v>0</v>
      </c>
      <c r="S133" s="5" t="n">
        <v>0.033</v>
      </c>
    </row>
    <row r="134" customFormat="false" ht="12.8" hidden="false" customHeight="false" outlineLevel="0" collapsed="false">
      <c r="A134" s="4" t="n">
        <v>0</v>
      </c>
      <c r="B134" s="4" t="n">
        <v>4927</v>
      </c>
      <c r="C134" s="4" t="n">
        <v>133.001</v>
      </c>
      <c r="D134" s="5" t="n">
        <v>0</v>
      </c>
      <c r="E134" s="5" t="n">
        <v>1055.063</v>
      </c>
      <c r="F134" s="5" t="n">
        <v>560.315</v>
      </c>
      <c r="G134" s="5" t="n">
        <v>335.327</v>
      </c>
      <c r="H134" s="5" t="n">
        <v>0</v>
      </c>
      <c r="I134" s="5" t="n">
        <v>0</v>
      </c>
      <c r="J134" s="5" t="n">
        <v>159.421</v>
      </c>
      <c r="K134" s="5" t="n">
        <v>0</v>
      </c>
      <c r="L134" s="5" t="n">
        <v>0</v>
      </c>
      <c r="M134" s="5" t="n">
        <v>0</v>
      </c>
      <c r="N134" s="5" t="n">
        <v>321.933</v>
      </c>
      <c r="O134" s="5" t="n">
        <v>309.998</v>
      </c>
      <c r="P134" s="5" t="n">
        <v>28.097</v>
      </c>
      <c r="Q134" s="5" t="n">
        <v>0.92</v>
      </c>
      <c r="R134" s="5" t="n">
        <v>0</v>
      </c>
      <c r="S134" s="5" t="n">
        <v>0.033</v>
      </c>
    </row>
    <row r="135" customFormat="false" ht="12.8" hidden="false" customHeight="false" outlineLevel="0" collapsed="false">
      <c r="A135" s="4" t="n">
        <v>0</v>
      </c>
      <c r="B135" s="4" t="n">
        <v>4927</v>
      </c>
      <c r="C135" s="4" t="n">
        <v>134.003</v>
      </c>
      <c r="D135" s="5" t="n">
        <v>0</v>
      </c>
      <c r="E135" s="5" t="n">
        <v>1237.316</v>
      </c>
      <c r="F135" s="5" t="n">
        <v>599.576</v>
      </c>
      <c r="G135" s="5" t="n">
        <v>301.996</v>
      </c>
      <c r="H135" s="5" t="n">
        <v>0</v>
      </c>
      <c r="I135" s="5" t="n">
        <v>0</v>
      </c>
      <c r="J135" s="5" t="n">
        <v>335.742</v>
      </c>
      <c r="K135" s="5" t="n">
        <v>0</v>
      </c>
      <c r="L135" s="5" t="n">
        <v>0</v>
      </c>
      <c r="M135" s="5" t="n">
        <v>0</v>
      </c>
      <c r="N135" s="5" t="n">
        <v>327.43</v>
      </c>
      <c r="O135" s="5" t="n">
        <v>311.954</v>
      </c>
      <c r="P135" s="5" t="n">
        <v>19.514</v>
      </c>
      <c r="Q135" s="5" t="n">
        <v>0.92</v>
      </c>
      <c r="R135" s="5" t="n">
        <v>0</v>
      </c>
      <c r="S135" s="5" t="n">
        <v>0.033</v>
      </c>
    </row>
    <row r="136" customFormat="false" ht="12.8" hidden="false" customHeight="false" outlineLevel="0" collapsed="false">
      <c r="A136" s="4" t="n">
        <v>0</v>
      </c>
      <c r="B136" s="4" t="n">
        <v>4927</v>
      </c>
      <c r="C136" s="4" t="n">
        <v>135.006</v>
      </c>
      <c r="D136" s="5" t="n">
        <v>0</v>
      </c>
      <c r="E136" s="5" t="n">
        <v>1080.751</v>
      </c>
      <c r="F136" s="5" t="n">
        <v>577.346</v>
      </c>
      <c r="G136" s="5" t="n">
        <v>410.058</v>
      </c>
      <c r="H136" s="5" t="n">
        <v>0</v>
      </c>
      <c r="I136" s="5" t="n">
        <v>0</v>
      </c>
      <c r="J136" s="5" t="n">
        <v>93.345</v>
      </c>
      <c r="K136" s="5" t="n">
        <v>0</v>
      </c>
      <c r="L136" s="5" t="n">
        <v>0</v>
      </c>
      <c r="M136" s="5" t="n">
        <v>0</v>
      </c>
      <c r="N136" s="5" t="n">
        <v>324.352</v>
      </c>
      <c r="O136" s="5" t="n">
        <v>312.191</v>
      </c>
      <c r="P136" s="5" t="n">
        <v>33.719</v>
      </c>
      <c r="Q136" s="5" t="n">
        <v>0.92</v>
      </c>
      <c r="R136" s="5" t="n">
        <v>0</v>
      </c>
      <c r="S136" s="5" t="n">
        <v>0.033</v>
      </c>
    </row>
    <row r="137" customFormat="false" ht="12.8" hidden="false" customHeight="false" outlineLevel="0" collapsed="false">
      <c r="A137" s="4" t="n">
        <v>0</v>
      </c>
      <c r="B137" s="4" t="n">
        <v>4927</v>
      </c>
      <c r="C137" s="4" t="n">
        <v>136.006</v>
      </c>
      <c r="D137" s="5" t="n">
        <v>0</v>
      </c>
      <c r="E137" s="5" t="n">
        <v>1048.422</v>
      </c>
      <c r="F137" s="5" t="n">
        <v>563.844</v>
      </c>
      <c r="G137" s="5" t="n">
        <v>358.601</v>
      </c>
      <c r="H137" s="5" t="n">
        <v>0</v>
      </c>
      <c r="I137" s="5" t="n">
        <v>0</v>
      </c>
      <c r="J137" s="5" t="n">
        <v>125.974</v>
      </c>
      <c r="K137" s="5" t="n">
        <v>0</v>
      </c>
      <c r="L137" s="5" t="n">
        <v>0</v>
      </c>
      <c r="M137" s="5" t="n">
        <v>0</v>
      </c>
      <c r="N137" s="5" t="n">
        <v>322.439</v>
      </c>
      <c r="O137" s="5" t="n">
        <v>312.164</v>
      </c>
      <c r="P137" s="5" t="n">
        <v>34.903</v>
      </c>
      <c r="Q137" s="5" t="n">
        <v>0.92</v>
      </c>
      <c r="R137" s="5" t="n">
        <v>0</v>
      </c>
      <c r="S137" s="5" t="n">
        <v>0.033</v>
      </c>
    </row>
    <row r="138" customFormat="false" ht="12.8" hidden="false" customHeight="false" outlineLevel="0" collapsed="false">
      <c r="A138" s="4" t="n">
        <v>0</v>
      </c>
      <c r="B138" s="4" t="n">
        <v>4927</v>
      </c>
      <c r="C138" s="4" t="n">
        <v>137.008</v>
      </c>
      <c r="D138" s="5" t="n">
        <v>0</v>
      </c>
      <c r="E138" s="5" t="n">
        <v>843.065</v>
      </c>
      <c r="F138" s="5" t="n">
        <v>548.558</v>
      </c>
      <c r="G138" s="5" t="n">
        <v>253.456</v>
      </c>
      <c r="H138" s="5" t="n">
        <v>0</v>
      </c>
      <c r="I138" s="5" t="n">
        <v>0</v>
      </c>
      <c r="J138" s="5" t="n">
        <v>41.052</v>
      </c>
      <c r="K138" s="5" t="n">
        <v>0</v>
      </c>
      <c r="L138" s="5" t="n">
        <v>0</v>
      </c>
      <c r="M138" s="5" t="n">
        <v>0</v>
      </c>
      <c r="N138" s="5" t="n">
        <v>320.231</v>
      </c>
      <c r="O138" s="5" t="n">
        <v>312.002</v>
      </c>
      <c r="P138" s="5" t="n">
        <v>30.804</v>
      </c>
      <c r="Q138" s="5" t="n">
        <v>0.92</v>
      </c>
      <c r="R138" s="5" t="n">
        <v>0</v>
      </c>
      <c r="S138" s="5" t="n">
        <v>0.033</v>
      </c>
    </row>
    <row r="139" customFormat="false" ht="12.8" hidden="false" customHeight="false" outlineLevel="0" collapsed="false">
      <c r="A139" s="4" t="n">
        <v>0</v>
      </c>
      <c r="B139" s="4" t="n">
        <v>4927</v>
      </c>
      <c r="C139" s="4" t="n">
        <v>138.002</v>
      </c>
      <c r="D139" s="5" t="n">
        <v>0</v>
      </c>
      <c r="E139" s="5" t="n">
        <v>591.169</v>
      </c>
      <c r="F139" s="5" t="n">
        <v>507.505</v>
      </c>
      <c r="G139" s="5" t="n">
        <v>122.331</v>
      </c>
      <c r="H139" s="5" t="n">
        <v>0</v>
      </c>
      <c r="I139" s="5" t="n">
        <v>0</v>
      </c>
      <c r="J139" s="5" t="n">
        <v>-38.662</v>
      </c>
      <c r="K139" s="5" t="n">
        <v>0</v>
      </c>
      <c r="L139" s="5" t="n">
        <v>0</v>
      </c>
      <c r="M139" s="5" t="n">
        <v>0</v>
      </c>
      <c r="N139" s="5" t="n">
        <v>314.063</v>
      </c>
      <c r="O139" s="5" t="n">
        <v>310.942</v>
      </c>
      <c r="P139" s="5" t="n">
        <v>39.189</v>
      </c>
      <c r="Q139" s="5" t="n">
        <v>0.92</v>
      </c>
      <c r="R139" s="5" t="n">
        <v>0</v>
      </c>
      <c r="S139" s="5" t="n">
        <v>0.033</v>
      </c>
    </row>
    <row r="140" customFormat="false" ht="12.8" hidden="false" customHeight="false" outlineLevel="0" collapsed="false">
      <c r="A140" s="4" t="n">
        <v>0</v>
      </c>
      <c r="B140" s="4" t="n">
        <v>4927</v>
      </c>
      <c r="C140" s="4" t="n">
        <v>139.003</v>
      </c>
      <c r="D140" s="5" t="n">
        <v>0</v>
      </c>
      <c r="E140" s="5" t="n">
        <v>418.35</v>
      </c>
      <c r="F140" s="5" t="n">
        <v>484.833</v>
      </c>
      <c r="G140" s="5" t="n">
        <v>20.286</v>
      </c>
      <c r="H140" s="5" t="n">
        <v>0</v>
      </c>
      <c r="I140" s="5" t="n">
        <v>0</v>
      </c>
      <c r="J140" s="5" t="n">
        <v>-86.77</v>
      </c>
      <c r="K140" s="5" t="n">
        <v>0</v>
      </c>
      <c r="L140" s="5" t="n">
        <v>0</v>
      </c>
      <c r="M140" s="5" t="n">
        <v>0</v>
      </c>
      <c r="N140" s="5" t="n">
        <v>310.496</v>
      </c>
      <c r="O140" s="5" t="n">
        <v>309.468</v>
      </c>
      <c r="P140" s="5" t="n">
        <v>19.734</v>
      </c>
      <c r="Q140" s="5" t="n">
        <v>0.92</v>
      </c>
      <c r="R140" s="5" t="n">
        <v>0</v>
      </c>
      <c r="S140" s="5" t="n">
        <v>0.033</v>
      </c>
    </row>
    <row r="141" customFormat="false" ht="12.8" hidden="false" customHeight="false" outlineLevel="0" collapsed="false">
      <c r="A141" s="4" t="n">
        <v>0</v>
      </c>
      <c r="B141" s="4" t="n">
        <v>4927</v>
      </c>
      <c r="C141" s="4" t="n">
        <v>140.002</v>
      </c>
      <c r="D141" s="5" t="n">
        <v>0</v>
      </c>
      <c r="E141" s="5" t="n">
        <v>398.949</v>
      </c>
      <c r="F141" s="5" t="n">
        <v>468.798</v>
      </c>
      <c r="G141" s="5" t="n">
        <v>4.496</v>
      </c>
      <c r="H141" s="5" t="n">
        <v>0</v>
      </c>
      <c r="I141" s="5" t="n">
        <v>0</v>
      </c>
      <c r="J141" s="5" t="n">
        <v>-74.343</v>
      </c>
      <c r="K141" s="5" t="n">
        <v>0</v>
      </c>
      <c r="L141" s="5" t="n">
        <v>0</v>
      </c>
      <c r="M141" s="5" t="n">
        <v>0</v>
      </c>
      <c r="N141" s="5" t="n">
        <v>307.896</v>
      </c>
      <c r="O141" s="5" t="n">
        <v>307.697</v>
      </c>
      <c r="P141" s="5" t="n">
        <v>22.584</v>
      </c>
      <c r="Q141" s="5" t="n">
        <v>0.92</v>
      </c>
      <c r="R141" s="5" t="n">
        <v>0</v>
      </c>
      <c r="S141" s="5" t="n">
        <v>0.033</v>
      </c>
    </row>
    <row r="142" customFormat="false" ht="12.8" hidden="false" customHeight="false" outlineLevel="0" collapsed="false">
      <c r="A142" s="4" t="n">
        <v>0</v>
      </c>
      <c r="B142" s="4" t="n">
        <v>4927</v>
      </c>
      <c r="C142" s="4" t="n">
        <v>141.005</v>
      </c>
      <c r="D142" s="5" t="n">
        <v>0</v>
      </c>
      <c r="E142" s="5" t="n">
        <v>415.69</v>
      </c>
      <c r="F142" s="5" t="n">
        <v>464.237</v>
      </c>
      <c r="G142" s="5" t="n">
        <v>1.531</v>
      </c>
      <c r="H142" s="5" t="n">
        <v>0</v>
      </c>
      <c r="I142" s="5" t="n">
        <v>0</v>
      </c>
      <c r="J142" s="5" t="n">
        <v>-50.076</v>
      </c>
      <c r="K142" s="5" t="n">
        <v>0</v>
      </c>
      <c r="L142" s="5" t="n">
        <v>0</v>
      </c>
      <c r="M142" s="5" t="n">
        <v>0</v>
      </c>
      <c r="N142" s="5" t="n">
        <v>307.144</v>
      </c>
      <c r="O142" s="5" t="n">
        <v>307.063</v>
      </c>
      <c r="P142" s="5" t="n">
        <v>18.87</v>
      </c>
      <c r="Q142" s="5" t="n">
        <v>0.92</v>
      </c>
      <c r="R142" s="5" t="n">
        <v>0</v>
      </c>
      <c r="S142" s="5" t="n">
        <v>0.033</v>
      </c>
    </row>
    <row r="143" customFormat="false" ht="12.8" hidden="false" customHeight="false" outlineLevel="0" collapsed="false">
      <c r="A143" s="4" t="n">
        <v>0</v>
      </c>
      <c r="B143" s="4" t="n">
        <v>4927</v>
      </c>
      <c r="C143" s="4" t="n">
        <v>142.004</v>
      </c>
      <c r="D143" s="5" t="n">
        <v>0</v>
      </c>
      <c r="E143" s="5" t="n">
        <v>410.332</v>
      </c>
      <c r="F143" s="5" t="n">
        <v>458.833</v>
      </c>
      <c r="G143" s="5" t="n">
        <v>3.907</v>
      </c>
      <c r="H143" s="5" t="n">
        <v>0</v>
      </c>
      <c r="I143" s="5" t="n">
        <v>0</v>
      </c>
      <c r="J143" s="5" t="n">
        <v>-52.407</v>
      </c>
      <c r="K143" s="5" t="n">
        <v>0</v>
      </c>
      <c r="L143" s="5" t="n">
        <v>0</v>
      </c>
      <c r="M143" s="5" t="n">
        <v>0</v>
      </c>
      <c r="N143" s="5" t="n">
        <v>306.246</v>
      </c>
      <c r="O143" s="5" t="n">
        <v>306.107</v>
      </c>
      <c r="P143" s="5" t="n">
        <v>27.947</v>
      </c>
      <c r="Q143" s="5" t="n">
        <v>0.92</v>
      </c>
      <c r="R143" s="5" t="n">
        <v>0</v>
      </c>
      <c r="S143" s="5" t="n">
        <v>0.033</v>
      </c>
    </row>
    <row r="144" customFormat="false" ht="12.8" hidden="false" customHeight="false" outlineLevel="0" collapsed="false">
      <c r="A144" s="4" t="n">
        <v>0</v>
      </c>
      <c r="B144" s="4" t="n">
        <v>4927</v>
      </c>
      <c r="C144" s="4" t="n">
        <v>143.002</v>
      </c>
      <c r="D144" s="5" t="n">
        <v>0</v>
      </c>
      <c r="E144" s="5" t="n">
        <v>386.396</v>
      </c>
      <c r="F144" s="5" t="n">
        <v>446.901</v>
      </c>
      <c r="G144" s="5" t="n">
        <v>10.365</v>
      </c>
      <c r="H144" s="5" t="n">
        <v>0</v>
      </c>
      <c r="I144" s="5" t="n">
        <v>0</v>
      </c>
      <c r="J144" s="5" t="n">
        <v>-70.867</v>
      </c>
      <c r="K144" s="5" t="n">
        <v>0</v>
      </c>
      <c r="L144" s="5" t="n">
        <v>0</v>
      </c>
      <c r="M144" s="5" t="n">
        <v>0</v>
      </c>
      <c r="N144" s="5" t="n">
        <v>304.236</v>
      </c>
      <c r="O144" s="5" t="n">
        <v>303.825</v>
      </c>
      <c r="P144" s="5" t="n">
        <v>25.23</v>
      </c>
      <c r="Q144" s="5" t="n">
        <v>0.92</v>
      </c>
      <c r="R144" s="5" t="n">
        <v>0</v>
      </c>
      <c r="S144" s="5" t="n">
        <v>0.033</v>
      </c>
    </row>
    <row r="145" customFormat="false" ht="12.8" hidden="false" customHeight="false" outlineLevel="0" collapsed="false">
      <c r="A145" s="4" t="n">
        <v>0</v>
      </c>
      <c r="B145" s="4" t="n">
        <v>4927</v>
      </c>
      <c r="C145" s="4" t="n">
        <v>144.001</v>
      </c>
      <c r="D145" s="5" t="n">
        <v>0</v>
      </c>
      <c r="E145" s="5" t="n">
        <v>407.557</v>
      </c>
      <c r="F145" s="5" t="n">
        <v>444.884</v>
      </c>
      <c r="G145" s="5" t="n">
        <v>8.624</v>
      </c>
      <c r="H145" s="5" t="n">
        <v>0</v>
      </c>
      <c r="I145" s="5" t="n">
        <v>0</v>
      </c>
      <c r="J145" s="5" t="n">
        <v>-45.947</v>
      </c>
      <c r="K145" s="5" t="n">
        <v>0</v>
      </c>
      <c r="L145" s="5" t="n">
        <v>0</v>
      </c>
      <c r="M145" s="5" t="n">
        <v>0</v>
      </c>
      <c r="N145" s="5" t="n">
        <v>303.892</v>
      </c>
      <c r="O145" s="5" t="n">
        <v>303.602</v>
      </c>
      <c r="P145" s="5" t="n">
        <v>29.748</v>
      </c>
      <c r="Q145" s="5" t="n">
        <v>0.92</v>
      </c>
      <c r="R145" s="5" t="n">
        <v>0</v>
      </c>
      <c r="S145" s="5" t="n">
        <v>0.033</v>
      </c>
    </row>
    <row r="146" customFormat="false" ht="12.8" hidden="false" customHeight="false" outlineLevel="0" collapsed="false">
      <c r="A146" s="4" t="n">
        <v>0</v>
      </c>
      <c r="B146" s="4" t="n">
        <v>4927</v>
      </c>
      <c r="C146" s="4" t="n">
        <v>145.001</v>
      </c>
      <c r="D146" s="5" t="n">
        <v>0</v>
      </c>
      <c r="E146" s="5" t="n">
        <v>372.929</v>
      </c>
      <c r="F146" s="5" t="n">
        <v>426.37</v>
      </c>
      <c r="G146" s="5" t="n">
        <v>47.657</v>
      </c>
      <c r="H146" s="5" t="n">
        <v>0</v>
      </c>
      <c r="I146" s="5" t="n">
        <v>0</v>
      </c>
      <c r="J146" s="5" t="n">
        <v>-101.099</v>
      </c>
      <c r="K146" s="5" t="n">
        <v>0</v>
      </c>
      <c r="L146" s="5" t="n">
        <v>0</v>
      </c>
      <c r="M146" s="5" t="n">
        <v>0</v>
      </c>
      <c r="N146" s="5" t="n">
        <v>300.68</v>
      </c>
      <c r="O146" s="5" t="n">
        <v>298.914</v>
      </c>
      <c r="P146" s="5" t="n">
        <v>26.987</v>
      </c>
      <c r="Q146" s="5" t="n">
        <v>0.92</v>
      </c>
      <c r="R146" s="5" t="n">
        <v>0</v>
      </c>
      <c r="S146" s="5" t="n">
        <v>0.033</v>
      </c>
    </row>
    <row r="147" customFormat="false" ht="12.8" hidden="false" customHeight="false" outlineLevel="0" collapsed="false">
      <c r="A147" s="4" t="n">
        <v>0</v>
      </c>
      <c r="B147" s="4" t="n">
        <v>4927</v>
      </c>
      <c r="C147" s="4" t="n">
        <v>146.001</v>
      </c>
      <c r="D147" s="5" t="n">
        <v>0</v>
      </c>
      <c r="E147" s="5" t="n">
        <v>395.993</v>
      </c>
      <c r="F147" s="5" t="n">
        <v>426.139</v>
      </c>
      <c r="G147" s="5" t="n">
        <v>27.968</v>
      </c>
      <c r="H147" s="5" t="n">
        <v>0</v>
      </c>
      <c r="I147" s="5" t="n">
        <v>0</v>
      </c>
      <c r="J147" s="5" t="n">
        <v>-58.115</v>
      </c>
      <c r="K147" s="5" t="n">
        <v>0</v>
      </c>
      <c r="L147" s="5" t="n">
        <v>0</v>
      </c>
      <c r="M147" s="5" t="n">
        <v>0</v>
      </c>
      <c r="N147" s="5" t="n">
        <v>300.639</v>
      </c>
      <c r="O147" s="5" t="n">
        <v>299.831</v>
      </c>
      <c r="P147" s="5" t="n">
        <v>34.629</v>
      </c>
      <c r="Q147" s="5" t="n">
        <v>0.92</v>
      </c>
      <c r="R147" s="5" t="n">
        <v>0</v>
      </c>
      <c r="S147" s="5" t="n">
        <v>0.033</v>
      </c>
    </row>
    <row r="148" customFormat="false" ht="12.8" hidden="false" customHeight="false" outlineLevel="0" collapsed="false">
      <c r="A148" s="4" t="n">
        <v>0</v>
      </c>
      <c r="B148" s="4" t="n">
        <v>4927</v>
      </c>
      <c r="C148" s="4" t="n">
        <v>147.001</v>
      </c>
      <c r="D148" s="5" t="n">
        <v>0</v>
      </c>
      <c r="E148" s="5" t="n">
        <v>395.784</v>
      </c>
      <c r="F148" s="5" t="n">
        <v>427.011</v>
      </c>
      <c r="G148" s="5" t="n">
        <v>16.76</v>
      </c>
      <c r="H148" s="5" t="n">
        <v>0</v>
      </c>
      <c r="I148" s="5" t="n">
        <v>0</v>
      </c>
      <c r="J148" s="5" t="n">
        <v>-47.983</v>
      </c>
      <c r="K148" s="5" t="n">
        <v>0</v>
      </c>
      <c r="L148" s="5" t="n">
        <v>0</v>
      </c>
      <c r="M148" s="5" t="n">
        <v>0</v>
      </c>
      <c r="N148" s="5" t="n">
        <v>300.793</v>
      </c>
      <c r="O148" s="5" t="n">
        <v>300.451</v>
      </c>
      <c r="P148" s="5" t="n">
        <v>49.101</v>
      </c>
      <c r="Q148" s="5" t="n">
        <v>0.92</v>
      </c>
      <c r="R148" s="5" t="n">
        <v>0</v>
      </c>
      <c r="S148" s="5" t="n">
        <v>0.033</v>
      </c>
    </row>
    <row r="149" customFormat="false" ht="12.8" hidden="false" customHeight="false" outlineLevel="0" collapsed="false">
      <c r="A149" s="4" t="n">
        <v>0</v>
      </c>
      <c r="B149" s="4" t="n">
        <v>4927</v>
      </c>
      <c r="C149" s="4" t="n">
        <v>148.003</v>
      </c>
      <c r="D149" s="5" t="n">
        <v>0</v>
      </c>
      <c r="E149" s="5" t="n">
        <v>381.394</v>
      </c>
      <c r="F149" s="5" t="n">
        <v>422.461</v>
      </c>
      <c r="G149" s="5" t="n">
        <v>3.844</v>
      </c>
      <c r="H149" s="5" t="n">
        <v>0</v>
      </c>
      <c r="I149" s="5" t="n">
        <v>0</v>
      </c>
      <c r="J149" s="5" t="n">
        <v>-44.91</v>
      </c>
      <c r="K149" s="5" t="n">
        <v>0</v>
      </c>
      <c r="L149" s="5" t="n">
        <v>0</v>
      </c>
      <c r="M149" s="5" t="n">
        <v>0</v>
      </c>
      <c r="N149" s="5" t="n">
        <v>299.988</v>
      </c>
      <c r="O149" s="5" t="n">
        <v>299.91</v>
      </c>
      <c r="P149" s="5" t="n">
        <v>49.184</v>
      </c>
      <c r="Q149" s="5" t="n">
        <v>0.92</v>
      </c>
      <c r="R149" s="5" t="n">
        <v>0</v>
      </c>
      <c r="S149" s="5" t="n">
        <v>0.033</v>
      </c>
    </row>
    <row r="150" customFormat="false" ht="12.8" hidden="false" customHeight="false" outlineLevel="0" collapsed="false">
      <c r="A150" s="4" t="n">
        <v>0</v>
      </c>
      <c r="B150" s="4" t="n">
        <v>4927</v>
      </c>
      <c r="C150" s="4" t="n">
        <v>149.003</v>
      </c>
      <c r="D150" s="5" t="n">
        <v>0</v>
      </c>
      <c r="E150" s="5" t="n">
        <v>383.548</v>
      </c>
      <c r="F150" s="5" t="n">
        <v>423.36</v>
      </c>
      <c r="G150" s="5" t="n">
        <v>-18.717</v>
      </c>
      <c r="H150" s="5" t="n">
        <v>0</v>
      </c>
      <c r="I150" s="5" t="n">
        <v>0</v>
      </c>
      <c r="J150" s="5" t="n">
        <v>-21.094</v>
      </c>
      <c r="K150" s="5" t="n">
        <v>0</v>
      </c>
      <c r="L150" s="5" t="n">
        <v>0</v>
      </c>
      <c r="M150" s="5" t="n">
        <v>0</v>
      </c>
      <c r="N150" s="5" t="n">
        <v>300.148</v>
      </c>
      <c r="O150" s="5" t="n">
        <v>300.57</v>
      </c>
      <c r="P150" s="5" t="n">
        <v>44.332</v>
      </c>
      <c r="Q150" s="5" t="n">
        <v>0.92</v>
      </c>
      <c r="R150" s="5" t="n">
        <v>0</v>
      </c>
      <c r="S150" s="5" t="n">
        <v>0.033</v>
      </c>
    </row>
    <row r="151" customFormat="false" ht="12.8" hidden="false" customHeight="false" outlineLevel="0" collapsed="false">
      <c r="A151" s="4" t="n">
        <v>0</v>
      </c>
      <c r="B151" s="4" t="n">
        <v>4927</v>
      </c>
      <c r="C151" s="4" t="n">
        <v>150.001</v>
      </c>
      <c r="D151" s="5" t="n">
        <v>0</v>
      </c>
      <c r="E151" s="5" t="n">
        <v>367.35</v>
      </c>
      <c r="F151" s="5" t="n">
        <v>427.112</v>
      </c>
      <c r="G151" s="5" t="n">
        <v>-55.522</v>
      </c>
      <c r="H151" s="5" t="n">
        <v>0</v>
      </c>
      <c r="I151" s="5" t="n">
        <v>0</v>
      </c>
      <c r="J151" s="5" t="n">
        <v>-4.236</v>
      </c>
      <c r="K151" s="5" t="n">
        <v>0</v>
      </c>
      <c r="L151" s="5" t="n">
        <v>0</v>
      </c>
      <c r="M151" s="5" t="n">
        <v>0</v>
      </c>
      <c r="N151" s="5" t="n">
        <v>300.81</v>
      </c>
      <c r="O151" s="5" t="n">
        <v>301.91</v>
      </c>
      <c r="P151" s="5" t="n">
        <v>50.489</v>
      </c>
      <c r="Q151" s="5" t="n">
        <v>0.92</v>
      </c>
      <c r="R151" s="5" t="n">
        <v>0</v>
      </c>
      <c r="S151" s="5" t="n">
        <v>0.033</v>
      </c>
    </row>
    <row r="152" customFormat="false" ht="12.8" hidden="false" customHeight="false" outlineLevel="0" collapsed="false">
      <c r="A152" s="4" t="n">
        <v>0</v>
      </c>
      <c r="B152" s="4" t="n">
        <v>4927</v>
      </c>
      <c r="C152" s="4" t="n">
        <v>151.002</v>
      </c>
      <c r="D152" s="5" t="n">
        <v>0</v>
      </c>
      <c r="E152" s="5" t="n">
        <v>481.537</v>
      </c>
      <c r="F152" s="5" t="n">
        <v>438.338</v>
      </c>
      <c r="G152" s="5" t="n">
        <v>-2.718</v>
      </c>
      <c r="H152" s="5" t="n">
        <v>0</v>
      </c>
      <c r="I152" s="5" t="n">
        <v>0</v>
      </c>
      <c r="J152" s="5" t="n">
        <v>45.916</v>
      </c>
      <c r="K152" s="5" t="n">
        <v>0</v>
      </c>
      <c r="L152" s="5" t="n">
        <v>0</v>
      </c>
      <c r="M152" s="5" t="n">
        <v>0</v>
      </c>
      <c r="N152" s="5" t="n">
        <v>302.768</v>
      </c>
      <c r="O152" s="5" t="n">
        <v>302.829</v>
      </c>
      <c r="P152" s="5" t="n">
        <v>44.472</v>
      </c>
      <c r="Q152" s="5" t="n">
        <v>0.92</v>
      </c>
      <c r="R152" s="5" t="n">
        <v>0</v>
      </c>
      <c r="S152" s="5" t="n">
        <v>0.033</v>
      </c>
    </row>
    <row r="153" customFormat="false" ht="12.8" hidden="false" customHeight="false" outlineLevel="0" collapsed="false">
      <c r="A153" s="4" t="n">
        <v>0</v>
      </c>
      <c r="B153" s="4" t="n">
        <v>4927</v>
      </c>
      <c r="C153" s="4" t="n">
        <v>152.005</v>
      </c>
      <c r="D153" s="5" t="n">
        <v>0</v>
      </c>
      <c r="E153" s="5" t="n">
        <v>532.442</v>
      </c>
      <c r="F153" s="5" t="n">
        <v>447.108</v>
      </c>
      <c r="G153" s="5" t="n">
        <v>47.849</v>
      </c>
      <c r="H153" s="5" t="n">
        <v>0</v>
      </c>
      <c r="I153" s="5" t="n">
        <v>0</v>
      </c>
      <c r="J153" s="5" t="n">
        <v>37.483</v>
      </c>
      <c r="K153" s="5" t="n">
        <v>0</v>
      </c>
      <c r="L153" s="5" t="n">
        <v>0</v>
      </c>
      <c r="M153" s="5" t="n">
        <v>0</v>
      </c>
      <c r="N153" s="5" t="n">
        <v>304.271</v>
      </c>
      <c r="O153" s="5" t="n">
        <v>303.02</v>
      </c>
      <c r="P153" s="5" t="n">
        <v>38.251</v>
      </c>
      <c r="Q153" s="5" t="n">
        <v>0.92</v>
      </c>
      <c r="R153" s="5" t="n">
        <v>0</v>
      </c>
      <c r="S153" s="5" t="n">
        <v>0.033</v>
      </c>
    </row>
    <row r="154" customFormat="false" ht="12.8" hidden="false" customHeight="false" outlineLevel="0" collapsed="false">
      <c r="A154" s="4" t="n">
        <v>0</v>
      </c>
      <c r="B154" s="4" t="n">
        <v>4927</v>
      </c>
      <c r="C154" s="4" t="n">
        <v>153.001</v>
      </c>
      <c r="D154" s="5" t="n">
        <v>0</v>
      </c>
      <c r="E154" s="5" t="n">
        <v>685.689</v>
      </c>
      <c r="F154" s="5" t="n">
        <v>456.011</v>
      </c>
      <c r="G154" s="5" t="n">
        <v>168.355</v>
      </c>
      <c r="H154" s="5" t="n">
        <v>0</v>
      </c>
      <c r="I154" s="5" t="n">
        <v>0</v>
      </c>
      <c r="J154" s="5" t="n">
        <v>61.323</v>
      </c>
      <c r="K154" s="5" t="n">
        <v>0</v>
      </c>
      <c r="L154" s="5" t="n">
        <v>0</v>
      </c>
      <c r="M154" s="5" t="n">
        <v>0</v>
      </c>
      <c r="N154" s="5" t="n">
        <v>305.774</v>
      </c>
      <c r="O154" s="5" t="n">
        <v>301.988</v>
      </c>
      <c r="P154" s="5" t="n">
        <v>44.464</v>
      </c>
      <c r="Q154" s="5" t="n">
        <v>0.92</v>
      </c>
      <c r="R154" s="5" t="n">
        <v>0</v>
      </c>
      <c r="S154" s="5" t="n">
        <v>0.033</v>
      </c>
    </row>
    <row r="1047965" customFormat="false" ht="12.8" hidden="false" customHeight="false" outlineLevel="0" collapsed="false">
      <c r="A1047965" s="1" t="s">
        <v>0</v>
      </c>
      <c r="B1047965" s="1" t="s">
        <v>1</v>
      </c>
      <c r="C1047965" s="1" t="s">
        <v>2</v>
      </c>
      <c r="D1047965" s="2" t="s">
        <v>3</v>
      </c>
      <c r="E1047965" s="2" t="s">
        <v>4</v>
      </c>
      <c r="F1047965" s="2" t="s">
        <v>5</v>
      </c>
      <c r="G1047965" s="2" t="s">
        <v>6</v>
      </c>
      <c r="H1047965" s="2" t="s">
        <v>7</v>
      </c>
      <c r="I1047965" s="2" t="s">
        <v>8</v>
      </c>
      <c r="J1047965" s="2" t="s">
        <v>9</v>
      </c>
      <c r="K1047965" s="2" t="s">
        <v>10</v>
      </c>
      <c r="L1047965" s="2" t="s">
        <v>11</v>
      </c>
      <c r="M1047965" s="2" t="s">
        <v>12</v>
      </c>
      <c r="N1047965" s="2" t="s">
        <v>13</v>
      </c>
      <c r="O1047965" s="2" t="s">
        <v>14</v>
      </c>
      <c r="P1047965" s="2" t="s">
        <v>15</v>
      </c>
      <c r="Q1047965" s="2" t="s">
        <v>16</v>
      </c>
      <c r="R1047965" s="2" t="s">
        <v>17</v>
      </c>
      <c r="S1047965" s="2" t="s">
        <v>18</v>
      </c>
    </row>
    <row r="1047966" customFormat="false" ht="12.8" hidden="false" customHeight="false" outlineLevel="0" collapsed="false">
      <c r="A1047966" s="4" t="n">
        <v>0</v>
      </c>
      <c r="B1047966" s="4" t="n">
        <v>4927</v>
      </c>
      <c r="C1047966" s="4" t="n">
        <v>0.001</v>
      </c>
      <c r="D1047966" s="5" t="n">
        <v>0</v>
      </c>
      <c r="E1047966" s="5" t="n">
        <v>332.273</v>
      </c>
      <c r="F1047966" s="5" t="n">
        <v>389.729</v>
      </c>
      <c r="G1047966" s="5" t="n">
        <v>112.233</v>
      </c>
      <c r="H1047966" s="5" t="n">
        <v>0</v>
      </c>
      <c r="I1047966" s="5" t="n">
        <v>0</v>
      </c>
      <c r="J1047966" s="5" t="n">
        <v>-169.688</v>
      </c>
      <c r="K1047966" s="5" t="n">
        <v>0</v>
      </c>
      <c r="L1047966" s="5" t="n">
        <v>0</v>
      </c>
      <c r="M1047966" s="5" t="n">
        <v>0</v>
      </c>
      <c r="N1047966" s="5" t="n">
        <v>294.001</v>
      </c>
      <c r="O1047966" s="5" t="n">
        <v>290.528</v>
      </c>
      <c r="P1047966" s="5" t="n">
        <v>32.32</v>
      </c>
      <c r="Q1047966" s="5" t="n">
        <v>0.92</v>
      </c>
      <c r="R1047966" s="5" t="n">
        <v>0</v>
      </c>
      <c r="S1047966" s="5" t="n">
        <v>0.033</v>
      </c>
    </row>
    <row r="1047967" customFormat="false" ht="12.8" hidden="false" customHeight="false" outlineLevel="0" collapsed="false">
      <c r="A1047967" s="4" t="n">
        <v>0</v>
      </c>
      <c r="B1047967" s="4" t="n">
        <v>4927</v>
      </c>
      <c r="C1047967" s="4" t="n">
        <v>1.002</v>
      </c>
      <c r="D1047967" s="5" t="n">
        <v>0</v>
      </c>
      <c r="E1047967" s="5" t="n">
        <v>327.777</v>
      </c>
      <c r="F1047967" s="5" t="n">
        <v>373.669</v>
      </c>
      <c r="G1047967" s="5" t="n">
        <v>29.097</v>
      </c>
      <c r="H1047967" s="5" t="n">
        <v>0</v>
      </c>
      <c r="I1047967" s="5" t="n">
        <v>0</v>
      </c>
      <c r="J1047967" s="5" t="n">
        <v>-74.988</v>
      </c>
      <c r="K1047967" s="5" t="n">
        <v>0</v>
      </c>
      <c r="L1047967" s="5" t="n">
        <v>0</v>
      </c>
      <c r="M1047967" s="5" t="n">
        <v>0</v>
      </c>
      <c r="N1047967" s="5" t="n">
        <v>290.924</v>
      </c>
      <c r="O1047967" s="5" t="n">
        <v>289.905</v>
      </c>
      <c r="P1047967" s="5" t="n">
        <v>28.568</v>
      </c>
      <c r="Q1047967" s="5" t="n">
        <v>0.92</v>
      </c>
      <c r="R1047967" s="5" t="n">
        <v>0</v>
      </c>
      <c r="S1047967" s="5" t="n">
        <v>0.033</v>
      </c>
    </row>
    <row r="1047968" customFormat="false" ht="12.8" hidden="false" customHeight="false" outlineLevel="0" collapsed="false">
      <c r="A1047968" s="4" t="n">
        <v>0</v>
      </c>
      <c r="B1047968" s="4" t="n">
        <v>4927</v>
      </c>
      <c r="C1047968" s="4" t="n">
        <v>2.001</v>
      </c>
      <c r="D1047968" s="5" t="n">
        <v>0</v>
      </c>
      <c r="E1047968" s="5" t="n">
        <v>335.544</v>
      </c>
      <c r="F1047968" s="5" t="n">
        <v>370.558</v>
      </c>
      <c r="G1047968" s="5" t="n">
        <v>16.81</v>
      </c>
      <c r="H1047968" s="5" t="n">
        <v>0</v>
      </c>
      <c r="I1047968" s="5" t="n">
        <v>0</v>
      </c>
      <c r="J1047968" s="5" t="n">
        <v>-51.821</v>
      </c>
      <c r="K1047968" s="5" t="n">
        <v>0</v>
      </c>
      <c r="L1047968" s="5" t="n">
        <v>0</v>
      </c>
      <c r="M1047968" s="5" t="n">
        <v>0</v>
      </c>
      <c r="N1047968" s="5" t="n">
        <v>290.316</v>
      </c>
      <c r="O1047968" s="5" t="n">
        <v>289.781</v>
      </c>
      <c r="P1047968" s="5" t="n">
        <v>31.415</v>
      </c>
      <c r="Q1047968" s="5" t="n">
        <v>0.92</v>
      </c>
      <c r="R1047968" s="5" t="n">
        <v>0</v>
      </c>
      <c r="S1047968" s="5" t="n">
        <v>0.033</v>
      </c>
    </row>
    <row r="1047969" customFormat="false" ht="12.8" hidden="false" customHeight="false" outlineLevel="0" collapsed="false">
      <c r="A1047969" s="4" t="n">
        <v>0</v>
      </c>
      <c r="B1047969" s="4" t="n">
        <v>4927</v>
      </c>
      <c r="C1047969" s="4" t="n">
        <v>3.001</v>
      </c>
      <c r="D1047969" s="5" t="n">
        <v>0</v>
      </c>
      <c r="E1047969" s="5" t="n">
        <v>338.629</v>
      </c>
      <c r="F1047969" s="5" t="n">
        <v>368.57</v>
      </c>
      <c r="G1047969" s="5" t="n">
        <v>14.317</v>
      </c>
      <c r="H1047969" s="5" t="n">
        <v>0</v>
      </c>
      <c r="I1047969" s="5" t="n">
        <v>0</v>
      </c>
      <c r="J1047969" s="5" t="n">
        <v>-44.263</v>
      </c>
      <c r="K1047969" s="5" t="n">
        <v>0</v>
      </c>
      <c r="L1047969" s="5" t="n">
        <v>0</v>
      </c>
      <c r="M1047969" s="5" t="n">
        <v>0</v>
      </c>
      <c r="N1047969" s="5" t="n">
        <v>289.926</v>
      </c>
      <c r="O1047969" s="5" t="n">
        <v>289.523</v>
      </c>
      <c r="P1047969" s="5" t="n">
        <v>35.524</v>
      </c>
      <c r="Q1047969" s="5" t="n">
        <v>0.92</v>
      </c>
      <c r="R1047969" s="5" t="n">
        <v>0</v>
      </c>
      <c r="S1047969" s="5" t="n">
        <v>0.033</v>
      </c>
    </row>
    <row r="1047970" customFormat="false" ht="12.8" hidden="false" customHeight="false" outlineLevel="0" collapsed="false">
      <c r="A1047970" s="4" t="n">
        <v>0</v>
      </c>
      <c r="B1047970" s="4" t="n">
        <v>4927</v>
      </c>
      <c r="C1047970" s="4" t="n">
        <v>4.004</v>
      </c>
      <c r="D1047970" s="5" t="n">
        <v>0</v>
      </c>
      <c r="E1047970" s="5" t="n">
        <v>344.701</v>
      </c>
      <c r="F1047970" s="5" t="n">
        <v>367.456</v>
      </c>
      <c r="G1047970" s="5" t="n">
        <v>14.757</v>
      </c>
      <c r="H1047970" s="5" t="n">
        <v>0</v>
      </c>
      <c r="I1047970" s="5" t="n">
        <v>0</v>
      </c>
      <c r="J1047970" s="5" t="n">
        <v>-37.515</v>
      </c>
      <c r="K1047970" s="5" t="n">
        <v>0</v>
      </c>
      <c r="L1047970" s="5" t="n">
        <v>0</v>
      </c>
      <c r="M1047970" s="5" t="n">
        <v>0</v>
      </c>
      <c r="N1047970" s="5" t="n">
        <v>289.707</v>
      </c>
      <c r="O1047970" s="5" t="n">
        <v>289.362</v>
      </c>
      <c r="P1047970" s="5" t="n">
        <v>42.773</v>
      </c>
      <c r="Q1047970" s="5" t="n">
        <v>0.92</v>
      </c>
      <c r="R1047970" s="5" t="n">
        <v>0</v>
      </c>
      <c r="S1047970" s="5" t="n">
        <v>0.033</v>
      </c>
    </row>
    <row r="1047971" customFormat="false" ht="12.8" hidden="false" customHeight="false" outlineLevel="0" collapsed="false">
      <c r="A1047971" s="4" t="n">
        <v>0</v>
      </c>
      <c r="B1047971" s="4" t="n">
        <v>4927</v>
      </c>
      <c r="C1047971" s="4" t="n">
        <v>5.006</v>
      </c>
      <c r="D1047971" s="5" t="n">
        <v>0</v>
      </c>
      <c r="E1047971" s="5" t="n">
        <v>345.764</v>
      </c>
      <c r="F1047971" s="5" t="n">
        <v>367.484</v>
      </c>
      <c r="G1047971" s="5" t="n">
        <v>6.682</v>
      </c>
      <c r="H1047971" s="5" t="n">
        <v>0</v>
      </c>
      <c r="I1047971" s="5" t="n">
        <v>0</v>
      </c>
      <c r="J1047971" s="5" t="n">
        <v>-28.401</v>
      </c>
      <c r="K1047971" s="5" t="n">
        <v>0</v>
      </c>
      <c r="L1047971" s="5" t="n">
        <v>0</v>
      </c>
      <c r="M1047971" s="5" t="n">
        <v>0</v>
      </c>
      <c r="N1047971" s="5" t="n">
        <v>289.712</v>
      </c>
      <c r="O1047971" s="5" t="n">
        <v>289.343</v>
      </c>
      <c r="P1047971" s="5" t="n">
        <v>18.091</v>
      </c>
      <c r="Q1047971" s="5" t="n">
        <v>0.92</v>
      </c>
      <c r="R1047971" s="5" t="n">
        <v>0</v>
      </c>
      <c r="S1047971" s="5" t="n">
        <v>0.033</v>
      </c>
    </row>
    <row r="1047972" customFormat="false" ht="12.8" hidden="false" customHeight="false" outlineLevel="0" collapsed="false">
      <c r="A1047972" s="4" t="n">
        <v>0</v>
      </c>
      <c r="B1047972" s="4" t="n">
        <v>4927</v>
      </c>
      <c r="C1047972" s="4" t="n">
        <v>6.003</v>
      </c>
      <c r="D1047972" s="5" t="n">
        <v>0</v>
      </c>
      <c r="E1047972" s="5" t="n">
        <v>345.829</v>
      </c>
      <c r="F1047972" s="5" t="n">
        <v>366.626</v>
      </c>
      <c r="G1047972" s="5" t="n">
        <v>7.792</v>
      </c>
      <c r="H1047972" s="5" t="n">
        <v>0</v>
      </c>
      <c r="I1047972" s="5" t="n">
        <v>0</v>
      </c>
      <c r="J1047972" s="5" t="n">
        <v>-28.586</v>
      </c>
      <c r="K1047972" s="5" t="n">
        <v>0</v>
      </c>
      <c r="L1047972" s="5" t="n">
        <v>0</v>
      </c>
      <c r="M1047972" s="5" t="n">
        <v>0</v>
      </c>
      <c r="N1047972" s="5" t="n">
        <v>289.543</v>
      </c>
      <c r="O1047972" s="5" t="n">
        <v>289.316</v>
      </c>
      <c r="P1047972" s="5" t="n">
        <v>34.352</v>
      </c>
      <c r="Q1047972" s="5" t="n">
        <v>0.92</v>
      </c>
      <c r="R1047972" s="5" t="n">
        <v>0</v>
      </c>
      <c r="S1047972" s="5" t="n">
        <v>0.033</v>
      </c>
    </row>
    <row r="1047973" customFormat="false" ht="12.8" hidden="false" customHeight="false" outlineLevel="0" collapsed="false">
      <c r="A1047973" s="4" t="n">
        <v>0</v>
      </c>
      <c r="B1047973" s="4" t="n">
        <v>4927</v>
      </c>
      <c r="C1047973" s="4" t="n">
        <v>7.004</v>
      </c>
      <c r="D1047973" s="5" t="n">
        <v>0</v>
      </c>
      <c r="E1047973" s="5" t="n">
        <v>355.443</v>
      </c>
      <c r="F1047973" s="5" t="n">
        <v>366.717</v>
      </c>
      <c r="G1047973" s="5" t="n">
        <v>7.799</v>
      </c>
      <c r="H1047973" s="5" t="n">
        <v>0</v>
      </c>
      <c r="I1047973" s="5" t="n">
        <v>0</v>
      </c>
      <c r="J1047973" s="5" t="n">
        <v>-19.072</v>
      </c>
      <c r="K1047973" s="5" t="n">
        <v>0</v>
      </c>
      <c r="L1047973" s="5" t="n">
        <v>0</v>
      </c>
      <c r="M1047973" s="5" t="n">
        <v>0</v>
      </c>
      <c r="N1047973" s="5" t="n">
        <v>289.561</v>
      </c>
      <c r="O1047973" s="5" t="n">
        <v>289.261</v>
      </c>
      <c r="P1047973" s="5" t="n">
        <v>25.997</v>
      </c>
      <c r="Q1047973" s="5" t="n">
        <v>0.92</v>
      </c>
      <c r="R1047973" s="5" t="n">
        <v>0</v>
      </c>
      <c r="S1047973" s="5" t="n">
        <v>0.033</v>
      </c>
    </row>
    <row r="1047974" customFormat="false" ht="12.8" hidden="false" customHeight="false" outlineLevel="0" collapsed="false">
      <c r="A1047974" s="4" t="n">
        <v>0</v>
      </c>
      <c r="B1047974" s="4" t="n">
        <v>4927</v>
      </c>
      <c r="C1047974" s="4" t="n">
        <v>8.001</v>
      </c>
      <c r="D1047974" s="5" t="n">
        <v>0</v>
      </c>
      <c r="E1047974" s="5" t="n">
        <v>372.36</v>
      </c>
      <c r="F1047974" s="5" t="n">
        <v>368.076</v>
      </c>
      <c r="G1047974" s="5" t="n">
        <v>17.972</v>
      </c>
      <c r="H1047974" s="5" t="n">
        <v>0</v>
      </c>
      <c r="I1047974" s="5" t="n">
        <v>0</v>
      </c>
      <c r="J1047974" s="5" t="n">
        <v>-13.687</v>
      </c>
      <c r="K1047974" s="5" t="n">
        <v>0</v>
      </c>
      <c r="L1047974" s="5" t="n">
        <v>0</v>
      </c>
      <c r="M1047974" s="5" t="n">
        <v>0</v>
      </c>
      <c r="N1047974" s="5" t="n">
        <v>289.829</v>
      </c>
      <c r="O1047974" s="5" t="n">
        <v>289.31</v>
      </c>
      <c r="P1047974" s="5" t="n">
        <v>34.635</v>
      </c>
      <c r="Q1047974" s="5" t="n">
        <v>0.92</v>
      </c>
      <c r="R1047974" s="5" t="n">
        <v>0</v>
      </c>
      <c r="S1047974" s="5" t="n">
        <v>0.033</v>
      </c>
    </row>
    <row r="1047975" customFormat="false" ht="12.8" hidden="false" customHeight="false" outlineLevel="0" collapsed="false">
      <c r="A1047975" s="4" t="n">
        <v>0</v>
      </c>
      <c r="B1047975" s="4" t="n">
        <v>4927</v>
      </c>
      <c r="C1047975" s="4" t="n">
        <v>9.001</v>
      </c>
      <c r="D1047975" s="5" t="n">
        <v>0</v>
      </c>
      <c r="E1047975" s="5" t="n">
        <v>410.794</v>
      </c>
      <c r="F1047975" s="5" t="n">
        <v>373.852</v>
      </c>
      <c r="G1047975" s="5" t="n">
        <v>29.01</v>
      </c>
      <c r="H1047975" s="5" t="n">
        <v>0</v>
      </c>
      <c r="I1047975" s="5" t="n">
        <v>0</v>
      </c>
      <c r="J1047975" s="5" t="n">
        <v>7.932</v>
      </c>
      <c r="K1047975" s="5" t="n">
        <v>0</v>
      </c>
      <c r="L1047975" s="5" t="n">
        <v>0</v>
      </c>
      <c r="M1047975" s="5" t="n">
        <v>0</v>
      </c>
      <c r="N1047975" s="5" t="n">
        <v>290.959</v>
      </c>
      <c r="O1047975" s="5" t="n">
        <v>289.889</v>
      </c>
      <c r="P1047975" s="5" t="n">
        <v>27.116</v>
      </c>
      <c r="Q1047975" s="5" t="n">
        <v>0.92</v>
      </c>
      <c r="R1047975" s="5" t="n">
        <v>0</v>
      </c>
      <c r="S1047975" s="5" t="n">
        <v>0.033</v>
      </c>
    </row>
    <row r="1047976" customFormat="false" ht="12.8" hidden="false" customHeight="false" outlineLevel="0" collapsed="false">
      <c r="A1047976" s="4" t="n">
        <v>0</v>
      </c>
      <c r="B1047976" s="4" t="n">
        <v>4927</v>
      </c>
      <c r="C1047976" s="4" t="n">
        <v>10.005</v>
      </c>
      <c r="D1047976" s="5" t="n">
        <v>0</v>
      </c>
      <c r="E1047976" s="5" t="n">
        <v>707.594</v>
      </c>
      <c r="F1047976" s="5" t="n">
        <v>402.91</v>
      </c>
      <c r="G1047976" s="5" t="n">
        <v>152.421</v>
      </c>
      <c r="H1047976" s="5" t="n">
        <v>0</v>
      </c>
      <c r="I1047976" s="5" t="n">
        <v>0</v>
      </c>
      <c r="J1047976" s="5" t="n">
        <v>152.266</v>
      </c>
      <c r="K1047976" s="5" t="n">
        <v>0</v>
      </c>
      <c r="L1047976" s="5" t="n">
        <v>0</v>
      </c>
      <c r="M1047976" s="5" t="n">
        <v>0</v>
      </c>
      <c r="N1047976" s="5" t="n">
        <v>296.455</v>
      </c>
      <c r="O1047976" s="5" t="n">
        <v>291.022</v>
      </c>
      <c r="P1047976" s="5" t="n">
        <v>28.052</v>
      </c>
      <c r="Q1047976" s="5" t="n">
        <v>0.92</v>
      </c>
      <c r="R1047976" s="5" t="n">
        <v>0</v>
      </c>
      <c r="S1047976" s="5" t="n">
        <v>0.033</v>
      </c>
    </row>
    <row r="1047977" customFormat="false" ht="12.8" hidden="false" customHeight="false" outlineLevel="0" collapsed="false">
      <c r="A1047977" s="4" t="n">
        <v>0</v>
      </c>
      <c r="B1047977" s="4" t="n">
        <v>4927</v>
      </c>
      <c r="C1047977" s="4" t="n">
        <v>11.007</v>
      </c>
      <c r="D1047977" s="5" t="n">
        <v>0</v>
      </c>
      <c r="E1047977" s="5" t="n">
        <v>782.046</v>
      </c>
      <c r="F1047977" s="5" t="n">
        <v>424.041</v>
      </c>
      <c r="G1047977" s="5" t="n">
        <v>209.048</v>
      </c>
      <c r="H1047977" s="5" t="n">
        <v>0</v>
      </c>
      <c r="I1047977" s="5" t="n">
        <v>0</v>
      </c>
      <c r="J1047977" s="5" t="n">
        <v>148.96</v>
      </c>
      <c r="K1047977" s="5" t="n">
        <v>0</v>
      </c>
      <c r="L1047977" s="5" t="n">
        <v>0</v>
      </c>
      <c r="M1047977" s="5" t="n">
        <v>0</v>
      </c>
      <c r="N1047977" s="5" t="n">
        <v>300.268</v>
      </c>
      <c r="O1047977" s="5" t="n">
        <v>292.207</v>
      </c>
      <c r="P1047977" s="5" t="n">
        <v>25.934</v>
      </c>
      <c r="Q1047977" s="5" t="n">
        <v>0.92</v>
      </c>
      <c r="R1047977" s="5" t="n">
        <v>0</v>
      </c>
      <c r="S1047977" s="5" t="n">
        <v>0.033</v>
      </c>
    </row>
    <row r="1047978" customFormat="false" ht="12.8" hidden="false" customHeight="false" outlineLevel="0" collapsed="false">
      <c r="A1047978" s="4" t="n">
        <v>0</v>
      </c>
      <c r="B1047978" s="4" t="n">
        <v>4927</v>
      </c>
      <c r="C1047978" s="4" t="n">
        <v>12.002</v>
      </c>
      <c r="D1047978" s="5" t="n">
        <v>0</v>
      </c>
      <c r="E1047978" s="5" t="n">
        <v>1106.808</v>
      </c>
      <c r="F1047978" s="5" t="n">
        <v>461.172</v>
      </c>
      <c r="G1047978" s="5" t="n">
        <v>426.345</v>
      </c>
      <c r="H1047978" s="5" t="n">
        <v>0</v>
      </c>
      <c r="I1047978" s="5" t="n">
        <v>0</v>
      </c>
      <c r="J1047978" s="5" t="n">
        <v>219.29</v>
      </c>
      <c r="K1047978" s="5" t="n">
        <v>0</v>
      </c>
      <c r="L1047978" s="5" t="n">
        <v>0</v>
      </c>
      <c r="M1047978" s="5" t="n">
        <v>0</v>
      </c>
      <c r="N1047978" s="5" t="n">
        <v>306.636</v>
      </c>
      <c r="O1047978" s="5" t="n">
        <v>293.269</v>
      </c>
      <c r="P1047978" s="5" t="n">
        <v>31.896</v>
      </c>
      <c r="Q1047978" s="5" t="n">
        <v>0.92</v>
      </c>
      <c r="R1047978" s="5" t="n">
        <v>0</v>
      </c>
      <c r="S1047978" s="5" t="n">
        <v>0.033</v>
      </c>
    </row>
    <row r="1047979" customFormat="false" ht="12.8" hidden="false" customHeight="false" outlineLevel="0" collapsed="false">
      <c r="A1047979" s="4" t="n">
        <v>0</v>
      </c>
      <c r="B1047979" s="4" t="n">
        <v>4927</v>
      </c>
      <c r="C1047979" s="4" t="n">
        <v>13.001</v>
      </c>
      <c r="D1047979" s="5" t="n">
        <v>0</v>
      </c>
      <c r="E1047979" s="5" t="n">
        <v>1171.755</v>
      </c>
      <c r="F1047979" s="5" t="n">
        <v>461.997</v>
      </c>
      <c r="G1047979" s="5" t="n">
        <v>543.694</v>
      </c>
      <c r="H1047979" s="5" t="n">
        <v>0</v>
      </c>
      <c r="I1047979" s="5" t="n">
        <v>0</v>
      </c>
      <c r="J1047979" s="5" t="n">
        <v>166.067</v>
      </c>
      <c r="K1047979" s="5" t="n">
        <v>0</v>
      </c>
      <c r="L1047979" s="5" t="n">
        <v>0</v>
      </c>
      <c r="M1047979" s="5" t="n">
        <v>0</v>
      </c>
      <c r="N1047979" s="5" t="n">
        <v>306.773</v>
      </c>
      <c r="O1047979" s="5" t="n">
        <v>293.418</v>
      </c>
      <c r="P1047979" s="5" t="n">
        <v>40.71</v>
      </c>
      <c r="Q1047979" s="5" t="n">
        <v>0.92</v>
      </c>
      <c r="R1047979" s="5" t="n">
        <v>0</v>
      </c>
      <c r="S1047979" s="5" t="n">
        <v>0.033</v>
      </c>
    </row>
    <row r="1047980" customFormat="false" ht="12.8" hidden="false" customHeight="false" outlineLevel="0" collapsed="false">
      <c r="A1047980" s="4" t="n">
        <v>0</v>
      </c>
      <c r="B1047980" s="4" t="n">
        <v>4927</v>
      </c>
      <c r="C1047980" s="4" t="n">
        <v>14.003</v>
      </c>
      <c r="D1047980" s="5" t="n">
        <v>0</v>
      </c>
      <c r="E1047980" s="5" t="n">
        <v>1139.984</v>
      </c>
      <c r="F1047980" s="5" t="n">
        <v>456.521</v>
      </c>
      <c r="G1047980" s="5" t="n">
        <v>585.929</v>
      </c>
      <c r="H1047980" s="5" t="n">
        <v>0</v>
      </c>
      <c r="I1047980" s="5" t="n">
        <v>0</v>
      </c>
      <c r="J1047980" s="5" t="n">
        <v>97.537</v>
      </c>
      <c r="K1047980" s="5" t="n">
        <v>0</v>
      </c>
      <c r="L1047980" s="5" t="n">
        <v>0</v>
      </c>
      <c r="M1047980" s="5" t="n">
        <v>0</v>
      </c>
      <c r="N1047980" s="5" t="n">
        <v>305.86</v>
      </c>
      <c r="O1047980" s="5" t="n">
        <v>293.315</v>
      </c>
      <c r="P1047980" s="5" t="n">
        <v>46.706</v>
      </c>
      <c r="Q1047980" s="5" t="n">
        <v>0.92</v>
      </c>
      <c r="R1047980" s="5" t="n">
        <v>0</v>
      </c>
      <c r="S1047980" s="5" t="n">
        <v>0.033</v>
      </c>
    </row>
    <row r="1047981" customFormat="false" ht="12.8" hidden="false" customHeight="false" outlineLevel="0" collapsed="false">
      <c r="A1047981" s="4" t="n">
        <v>0</v>
      </c>
      <c r="B1047981" s="4" t="n">
        <v>4927</v>
      </c>
      <c r="C1047981" s="4" t="n">
        <v>15.002</v>
      </c>
      <c r="D1047981" s="5" t="n">
        <v>0</v>
      </c>
      <c r="E1047981" s="5" t="n">
        <v>1107.858</v>
      </c>
      <c r="F1047981" s="5" t="n">
        <v>450.782</v>
      </c>
      <c r="G1047981" s="5" t="n">
        <v>589.037</v>
      </c>
      <c r="H1047981" s="5" t="n">
        <v>0</v>
      </c>
      <c r="I1047981" s="5" t="n">
        <v>0</v>
      </c>
      <c r="J1047981" s="5" t="n">
        <v>68.042</v>
      </c>
      <c r="K1047981" s="5" t="n">
        <v>0</v>
      </c>
      <c r="L1047981" s="5" t="n">
        <v>0</v>
      </c>
      <c r="M1047981" s="5" t="n">
        <v>0</v>
      </c>
      <c r="N1047981" s="5" t="n">
        <v>304.894</v>
      </c>
      <c r="O1047981" s="5" t="n">
        <v>293.257</v>
      </c>
      <c r="P1047981" s="5" t="n">
        <v>50.616</v>
      </c>
      <c r="Q1047981" s="5" t="n">
        <v>0.92</v>
      </c>
      <c r="R1047981" s="5" t="n">
        <v>0</v>
      </c>
      <c r="S1047981" s="5" t="n">
        <v>0.033</v>
      </c>
    </row>
    <row r="1047982" customFormat="false" ht="12.8" hidden="false" customHeight="false" outlineLevel="0" collapsed="false">
      <c r="A1047982" s="4" t="n">
        <v>0</v>
      </c>
      <c r="B1047982" s="4" t="n">
        <v>4927</v>
      </c>
      <c r="C1047982" s="4" t="n">
        <v>16.004</v>
      </c>
      <c r="D1047982" s="5" t="n">
        <v>0</v>
      </c>
      <c r="E1047982" s="5" t="n">
        <v>963.19</v>
      </c>
      <c r="F1047982" s="5" t="n">
        <v>442.759</v>
      </c>
      <c r="G1047982" s="5" t="n">
        <v>501.341</v>
      </c>
      <c r="H1047982" s="5" t="n">
        <v>0</v>
      </c>
      <c r="I1047982" s="5" t="n">
        <v>0</v>
      </c>
      <c r="J1047982" s="5" t="n">
        <v>19.092</v>
      </c>
      <c r="K1047982" s="5" t="n">
        <v>0</v>
      </c>
      <c r="L1047982" s="5" t="n">
        <v>0</v>
      </c>
      <c r="M1047982" s="5" t="n">
        <v>0</v>
      </c>
      <c r="N1047982" s="5" t="n">
        <v>303.528</v>
      </c>
      <c r="O1047982" s="5" t="n">
        <v>293.246</v>
      </c>
      <c r="P1047982" s="5" t="n">
        <v>48.757</v>
      </c>
      <c r="Q1047982" s="5" t="n">
        <v>0.92</v>
      </c>
      <c r="R1047982" s="5" t="n">
        <v>0</v>
      </c>
      <c r="S1047982" s="5" t="n">
        <v>0.033</v>
      </c>
    </row>
    <row r="1047983" customFormat="false" ht="12.8" hidden="false" customHeight="false" outlineLevel="0" collapsed="false">
      <c r="A1047983" s="4" t="n">
        <v>0</v>
      </c>
      <c r="B1047983" s="4" t="n">
        <v>4927</v>
      </c>
      <c r="C1047983" s="4" t="n">
        <v>17.004</v>
      </c>
      <c r="D1047983" s="5" t="n">
        <v>0</v>
      </c>
      <c r="E1047983" s="5" t="n">
        <v>779.203</v>
      </c>
      <c r="F1047983" s="5" t="n">
        <v>425.723</v>
      </c>
      <c r="G1047983" s="5" t="n">
        <v>394.832</v>
      </c>
      <c r="H1047983" s="5" t="n">
        <v>0</v>
      </c>
      <c r="I1047983" s="5" t="n">
        <v>0</v>
      </c>
      <c r="J1047983" s="5" t="n">
        <v>-41.355</v>
      </c>
      <c r="K1047983" s="5" t="n">
        <v>0</v>
      </c>
      <c r="L1047983" s="5" t="n">
        <v>0</v>
      </c>
      <c r="M1047983" s="5" t="n">
        <v>0</v>
      </c>
      <c r="N1047983" s="5" t="n">
        <v>300.565</v>
      </c>
      <c r="O1047983" s="5" t="n">
        <v>292.681</v>
      </c>
      <c r="P1047983" s="5" t="n">
        <v>50.079</v>
      </c>
      <c r="Q1047983" s="5" t="n">
        <v>0.92</v>
      </c>
      <c r="R1047983" s="5" t="n">
        <v>0</v>
      </c>
      <c r="S1047983" s="5" t="n">
        <v>0.033</v>
      </c>
    </row>
    <row r="1047984" customFormat="false" ht="12.8" hidden="false" customHeight="false" outlineLevel="0" collapsed="false">
      <c r="A1047984" s="4" t="n">
        <v>0</v>
      </c>
      <c r="B1047984" s="4" t="n">
        <v>4927</v>
      </c>
      <c r="C1047984" s="4" t="n">
        <v>18.001</v>
      </c>
      <c r="D1047984" s="5" t="n">
        <v>0</v>
      </c>
      <c r="E1047984" s="5" t="n">
        <v>502.352</v>
      </c>
      <c r="F1047984" s="5" t="n">
        <v>399.305</v>
      </c>
      <c r="G1047984" s="5" t="n">
        <v>186.608</v>
      </c>
      <c r="H1047984" s="5" t="n">
        <v>0</v>
      </c>
      <c r="I1047984" s="5" t="n">
        <v>0</v>
      </c>
      <c r="J1047984" s="5" t="n">
        <v>-83.562</v>
      </c>
      <c r="K1047984" s="5" t="n">
        <v>0</v>
      </c>
      <c r="L1047984" s="5" t="n">
        <v>0</v>
      </c>
      <c r="M1047984" s="5" t="n">
        <v>0</v>
      </c>
      <c r="N1047984" s="5" t="n">
        <v>295.79</v>
      </c>
      <c r="O1047984" s="5" t="n">
        <v>292.012</v>
      </c>
      <c r="P1047984" s="5" t="n">
        <v>49.388</v>
      </c>
      <c r="Q1047984" s="5" t="n">
        <v>0.92</v>
      </c>
      <c r="R1047984" s="5" t="n">
        <v>0</v>
      </c>
      <c r="S1047984" s="5" t="n">
        <v>0.033</v>
      </c>
    </row>
    <row r="1047985" customFormat="false" ht="12.8" hidden="false" customHeight="false" outlineLevel="0" collapsed="false">
      <c r="A1047985" s="4" t="n">
        <v>0</v>
      </c>
      <c r="B1047985" s="4" t="n">
        <v>4927</v>
      </c>
      <c r="C1047985" s="4" t="n">
        <v>19.005</v>
      </c>
      <c r="D1047985" s="5" t="n">
        <v>0</v>
      </c>
      <c r="E1047985" s="5" t="n">
        <v>336.974</v>
      </c>
      <c r="F1047985" s="5" t="n">
        <v>381.481</v>
      </c>
      <c r="G1047985" s="5" t="n">
        <v>76.708</v>
      </c>
      <c r="H1047985" s="5" t="n">
        <v>0</v>
      </c>
      <c r="I1047985" s="5" t="n">
        <v>0</v>
      </c>
      <c r="J1047985" s="5" t="n">
        <v>-121.216</v>
      </c>
      <c r="K1047985" s="5" t="n">
        <v>0</v>
      </c>
      <c r="L1047985" s="5" t="n">
        <v>0</v>
      </c>
      <c r="M1047985" s="5" t="n">
        <v>0</v>
      </c>
      <c r="N1047985" s="5" t="n">
        <v>292.432</v>
      </c>
      <c r="O1047985" s="5" t="n">
        <v>290.799</v>
      </c>
      <c r="P1047985" s="5" t="n">
        <v>46.957</v>
      </c>
      <c r="Q1047985" s="5" t="n">
        <v>0.92</v>
      </c>
      <c r="R1047985" s="5" t="n">
        <v>0</v>
      </c>
      <c r="S1047985" s="5" t="n">
        <v>0.033</v>
      </c>
    </row>
    <row r="1047986" customFormat="false" ht="12.8" hidden="false" customHeight="false" outlineLevel="0" collapsed="false">
      <c r="A1047986" s="4" t="n">
        <v>0</v>
      </c>
      <c r="B1047986" s="4" t="n">
        <v>4927</v>
      </c>
      <c r="C1047986" s="4" t="n">
        <v>20.001</v>
      </c>
      <c r="D1047986" s="5" t="n">
        <v>0</v>
      </c>
      <c r="E1047986" s="5" t="n">
        <v>281.826</v>
      </c>
      <c r="F1047986" s="5" t="n">
        <v>370.947</v>
      </c>
      <c r="G1047986" s="5" t="n">
        <v>9.747</v>
      </c>
      <c r="H1047986" s="5" t="n">
        <v>0</v>
      </c>
      <c r="I1047986" s="5" t="n">
        <v>0</v>
      </c>
      <c r="J1047986" s="5" t="n">
        <v>-98.867</v>
      </c>
      <c r="K1047986" s="5" t="n">
        <v>0</v>
      </c>
      <c r="L1047986" s="5" t="n">
        <v>0</v>
      </c>
      <c r="M1047986" s="5" t="n">
        <v>0</v>
      </c>
      <c r="N1047986" s="5" t="n">
        <v>290.392</v>
      </c>
      <c r="O1047986" s="5" t="n">
        <v>290.152</v>
      </c>
      <c r="P1047986" s="5" t="n">
        <v>40.537</v>
      </c>
      <c r="Q1047986" s="5" t="n">
        <v>0.92</v>
      </c>
      <c r="R1047986" s="5" t="n">
        <v>0</v>
      </c>
      <c r="S1047986" s="5" t="n">
        <v>0.033</v>
      </c>
    </row>
    <row r="1047987" customFormat="false" ht="12.8" hidden="false" customHeight="false" outlineLevel="0" collapsed="false">
      <c r="A1047987" s="4" t="n">
        <v>0</v>
      </c>
      <c r="B1047987" s="4" t="n">
        <v>4927</v>
      </c>
      <c r="C1047987" s="4" t="n">
        <v>21.005</v>
      </c>
      <c r="D1047987" s="5" t="n">
        <v>0</v>
      </c>
      <c r="E1047987" s="5" t="n">
        <v>275.497</v>
      </c>
      <c r="F1047987" s="5" t="n">
        <v>364.071</v>
      </c>
      <c r="G1047987" s="5" t="n">
        <v>3.709</v>
      </c>
      <c r="H1047987" s="5" t="n">
        <v>0</v>
      </c>
      <c r="I1047987" s="5" t="n">
        <v>0</v>
      </c>
      <c r="J1047987" s="5" t="n">
        <v>-92.283</v>
      </c>
      <c r="K1047987" s="5" t="n">
        <v>0</v>
      </c>
      <c r="L1047987" s="5" t="n">
        <v>0</v>
      </c>
      <c r="M1047987" s="5" t="n">
        <v>0</v>
      </c>
      <c r="N1047987" s="5" t="n">
        <v>289.037</v>
      </c>
      <c r="O1047987" s="5" t="n">
        <v>288.938</v>
      </c>
      <c r="P1047987" s="5" t="n">
        <v>37.245</v>
      </c>
      <c r="Q1047987" s="5" t="n">
        <v>0.92</v>
      </c>
      <c r="R1047987" s="5" t="n">
        <v>0</v>
      </c>
      <c r="S1047987" s="5" t="n">
        <v>0.033</v>
      </c>
    </row>
    <row r="1047988" customFormat="false" ht="12.8" hidden="false" customHeight="false" outlineLevel="0" collapsed="false">
      <c r="A1047988" s="4" t="n">
        <v>0</v>
      </c>
      <c r="B1047988" s="4" t="n">
        <v>4927</v>
      </c>
      <c r="C1047988" s="4" t="n">
        <v>22.006</v>
      </c>
      <c r="D1047988" s="5" t="n">
        <v>0</v>
      </c>
      <c r="E1047988" s="5" t="n">
        <v>274.113</v>
      </c>
      <c r="F1047988" s="5" t="n">
        <v>358.569</v>
      </c>
      <c r="G1047988" s="5" t="n">
        <v>0.577</v>
      </c>
      <c r="H1047988" s="5" t="n">
        <v>0</v>
      </c>
      <c r="I1047988" s="5" t="n">
        <v>0</v>
      </c>
      <c r="J1047988" s="5" t="n">
        <v>-85.037</v>
      </c>
      <c r="K1047988" s="5" t="n">
        <v>0</v>
      </c>
      <c r="L1047988" s="5" t="n">
        <v>0</v>
      </c>
      <c r="M1047988" s="5" t="n">
        <v>0</v>
      </c>
      <c r="N1047988" s="5" t="n">
        <v>287.939</v>
      </c>
      <c r="O1047988" s="5" t="n">
        <v>287.922</v>
      </c>
      <c r="P1047988" s="5" t="n">
        <v>35.063</v>
      </c>
      <c r="Q1047988" s="5" t="n">
        <v>0.92</v>
      </c>
      <c r="R1047988" s="5" t="n">
        <v>0</v>
      </c>
      <c r="S1047988" s="5" t="n">
        <v>0.033</v>
      </c>
    </row>
    <row r="1047989" customFormat="false" ht="12.8" hidden="false" customHeight="false" outlineLevel="0" collapsed="false">
      <c r="A1047989" s="4" t="n">
        <v>0</v>
      </c>
      <c r="B1047989" s="4" t="n">
        <v>4927</v>
      </c>
      <c r="C1047989" s="4" t="n">
        <v>23.005</v>
      </c>
      <c r="D1047989" s="5" t="n">
        <v>0</v>
      </c>
      <c r="E1047989" s="5" t="n">
        <v>270.815</v>
      </c>
      <c r="F1047989" s="5" t="n">
        <v>354.491</v>
      </c>
      <c r="G1047989" s="5" t="n">
        <v>-6.704</v>
      </c>
      <c r="H1047989" s="5" t="n">
        <v>0</v>
      </c>
      <c r="I1047989" s="5" t="n">
        <v>0</v>
      </c>
      <c r="J1047989" s="5" t="n">
        <v>-76.973</v>
      </c>
      <c r="K1047989" s="5" t="n">
        <v>0</v>
      </c>
      <c r="L1047989" s="5" t="n">
        <v>0</v>
      </c>
      <c r="M1047989" s="5" t="n">
        <v>0</v>
      </c>
      <c r="N1047989" s="5" t="n">
        <v>287.117</v>
      </c>
      <c r="O1047989" s="5" t="n">
        <v>287.357</v>
      </c>
      <c r="P1047989" s="5" t="n">
        <v>27.958</v>
      </c>
      <c r="Q1047989" s="5" t="n">
        <v>0.92</v>
      </c>
      <c r="R1047989" s="5" t="n">
        <v>0</v>
      </c>
      <c r="S1047989" s="5" t="n">
        <v>0.033</v>
      </c>
    </row>
    <row r="1047990" customFormat="false" ht="12.8" hidden="false" customHeight="false" outlineLevel="0" collapsed="false">
      <c r="A1047990" s="4" t="n">
        <v>0</v>
      </c>
      <c r="B1047990" s="4" t="n">
        <v>4927</v>
      </c>
      <c r="C1047990" s="4" t="n">
        <v>24.008</v>
      </c>
      <c r="D1047990" s="5" t="n">
        <v>0</v>
      </c>
      <c r="E1047990" s="5" t="n">
        <v>268.166</v>
      </c>
      <c r="F1047990" s="5" t="n">
        <v>350.755</v>
      </c>
      <c r="G1047990" s="5" t="n">
        <v>-9.304</v>
      </c>
      <c r="H1047990" s="5" t="n">
        <v>0</v>
      </c>
      <c r="I1047990" s="5" t="n">
        <v>0</v>
      </c>
      <c r="J1047990" s="5" t="n">
        <v>-73.284</v>
      </c>
      <c r="K1047990" s="5" t="n">
        <v>0</v>
      </c>
      <c r="L1047990" s="5" t="n">
        <v>0</v>
      </c>
      <c r="M1047990" s="5" t="n">
        <v>0</v>
      </c>
      <c r="N1047990" s="5" t="n">
        <v>286.357</v>
      </c>
      <c r="O1047990" s="5" t="n">
        <v>286.781</v>
      </c>
      <c r="P1047990" s="5" t="n">
        <v>21.953</v>
      </c>
      <c r="Q1047990" s="5" t="n">
        <v>0.92</v>
      </c>
      <c r="R1047990" s="5" t="n">
        <v>0</v>
      </c>
      <c r="S1047990" s="5" t="n">
        <v>0.033</v>
      </c>
    </row>
    <row r="1047991" customFormat="false" ht="12.8" hidden="false" customHeight="false" outlineLevel="0" collapsed="false">
      <c r="A1047991" s="4" t="n">
        <v>0</v>
      </c>
      <c r="B1047991" s="4" t="n">
        <v>4927</v>
      </c>
      <c r="C1047991" s="4" t="n">
        <v>25.004</v>
      </c>
      <c r="D1047991" s="5" t="n">
        <v>0</v>
      </c>
      <c r="E1047991" s="5" t="n">
        <v>272.94</v>
      </c>
      <c r="F1047991" s="5" t="n">
        <v>347.63</v>
      </c>
      <c r="G1047991" s="5" t="n">
        <v>-8.152</v>
      </c>
      <c r="H1047991" s="5" t="n">
        <v>0</v>
      </c>
      <c r="I1047991" s="5" t="n">
        <v>0</v>
      </c>
      <c r="J1047991" s="5" t="n">
        <v>-66.536</v>
      </c>
      <c r="K1047991" s="5" t="n">
        <v>0</v>
      </c>
      <c r="L1047991" s="5" t="n">
        <v>0</v>
      </c>
      <c r="M1047991" s="5" t="n">
        <v>0</v>
      </c>
      <c r="N1047991" s="5" t="n">
        <v>285.717</v>
      </c>
      <c r="O1047991" s="5" t="n">
        <v>286.355</v>
      </c>
      <c r="P1047991" s="5" t="n">
        <v>12.787</v>
      </c>
      <c r="Q1047991" s="5" t="n">
        <v>0.92</v>
      </c>
      <c r="R1047991" s="5" t="n">
        <v>0</v>
      </c>
      <c r="S1047991" s="5" t="n">
        <v>0.033</v>
      </c>
    </row>
    <row r="1047992" customFormat="false" ht="12.8" hidden="false" customHeight="false" outlineLevel="0" collapsed="false">
      <c r="A1047992" s="4" t="n">
        <v>0</v>
      </c>
      <c r="B1047992" s="4" t="n">
        <v>4927</v>
      </c>
      <c r="C1047992" s="4" t="n">
        <v>26.005</v>
      </c>
      <c r="D1047992" s="5" t="n">
        <v>0</v>
      </c>
      <c r="E1047992" s="5" t="n">
        <v>280.48</v>
      </c>
      <c r="F1047992" s="5" t="n">
        <v>346.631</v>
      </c>
      <c r="G1047992" s="5" t="n">
        <v>-10.204</v>
      </c>
      <c r="H1047992" s="5" t="n">
        <v>0</v>
      </c>
      <c r="I1047992" s="5" t="n">
        <v>0</v>
      </c>
      <c r="J1047992" s="5" t="n">
        <v>-55.945</v>
      </c>
      <c r="K1047992" s="5" t="n">
        <v>0</v>
      </c>
      <c r="L1047992" s="5" t="n">
        <v>0</v>
      </c>
      <c r="M1047992" s="5" t="n">
        <v>0</v>
      </c>
      <c r="N1047992" s="5" t="n">
        <v>285.512</v>
      </c>
      <c r="O1047992" s="5" t="n">
        <v>286.047</v>
      </c>
      <c r="P1047992" s="5" t="n">
        <v>19.055</v>
      </c>
      <c r="Q1047992" s="5" t="n">
        <v>0.92</v>
      </c>
      <c r="R1047992" s="5" t="n">
        <v>0</v>
      </c>
      <c r="S1047992" s="5" t="n">
        <v>0.033</v>
      </c>
    </row>
    <row r="1047993" customFormat="false" ht="12.8" hidden="false" customHeight="false" outlineLevel="0" collapsed="false">
      <c r="A1047993" s="4" t="n">
        <v>0</v>
      </c>
      <c r="B1047993" s="4" t="n">
        <v>4927</v>
      </c>
      <c r="C1047993" s="4" t="n">
        <v>27.004</v>
      </c>
      <c r="D1047993" s="5" t="n">
        <v>0</v>
      </c>
      <c r="E1047993" s="5" t="n">
        <v>302.13</v>
      </c>
      <c r="F1047993" s="5" t="n">
        <v>346.155</v>
      </c>
      <c r="G1047993" s="5" t="n">
        <v>-3.225</v>
      </c>
      <c r="H1047993" s="5" t="n">
        <v>0</v>
      </c>
      <c r="I1047993" s="5" t="n">
        <v>0</v>
      </c>
      <c r="J1047993" s="5" t="n">
        <v>-40.796</v>
      </c>
      <c r="K1047993" s="5" t="n">
        <v>0</v>
      </c>
      <c r="L1047993" s="5" t="n">
        <v>0</v>
      </c>
      <c r="M1047993" s="5" t="n">
        <v>0</v>
      </c>
      <c r="N1047993" s="5" t="n">
        <v>285.414</v>
      </c>
      <c r="O1047993" s="5" t="n">
        <v>285.887</v>
      </c>
      <c r="P1047993" s="5" t="n">
        <v>6.813</v>
      </c>
      <c r="Q1047993" s="5" t="n">
        <v>0.92</v>
      </c>
      <c r="R1047993" s="5" t="n">
        <v>0</v>
      </c>
      <c r="S1047993" s="5" t="n">
        <v>0.033</v>
      </c>
    </row>
    <row r="1047994" customFormat="false" ht="12.8" hidden="false" customHeight="false" outlineLevel="0" collapsed="false">
      <c r="A1047994" s="4" t="n">
        <v>0</v>
      </c>
      <c r="B1047994" s="4" t="n">
        <v>4927</v>
      </c>
      <c r="C1047994" s="4" t="n">
        <v>28.006</v>
      </c>
      <c r="D1047994" s="5" t="n">
        <v>0</v>
      </c>
      <c r="E1047994" s="5" t="n">
        <v>290.004</v>
      </c>
      <c r="F1047994" s="5" t="n">
        <v>344.069</v>
      </c>
      <c r="G1047994" s="5" t="n">
        <v>-4.022</v>
      </c>
      <c r="H1047994" s="5" t="n">
        <v>0</v>
      </c>
      <c r="I1047994" s="5" t="n">
        <v>0</v>
      </c>
      <c r="J1047994" s="5" t="n">
        <v>-50.042</v>
      </c>
      <c r="K1047994" s="5" t="n">
        <v>0</v>
      </c>
      <c r="L1047994" s="5" t="n">
        <v>0</v>
      </c>
      <c r="M1047994" s="5" t="n">
        <v>0</v>
      </c>
      <c r="N1047994" s="5" t="n">
        <v>284.983</v>
      </c>
      <c r="O1047994" s="5" t="n">
        <v>285.499</v>
      </c>
      <c r="P1047994" s="5" t="n">
        <v>7.786</v>
      </c>
      <c r="Q1047994" s="5" t="n">
        <v>0.92</v>
      </c>
      <c r="R1047994" s="5" t="n">
        <v>0</v>
      </c>
      <c r="S1047994" s="5" t="n">
        <v>0.033</v>
      </c>
    </row>
    <row r="1047995" customFormat="false" ht="12.8" hidden="false" customHeight="false" outlineLevel="0" collapsed="false">
      <c r="A1047995" s="4" t="n">
        <v>0</v>
      </c>
      <c r="B1047995" s="4" t="n">
        <v>4927</v>
      </c>
      <c r="C1047995" s="4" t="n">
        <v>29.003</v>
      </c>
      <c r="D1047995" s="5" t="n">
        <v>0</v>
      </c>
      <c r="E1047995" s="5" t="n">
        <v>310.155</v>
      </c>
      <c r="F1047995" s="5" t="n">
        <v>343.037</v>
      </c>
      <c r="G1047995" s="5" t="n">
        <v>-2.568</v>
      </c>
      <c r="H1047995" s="5" t="n">
        <v>0</v>
      </c>
      <c r="I1047995" s="5" t="n">
        <v>0</v>
      </c>
      <c r="J1047995" s="5" t="n">
        <v>-30.312</v>
      </c>
      <c r="K1047995" s="5" t="n">
        <v>0</v>
      </c>
      <c r="L1047995" s="5" t="n">
        <v>0</v>
      </c>
      <c r="M1047995" s="5" t="n">
        <v>0</v>
      </c>
      <c r="N1047995" s="5" t="n">
        <v>284.769</v>
      </c>
      <c r="O1047995" s="5" t="n">
        <v>285.406</v>
      </c>
      <c r="P1047995" s="5" t="n">
        <v>4.03</v>
      </c>
      <c r="Q1047995" s="5" t="n">
        <v>0.92</v>
      </c>
      <c r="R1047995" s="5" t="n">
        <v>0</v>
      </c>
      <c r="S1047995" s="5" t="n">
        <v>0.033</v>
      </c>
    </row>
    <row r="1047996" customFormat="false" ht="12.8" hidden="false" customHeight="false" outlineLevel="0" collapsed="false">
      <c r="A1047996" s="4" t="n">
        <v>0</v>
      </c>
      <c r="B1047996" s="4" t="n">
        <v>4927</v>
      </c>
      <c r="C1047996" s="4" t="n">
        <v>30</v>
      </c>
      <c r="D1047996" s="5" t="n">
        <v>0</v>
      </c>
      <c r="E1047996" s="5" t="n">
        <v>324.426</v>
      </c>
      <c r="F1047996" s="5" t="n">
        <v>345.593</v>
      </c>
      <c r="G1047996" s="5" t="n">
        <v>0.207</v>
      </c>
      <c r="H1047996" s="5" t="n">
        <v>0</v>
      </c>
      <c r="I1047996" s="5" t="n">
        <v>0</v>
      </c>
      <c r="J1047996" s="5" t="n">
        <v>-21.372</v>
      </c>
      <c r="K1047996" s="5" t="n">
        <v>0</v>
      </c>
      <c r="L1047996" s="5" t="n">
        <v>0</v>
      </c>
      <c r="M1047996" s="5" t="n">
        <v>0</v>
      </c>
      <c r="N1047996" s="5" t="n">
        <v>285.298</v>
      </c>
      <c r="O1047996" s="5" t="n">
        <v>285.289</v>
      </c>
      <c r="P1047996" s="5" t="n">
        <v>23.395</v>
      </c>
      <c r="Q1047996" s="5" t="n">
        <v>0.92</v>
      </c>
      <c r="R1047996" s="5" t="n">
        <v>0</v>
      </c>
      <c r="S1047996" s="5" t="n">
        <v>0.033</v>
      </c>
    </row>
    <row r="1047997" customFormat="false" ht="12.8" hidden="false" customHeight="false" outlineLevel="0" collapsed="false">
      <c r="A1047997" s="4" t="n">
        <v>0</v>
      </c>
      <c r="B1047997" s="4" t="n">
        <v>4927</v>
      </c>
      <c r="C1047997" s="4" t="n">
        <v>31.005</v>
      </c>
      <c r="D1047997" s="5" t="n">
        <v>0</v>
      </c>
      <c r="E1047997" s="5" t="n">
        <v>347.352</v>
      </c>
      <c r="F1047997" s="5" t="n">
        <v>349.2</v>
      </c>
      <c r="G1047997" s="5" t="n">
        <v>0.839</v>
      </c>
      <c r="H1047997" s="5" t="n">
        <v>0</v>
      </c>
      <c r="I1047997" s="5" t="n">
        <v>0</v>
      </c>
      <c r="J1047997" s="5" t="n">
        <v>-2.686</v>
      </c>
      <c r="K1047997" s="5" t="n">
        <v>0</v>
      </c>
      <c r="L1047997" s="5" t="n">
        <v>0</v>
      </c>
      <c r="M1047997" s="5" t="n">
        <v>0</v>
      </c>
      <c r="N1047997" s="5" t="n">
        <v>286.039</v>
      </c>
      <c r="O1047997" s="5" t="n">
        <v>285.967</v>
      </c>
      <c r="P1047997" s="5" t="n">
        <v>11.537</v>
      </c>
      <c r="Q1047997" s="5" t="n">
        <v>0.92</v>
      </c>
      <c r="R1047997" s="5" t="n">
        <v>0</v>
      </c>
      <c r="S1047997" s="5" t="n">
        <v>0.033</v>
      </c>
    </row>
    <row r="1047998" customFormat="false" ht="12.8" hidden="false" customHeight="false" outlineLevel="0" collapsed="false">
      <c r="A1047998" s="4" t="n">
        <v>0</v>
      </c>
      <c r="B1047998" s="4" t="n">
        <v>4927</v>
      </c>
      <c r="C1047998" s="4" t="n">
        <v>32.001</v>
      </c>
      <c r="D1047998" s="5" t="n">
        <v>0</v>
      </c>
      <c r="E1047998" s="5" t="n">
        <v>442.194</v>
      </c>
      <c r="F1047998" s="5" t="n">
        <v>360.91</v>
      </c>
      <c r="G1047998" s="5" t="n">
        <v>20.365</v>
      </c>
      <c r="H1047998" s="5" t="n">
        <v>0</v>
      </c>
      <c r="I1047998" s="5" t="n">
        <v>0</v>
      </c>
      <c r="J1047998" s="5" t="n">
        <v>60.916</v>
      </c>
      <c r="K1047998" s="5" t="n">
        <v>0</v>
      </c>
      <c r="L1047998" s="5" t="n">
        <v>0</v>
      </c>
      <c r="M1047998" s="5" t="n">
        <v>0</v>
      </c>
      <c r="N1047998" s="5" t="n">
        <v>288.408</v>
      </c>
      <c r="O1047998" s="5" t="n">
        <v>286.636</v>
      </c>
      <c r="P1047998" s="5" t="n">
        <v>11.496</v>
      </c>
      <c r="Q1047998" s="5" t="n">
        <v>0.92</v>
      </c>
      <c r="R1047998" s="5" t="n">
        <v>0</v>
      </c>
      <c r="S1047998" s="5" t="n">
        <v>0.033</v>
      </c>
    </row>
    <row r="1047999" customFormat="false" ht="12.8" hidden="false" customHeight="false" outlineLevel="0" collapsed="false">
      <c r="A1047999" s="4" t="n">
        <v>0</v>
      </c>
      <c r="B1047999" s="4" t="n">
        <v>4927</v>
      </c>
      <c r="C1047999" s="4" t="n">
        <v>33.006</v>
      </c>
      <c r="D1047999" s="5" t="n">
        <v>0</v>
      </c>
      <c r="E1047999" s="5" t="n">
        <v>462.967</v>
      </c>
      <c r="F1047999" s="5" t="n">
        <v>376.429</v>
      </c>
      <c r="G1047999" s="5" t="n">
        <v>34.979</v>
      </c>
      <c r="H1047999" s="5" t="n">
        <v>0</v>
      </c>
      <c r="I1047999" s="5" t="n">
        <v>0</v>
      </c>
      <c r="J1047999" s="5" t="n">
        <v>51.562</v>
      </c>
      <c r="K1047999" s="5" t="n">
        <v>0</v>
      </c>
      <c r="L1047999" s="5" t="n">
        <v>0</v>
      </c>
      <c r="M1047999" s="5" t="n">
        <v>0</v>
      </c>
      <c r="N1047999" s="5" t="n">
        <v>291.459</v>
      </c>
      <c r="O1047999" s="5" t="n">
        <v>288.143</v>
      </c>
      <c r="P1047999" s="5" t="n">
        <v>10.546</v>
      </c>
      <c r="Q1047999" s="5" t="n">
        <v>0.92</v>
      </c>
      <c r="R1047999" s="5" t="n">
        <v>0</v>
      </c>
      <c r="S1047999" s="5" t="n">
        <v>0.033</v>
      </c>
    </row>
    <row r="1048000" customFormat="false" ht="12.8" hidden="false" customHeight="false" outlineLevel="0" collapsed="false">
      <c r="A1048000" s="4" t="n">
        <v>0</v>
      </c>
      <c r="B1048000" s="4" t="n">
        <v>4927</v>
      </c>
      <c r="C1048000" s="4" t="n">
        <v>34.008</v>
      </c>
      <c r="D1048000" s="5" t="n">
        <v>0</v>
      </c>
      <c r="E1048000" s="5" t="n">
        <v>556.567</v>
      </c>
      <c r="F1048000" s="5" t="n">
        <v>394.75</v>
      </c>
      <c r="G1048000" s="5" t="n">
        <v>52.245</v>
      </c>
      <c r="H1048000" s="5" t="n">
        <v>0</v>
      </c>
      <c r="I1048000" s="5" t="n">
        <v>0</v>
      </c>
      <c r="J1048000" s="5" t="n">
        <v>109.573</v>
      </c>
      <c r="K1048000" s="5" t="n">
        <v>0</v>
      </c>
      <c r="L1048000" s="5" t="n">
        <v>0</v>
      </c>
      <c r="M1048000" s="5" t="n">
        <v>0</v>
      </c>
      <c r="N1048000" s="5" t="n">
        <v>294.943</v>
      </c>
      <c r="O1048000" s="5" t="n">
        <v>289.645</v>
      </c>
      <c r="P1048000" s="5" t="n">
        <v>9.862</v>
      </c>
      <c r="Q1048000" s="5" t="n">
        <v>0.92</v>
      </c>
      <c r="R1048000" s="5" t="n">
        <v>0</v>
      </c>
      <c r="S1048000" s="5" t="n">
        <v>0.033</v>
      </c>
    </row>
    <row r="1048001" customFormat="false" ht="12.8" hidden="false" customHeight="false" outlineLevel="0" collapsed="false">
      <c r="A1048001" s="4" t="n">
        <v>0</v>
      </c>
      <c r="B1048001" s="4" t="n">
        <v>4927</v>
      </c>
      <c r="C1048001" s="4" t="n">
        <v>35.006</v>
      </c>
      <c r="D1048001" s="5" t="n">
        <v>0</v>
      </c>
      <c r="E1048001" s="5" t="n">
        <v>478.192</v>
      </c>
      <c r="F1048001" s="5" t="n">
        <v>392.749</v>
      </c>
      <c r="G1048001" s="5" t="n">
        <v>65.928</v>
      </c>
      <c r="H1048001" s="5" t="n">
        <v>0</v>
      </c>
      <c r="I1048001" s="5" t="n">
        <v>0</v>
      </c>
      <c r="J1048001" s="5" t="n">
        <v>19.512</v>
      </c>
      <c r="K1048001" s="5" t="n">
        <v>0</v>
      </c>
      <c r="L1048001" s="5" t="n">
        <v>0</v>
      </c>
      <c r="M1048001" s="5" t="n">
        <v>0</v>
      </c>
      <c r="N1048001" s="5" t="n">
        <v>294.568</v>
      </c>
      <c r="O1048001" s="5" t="n">
        <v>290.021</v>
      </c>
      <c r="P1048001" s="5" t="n">
        <v>14.498</v>
      </c>
      <c r="Q1048001" s="5" t="n">
        <v>0.92</v>
      </c>
      <c r="R1048001" s="5" t="n">
        <v>0</v>
      </c>
      <c r="S1048001" s="5" t="n">
        <v>0.033</v>
      </c>
    </row>
    <row r="1048002" customFormat="false" ht="12.8" hidden="false" customHeight="false" outlineLevel="0" collapsed="false">
      <c r="A1048002" s="4" t="n">
        <v>0</v>
      </c>
      <c r="B1048002" s="4" t="n">
        <v>4927</v>
      </c>
      <c r="C1048002" s="4" t="n">
        <v>36.006</v>
      </c>
      <c r="D1048002" s="5" t="n">
        <v>0</v>
      </c>
      <c r="E1048002" s="5" t="n">
        <v>591.104</v>
      </c>
      <c r="F1048002" s="5" t="n">
        <v>399.817</v>
      </c>
      <c r="G1048002" s="5" t="n">
        <v>108.394</v>
      </c>
      <c r="H1048002" s="5" t="n">
        <v>0</v>
      </c>
      <c r="I1048002" s="5" t="n">
        <v>0</v>
      </c>
      <c r="J1048002" s="5" t="n">
        <v>82.893</v>
      </c>
      <c r="K1048002" s="5" t="n">
        <v>0</v>
      </c>
      <c r="L1048002" s="5" t="n">
        <v>0</v>
      </c>
      <c r="M1048002" s="5" t="n">
        <v>0</v>
      </c>
      <c r="N1048002" s="5" t="n">
        <v>295.885</v>
      </c>
      <c r="O1048002" s="5" t="n">
        <v>290.365</v>
      </c>
      <c r="P1048002" s="5" t="n">
        <v>19.637</v>
      </c>
      <c r="Q1048002" s="5" t="n">
        <v>0.92</v>
      </c>
      <c r="R1048002" s="5" t="n">
        <v>0</v>
      </c>
      <c r="S1048002" s="5" t="n">
        <v>0.033</v>
      </c>
    </row>
    <row r="1048003" customFormat="false" ht="12.8" hidden="false" customHeight="false" outlineLevel="0" collapsed="false">
      <c r="A1048003" s="4" t="n">
        <v>0</v>
      </c>
      <c r="B1048003" s="4" t="n">
        <v>4927</v>
      </c>
      <c r="C1048003" s="4" t="n">
        <v>37.002</v>
      </c>
      <c r="D1048003" s="5" t="n">
        <v>0</v>
      </c>
      <c r="E1048003" s="5" t="n">
        <v>492.038</v>
      </c>
      <c r="F1048003" s="5" t="n">
        <v>401.683</v>
      </c>
      <c r="G1048003" s="5" t="n">
        <v>52.691</v>
      </c>
      <c r="H1048003" s="5" t="n">
        <v>0</v>
      </c>
      <c r="I1048003" s="5" t="n">
        <v>0</v>
      </c>
      <c r="J1048003" s="5" t="n">
        <v>37.666</v>
      </c>
      <c r="K1048003" s="5" t="n">
        <v>0</v>
      </c>
      <c r="L1048003" s="5" t="n">
        <v>0</v>
      </c>
      <c r="M1048003" s="5" t="n">
        <v>0</v>
      </c>
      <c r="N1048003" s="5" t="n">
        <v>296.229</v>
      </c>
      <c r="O1048003" s="5" t="n">
        <v>291.016</v>
      </c>
      <c r="P1048003" s="5" t="n">
        <v>10.108</v>
      </c>
      <c r="Q1048003" s="5" t="n">
        <v>0.92</v>
      </c>
      <c r="R1048003" s="5" t="n">
        <v>0</v>
      </c>
      <c r="S1048003" s="5" t="n">
        <v>0.033</v>
      </c>
    </row>
    <row r="1048004" customFormat="false" ht="12.8" hidden="false" customHeight="false" outlineLevel="0" collapsed="false">
      <c r="A1048004" s="4" t="n">
        <v>0</v>
      </c>
      <c r="B1048004" s="4" t="n">
        <v>4927</v>
      </c>
      <c r="C1048004" s="4" t="n">
        <v>38.001</v>
      </c>
      <c r="D1048004" s="5" t="n">
        <v>0</v>
      </c>
      <c r="E1048004" s="5" t="n">
        <v>470.692</v>
      </c>
      <c r="F1048004" s="5" t="n">
        <v>390.503</v>
      </c>
      <c r="G1048004" s="5" t="n">
        <v>92.807</v>
      </c>
      <c r="H1048004" s="5" t="n">
        <v>0</v>
      </c>
      <c r="I1048004" s="5" t="n">
        <v>0</v>
      </c>
      <c r="J1048004" s="5" t="n">
        <v>-12.617</v>
      </c>
      <c r="K1048004" s="5" t="n">
        <v>0</v>
      </c>
      <c r="L1048004" s="5" t="n">
        <v>0</v>
      </c>
      <c r="M1048004" s="5" t="n">
        <v>0</v>
      </c>
      <c r="N1048004" s="5" t="n">
        <v>294.146</v>
      </c>
      <c r="O1048004" s="5" t="n">
        <v>289.981</v>
      </c>
      <c r="P1048004" s="5" t="n">
        <v>22.284</v>
      </c>
      <c r="Q1048004" s="5" t="n">
        <v>0.92</v>
      </c>
      <c r="R1048004" s="5" t="n">
        <v>0</v>
      </c>
      <c r="S1048004" s="5" t="n">
        <v>0.033</v>
      </c>
    </row>
    <row r="1048005" customFormat="false" ht="12.8" hidden="false" customHeight="false" outlineLevel="0" collapsed="false">
      <c r="A1048005" s="4" t="n">
        <v>0</v>
      </c>
      <c r="B1048005" s="4" t="n">
        <v>4927</v>
      </c>
      <c r="C1048005" s="4" t="n">
        <v>39.008</v>
      </c>
      <c r="D1048005" s="5" t="n">
        <v>0</v>
      </c>
      <c r="E1048005" s="5" t="n">
        <v>530.825</v>
      </c>
      <c r="F1048005" s="5" t="n">
        <v>388.503</v>
      </c>
      <c r="G1048005" s="5" t="n">
        <v>125.876</v>
      </c>
      <c r="H1048005" s="5" t="n">
        <v>0</v>
      </c>
      <c r="I1048005" s="5" t="n">
        <v>0</v>
      </c>
      <c r="J1048005" s="5" t="n">
        <v>16.443</v>
      </c>
      <c r="K1048005" s="5" t="n">
        <v>0</v>
      </c>
      <c r="L1048005" s="5" t="n">
        <v>0</v>
      </c>
      <c r="M1048005" s="5" t="n">
        <v>0</v>
      </c>
      <c r="N1048005" s="5" t="n">
        <v>293.769</v>
      </c>
      <c r="O1048005" s="5" t="n">
        <v>289.871</v>
      </c>
      <c r="P1048005" s="5" t="n">
        <v>32.293</v>
      </c>
      <c r="Q1048005" s="5" t="n">
        <v>0.92</v>
      </c>
      <c r="R1048005" s="5" t="n">
        <v>0</v>
      </c>
      <c r="S1048005" s="5" t="n">
        <v>0.033</v>
      </c>
    </row>
    <row r="1048006" customFormat="false" ht="12.8" hidden="false" customHeight="false" outlineLevel="0" collapsed="false">
      <c r="A1048006" s="4" t="n">
        <v>0</v>
      </c>
      <c r="B1048006" s="4" t="n">
        <v>4927</v>
      </c>
      <c r="C1048006" s="4" t="n">
        <v>40.001</v>
      </c>
      <c r="D1048006" s="5" t="n">
        <v>0</v>
      </c>
      <c r="E1048006" s="5" t="n">
        <v>434.708</v>
      </c>
      <c r="F1048006" s="5" t="n">
        <v>386.681</v>
      </c>
      <c r="G1048006" s="5" t="n">
        <v>51.203</v>
      </c>
      <c r="H1048006" s="5" t="n">
        <v>0</v>
      </c>
      <c r="I1048006" s="5" t="n">
        <v>0</v>
      </c>
      <c r="J1048006" s="5" t="n">
        <v>-3.179</v>
      </c>
      <c r="K1048006" s="5" t="n">
        <v>0</v>
      </c>
      <c r="L1048006" s="5" t="n">
        <v>0</v>
      </c>
      <c r="M1048006" s="5" t="n">
        <v>0</v>
      </c>
      <c r="N1048006" s="5" t="n">
        <v>293.424</v>
      </c>
      <c r="O1048006" s="5" t="n">
        <v>290.394</v>
      </c>
      <c r="P1048006" s="5" t="n">
        <v>16.899</v>
      </c>
      <c r="Q1048006" s="5" t="n">
        <v>0.92</v>
      </c>
      <c r="R1048006" s="5" t="n">
        <v>0</v>
      </c>
      <c r="S1048006" s="5" t="n">
        <v>0.033</v>
      </c>
    </row>
    <row r="1048007" customFormat="false" ht="12.8" hidden="false" customHeight="false" outlineLevel="0" collapsed="false">
      <c r="A1048007" s="4" t="n">
        <v>0</v>
      </c>
      <c r="B1048007" s="4" t="n">
        <v>4927</v>
      </c>
      <c r="C1048007" s="4" t="n">
        <v>41.009</v>
      </c>
      <c r="D1048007" s="5" t="n">
        <v>0</v>
      </c>
      <c r="E1048007" s="5" t="n">
        <v>438.3</v>
      </c>
      <c r="F1048007" s="5" t="n">
        <v>386.52</v>
      </c>
      <c r="G1048007" s="5" t="n">
        <v>48.128</v>
      </c>
      <c r="H1048007" s="5" t="n">
        <v>0</v>
      </c>
      <c r="I1048007" s="5" t="n">
        <v>0</v>
      </c>
      <c r="J1048007" s="5" t="n">
        <v>3.65</v>
      </c>
      <c r="K1048007" s="5" t="n">
        <v>0</v>
      </c>
      <c r="L1048007" s="5" t="n">
        <v>0</v>
      </c>
      <c r="M1048007" s="5" t="n">
        <v>0</v>
      </c>
      <c r="N1048007" s="5" t="n">
        <v>293.393</v>
      </c>
      <c r="O1048007" s="5" t="n">
        <v>290.6</v>
      </c>
      <c r="P1048007" s="5" t="n">
        <v>17.227</v>
      </c>
      <c r="Q1048007" s="5" t="n">
        <v>0.92</v>
      </c>
      <c r="R1048007" s="5" t="n">
        <v>0</v>
      </c>
      <c r="S1048007" s="5" t="n">
        <v>0.033</v>
      </c>
    </row>
    <row r="1048008" customFormat="false" ht="12.8" hidden="false" customHeight="false" outlineLevel="0" collapsed="false">
      <c r="A1048008" s="4" t="n">
        <v>0</v>
      </c>
      <c r="B1048008" s="4" t="n">
        <v>4927</v>
      </c>
      <c r="C1048008" s="4" t="n">
        <v>42.007</v>
      </c>
      <c r="D1048008" s="5" t="n">
        <v>0</v>
      </c>
      <c r="E1048008" s="5" t="n">
        <v>394.337</v>
      </c>
      <c r="F1048008" s="5" t="n">
        <v>380.846</v>
      </c>
      <c r="G1048008" s="5" t="n">
        <v>41.841</v>
      </c>
      <c r="H1048008" s="5" t="n">
        <v>0</v>
      </c>
      <c r="I1048008" s="5" t="n">
        <v>0</v>
      </c>
      <c r="J1048008" s="5" t="n">
        <v>-28.354</v>
      </c>
      <c r="K1048008" s="5" t="n">
        <v>0</v>
      </c>
      <c r="L1048008" s="5" t="n">
        <v>0</v>
      </c>
      <c r="M1048008" s="5" t="n">
        <v>0</v>
      </c>
      <c r="N1048008" s="5" t="n">
        <v>292.311</v>
      </c>
      <c r="O1048008" s="5" t="n">
        <v>291.083</v>
      </c>
      <c r="P1048008" s="5" t="n">
        <v>34.093</v>
      </c>
      <c r="Q1048008" s="5" t="n">
        <v>0.92</v>
      </c>
      <c r="R1048008" s="5" t="n">
        <v>0</v>
      </c>
      <c r="S1048008" s="5" t="n">
        <v>0.033</v>
      </c>
    </row>
    <row r="1048009" customFormat="false" ht="12.8" hidden="false" customHeight="false" outlineLevel="0" collapsed="false">
      <c r="A1048009" s="4" t="n">
        <v>0</v>
      </c>
      <c r="B1048009" s="4" t="n">
        <v>4927</v>
      </c>
      <c r="C1048009" s="4" t="n">
        <v>43.004</v>
      </c>
      <c r="D1048009" s="5" t="n">
        <v>0</v>
      </c>
      <c r="E1048009" s="5" t="n">
        <v>355.23</v>
      </c>
      <c r="F1048009" s="5" t="n">
        <v>373.675</v>
      </c>
      <c r="G1048009" s="5" t="n">
        <v>20.363</v>
      </c>
      <c r="H1048009" s="5" t="n">
        <v>0</v>
      </c>
      <c r="I1048009" s="5" t="n">
        <v>0</v>
      </c>
      <c r="J1048009" s="5" t="n">
        <v>-38.804</v>
      </c>
      <c r="K1048009" s="5" t="n">
        <v>0</v>
      </c>
      <c r="L1048009" s="5" t="n">
        <v>0</v>
      </c>
      <c r="M1048009" s="5" t="n">
        <v>0</v>
      </c>
      <c r="N1048009" s="5" t="n">
        <v>290.925</v>
      </c>
      <c r="O1048009" s="5" t="n">
        <v>290.321</v>
      </c>
      <c r="P1048009" s="5" t="n">
        <v>33.7</v>
      </c>
      <c r="Q1048009" s="5" t="n">
        <v>0.92</v>
      </c>
      <c r="R1048009" s="5" t="n">
        <v>0</v>
      </c>
      <c r="S1048009" s="5" t="n">
        <v>0.033</v>
      </c>
    </row>
    <row r="1048010" customFormat="false" ht="12.8" hidden="false" customHeight="false" outlineLevel="0" collapsed="false">
      <c r="A1048010" s="4" t="n">
        <v>0</v>
      </c>
      <c r="B1048010" s="4" t="n">
        <v>4927</v>
      </c>
      <c r="C1048010" s="4" t="n">
        <v>44.005</v>
      </c>
      <c r="D1048010" s="5" t="n">
        <v>0</v>
      </c>
      <c r="E1048010" s="5" t="n">
        <v>335.167</v>
      </c>
      <c r="F1048010" s="5" t="n">
        <v>369.108</v>
      </c>
      <c r="G1048010" s="5" t="n">
        <v>4.936</v>
      </c>
      <c r="H1048010" s="5" t="n">
        <v>0</v>
      </c>
      <c r="I1048010" s="5" t="n">
        <v>0</v>
      </c>
      <c r="J1048010" s="5" t="n">
        <v>-38.875</v>
      </c>
      <c r="K1048010" s="5" t="n">
        <v>0</v>
      </c>
      <c r="L1048010" s="5" t="n">
        <v>0</v>
      </c>
      <c r="M1048010" s="5" t="n">
        <v>0</v>
      </c>
      <c r="N1048010" s="5" t="n">
        <v>290.032</v>
      </c>
      <c r="O1048010" s="5" t="n">
        <v>289.875</v>
      </c>
      <c r="P1048010" s="5" t="n">
        <v>31.423</v>
      </c>
      <c r="Q1048010" s="5" t="n">
        <v>0.92</v>
      </c>
      <c r="R1048010" s="5" t="n">
        <v>0</v>
      </c>
      <c r="S1048010" s="5" t="n">
        <v>0.033</v>
      </c>
    </row>
    <row r="1048011" customFormat="false" ht="12.8" hidden="false" customHeight="false" outlineLevel="0" collapsed="false">
      <c r="A1048011" s="4" t="n">
        <v>0</v>
      </c>
      <c r="B1048011" s="4" t="n">
        <v>4927</v>
      </c>
      <c r="C1048011" s="4" t="n">
        <v>45.002</v>
      </c>
      <c r="D1048011" s="5" t="n">
        <v>0</v>
      </c>
      <c r="E1048011" s="5" t="n">
        <v>336.465</v>
      </c>
      <c r="F1048011" s="5" t="n">
        <v>365.091</v>
      </c>
      <c r="G1048011" s="5" t="n">
        <v>10</v>
      </c>
      <c r="H1048011" s="5" t="n">
        <v>0</v>
      </c>
      <c r="I1048011" s="5" t="n">
        <v>0</v>
      </c>
      <c r="J1048011" s="5" t="n">
        <v>-38.625</v>
      </c>
      <c r="K1048011" s="5" t="n">
        <v>0</v>
      </c>
      <c r="L1048011" s="5" t="n">
        <v>0</v>
      </c>
      <c r="M1048011" s="5" t="n">
        <v>0</v>
      </c>
      <c r="N1048011" s="5" t="n">
        <v>289.239</v>
      </c>
      <c r="O1048011" s="5" t="n">
        <v>288.815</v>
      </c>
      <c r="P1048011" s="5" t="n">
        <v>23.542</v>
      </c>
      <c r="Q1048011" s="5" t="n">
        <v>0.92</v>
      </c>
      <c r="R1048011" s="5" t="n">
        <v>0</v>
      </c>
      <c r="S1048011" s="5" t="n">
        <v>0.033</v>
      </c>
    </row>
    <row r="1048012" customFormat="false" ht="12.8" hidden="false" customHeight="false" outlineLevel="0" collapsed="false">
      <c r="A1048012" s="4" t="n">
        <v>0</v>
      </c>
      <c r="B1048012" s="4" t="n">
        <v>4927</v>
      </c>
      <c r="C1048012" s="4" t="n">
        <v>46.001</v>
      </c>
      <c r="D1048012" s="5" t="n">
        <v>0</v>
      </c>
      <c r="E1048012" s="5" t="n">
        <v>334.272</v>
      </c>
      <c r="F1048012" s="5" t="n">
        <v>361.983</v>
      </c>
      <c r="G1048012" s="5" t="n">
        <v>9.32</v>
      </c>
      <c r="H1048012" s="5" t="n">
        <v>0</v>
      </c>
      <c r="I1048012" s="5" t="n">
        <v>0</v>
      </c>
      <c r="J1048012" s="5" t="n">
        <v>-37.031</v>
      </c>
      <c r="K1048012" s="5" t="n">
        <v>0</v>
      </c>
      <c r="L1048012" s="5" t="n">
        <v>0</v>
      </c>
      <c r="M1048012" s="5" t="n">
        <v>0</v>
      </c>
      <c r="N1048012" s="5" t="n">
        <v>288.622</v>
      </c>
      <c r="O1048012" s="5" t="n">
        <v>288.257</v>
      </c>
      <c r="P1048012" s="5" t="n">
        <v>25.556</v>
      </c>
      <c r="Q1048012" s="5" t="n">
        <v>0.92</v>
      </c>
      <c r="R1048012" s="5" t="n">
        <v>0</v>
      </c>
      <c r="S1048012" s="5" t="n">
        <v>0.033</v>
      </c>
    </row>
    <row r="1048013" customFormat="false" ht="12.8" hidden="false" customHeight="false" outlineLevel="0" collapsed="false">
      <c r="A1048013" s="4" t="n">
        <v>0</v>
      </c>
      <c r="B1048013" s="4" t="n">
        <v>4927</v>
      </c>
      <c r="C1048013" s="4" t="n">
        <v>47.003</v>
      </c>
      <c r="D1048013" s="5" t="n">
        <v>0</v>
      </c>
      <c r="E1048013" s="5" t="n">
        <v>339.478</v>
      </c>
      <c r="F1048013" s="5" t="n">
        <v>360.054</v>
      </c>
      <c r="G1048013" s="5" t="n">
        <v>13.483</v>
      </c>
      <c r="H1048013" s="5" t="n">
        <v>0</v>
      </c>
      <c r="I1048013" s="5" t="n">
        <v>0</v>
      </c>
      <c r="J1048013" s="5" t="n">
        <v>-34.063</v>
      </c>
      <c r="K1048013" s="5" t="n">
        <v>0</v>
      </c>
      <c r="L1048013" s="5" t="n">
        <v>0</v>
      </c>
      <c r="M1048013" s="5" t="n">
        <v>0</v>
      </c>
      <c r="N1048013" s="5" t="n">
        <v>288.237</v>
      </c>
      <c r="O1048013" s="5" t="n">
        <v>287.788</v>
      </c>
      <c r="P1048013" s="5" t="n">
        <v>30.066</v>
      </c>
      <c r="Q1048013" s="5" t="n">
        <v>0.92</v>
      </c>
      <c r="R1048013" s="5" t="n">
        <v>0</v>
      </c>
      <c r="S1048013" s="5" t="n">
        <v>0.033</v>
      </c>
    </row>
    <row r="1048014" customFormat="false" ht="12.8" hidden="false" customHeight="false" outlineLevel="0" collapsed="false">
      <c r="A1048014" s="4" t="n">
        <v>0</v>
      </c>
      <c r="B1048014" s="4" t="n">
        <v>4927</v>
      </c>
      <c r="C1048014" s="4" t="n">
        <v>48.002</v>
      </c>
      <c r="D1048014" s="5" t="n">
        <v>0</v>
      </c>
      <c r="E1048014" s="5" t="n">
        <v>342.311</v>
      </c>
      <c r="F1048014" s="5" t="n">
        <v>358.964</v>
      </c>
      <c r="G1048014" s="5" t="n">
        <v>14.08</v>
      </c>
      <c r="H1048014" s="5" t="n">
        <v>0</v>
      </c>
      <c r="I1048014" s="5" t="n">
        <v>0</v>
      </c>
      <c r="J1048014" s="5" t="n">
        <v>-30.732</v>
      </c>
      <c r="K1048014" s="5" t="n">
        <v>0</v>
      </c>
      <c r="L1048014" s="5" t="n">
        <v>0</v>
      </c>
      <c r="M1048014" s="5" t="n">
        <v>0</v>
      </c>
      <c r="N1048014" s="5" t="n">
        <v>288.018</v>
      </c>
      <c r="O1048014" s="5" t="n">
        <v>287.384</v>
      </c>
      <c r="P1048014" s="5" t="n">
        <v>22.195</v>
      </c>
      <c r="Q1048014" s="5" t="n">
        <v>0.92</v>
      </c>
      <c r="R1048014" s="5" t="n">
        <v>0</v>
      </c>
      <c r="S1048014" s="5" t="n">
        <v>0.033</v>
      </c>
    </row>
    <row r="1048015" customFormat="false" ht="12.8" hidden="false" customHeight="false" outlineLevel="0" collapsed="false">
      <c r="A1048015" s="4" t="n">
        <v>0</v>
      </c>
      <c r="B1048015" s="4" t="n">
        <v>4927</v>
      </c>
      <c r="C1048015" s="4" t="n">
        <v>49.001</v>
      </c>
      <c r="D1048015" s="5" t="n">
        <v>0</v>
      </c>
      <c r="E1048015" s="5" t="n">
        <v>343.355</v>
      </c>
      <c r="F1048015" s="5" t="n">
        <v>357.663</v>
      </c>
      <c r="G1048015" s="5" t="n">
        <v>16.715</v>
      </c>
      <c r="H1048015" s="5" t="n">
        <v>0</v>
      </c>
      <c r="I1048015" s="5" t="n">
        <v>0</v>
      </c>
      <c r="J1048015" s="5" t="n">
        <v>-31.023</v>
      </c>
      <c r="K1048015" s="5" t="n">
        <v>0</v>
      </c>
      <c r="L1048015" s="5" t="n">
        <v>0</v>
      </c>
      <c r="M1048015" s="5" t="n">
        <v>0</v>
      </c>
      <c r="N1048015" s="5" t="n">
        <v>287.757</v>
      </c>
      <c r="O1048015" s="5" t="n">
        <v>286.955</v>
      </c>
      <c r="P1048015" s="5" t="n">
        <v>20.847</v>
      </c>
      <c r="Q1048015" s="5" t="n">
        <v>0.92</v>
      </c>
      <c r="R1048015" s="5" t="n">
        <v>0</v>
      </c>
      <c r="S1048015" s="5" t="n">
        <v>0.033</v>
      </c>
    </row>
    <row r="1048016" customFormat="false" ht="12.8" hidden="false" customHeight="false" outlineLevel="0" collapsed="false">
      <c r="A1048016" s="4" t="n">
        <v>0</v>
      </c>
      <c r="B1048016" s="4" t="n">
        <v>4927</v>
      </c>
      <c r="C1048016" s="4" t="n">
        <v>50.004</v>
      </c>
      <c r="D1048016" s="5" t="n">
        <v>0</v>
      </c>
      <c r="E1048016" s="5" t="n">
        <v>343.787</v>
      </c>
      <c r="F1048016" s="5" t="n">
        <v>356.22</v>
      </c>
      <c r="G1048016" s="5" t="n">
        <v>16.559</v>
      </c>
      <c r="H1048016" s="5" t="n">
        <v>0</v>
      </c>
      <c r="I1048016" s="5" t="n">
        <v>0</v>
      </c>
      <c r="J1048016" s="5" t="n">
        <v>-28.989</v>
      </c>
      <c r="K1048016" s="5" t="n">
        <v>0</v>
      </c>
      <c r="L1048016" s="5" t="n">
        <v>0</v>
      </c>
      <c r="M1048016" s="5" t="n">
        <v>0</v>
      </c>
      <c r="N1048016" s="5" t="n">
        <v>287.466</v>
      </c>
      <c r="O1048016" s="5" t="n">
        <v>286.689</v>
      </c>
      <c r="P1048016" s="5" t="n">
        <v>21.288</v>
      </c>
      <c r="Q1048016" s="5" t="n">
        <v>0.92</v>
      </c>
      <c r="R1048016" s="5" t="n">
        <v>0</v>
      </c>
      <c r="S1048016" s="5" t="n">
        <v>0.033</v>
      </c>
    </row>
    <row r="1048017" customFormat="false" ht="12.8" hidden="false" customHeight="false" outlineLevel="0" collapsed="false">
      <c r="A1048017" s="4" t="n">
        <v>0</v>
      </c>
      <c r="B1048017" s="4" t="n">
        <v>4927</v>
      </c>
      <c r="C1048017" s="4" t="n">
        <v>51.004</v>
      </c>
      <c r="D1048017" s="5" t="n">
        <v>0</v>
      </c>
      <c r="E1048017" s="5" t="n">
        <v>339.786</v>
      </c>
      <c r="F1048017" s="5" t="n">
        <v>353.364</v>
      </c>
      <c r="G1048017" s="5" t="n">
        <v>22.113</v>
      </c>
      <c r="H1048017" s="5" t="n">
        <v>0</v>
      </c>
      <c r="I1048017" s="5" t="n">
        <v>0</v>
      </c>
      <c r="J1048017" s="5" t="n">
        <v>-35.693</v>
      </c>
      <c r="K1048017" s="5" t="n">
        <v>0</v>
      </c>
      <c r="L1048017" s="5" t="n">
        <v>0</v>
      </c>
      <c r="M1048017" s="5" t="n">
        <v>0</v>
      </c>
      <c r="N1048017" s="5" t="n">
        <v>286.888</v>
      </c>
      <c r="O1048017" s="5" t="n">
        <v>286.366</v>
      </c>
      <c r="P1048017" s="5" t="n">
        <v>42.323</v>
      </c>
      <c r="Q1048017" s="5" t="n">
        <v>0.92</v>
      </c>
      <c r="R1048017" s="5" t="n">
        <v>0</v>
      </c>
      <c r="S1048017" s="5" t="n">
        <v>0.033</v>
      </c>
    </row>
    <row r="1048018" customFormat="false" ht="12.8" hidden="false" customHeight="false" outlineLevel="0" collapsed="false">
      <c r="A1048018" s="4" t="n">
        <v>0</v>
      </c>
      <c r="B1048018" s="4" t="n">
        <v>4927</v>
      </c>
      <c r="C1048018" s="4" t="n">
        <v>52.006</v>
      </c>
      <c r="D1048018" s="5" t="n">
        <v>0</v>
      </c>
      <c r="E1048018" s="5" t="n">
        <v>341.16</v>
      </c>
      <c r="F1048018" s="5" t="n">
        <v>353</v>
      </c>
      <c r="G1048018" s="5" t="n">
        <v>10.569</v>
      </c>
      <c r="H1048018" s="5" t="n">
        <v>0</v>
      </c>
      <c r="I1048018" s="5" t="n">
        <v>0</v>
      </c>
      <c r="J1048018" s="5" t="n">
        <v>-22.41</v>
      </c>
      <c r="K1048018" s="5" t="n">
        <v>0</v>
      </c>
      <c r="L1048018" s="5" t="n">
        <v>0</v>
      </c>
      <c r="M1048018" s="5" t="n">
        <v>0</v>
      </c>
      <c r="N1048018" s="5" t="n">
        <v>286.814</v>
      </c>
      <c r="O1048018" s="5" t="n">
        <v>286.395</v>
      </c>
      <c r="P1048018" s="5" t="n">
        <v>25.181</v>
      </c>
      <c r="Q1048018" s="5" t="n">
        <v>0.92</v>
      </c>
      <c r="R1048018" s="5" t="n">
        <v>0</v>
      </c>
      <c r="S1048018" s="5" t="n">
        <v>0.033</v>
      </c>
    </row>
    <row r="1048019" customFormat="false" ht="12.8" hidden="false" customHeight="false" outlineLevel="0" collapsed="false">
      <c r="A1048019" s="4" t="n">
        <v>0</v>
      </c>
      <c r="B1048019" s="4" t="n">
        <v>4927</v>
      </c>
      <c r="C1048019" s="4" t="n">
        <v>53.006</v>
      </c>
      <c r="D1048019" s="5" t="n">
        <v>0</v>
      </c>
      <c r="E1048019" s="5" t="n">
        <v>340.102</v>
      </c>
      <c r="F1048019" s="5" t="n">
        <v>352.478</v>
      </c>
      <c r="G1048019" s="5" t="n">
        <v>11.845</v>
      </c>
      <c r="H1048019" s="5" t="n">
        <v>0</v>
      </c>
      <c r="I1048019" s="5" t="n">
        <v>0</v>
      </c>
      <c r="J1048019" s="5" t="n">
        <v>-24.224</v>
      </c>
      <c r="K1048019" s="5" t="n">
        <v>0</v>
      </c>
      <c r="L1048019" s="5" t="n">
        <v>0</v>
      </c>
      <c r="M1048019" s="5" t="n">
        <v>0</v>
      </c>
      <c r="N1048019" s="5" t="n">
        <v>286.708</v>
      </c>
      <c r="O1048019" s="5" t="n">
        <v>286.27</v>
      </c>
      <c r="P1048019" s="5" t="n">
        <v>27.035</v>
      </c>
      <c r="Q1048019" s="5" t="n">
        <v>0.92</v>
      </c>
      <c r="R1048019" s="5" t="n">
        <v>0</v>
      </c>
      <c r="S1048019" s="5" t="n">
        <v>0.033</v>
      </c>
    </row>
    <row r="1048020" customFormat="false" ht="12.8" hidden="false" customHeight="false" outlineLevel="0" collapsed="false">
      <c r="A1048020" s="4" t="n">
        <v>0</v>
      </c>
      <c r="B1048020" s="4" t="n">
        <v>4927</v>
      </c>
      <c r="C1048020" s="4" t="n">
        <v>54.002</v>
      </c>
      <c r="D1048020" s="5" t="n">
        <v>0</v>
      </c>
      <c r="E1048020" s="5" t="n">
        <v>341.397</v>
      </c>
      <c r="F1048020" s="5" t="n">
        <v>351.95</v>
      </c>
      <c r="G1048020" s="5" t="n">
        <v>9.347</v>
      </c>
      <c r="H1048020" s="5" t="n">
        <v>0</v>
      </c>
      <c r="I1048020" s="5" t="n">
        <v>0</v>
      </c>
      <c r="J1048020" s="5" t="n">
        <v>-19.897</v>
      </c>
      <c r="K1048020" s="5" t="n">
        <v>0</v>
      </c>
      <c r="L1048020" s="5" t="n">
        <v>0</v>
      </c>
      <c r="M1048020" s="5" t="n">
        <v>0</v>
      </c>
      <c r="N1048020" s="5" t="n">
        <v>286.601</v>
      </c>
      <c r="O1048020" s="5" t="n">
        <v>286.277</v>
      </c>
      <c r="P1048020" s="5" t="n">
        <v>28.863</v>
      </c>
      <c r="Q1048020" s="5" t="n">
        <v>0.92</v>
      </c>
      <c r="R1048020" s="5" t="n">
        <v>0</v>
      </c>
      <c r="S1048020" s="5" t="n">
        <v>0.033</v>
      </c>
    </row>
    <row r="1048021" customFormat="false" ht="12.8" hidden="false" customHeight="false" outlineLevel="0" collapsed="false">
      <c r="A1048021" s="4" t="n">
        <v>0</v>
      </c>
      <c r="B1048021" s="4" t="n">
        <v>4927</v>
      </c>
      <c r="C1048021" s="4" t="n">
        <v>55.004</v>
      </c>
      <c r="D1048021" s="5" t="n">
        <v>0</v>
      </c>
      <c r="E1048021" s="5" t="n">
        <v>352.389</v>
      </c>
      <c r="F1048021" s="5" t="n">
        <v>353.072</v>
      </c>
      <c r="G1048021" s="5" t="n">
        <v>10.386</v>
      </c>
      <c r="H1048021" s="5" t="n">
        <v>0</v>
      </c>
      <c r="I1048021" s="5" t="n">
        <v>0</v>
      </c>
      <c r="J1048021" s="5" t="n">
        <v>-11.072</v>
      </c>
      <c r="K1048021" s="5" t="n">
        <v>0</v>
      </c>
      <c r="L1048021" s="5" t="n">
        <v>0</v>
      </c>
      <c r="M1048021" s="5" t="n">
        <v>0</v>
      </c>
      <c r="N1048021" s="5" t="n">
        <v>286.829</v>
      </c>
      <c r="O1048021" s="5" t="n">
        <v>286.466</v>
      </c>
      <c r="P1048021" s="5" t="n">
        <v>28.622</v>
      </c>
      <c r="Q1048021" s="5" t="n">
        <v>0.92</v>
      </c>
      <c r="R1048021" s="5" t="n">
        <v>0</v>
      </c>
      <c r="S1048021" s="5" t="n">
        <v>0.033</v>
      </c>
    </row>
    <row r="1048022" customFormat="false" ht="12.8" hidden="false" customHeight="false" outlineLevel="0" collapsed="false">
      <c r="A1048022" s="4" t="n">
        <v>0</v>
      </c>
      <c r="B1048022" s="4" t="n">
        <v>4927</v>
      </c>
      <c r="C1048022" s="4" t="n">
        <v>56.001</v>
      </c>
      <c r="D1048022" s="5" t="n">
        <v>0</v>
      </c>
      <c r="E1048022" s="5" t="n">
        <v>368.869</v>
      </c>
      <c r="F1048022" s="5" t="n">
        <v>354.594</v>
      </c>
      <c r="G1048022" s="5" t="n">
        <v>22.475</v>
      </c>
      <c r="H1048022" s="5" t="n">
        <v>0</v>
      </c>
      <c r="I1048022" s="5" t="n">
        <v>0</v>
      </c>
      <c r="J1048022" s="5" t="n">
        <v>-8.198</v>
      </c>
      <c r="K1048022" s="5" t="n">
        <v>0</v>
      </c>
      <c r="L1048022" s="5" t="n">
        <v>0</v>
      </c>
      <c r="M1048022" s="5" t="n">
        <v>0</v>
      </c>
      <c r="N1048022" s="5" t="n">
        <v>287.138</v>
      </c>
      <c r="O1048022" s="5" t="n">
        <v>286.434</v>
      </c>
      <c r="P1048022" s="5" t="n">
        <v>31.955</v>
      </c>
      <c r="Q1048022" s="5" t="n">
        <v>0.92</v>
      </c>
      <c r="R1048022" s="5" t="n">
        <v>0</v>
      </c>
      <c r="S1048022" s="5" t="n">
        <v>0.033</v>
      </c>
    </row>
    <row r="1048023" customFormat="false" ht="12.8" hidden="false" customHeight="false" outlineLevel="0" collapsed="false">
      <c r="A1048023" s="4" t="n">
        <v>0</v>
      </c>
      <c r="B1048023" s="4" t="n">
        <v>4927</v>
      </c>
      <c r="C1048023" s="4" t="n">
        <v>57.004</v>
      </c>
      <c r="D1048023" s="5" t="n">
        <v>0</v>
      </c>
      <c r="E1048023" s="5" t="n">
        <v>415.296</v>
      </c>
      <c r="F1048023" s="5" t="n">
        <v>360.577</v>
      </c>
      <c r="G1048023" s="5" t="n">
        <v>39.529</v>
      </c>
      <c r="H1048023" s="5" t="n">
        <v>0</v>
      </c>
      <c r="I1048023" s="5" t="n">
        <v>0</v>
      </c>
      <c r="J1048023" s="5" t="n">
        <v>15.19</v>
      </c>
      <c r="K1048023" s="5" t="n">
        <v>0</v>
      </c>
      <c r="L1048023" s="5" t="n">
        <v>0</v>
      </c>
      <c r="M1048023" s="5" t="n">
        <v>0</v>
      </c>
      <c r="N1048023" s="5" t="n">
        <v>288.341</v>
      </c>
      <c r="O1048023" s="5" t="n">
        <v>286.965</v>
      </c>
      <c r="P1048023" s="5" t="n">
        <v>28.714</v>
      </c>
      <c r="Q1048023" s="5" t="n">
        <v>0.92</v>
      </c>
      <c r="R1048023" s="5" t="n">
        <v>0</v>
      </c>
      <c r="S1048023" s="5" t="n">
        <v>0.033</v>
      </c>
    </row>
    <row r="1048024" customFormat="false" ht="12.8" hidden="false" customHeight="false" outlineLevel="0" collapsed="false">
      <c r="A1048024" s="4" t="n">
        <v>0</v>
      </c>
      <c r="B1048024" s="4" t="n">
        <v>4927</v>
      </c>
      <c r="C1048024" s="4" t="n">
        <v>58.004</v>
      </c>
      <c r="D1048024" s="5" t="n">
        <v>0</v>
      </c>
      <c r="E1048024" s="5" t="n">
        <v>407.441</v>
      </c>
      <c r="F1048024" s="5" t="n">
        <v>362.3</v>
      </c>
      <c r="G1048024" s="5" t="n">
        <v>36.078</v>
      </c>
      <c r="H1048024" s="5" t="n">
        <v>0</v>
      </c>
      <c r="I1048024" s="5" t="n">
        <v>0</v>
      </c>
      <c r="J1048024" s="5" t="n">
        <v>9.063</v>
      </c>
      <c r="K1048024" s="5" t="n">
        <v>0</v>
      </c>
      <c r="L1048024" s="5" t="n">
        <v>0</v>
      </c>
      <c r="M1048024" s="5" t="n">
        <v>0</v>
      </c>
      <c r="N1048024" s="5" t="n">
        <v>288.685</v>
      </c>
      <c r="O1048024" s="5" t="n">
        <v>287.115</v>
      </c>
      <c r="P1048024" s="5" t="n">
        <v>22.978</v>
      </c>
      <c r="Q1048024" s="5" t="n">
        <v>0.92</v>
      </c>
      <c r="R1048024" s="5" t="n">
        <v>0</v>
      </c>
      <c r="S1048024" s="5" t="n">
        <v>0.033</v>
      </c>
    </row>
    <row r="1048025" customFormat="false" ht="12.8" hidden="false" customHeight="false" outlineLevel="0" collapsed="false">
      <c r="A1048025" s="4" t="n">
        <v>0</v>
      </c>
      <c r="B1048025" s="4" t="n">
        <v>4927</v>
      </c>
      <c r="C1048025" s="4" t="n">
        <v>59.003</v>
      </c>
      <c r="D1048025" s="5" t="n">
        <v>0</v>
      </c>
      <c r="E1048025" s="5" t="n">
        <v>433.168</v>
      </c>
      <c r="F1048025" s="5" t="n">
        <v>363.71</v>
      </c>
      <c r="G1048025" s="5" t="n">
        <v>63.836</v>
      </c>
      <c r="H1048025" s="5" t="n">
        <v>0</v>
      </c>
      <c r="I1048025" s="5" t="n">
        <v>0</v>
      </c>
      <c r="J1048025" s="5" t="n">
        <v>5.62</v>
      </c>
      <c r="K1048025" s="5" t="n">
        <v>0</v>
      </c>
      <c r="L1048025" s="5" t="n">
        <v>0</v>
      </c>
      <c r="M1048025" s="5" t="n">
        <v>0</v>
      </c>
      <c r="N1048025" s="5" t="n">
        <v>288.966</v>
      </c>
      <c r="O1048025" s="5" t="n">
        <v>287.101</v>
      </c>
      <c r="P1048025" s="5" t="n">
        <v>34.238</v>
      </c>
      <c r="Q1048025" s="5" t="n">
        <v>0.92</v>
      </c>
      <c r="R1048025" s="5" t="n">
        <v>0</v>
      </c>
      <c r="S1048025" s="5" t="n">
        <v>0.033</v>
      </c>
    </row>
    <row r="1048026" customFormat="false" ht="12.8" hidden="false" customHeight="false" outlineLevel="0" collapsed="false">
      <c r="A1048026" s="4" t="n">
        <v>0</v>
      </c>
      <c r="B1048026" s="4" t="n">
        <v>4927</v>
      </c>
      <c r="C1048026" s="4" t="n">
        <v>60.007</v>
      </c>
      <c r="D1048026" s="5" t="n">
        <v>0</v>
      </c>
      <c r="E1048026" s="5" t="n">
        <v>383.345</v>
      </c>
      <c r="F1048026" s="5" t="n">
        <v>361.747</v>
      </c>
      <c r="G1048026" s="5" t="n">
        <v>50.427</v>
      </c>
      <c r="H1048026" s="5" t="n">
        <v>0</v>
      </c>
      <c r="I1048026" s="5" t="n">
        <v>0</v>
      </c>
      <c r="J1048026" s="5" t="n">
        <v>-28.828</v>
      </c>
      <c r="K1048026" s="5" t="n">
        <v>0</v>
      </c>
      <c r="L1048026" s="5" t="n">
        <v>0</v>
      </c>
      <c r="M1048026" s="5" t="n">
        <v>0</v>
      </c>
      <c r="N1048026" s="5" t="n">
        <v>288.575</v>
      </c>
      <c r="O1048026" s="5" t="n">
        <v>287.258</v>
      </c>
      <c r="P1048026" s="5" t="n">
        <v>38.296</v>
      </c>
      <c r="Q1048026" s="5" t="n">
        <v>0.92</v>
      </c>
      <c r="R1048026" s="5" t="n">
        <v>0</v>
      </c>
      <c r="S1048026" s="5" t="n">
        <v>0.033</v>
      </c>
    </row>
    <row r="1048027" customFormat="false" ht="12.8" hidden="false" customHeight="false" outlineLevel="0" collapsed="false">
      <c r="A1048027" s="4" t="n">
        <v>0</v>
      </c>
      <c r="B1048027" s="4" t="n">
        <v>4927</v>
      </c>
      <c r="C1048027" s="4" t="n">
        <v>61.008</v>
      </c>
      <c r="D1048027" s="5" t="n">
        <v>0</v>
      </c>
      <c r="E1048027" s="5" t="n">
        <v>420.187</v>
      </c>
      <c r="F1048027" s="5" t="n">
        <v>364.291</v>
      </c>
      <c r="G1048027" s="5" t="n">
        <v>38.528</v>
      </c>
      <c r="H1048027" s="5" t="n">
        <v>0</v>
      </c>
      <c r="I1048027" s="5" t="n">
        <v>0</v>
      </c>
      <c r="J1048027" s="5" t="n">
        <v>17.371</v>
      </c>
      <c r="K1048027" s="5" t="n">
        <v>0</v>
      </c>
      <c r="L1048027" s="5" t="n">
        <v>0</v>
      </c>
      <c r="M1048027" s="5" t="n">
        <v>0</v>
      </c>
      <c r="N1048027" s="5" t="n">
        <v>289.081</v>
      </c>
      <c r="O1048027" s="5" t="n">
        <v>287.399</v>
      </c>
      <c r="P1048027" s="5" t="n">
        <v>22.912</v>
      </c>
      <c r="Q1048027" s="5" t="n">
        <v>0.92</v>
      </c>
      <c r="R1048027" s="5" t="n">
        <v>0</v>
      </c>
      <c r="S1048027" s="5" t="n">
        <v>0.033</v>
      </c>
    </row>
    <row r="1048028" customFormat="false" ht="12.8" hidden="false" customHeight="false" outlineLevel="0" collapsed="false">
      <c r="A1048028" s="4" t="n">
        <v>0</v>
      </c>
      <c r="B1048028" s="4" t="n">
        <v>4927</v>
      </c>
      <c r="C1048028" s="4" t="n">
        <v>62.007</v>
      </c>
      <c r="D1048028" s="5" t="n">
        <v>0</v>
      </c>
      <c r="E1048028" s="5" t="n">
        <v>644.043</v>
      </c>
      <c r="F1048028" s="5" t="n">
        <v>389.868</v>
      </c>
      <c r="G1048028" s="5" t="n">
        <v>100.981</v>
      </c>
      <c r="H1048028" s="5" t="n">
        <v>0</v>
      </c>
      <c r="I1048028" s="5" t="n">
        <v>0</v>
      </c>
      <c r="J1048028" s="5" t="n">
        <v>153.196</v>
      </c>
      <c r="K1048028" s="5" t="n">
        <v>0</v>
      </c>
      <c r="L1048028" s="5" t="n">
        <v>0</v>
      </c>
      <c r="M1048028" s="5" t="n">
        <v>0</v>
      </c>
      <c r="N1048028" s="5" t="n">
        <v>294.027</v>
      </c>
      <c r="O1048028" s="5" t="n">
        <v>288.271</v>
      </c>
      <c r="P1048028" s="5" t="n">
        <v>17.543</v>
      </c>
      <c r="Q1048028" s="5" t="n">
        <v>0.92</v>
      </c>
      <c r="R1048028" s="5" t="n">
        <v>0</v>
      </c>
      <c r="S1048028" s="5" t="n">
        <v>0.033</v>
      </c>
    </row>
    <row r="1048029" customFormat="false" ht="12.8" hidden="false" customHeight="false" outlineLevel="0" collapsed="false">
      <c r="A1048029" s="4" t="n">
        <v>0</v>
      </c>
      <c r="B1048029" s="4" t="n">
        <v>4927</v>
      </c>
      <c r="C1048029" s="4" t="n">
        <v>63.009</v>
      </c>
      <c r="D1048029" s="5" t="n">
        <v>0</v>
      </c>
      <c r="E1048029" s="5" t="n">
        <v>426.971</v>
      </c>
      <c r="F1048029" s="5" t="n">
        <v>376.771</v>
      </c>
      <c r="G1048029" s="5" t="n">
        <v>87.396</v>
      </c>
      <c r="H1048029" s="5" t="n">
        <v>0</v>
      </c>
      <c r="I1048029" s="5" t="n">
        <v>0</v>
      </c>
      <c r="J1048029" s="5" t="n">
        <v>-37.195</v>
      </c>
      <c r="K1048029" s="5" t="n">
        <v>0</v>
      </c>
      <c r="L1048029" s="5" t="n">
        <v>0</v>
      </c>
      <c r="M1048029" s="5" t="n">
        <v>0</v>
      </c>
      <c r="N1048029" s="5" t="n">
        <v>291.526</v>
      </c>
      <c r="O1048029" s="5" t="n">
        <v>288.297</v>
      </c>
      <c r="P1048029" s="5" t="n">
        <v>27.069</v>
      </c>
      <c r="Q1048029" s="5" t="n">
        <v>0.92</v>
      </c>
      <c r="R1048029" s="5" t="n">
        <v>0</v>
      </c>
      <c r="S1048029" s="5" t="n">
        <v>0.033</v>
      </c>
    </row>
    <row r="1048030" customFormat="false" ht="12.8" hidden="false" customHeight="false" outlineLevel="0" collapsed="false">
      <c r="A1048030" s="4" t="n">
        <v>0</v>
      </c>
      <c r="B1048030" s="4" t="n">
        <v>4927</v>
      </c>
      <c r="C1048030" s="4" t="n">
        <v>64.002</v>
      </c>
      <c r="D1048030" s="5" t="n">
        <v>0</v>
      </c>
      <c r="E1048030" s="5" t="n">
        <v>426.26</v>
      </c>
      <c r="F1048030" s="5" t="n">
        <v>373.357</v>
      </c>
      <c r="G1048030" s="5" t="n">
        <v>52.744</v>
      </c>
      <c r="H1048030" s="5" t="n">
        <v>0</v>
      </c>
      <c r="I1048030" s="5" t="n">
        <v>0</v>
      </c>
      <c r="J1048030" s="5" t="n">
        <v>0.159</v>
      </c>
      <c r="K1048030" s="5" t="n">
        <v>0</v>
      </c>
      <c r="L1048030" s="5" t="n">
        <v>0</v>
      </c>
      <c r="M1048030" s="5" t="n">
        <v>0</v>
      </c>
      <c r="N1048030" s="5" t="n">
        <v>290.863</v>
      </c>
      <c r="O1048030" s="5" t="n">
        <v>288.545</v>
      </c>
      <c r="P1048030" s="5" t="n">
        <v>22.755</v>
      </c>
      <c r="Q1048030" s="5" t="n">
        <v>0.92</v>
      </c>
      <c r="R1048030" s="5" t="n">
        <v>0</v>
      </c>
      <c r="S1048030" s="5" t="n">
        <v>0.033</v>
      </c>
    </row>
    <row r="1048031" customFormat="false" ht="12.8" hidden="false" customHeight="false" outlineLevel="0" collapsed="false">
      <c r="A1048031" s="4" t="n">
        <v>0</v>
      </c>
      <c r="B1048031" s="4" t="n">
        <v>4927</v>
      </c>
      <c r="C1048031" s="4" t="n">
        <v>65.004</v>
      </c>
      <c r="D1048031" s="5" t="n">
        <v>0</v>
      </c>
      <c r="E1048031" s="5" t="n">
        <v>396.794</v>
      </c>
      <c r="F1048031" s="5" t="n">
        <v>372.363</v>
      </c>
      <c r="G1048031" s="5" t="n">
        <v>22.803</v>
      </c>
      <c r="H1048031" s="5" t="n">
        <v>0</v>
      </c>
      <c r="I1048031" s="5" t="n">
        <v>0</v>
      </c>
      <c r="J1048031" s="5" t="n">
        <v>1.628</v>
      </c>
      <c r="K1048031" s="5" t="n">
        <v>0</v>
      </c>
      <c r="L1048031" s="5" t="n">
        <v>0</v>
      </c>
      <c r="M1048031" s="5" t="n">
        <v>0</v>
      </c>
      <c r="N1048031" s="5" t="n">
        <v>290.669</v>
      </c>
      <c r="O1048031" s="5" t="n">
        <v>288.874</v>
      </c>
      <c r="P1048031" s="5" t="n">
        <v>12.7</v>
      </c>
      <c r="Q1048031" s="5" t="n">
        <v>0.92</v>
      </c>
      <c r="R1048031" s="5" t="n">
        <v>0</v>
      </c>
      <c r="S1048031" s="5" t="n">
        <v>0.033</v>
      </c>
    </row>
    <row r="1048032" customFormat="false" ht="12.8" hidden="false" customHeight="false" outlineLevel="0" collapsed="false">
      <c r="A1048032" s="4" t="n">
        <v>0</v>
      </c>
      <c r="B1048032" s="4" t="n">
        <v>4927</v>
      </c>
      <c r="C1048032" s="4" t="n">
        <v>66.007</v>
      </c>
      <c r="D1048032" s="5" t="n">
        <v>0</v>
      </c>
      <c r="E1048032" s="5" t="n">
        <v>370.464</v>
      </c>
      <c r="F1048032" s="5" t="n">
        <v>368.685</v>
      </c>
      <c r="G1048032" s="5" t="n">
        <v>21.799</v>
      </c>
      <c r="H1048032" s="5" t="n">
        <v>0</v>
      </c>
      <c r="I1048032" s="5" t="n">
        <v>0</v>
      </c>
      <c r="J1048032" s="5" t="n">
        <v>-20.022</v>
      </c>
      <c r="K1048032" s="5" t="n">
        <v>0</v>
      </c>
      <c r="L1048032" s="5" t="n">
        <v>0</v>
      </c>
      <c r="M1048032" s="5" t="n">
        <v>0</v>
      </c>
      <c r="N1048032" s="5" t="n">
        <v>289.949</v>
      </c>
      <c r="O1048032" s="5" t="n">
        <v>288.847</v>
      </c>
      <c r="P1048032" s="5" t="n">
        <v>19.785</v>
      </c>
      <c r="Q1048032" s="5" t="n">
        <v>0.92</v>
      </c>
      <c r="R1048032" s="5" t="n">
        <v>0</v>
      </c>
      <c r="S1048032" s="5" t="n">
        <v>0.033</v>
      </c>
    </row>
    <row r="1048033" customFormat="false" ht="12.8" hidden="false" customHeight="false" outlineLevel="0" collapsed="false">
      <c r="A1048033" s="4" t="n">
        <v>0</v>
      </c>
      <c r="B1048033" s="4" t="n">
        <v>4927</v>
      </c>
      <c r="C1048033" s="4" t="n">
        <v>67.006</v>
      </c>
      <c r="D1048033" s="5" t="n">
        <v>0</v>
      </c>
      <c r="E1048033" s="5" t="n">
        <v>358.713</v>
      </c>
      <c r="F1048033" s="5" t="n">
        <v>366.652</v>
      </c>
      <c r="G1048033" s="5" t="n">
        <v>8.373</v>
      </c>
      <c r="H1048033" s="5" t="n">
        <v>0</v>
      </c>
      <c r="I1048033" s="5" t="n">
        <v>0</v>
      </c>
      <c r="J1048033" s="5" t="n">
        <v>-16.309</v>
      </c>
      <c r="K1048033" s="5" t="n">
        <v>0</v>
      </c>
      <c r="L1048033" s="5" t="n">
        <v>0</v>
      </c>
      <c r="M1048033" s="5" t="n">
        <v>0</v>
      </c>
      <c r="N1048033" s="5" t="n">
        <v>289.548</v>
      </c>
      <c r="O1048033" s="5" t="n">
        <v>288.889</v>
      </c>
      <c r="P1048033" s="5" t="n">
        <v>12.7</v>
      </c>
      <c r="Q1048033" s="5" t="n">
        <v>0.92</v>
      </c>
      <c r="R1048033" s="5" t="n">
        <v>0</v>
      </c>
      <c r="S1048033" s="5" t="n">
        <v>0.033</v>
      </c>
    </row>
    <row r="1048034" customFormat="false" ht="12.8" hidden="false" customHeight="false" outlineLevel="0" collapsed="false">
      <c r="A1048034" s="4" t="n">
        <v>0</v>
      </c>
      <c r="B1048034" s="4" t="n">
        <v>4927</v>
      </c>
      <c r="C1048034" s="4" t="n">
        <v>68.005</v>
      </c>
      <c r="D1048034" s="5" t="n">
        <v>0</v>
      </c>
      <c r="E1048034" s="5" t="n">
        <v>352.063</v>
      </c>
      <c r="F1048034" s="5" t="n">
        <v>364.721</v>
      </c>
      <c r="G1048034" s="5" t="n">
        <v>2.717</v>
      </c>
      <c r="H1048034" s="5" t="n">
        <v>0</v>
      </c>
      <c r="I1048034" s="5" t="n">
        <v>0</v>
      </c>
      <c r="J1048034" s="5" t="n">
        <v>-15.376</v>
      </c>
      <c r="K1048034" s="5" t="n">
        <v>0</v>
      </c>
      <c r="L1048034" s="5" t="n">
        <v>0</v>
      </c>
      <c r="M1048034" s="5" t="n">
        <v>0</v>
      </c>
      <c r="N1048034" s="5" t="n">
        <v>289.166</v>
      </c>
      <c r="O1048034" s="5" t="n">
        <v>288.926</v>
      </c>
      <c r="P1048034" s="5" t="n">
        <v>11.328</v>
      </c>
      <c r="Q1048034" s="5" t="n">
        <v>0.92</v>
      </c>
      <c r="R1048034" s="5" t="n">
        <v>0</v>
      </c>
      <c r="S1048034" s="5" t="n">
        <v>0.033</v>
      </c>
    </row>
    <row r="1048035" customFormat="false" ht="12.8" hidden="false" customHeight="false" outlineLevel="0" collapsed="false">
      <c r="A1048035" s="4" t="n">
        <v>0</v>
      </c>
      <c r="B1048035" s="4" t="n">
        <v>4927</v>
      </c>
      <c r="C1048035" s="4" t="n">
        <v>69.004</v>
      </c>
      <c r="D1048035" s="5" t="n">
        <v>0</v>
      </c>
      <c r="E1048035" s="5" t="n">
        <v>348.993</v>
      </c>
      <c r="F1048035" s="5" t="n">
        <v>363.623</v>
      </c>
      <c r="G1048035" s="5" t="n">
        <v>1.483</v>
      </c>
      <c r="H1048035" s="5" t="n">
        <v>0</v>
      </c>
      <c r="I1048035" s="5" t="n">
        <v>0</v>
      </c>
      <c r="J1048035" s="5" t="n">
        <v>-16.113</v>
      </c>
      <c r="K1048035" s="5" t="n">
        <v>0</v>
      </c>
      <c r="L1048035" s="5" t="n">
        <v>0</v>
      </c>
      <c r="M1048035" s="5" t="n">
        <v>0</v>
      </c>
      <c r="N1048035" s="5" t="n">
        <v>288.948</v>
      </c>
      <c r="O1048035" s="5" t="n">
        <v>288.799</v>
      </c>
      <c r="P1048035" s="5" t="n">
        <v>9.96</v>
      </c>
      <c r="Q1048035" s="5" t="n">
        <v>0.92</v>
      </c>
      <c r="R1048035" s="5" t="n">
        <v>0</v>
      </c>
      <c r="S1048035" s="5" t="n">
        <v>0.033</v>
      </c>
    </row>
    <row r="1048036" customFormat="false" ht="12.8" hidden="false" customHeight="false" outlineLevel="0" collapsed="false">
      <c r="A1048036" s="4" t="n">
        <v>0</v>
      </c>
      <c r="B1048036" s="4" t="n">
        <v>4927</v>
      </c>
      <c r="C1048036" s="4" t="n">
        <v>70.003</v>
      </c>
      <c r="D1048036" s="5" t="n">
        <v>0</v>
      </c>
      <c r="E1048036" s="5" t="n">
        <v>347.758</v>
      </c>
      <c r="F1048036" s="5" t="n">
        <v>362.325</v>
      </c>
      <c r="G1048036" s="5" t="n">
        <v>1.626</v>
      </c>
      <c r="H1048036" s="5" t="n">
        <v>0</v>
      </c>
      <c r="I1048036" s="5" t="n">
        <v>0</v>
      </c>
      <c r="J1048036" s="5" t="n">
        <v>-16.189</v>
      </c>
      <c r="K1048036" s="5" t="n">
        <v>0</v>
      </c>
      <c r="L1048036" s="5" t="n">
        <v>0</v>
      </c>
      <c r="M1048036" s="5" t="n">
        <v>0</v>
      </c>
      <c r="N1048036" s="5" t="n">
        <v>288.69</v>
      </c>
      <c r="O1048036" s="5" t="n">
        <v>288.51</v>
      </c>
      <c r="P1048036" s="5" t="n">
        <v>9.024</v>
      </c>
      <c r="Q1048036" s="5" t="n">
        <v>0.92</v>
      </c>
      <c r="R1048036" s="5" t="n">
        <v>0</v>
      </c>
      <c r="S1048036" s="5" t="n">
        <v>0.033</v>
      </c>
    </row>
    <row r="1048037" customFormat="false" ht="12.8" hidden="false" customHeight="false" outlineLevel="0" collapsed="false">
      <c r="A1048037" s="4" t="n">
        <v>0</v>
      </c>
      <c r="B1048037" s="4" t="n">
        <v>4927</v>
      </c>
      <c r="C1048037" s="4" t="n">
        <v>71.002</v>
      </c>
      <c r="D1048037" s="5" t="n">
        <v>0</v>
      </c>
      <c r="E1048037" s="5" t="n">
        <v>347.188</v>
      </c>
      <c r="F1048037" s="5" t="n">
        <v>361.459</v>
      </c>
      <c r="G1048037" s="5" t="n">
        <v>1.151</v>
      </c>
      <c r="H1048037" s="5" t="n">
        <v>0</v>
      </c>
      <c r="I1048037" s="5" t="n">
        <v>0</v>
      </c>
      <c r="J1048037" s="5" t="n">
        <v>-15.42</v>
      </c>
      <c r="K1048037" s="5" t="n">
        <v>0</v>
      </c>
      <c r="L1048037" s="5" t="n">
        <v>0</v>
      </c>
      <c r="M1048037" s="5" t="n">
        <v>0</v>
      </c>
      <c r="N1048037" s="5" t="n">
        <v>288.517</v>
      </c>
      <c r="O1048037" s="5" t="n">
        <v>288.431</v>
      </c>
      <c r="P1048037" s="5" t="n">
        <v>13.27</v>
      </c>
      <c r="Q1048037" s="5" t="n">
        <v>0.92</v>
      </c>
      <c r="R1048037" s="5" t="n">
        <v>0</v>
      </c>
      <c r="S1048037" s="5" t="n">
        <v>0.033</v>
      </c>
    </row>
    <row r="1048038" customFormat="false" ht="12.8" hidden="false" customHeight="false" outlineLevel="0" collapsed="false">
      <c r="A1048038" s="4" t="n">
        <v>0</v>
      </c>
      <c r="B1048038" s="4" t="n">
        <v>4927</v>
      </c>
      <c r="C1048038" s="4" t="n">
        <v>72.001</v>
      </c>
      <c r="D1048038" s="5" t="n">
        <v>0</v>
      </c>
      <c r="E1048038" s="5" t="n">
        <v>345.923</v>
      </c>
      <c r="F1048038" s="5" t="n">
        <v>360.95</v>
      </c>
      <c r="G1048038" s="5" t="n">
        <v>-0.544</v>
      </c>
      <c r="H1048038" s="5" t="n">
        <v>0</v>
      </c>
      <c r="I1048038" s="5" t="n">
        <v>0</v>
      </c>
      <c r="J1048038" s="5" t="n">
        <v>-14.48</v>
      </c>
      <c r="K1048038" s="5" t="n">
        <v>0</v>
      </c>
      <c r="L1048038" s="5" t="n">
        <v>0</v>
      </c>
      <c r="M1048038" s="5" t="n">
        <v>0</v>
      </c>
      <c r="N1048038" s="5" t="n">
        <v>288.416</v>
      </c>
      <c r="O1048038" s="5" t="n">
        <v>288.491</v>
      </c>
      <c r="P1048038" s="5" t="n">
        <v>7.261</v>
      </c>
      <c r="Q1048038" s="5" t="n">
        <v>0.92</v>
      </c>
      <c r="R1048038" s="5" t="n">
        <v>0</v>
      </c>
      <c r="S1048038" s="5" t="n">
        <v>0.033</v>
      </c>
    </row>
    <row r="1048039" customFormat="false" ht="12.8" hidden="false" customHeight="false" outlineLevel="0" collapsed="false">
      <c r="A1048039" s="4" t="n">
        <v>0</v>
      </c>
      <c r="B1048039" s="4" t="n">
        <v>4927</v>
      </c>
      <c r="C1048039" s="4" t="n">
        <v>75.009</v>
      </c>
      <c r="D1048039" s="5" t="n">
        <v>0</v>
      </c>
      <c r="E1048039" s="5" t="n">
        <v>347.258</v>
      </c>
      <c r="F1048039" s="5" t="n">
        <v>360.214</v>
      </c>
      <c r="G1048039" s="5" t="n">
        <v>-2.881</v>
      </c>
      <c r="H1048039" s="5" t="n">
        <v>0</v>
      </c>
      <c r="I1048039" s="5" t="n">
        <v>0</v>
      </c>
      <c r="J1048039" s="5" t="n">
        <v>-10.073</v>
      </c>
      <c r="K1048039" s="5" t="n">
        <v>0</v>
      </c>
      <c r="L1048039" s="5" t="n">
        <v>0</v>
      </c>
      <c r="M1048039" s="5" t="n">
        <v>0</v>
      </c>
      <c r="N1048039" s="5" t="n">
        <v>288.269</v>
      </c>
      <c r="O1048039" s="5" t="n">
        <v>288.478</v>
      </c>
      <c r="P1048039" s="5" t="n">
        <v>13.77</v>
      </c>
      <c r="Q1048039" s="5" t="n">
        <v>0.92</v>
      </c>
      <c r="R1048039" s="5" t="n">
        <v>0</v>
      </c>
      <c r="S1048039" s="5" t="n">
        <v>0.033</v>
      </c>
    </row>
    <row r="1048040" customFormat="false" ht="12.8" hidden="false" customHeight="false" outlineLevel="0" collapsed="false">
      <c r="A1048040" s="4" t="n">
        <v>0</v>
      </c>
      <c r="B1048040" s="4" t="n">
        <v>4927</v>
      </c>
      <c r="C1048040" s="4" t="n">
        <v>76.008</v>
      </c>
      <c r="D1048040" s="5" t="n">
        <v>0</v>
      </c>
      <c r="E1048040" s="5" t="n">
        <v>347.243</v>
      </c>
      <c r="F1048040" s="5" t="n">
        <v>359.865</v>
      </c>
      <c r="G1048040" s="5" t="n">
        <v>-2.205</v>
      </c>
      <c r="H1048040" s="5" t="n">
        <v>0</v>
      </c>
      <c r="I1048040" s="5" t="n">
        <v>0</v>
      </c>
      <c r="J1048040" s="5" t="n">
        <v>-10.415</v>
      </c>
      <c r="K1048040" s="5" t="n">
        <v>0</v>
      </c>
      <c r="L1048040" s="5" t="n">
        <v>0</v>
      </c>
      <c r="M1048040" s="5" t="n">
        <v>0</v>
      </c>
      <c r="N1048040" s="5" t="n">
        <v>288.199</v>
      </c>
      <c r="O1048040" s="5" t="n">
        <v>288.424</v>
      </c>
      <c r="P1048040" s="5" t="n">
        <v>9.79</v>
      </c>
      <c r="Q1048040" s="5" t="n">
        <v>0.92</v>
      </c>
      <c r="R1048040" s="5" t="n">
        <v>0</v>
      </c>
      <c r="S1048040" s="5" t="n">
        <v>0.033</v>
      </c>
    </row>
    <row r="1048041" customFormat="false" ht="12.8" hidden="false" customHeight="false" outlineLevel="0" collapsed="false">
      <c r="A1048041" s="4" t="n">
        <v>0</v>
      </c>
      <c r="B1048041" s="4" t="n">
        <v>4927</v>
      </c>
      <c r="C1048041" s="4" t="n">
        <v>77.007</v>
      </c>
      <c r="D1048041" s="5" t="n">
        <v>0</v>
      </c>
      <c r="E1048041" s="5" t="n">
        <v>346.849</v>
      </c>
      <c r="F1048041" s="5" t="n">
        <v>359.73</v>
      </c>
      <c r="G1048041" s="5" t="n">
        <v>-3.912</v>
      </c>
      <c r="H1048041" s="5" t="n">
        <v>0</v>
      </c>
      <c r="I1048041" s="5" t="n">
        <v>0</v>
      </c>
      <c r="J1048041" s="5" t="n">
        <v>-8.965</v>
      </c>
      <c r="K1048041" s="5" t="n">
        <v>0</v>
      </c>
      <c r="L1048041" s="5" t="n">
        <v>0</v>
      </c>
      <c r="M1048041" s="5" t="n">
        <v>0</v>
      </c>
      <c r="N1048041" s="5" t="n">
        <v>288.172</v>
      </c>
      <c r="O1048041" s="5" t="n">
        <v>288.463</v>
      </c>
      <c r="P1048041" s="5" t="n">
        <v>13.434</v>
      </c>
      <c r="Q1048041" s="5" t="n">
        <v>0.92</v>
      </c>
      <c r="R1048041" s="5" t="n">
        <v>0</v>
      </c>
      <c r="S1048041" s="5" t="n">
        <v>0.033</v>
      </c>
    </row>
    <row r="1048042" customFormat="false" ht="12.8" hidden="false" customHeight="false" outlineLevel="0" collapsed="false">
      <c r="A1048042" s="4" t="n">
        <v>0</v>
      </c>
      <c r="B1048042" s="4" t="n">
        <v>4927</v>
      </c>
      <c r="C1048042" s="4" t="n">
        <v>78.006</v>
      </c>
      <c r="D1048042" s="5" t="n">
        <v>0</v>
      </c>
      <c r="E1048042" s="5" t="n">
        <v>347.573</v>
      </c>
      <c r="F1048042" s="5" t="n">
        <v>359.449</v>
      </c>
      <c r="G1048042" s="5" t="n">
        <v>-3.136</v>
      </c>
      <c r="H1048042" s="5" t="n">
        <v>0</v>
      </c>
      <c r="I1048042" s="5" t="n">
        <v>0</v>
      </c>
      <c r="J1048042" s="5" t="n">
        <v>-8.74</v>
      </c>
      <c r="K1048042" s="5" t="n">
        <v>0</v>
      </c>
      <c r="L1048042" s="5" t="n">
        <v>0</v>
      </c>
      <c r="M1048042" s="5" t="n">
        <v>0</v>
      </c>
      <c r="N1048042" s="5" t="n">
        <v>288.116</v>
      </c>
      <c r="O1048042" s="5" t="n">
        <v>288.476</v>
      </c>
      <c r="P1048042" s="5" t="n">
        <v>8.689</v>
      </c>
      <c r="Q1048042" s="5" t="n">
        <v>0.92</v>
      </c>
      <c r="R1048042" s="5" t="n">
        <v>0</v>
      </c>
      <c r="S1048042" s="5" t="n">
        <v>0.033</v>
      </c>
    </row>
    <row r="1048043" customFormat="false" ht="12.8" hidden="false" customHeight="false" outlineLevel="0" collapsed="false">
      <c r="A1048043" s="4" t="n">
        <v>0</v>
      </c>
      <c r="B1048043" s="4" t="n">
        <v>4927</v>
      </c>
      <c r="C1048043" s="4" t="n">
        <v>79.005</v>
      </c>
      <c r="D1048043" s="5" t="n">
        <v>0</v>
      </c>
      <c r="E1048043" s="5" t="n">
        <v>370.147</v>
      </c>
      <c r="F1048043" s="5" t="n">
        <v>361.941</v>
      </c>
      <c r="G1048043" s="5" t="n">
        <v>1.87</v>
      </c>
      <c r="H1048043" s="5" t="n">
        <v>0</v>
      </c>
      <c r="I1048043" s="5" t="n">
        <v>0</v>
      </c>
      <c r="J1048043" s="5" t="n">
        <v>6.335</v>
      </c>
      <c r="K1048043" s="5" t="n">
        <v>0</v>
      </c>
      <c r="L1048043" s="5" t="n">
        <v>0</v>
      </c>
      <c r="M1048043" s="5" t="n">
        <v>0</v>
      </c>
      <c r="N1048043" s="5" t="n">
        <v>288.614</v>
      </c>
      <c r="O1048043" s="5" t="n">
        <v>288.489</v>
      </c>
      <c r="P1048043" s="5" t="n">
        <v>14.954</v>
      </c>
      <c r="Q1048043" s="5" t="n">
        <v>0.92</v>
      </c>
      <c r="R1048043" s="5" t="n">
        <v>0</v>
      </c>
      <c r="S1048043" s="5" t="n">
        <v>0.033</v>
      </c>
    </row>
    <row r="1048044" customFormat="false" ht="12.8" hidden="false" customHeight="false" outlineLevel="0" collapsed="false">
      <c r="A1048044" s="4" t="n">
        <v>0</v>
      </c>
      <c r="B1048044" s="4" t="n">
        <v>4927</v>
      </c>
      <c r="C1048044" s="4" t="n">
        <v>80.005</v>
      </c>
      <c r="D1048044" s="5" t="n">
        <v>0</v>
      </c>
      <c r="E1048044" s="5" t="n">
        <v>442.305</v>
      </c>
      <c r="F1048044" s="5" t="n">
        <v>369.991</v>
      </c>
      <c r="G1048044" s="5" t="n">
        <v>32.883</v>
      </c>
      <c r="H1048044" s="5" t="n">
        <v>0</v>
      </c>
      <c r="I1048044" s="5" t="n">
        <v>0</v>
      </c>
      <c r="J1048044" s="5" t="n">
        <v>39.434</v>
      </c>
      <c r="K1048044" s="5" t="n">
        <v>0</v>
      </c>
      <c r="L1048044" s="5" t="n">
        <v>0</v>
      </c>
      <c r="M1048044" s="5" t="n">
        <v>0</v>
      </c>
      <c r="N1048044" s="5" t="n">
        <v>290.205</v>
      </c>
      <c r="O1048044" s="5" t="n">
        <v>288.694</v>
      </c>
      <c r="P1048044" s="5" t="n">
        <v>21.759</v>
      </c>
      <c r="Q1048044" s="5" t="n">
        <v>0.92</v>
      </c>
      <c r="R1048044" s="5" t="n">
        <v>0</v>
      </c>
      <c r="S1048044" s="5" t="n">
        <v>0.033</v>
      </c>
    </row>
    <row r="1048045" customFormat="false" ht="12.8" hidden="false" customHeight="false" outlineLevel="0" collapsed="false">
      <c r="A1048045" s="4" t="n">
        <v>0</v>
      </c>
      <c r="B1048045" s="4" t="n">
        <v>4927</v>
      </c>
      <c r="C1048045" s="4" t="n">
        <v>81.003</v>
      </c>
      <c r="D1048045" s="5" t="n">
        <v>0</v>
      </c>
      <c r="E1048045" s="5" t="n">
        <v>629.792</v>
      </c>
      <c r="F1048045" s="5" t="n">
        <v>400.865</v>
      </c>
      <c r="G1048045" s="5" t="n">
        <v>76.832</v>
      </c>
      <c r="H1048045" s="5" t="n">
        <v>0</v>
      </c>
      <c r="I1048045" s="5" t="n">
        <v>0</v>
      </c>
      <c r="J1048045" s="5" t="n">
        <v>152.095</v>
      </c>
      <c r="K1048045" s="5" t="n">
        <v>0</v>
      </c>
      <c r="L1048045" s="5" t="n">
        <v>0</v>
      </c>
      <c r="M1048045" s="5" t="n">
        <v>0</v>
      </c>
      <c r="N1048045" s="5" t="n">
        <v>296.078</v>
      </c>
      <c r="O1048045" s="5" t="n">
        <v>291.015</v>
      </c>
      <c r="P1048045" s="5" t="n">
        <v>15.175</v>
      </c>
      <c r="Q1048045" s="5" t="n">
        <v>0.92</v>
      </c>
      <c r="R1048045" s="5" t="n">
        <v>0</v>
      </c>
      <c r="S1048045" s="5" t="n">
        <v>0.033</v>
      </c>
    </row>
    <row r="1048046" customFormat="false" ht="12.8" hidden="false" customHeight="false" outlineLevel="0" collapsed="false">
      <c r="A1048046" s="4" t="n">
        <v>0</v>
      </c>
      <c r="B1048046" s="4" t="n">
        <v>4927</v>
      </c>
      <c r="C1048046" s="4" t="n">
        <v>82.004</v>
      </c>
      <c r="D1048046" s="5" t="n">
        <v>0</v>
      </c>
      <c r="E1048046" s="5" t="n">
        <v>859.102</v>
      </c>
      <c r="F1048046" s="5" t="n">
        <v>446.688</v>
      </c>
      <c r="G1048046" s="5" t="n">
        <v>182.698</v>
      </c>
      <c r="H1048046" s="5" t="n">
        <v>0</v>
      </c>
      <c r="I1048046" s="5" t="n">
        <v>0</v>
      </c>
      <c r="J1048046" s="5" t="n">
        <v>229.719</v>
      </c>
      <c r="K1048046" s="5" t="n">
        <v>0</v>
      </c>
      <c r="L1048046" s="5" t="n">
        <v>0</v>
      </c>
      <c r="M1048046" s="5" t="n">
        <v>0</v>
      </c>
      <c r="N1048046" s="5" t="n">
        <v>304.199</v>
      </c>
      <c r="O1048046" s="5" t="n">
        <v>294.222</v>
      </c>
      <c r="P1048046" s="5" t="n">
        <v>18.311</v>
      </c>
      <c r="Q1048046" s="5" t="n">
        <v>0.92</v>
      </c>
      <c r="R1048046" s="5" t="n">
        <v>0</v>
      </c>
      <c r="S1048046" s="5" t="n">
        <v>0.033</v>
      </c>
    </row>
    <row r="1048047" customFormat="false" ht="12.8" hidden="false" customHeight="false" outlineLevel="0" collapsed="false">
      <c r="A1048047" s="4" t="n">
        <v>0</v>
      </c>
      <c r="B1048047" s="4" t="n">
        <v>4927</v>
      </c>
      <c r="C1048047" s="4" t="n">
        <v>83.004</v>
      </c>
      <c r="D1048047" s="5" t="n">
        <v>0</v>
      </c>
      <c r="E1048047" s="5" t="n">
        <v>1127.804</v>
      </c>
      <c r="F1048047" s="5" t="n">
        <v>505.482</v>
      </c>
      <c r="G1048047" s="5" t="n">
        <v>196.185</v>
      </c>
      <c r="H1048047" s="5" t="n">
        <v>0</v>
      </c>
      <c r="I1048047" s="5" t="n">
        <v>0</v>
      </c>
      <c r="J1048047" s="5" t="n">
        <v>426.138</v>
      </c>
      <c r="K1048047" s="5" t="n">
        <v>0</v>
      </c>
      <c r="L1048047" s="5" t="n">
        <v>0</v>
      </c>
      <c r="M1048047" s="5" t="n">
        <v>0</v>
      </c>
      <c r="N1048047" s="5" t="n">
        <v>313.75</v>
      </c>
      <c r="O1048047" s="5" t="n">
        <v>298.878</v>
      </c>
      <c r="P1048047" s="5" t="n">
        <v>13.192</v>
      </c>
      <c r="Q1048047" s="5" t="n">
        <v>0.92</v>
      </c>
      <c r="R1048047" s="5" t="n">
        <v>0</v>
      </c>
      <c r="S1048047" s="5" t="n">
        <v>0.033</v>
      </c>
    </row>
    <row r="1048048" customFormat="false" ht="12.8" hidden="false" customHeight="false" outlineLevel="0" collapsed="false">
      <c r="A1048048" s="4" t="n">
        <v>0</v>
      </c>
      <c r="B1048048" s="4" t="n">
        <v>4927</v>
      </c>
      <c r="C1048048" s="4" t="n">
        <v>84.003</v>
      </c>
      <c r="D1048048" s="5" t="n">
        <v>0</v>
      </c>
      <c r="E1048048" s="5" t="n">
        <v>1221.091</v>
      </c>
      <c r="F1048048" s="5" t="n">
        <v>529.653</v>
      </c>
      <c r="G1048048" s="5" t="n">
        <v>466.159</v>
      </c>
      <c r="H1048048" s="5" t="n">
        <v>0</v>
      </c>
      <c r="I1048048" s="5" t="n">
        <v>0</v>
      </c>
      <c r="J1048048" s="5" t="n">
        <v>225.283</v>
      </c>
      <c r="K1048048" s="5" t="n">
        <v>0</v>
      </c>
      <c r="L1048048" s="5" t="n">
        <v>0</v>
      </c>
      <c r="M1048048" s="5" t="n">
        <v>0</v>
      </c>
      <c r="N1048048" s="5" t="n">
        <v>317.435</v>
      </c>
      <c r="O1048048" s="5" t="n">
        <v>300.399</v>
      </c>
      <c r="P1048048" s="5" t="n">
        <v>27.363</v>
      </c>
      <c r="Q1048048" s="5" t="n">
        <v>0.92</v>
      </c>
      <c r="R1048048" s="5" t="n">
        <v>0</v>
      </c>
      <c r="S1048048" s="5" t="n">
        <v>0.033</v>
      </c>
    </row>
    <row r="1048049" customFormat="false" ht="12.8" hidden="false" customHeight="false" outlineLevel="0" collapsed="false">
      <c r="A1048049" s="4" t="n">
        <v>0</v>
      </c>
      <c r="B1048049" s="4" t="n">
        <v>4927</v>
      </c>
      <c r="C1048049" s="4" t="n">
        <v>85.003</v>
      </c>
      <c r="D1048049" s="5" t="n">
        <v>0</v>
      </c>
      <c r="E1048049" s="5" t="n">
        <v>1243.955</v>
      </c>
      <c r="F1048049" s="5" t="n">
        <v>523.389</v>
      </c>
      <c r="G1048049" s="5" t="n">
        <v>593.533</v>
      </c>
      <c r="H1048049" s="5" t="n">
        <v>0</v>
      </c>
      <c r="I1048049" s="5" t="n">
        <v>0</v>
      </c>
      <c r="J1048049" s="5" t="n">
        <v>127.036</v>
      </c>
      <c r="K1048049" s="5" t="n">
        <v>0</v>
      </c>
      <c r="L1048049" s="5" t="n">
        <v>0</v>
      </c>
      <c r="M1048049" s="5" t="n">
        <v>0</v>
      </c>
      <c r="N1048049" s="5" t="n">
        <v>316.492</v>
      </c>
      <c r="O1048049" s="5" t="n">
        <v>300.572</v>
      </c>
      <c r="P1048049" s="5" t="n">
        <v>37.28</v>
      </c>
      <c r="Q1048049" s="5" t="n">
        <v>0.92</v>
      </c>
      <c r="R1048049" s="5" t="n">
        <v>0</v>
      </c>
      <c r="S1048049" s="5" t="n">
        <v>0.033</v>
      </c>
    </row>
    <row r="1048050" customFormat="false" ht="12.8" hidden="false" customHeight="false" outlineLevel="0" collapsed="false">
      <c r="A1048050" s="4" t="n">
        <v>0</v>
      </c>
      <c r="B1048050" s="4" t="n">
        <v>4927</v>
      </c>
      <c r="C1048050" s="4" t="n">
        <v>86.002</v>
      </c>
      <c r="D1048050" s="5" t="n">
        <v>0</v>
      </c>
      <c r="E1048050" s="5" t="n">
        <v>1209.483</v>
      </c>
      <c r="F1048050" s="5" t="n">
        <v>512.96</v>
      </c>
      <c r="G1048050" s="5" t="n">
        <v>594.081</v>
      </c>
      <c r="H1048050" s="5" t="n">
        <v>0</v>
      </c>
      <c r="I1048050" s="5" t="n">
        <v>0</v>
      </c>
      <c r="J1048050" s="5" t="n">
        <v>102.444</v>
      </c>
      <c r="K1048050" s="5" t="n">
        <v>0</v>
      </c>
      <c r="L1048050" s="5" t="n">
        <v>0</v>
      </c>
      <c r="M1048050" s="5" t="n">
        <v>0</v>
      </c>
      <c r="N1048050" s="5" t="n">
        <v>314.904</v>
      </c>
      <c r="O1048050" s="5" t="n">
        <v>300.576</v>
      </c>
      <c r="P1048050" s="5" t="n">
        <v>41.463</v>
      </c>
      <c r="Q1048050" s="5" t="n">
        <v>0.92</v>
      </c>
      <c r="R1048050" s="5" t="n">
        <v>0</v>
      </c>
      <c r="S1048050" s="5" t="n">
        <v>0.033</v>
      </c>
    </row>
    <row r="1048051" customFormat="false" ht="12.8" hidden="false" customHeight="false" outlineLevel="0" collapsed="false">
      <c r="A1048051" s="4" t="n">
        <v>0</v>
      </c>
      <c r="B1048051" s="4" t="n">
        <v>4927</v>
      </c>
      <c r="C1048051" s="4" t="n">
        <v>87.004</v>
      </c>
      <c r="D1048051" s="5" t="n">
        <v>0</v>
      </c>
      <c r="E1048051" s="5" t="n">
        <v>1117.252</v>
      </c>
      <c r="F1048051" s="5" t="n">
        <v>511.263</v>
      </c>
      <c r="G1048051" s="5" t="n">
        <v>519.699</v>
      </c>
      <c r="H1048051" s="5" t="n">
        <v>0</v>
      </c>
      <c r="I1048051" s="5" t="n">
        <v>0</v>
      </c>
      <c r="J1048051" s="5" t="n">
        <v>86.294</v>
      </c>
      <c r="K1048051" s="5" t="n">
        <v>0</v>
      </c>
      <c r="L1048051" s="5" t="n">
        <v>0</v>
      </c>
      <c r="M1048051" s="5" t="n">
        <v>0</v>
      </c>
      <c r="N1048051" s="5" t="n">
        <v>314.643</v>
      </c>
      <c r="O1048051" s="5" t="n">
        <v>300.749</v>
      </c>
      <c r="P1048051" s="5" t="n">
        <v>37.404</v>
      </c>
      <c r="Q1048051" s="5" t="n">
        <v>0.92</v>
      </c>
      <c r="R1048051" s="5" t="n">
        <v>0</v>
      </c>
      <c r="S1048051" s="5" t="n">
        <v>0.033</v>
      </c>
    </row>
    <row r="1048052" customFormat="false" ht="12.8" hidden="false" customHeight="false" outlineLevel="0" collapsed="false">
      <c r="A1048052" s="4" t="n">
        <v>0</v>
      </c>
      <c r="B1048052" s="4" t="n">
        <v>4927</v>
      </c>
      <c r="C1048052" s="4" t="n">
        <v>88.004</v>
      </c>
      <c r="D1048052" s="5" t="n">
        <v>0</v>
      </c>
      <c r="E1048052" s="5" t="n">
        <v>973.363</v>
      </c>
      <c r="F1048052" s="5" t="n">
        <v>495.204</v>
      </c>
      <c r="G1048052" s="5" t="n">
        <v>458.934</v>
      </c>
      <c r="H1048052" s="5" t="n">
        <v>0</v>
      </c>
      <c r="I1048052" s="5" t="n">
        <v>0</v>
      </c>
      <c r="J1048052" s="5" t="n">
        <v>19.229</v>
      </c>
      <c r="K1048052" s="5" t="n">
        <v>0</v>
      </c>
      <c r="L1048052" s="5" t="n">
        <v>0</v>
      </c>
      <c r="M1048052" s="5" t="n">
        <v>0</v>
      </c>
      <c r="N1048052" s="5" t="n">
        <v>312.143</v>
      </c>
      <c r="O1048052" s="5" t="n">
        <v>300.026</v>
      </c>
      <c r="P1048052" s="5" t="n">
        <v>37.875</v>
      </c>
      <c r="Q1048052" s="5" t="n">
        <v>0.92</v>
      </c>
      <c r="R1048052" s="5" t="n">
        <v>0</v>
      </c>
      <c r="S1048052" s="5" t="n">
        <v>0.033</v>
      </c>
    </row>
    <row r="1048053" customFormat="false" ht="12.8" hidden="false" customHeight="false" outlineLevel="0" collapsed="false">
      <c r="A1048053" s="4" t="n">
        <v>0</v>
      </c>
      <c r="B1048053" s="4" t="n">
        <v>4927</v>
      </c>
      <c r="C1048053" s="4" t="n">
        <v>89.005</v>
      </c>
      <c r="D1048053" s="5" t="n">
        <v>0</v>
      </c>
      <c r="E1048053" s="5" t="n">
        <v>792.074</v>
      </c>
      <c r="F1048053" s="5" t="n">
        <v>472.178</v>
      </c>
      <c r="G1048053" s="5" t="n">
        <v>371.565</v>
      </c>
      <c r="H1048053" s="5" t="n">
        <v>0</v>
      </c>
      <c r="I1048053" s="5" t="n">
        <v>0</v>
      </c>
      <c r="J1048053" s="5" t="n">
        <v>-51.667</v>
      </c>
      <c r="K1048053" s="5" t="n">
        <v>0</v>
      </c>
      <c r="L1048053" s="5" t="n">
        <v>0</v>
      </c>
      <c r="M1048053" s="5" t="n">
        <v>0</v>
      </c>
      <c r="N1048053" s="5" t="n">
        <v>308.449</v>
      </c>
      <c r="O1048053" s="5" t="n">
        <v>299.716</v>
      </c>
      <c r="P1048053" s="5" t="n">
        <v>42.546</v>
      </c>
      <c r="Q1048053" s="5" t="n">
        <v>0.92</v>
      </c>
      <c r="R1048053" s="5" t="n">
        <v>0</v>
      </c>
      <c r="S1048053" s="5" t="n">
        <v>0.033</v>
      </c>
    </row>
    <row r="1048054" customFormat="false" ht="12.8" hidden="false" customHeight="false" outlineLevel="0" collapsed="false">
      <c r="A1048054" s="4" t="n">
        <v>0</v>
      </c>
      <c r="B1048054" s="4" t="n">
        <v>4927</v>
      </c>
      <c r="C1048054" s="4" t="n">
        <v>90.002</v>
      </c>
      <c r="D1048054" s="5" t="n">
        <v>0</v>
      </c>
      <c r="E1048054" s="5" t="n">
        <v>530.296</v>
      </c>
      <c r="F1048054" s="5" t="n">
        <v>436.931</v>
      </c>
      <c r="G1048054" s="5" t="n">
        <v>200.149</v>
      </c>
      <c r="H1048054" s="5" t="n">
        <v>0</v>
      </c>
      <c r="I1048054" s="5" t="n">
        <v>0</v>
      </c>
      <c r="J1048054" s="5" t="n">
        <v>-106.785</v>
      </c>
      <c r="K1048054" s="5" t="n">
        <v>0</v>
      </c>
      <c r="L1048054" s="5" t="n">
        <v>0</v>
      </c>
      <c r="M1048054" s="5" t="n">
        <v>0</v>
      </c>
      <c r="N1048054" s="5" t="n">
        <v>302.524</v>
      </c>
      <c r="O1048054" s="5" t="n">
        <v>297.398</v>
      </c>
      <c r="P1048054" s="5" t="n">
        <v>39.04</v>
      </c>
      <c r="Q1048054" s="5" t="n">
        <v>0.92</v>
      </c>
      <c r="R1048054" s="5" t="n">
        <v>0</v>
      </c>
      <c r="S1048054" s="5" t="n">
        <v>0.033</v>
      </c>
    </row>
    <row r="1048055" customFormat="false" ht="12.8" hidden="false" customHeight="false" outlineLevel="0" collapsed="false">
      <c r="A1048055" s="4" t="n">
        <v>0</v>
      </c>
      <c r="B1048055" s="4" t="n">
        <v>4927</v>
      </c>
      <c r="C1048055" s="4" t="n">
        <v>91.001</v>
      </c>
      <c r="D1048055" s="5" t="n">
        <v>0</v>
      </c>
      <c r="E1048055" s="5" t="n">
        <v>375.625</v>
      </c>
      <c r="F1048055" s="5" t="n">
        <v>406.24</v>
      </c>
      <c r="G1048055" s="5" t="n">
        <v>135.354</v>
      </c>
      <c r="H1048055" s="5" t="n">
        <v>0</v>
      </c>
      <c r="I1048055" s="5" t="n">
        <v>0</v>
      </c>
      <c r="J1048055" s="5" t="n">
        <v>-165.969</v>
      </c>
      <c r="K1048055" s="5" t="n">
        <v>0</v>
      </c>
      <c r="L1048055" s="5" t="n">
        <v>0</v>
      </c>
      <c r="M1048055" s="5" t="n">
        <v>0</v>
      </c>
      <c r="N1048055" s="5" t="n">
        <v>297.066</v>
      </c>
      <c r="O1048055" s="5" t="n">
        <v>294.187</v>
      </c>
      <c r="P1048055" s="5" t="n">
        <v>47.016</v>
      </c>
      <c r="Q1048055" s="5" t="n">
        <v>0.92</v>
      </c>
      <c r="R1048055" s="5" t="n">
        <v>0</v>
      </c>
      <c r="S1048055" s="5" t="n">
        <v>0.033</v>
      </c>
    </row>
    <row r="1048056" customFormat="false" ht="12.8" hidden="false" customHeight="false" outlineLevel="0" collapsed="false">
      <c r="A1048056" s="4" t="n">
        <v>0</v>
      </c>
      <c r="B1048056" s="4" t="n">
        <v>4927</v>
      </c>
      <c r="C1048056" s="4" t="n">
        <v>92.003</v>
      </c>
      <c r="D1048056" s="5" t="n">
        <v>0</v>
      </c>
      <c r="E1048056" s="5" t="n">
        <v>323.732</v>
      </c>
      <c r="F1048056" s="5" t="n">
        <v>392.08</v>
      </c>
      <c r="G1048056" s="5" t="n">
        <v>58.398</v>
      </c>
      <c r="H1048056" s="5" t="n">
        <v>0</v>
      </c>
      <c r="I1048056" s="5" t="n">
        <v>0</v>
      </c>
      <c r="J1048056" s="5" t="n">
        <v>-126.743</v>
      </c>
      <c r="K1048056" s="5" t="n">
        <v>0</v>
      </c>
      <c r="L1048056" s="5" t="n">
        <v>0</v>
      </c>
      <c r="M1048056" s="5" t="n">
        <v>0</v>
      </c>
      <c r="N1048056" s="5" t="n">
        <v>294.443</v>
      </c>
      <c r="O1048056" s="5" t="n">
        <v>293.058</v>
      </c>
      <c r="P1048056" s="5" t="n">
        <v>42.184</v>
      </c>
      <c r="Q1048056" s="5" t="n">
        <v>0.92</v>
      </c>
      <c r="R1048056" s="5" t="n">
        <v>0</v>
      </c>
      <c r="S1048056" s="5" t="n">
        <v>0.033</v>
      </c>
    </row>
    <row r="1048057" customFormat="false" ht="12.8" hidden="false" customHeight="false" outlineLevel="0" collapsed="false">
      <c r="A1048057" s="4" t="n">
        <v>0</v>
      </c>
      <c r="B1048057" s="4" t="n">
        <v>4927</v>
      </c>
      <c r="C1048057" s="4" t="n">
        <v>93.006</v>
      </c>
      <c r="D1048057" s="5" t="n">
        <v>0</v>
      </c>
      <c r="E1048057" s="5" t="n">
        <v>318.905</v>
      </c>
      <c r="F1048057" s="5" t="n">
        <v>388.096</v>
      </c>
      <c r="G1048057" s="5" t="n">
        <v>26.09</v>
      </c>
      <c r="H1048057" s="5" t="n">
        <v>0</v>
      </c>
      <c r="I1048057" s="5" t="n">
        <v>0</v>
      </c>
      <c r="J1048057" s="5" t="n">
        <v>-95.281</v>
      </c>
      <c r="K1048057" s="5" t="n">
        <v>0</v>
      </c>
      <c r="L1048057" s="5" t="n">
        <v>0</v>
      </c>
      <c r="M1048057" s="5" t="n">
        <v>0</v>
      </c>
      <c r="N1048057" s="5" t="n">
        <v>293.692</v>
      </c>
      <c r="O1048057" s="5" t="n">
        <v>292.962</v>
      </c>
      <c r="P1048057" s="5" t="n">
        <v>35.758</v>
      </c>
      <c r="Q1048057" s="5" t="n">
        <v>0.92</v>
      </c>
      <c r="R1048057" s="5" t="n">
        <v>0</v>
      </c>
      <c r="S1048057" s="5" t="n">
        <v>0.033</v>
      </c>
    </row>
    <row r="1048058" customFormat="false" ht="12.8" hidden="false" customHeight="false" outlineLevel="0" collapsed="false">
      <c r="A1048058" s="4" t="n">
        <v>0</v>
      </c>
      <c r="B1048058" s="4" t="n">
        <v>4927</v>
      </c>
      <c r="C1048058" s="4" t="n">
        <v>94.003</v>
      </c>
      <c r="D1048058" s="5" t="n">
        <v>0</v>
      </c>
      <c r="E1048058" s="5" t="n">
        <v>315.774</v>
      </c>
      <c r="F1048058" s="5" t="n">
        <v>383.949</v>
      </c>
      <c r="G1048058" s="5" t="n">
        <v>17.346</v>
      </c>
      <c r="H1048058" s="5" t="n">
        <v>0</v>
      </c>
      <c r="I1048058" s="5" t="n">
        <v>0</v>
      </c>
      <c r="J1048058" s="5" t="n">
        <v>-85.518</v>
      </c>
      <c r="K1048058" s="5" t="n">
        <v>0</v>
      </c>
      <c r="L1048058" s="5" t="n">
        <v>0</v>
      </c>
      <c r="M1048058" s="5" t="n">
        <v>0</v>
      </c>
      <c r="N1048058" s="5" t="n">
        <v>292.904</v>
      </c>
      <c r="O1048058" s="5" t="n">
        <v>292.21</v>
      </c>
      <c r="P1048058" s="5" t="n">
        <v>25</v>
      </c>
      <c r="Q1048058" s="5" t="n">
        <v>0.92</v>
      </c>
      <c r="R1048058" s="5" t="n">
        <v>0</v>
      </c>
      <c r="S1048058" s="5" t="n">
        <v>0.033</v>
      </c>
    </row>
    <row r="1048059" customFormat="false" ht="12.8" hidden="false" customHeight="false" outlineLevel="0" collapsed="false">
      <c r="A1048059" s="4" t="n">
        <v>0</v>
      </c>
      <c r="B1048059" s="4" t="n">
        <v>4927</v>
      </c>
      <c r="C1048059" s="4" t="n">
        <v>95.001</v>
      </c>
      <c r="D1048059" s="5" t="n">
        <v>0</v>
      </c>
      <c r="E1048059" s="5" t="n">
        <v>311.468</v>
      </c>
      <c r="F1048059" s="5" t="n">
        <v>378.696</v>
      </c>
      <c r="G1048059" s="5" t="n">
        <v>16.797</v>
      </c>
      <c r="H1048059" s="5" t="n">
        <v>0</v>
      </c>
      <c r="I1048059" s="5" t="n">
        <v>0</v>
      </c>
      <c r="J1048059" s="5" t="n">
        <v>-84.023</v>
      </c>
      <c r="K1048059" s="5" t="n">
        <v>0</v>
      </c>
      <c r="L1048059" s="5" t="n">
        <v>0</v>
      </c>
      <c r="M1048059" s="5" t="n">
        <v>0</v>
      </c>
      <c r="N1048059" s="5" t="n">
        <v>291.897</v>
      </c>
      <c r="O1048059" s="5" t="n">
        <v>291.401</v>
      </c>
      <c r="P1048059" s="5" t="n">
        <v>33.86</v>
      </c>
      <c r="Q1048059" s="5" t="n">
        <v>0.92</v>
      </c>
      <c r="R1048059" s="5" t="n">
        <v>0</v>
      </c>
      <c r="S1048059" s="5" t="n">
        <v>0.033</v>
      </c>
    </row>
    <row r="1048060" customFormat="false" ht="12.8" hidden="false" customHeight="false" outlineLevel="0" collapsed="false">
      <c r="A1048060" s="4" t="n">
        <v>0</v>
      </c>
      <c r="B1048060" s="4" t="n">
        <v>4927</v>
      </c>
      <c r="C1048060" s="4" t="n">
        <v>96.003</v>
      </c>
      <c r="D1048060" s="5" t="n">
        <v>0</v>
      </c>
      <c r="E1048060" s="5" t="n">
        <v>312.005</v>
      </c>
      <c r="F1048060" s="5" t="n">
        <v>374.924</v>
      </c>
      <c r="G1048060" s="5" t="n">
        <v>10.234</v>
      </c>
      <c r="H1048060" s="5" t="n">
        <v>0</v>
      </c>
      <c r="I1048060" s="5" t="n">
        <v>0</v>
      </c>
      <c r="J1048060" s="5" t="n">
        <v>-73.157</v>
      </c>
      <c r="K1048060" s="5" t="n">
        <v>0</v>
      </c>
      <c r="L1048060" s="5" t="n">
        <v>0</v>
      </c>
      <c r="M1048060" s="5" t="n">
        <v>0</v>
      </c>
      <c r="N1048060" s="5" t="n">
        <v>291.168</v>
      </c>
      <c r="O1048060" s="5" t="n">
        <v>290.856</v>
      </c>
      <c r="P1048060" s="5" t="n">
        <v>32.816</v>
      </c>
      <c r="Q1048060" s="5" t="n">
        <v>0.92</v>
      </c>
      <c r="R1048060" s="5" t="n">
        <v>0</v>
      </c>
      <c r="S1048060" s="5" t="n">
        <v>0.033</v>
      </c>
    </row>
    <row r="1048061" customFormat="false" ht="12.8" hidden="false" customHeight="false" outlineLevel="0" collapsed="false">
      <c r="A1048061" s="4" t="n">
        <v>0</v>
      </c>
      <c r="B1048061" s="4" t="n">
        <v>4927</v>
      </c>
      <c r="C1048061" s="4" t="n">
        <v>97.005</v>
      </c>
      <c r="D1048061" s="5" t="n">
        <v>0</v>
      </c>
      <c r="E1048061" s="5" t="n">
        <v>358.385</v>
      </c>
      <c r="F1048061" s="5" t="n">
        <v>376.221</v>
      </c>
      <c r="G1048061" s="5" t="n">
        <v>26.799</v>
      </c>
      <c r="H1048061" s="5" t="n">
        <v>0</v>
      </c>
      <c r="I1048061" s="5" t="n">
        <v>0</v>
      </c>
      <c r="J1048061" s="5" t="n">
        <v>-44.634</v>
      </c>
      <c r="K1048061" s="5" t="n">
        <v>0</v>
      </c>
      <c r="L1048061" s="5" t="n">
        <v>0</v>
      </c>
      <c r="M1048061" s="5" t="n">
        <v>0</v>
      </c>
      <c r="N1048061" s="5" t="n">
        <v>291.419</v>
      </c>
      <c r="O1048061" s="5" t="n">
        <v>290.665</v>
      </c>
      <c r="P1048061" s="5" t="n">
        <v>35.553</v>
      </c>
      <c r="Q1048061" s="5" t="n">
        <v>0.92</v>
      </c>
      <c r="R1048061" s="5" t="n">
        <v>0</v>
      </c>
      <c r="S1048061" s="5" t="n">
        <v>0.033</v>
      </c>
    </row>
    <row r="1048062" customFormat="false" ht="12.8" hidden="false" customHeight="false" outlineLevel="0" collapsed="false">
      <c r="A1048062" s="4" t="n">
        <v>0</v>
      </c>
      <c r="B1048062" s="4" t="n">
        <v>4927</v>
      </c>
      <c r="C1048062" s="4" t="n">
        <v>98.001</v>
      </c>
      <c r="D1048062" s="5" t="n">
        <v>0</v>
      </c>
      <c r="E1048062" s="5" t="n">
        <v>358.353</v>
      </c>
      <c r="F1048062" s="5" t="n">
        <v>377.17</v>
      </c>
      <c r="G1048062" s="5" t="n">
        <v>18.184</v>
      </c>
      <c r="H1048062" s="5" t="n">
        <v>0</v>
      </c>
      <c r="I1048062" s="5" t="n">
        <v>0</v>
      </c>
      <c r="J1048062" s="5" t="n">
        <v>-37</v>
      </c>
      <c r="K1048062" s="5" t="n">
        <v>0</v>
      </c>
      <c r="L1048062" s="5" t="n">
        <v>0</v>
      </c>
      <c r="M1048062" s="5" t="n">
        <v>0</v>
      </c>
      <c r="N1048062" s="5" t="n">
        <v>291.603</v>
      </c>
      <c r="O1048062" s="5" t="n">
        <v>290.681</v>
      </c>
      <c r="P1048062" s="5" t="n">
        <v>19.72</v>
      </c>
      <c r="Q1048062" s="5" t="n">
        <v>0.92</v>
      </c>
      <c r="R1048062" s="5" t="n">
        <v>0</v>
      </c>
      <c r="S1048062" s="5" t="n">
        <v>0.033</v>
      </c>
    </row>
    <row r="1048063" customFormat="false" ht="12.8" hidden="false" customHeight="false" outlineLevel="0" collapsed="false">
      <c r="A1048063" s="4" t="n">
        <v>0</v>
      </c>
      <c r="B1048063" s="4" t="n">
        <v>4927</v>
      </c>
      <c r="C1048063" s="4" t="n">
        <v>99.005</v>
      </c>
      <c r="D1048063" s="5" t="n">
        <v>0</v>
      </c>
      <c r="E1048063" s="5" t="n">
        <v>358.188</v>
      </c>
      <c r="F1048063" s="5" t="n">
        <v>375.71</v>
      </c>
      <c r="G1048063" s="5" t="n">
        <v>19.71</v>
      </c>
      <c r="H1048063" s="5" t="n">
        <v>0</v>
      </c>
      <c r="I1048063" s="5" t="n">
        <v>0</v>
      </c>
      <c r="J1048063" s="5" t="n">
        <v>-37.231</v>
      </c>
      <c r="K1048063" s="5" t="n">
        <v>0</v>
      </c>
      <c r="L1048063" s="5" t="n">
        <v>0</v>
      </c>
      <c r="M1048063" s="5" t="n">
        <v>0</v>
      </c>
      <c r="N1048063" s="5" t="n">
        <v>291.32</v>
      </c>
      <c r="O1048063" s="5" t="n">
        <v>290.584</v>
      </c>
      <c r="P1048063" s="5" t="n">
        <v>26.789</v>
      </c>
      <c r="Q1048063" s="5" t="n">
        <v>0.92</v>
      </c>
      <c r="R1048063" s="5" t="n">
        <v>0</v>
      </c>
      <c r="S1048063" s="5" t="n">
        <v>0.033</v>
      </c>
    </row>
    <row r="1048064" customFormat="false" ht="12.8" hidden="false" customHeight="false" outlineLevel="0" collapsed="false">
      <c r="A1048064" s="4" t="n">
        <v>0</v>
      </c>
      <c r="B1048064" s="4" t="n">
        <v>4927</v>
      </c>
      <c r="C1048064" s="4" t="n">
        <v>100.003</v>
      </c>
      <c r="D1048064" s="5" t="n">
        <v>0</v>
      </c>
      <c r="E1048064" s="5" t="n">
        <v>356.642</v>
      </c>
      <c r="F1048064" s="5" t="n">
        <v>375.219</v>
      </c>
      <c r="G1048064" s="5" t="n">
        <v>12.242</v>
      </c>
      <c r="H1048064" s="5" t="n">
        <v>0</v>
      </c>
      <c r="I1048064" s="5" t="n">
        <v>0</v>
      </c>
      <c r="J1048064" s="5" t="n">
        <v>-30.815</v>
      </c>
      <c r="K1048064" s="5" t="n">
        <v>0</v>
      </c>
      <c r="L1048064" s="5" t="n">
        <v>0</v>
      </c>
      <c r="M1048064" s="5" t="n">
        <v>0</v>
      </c>
      <c r="N1048064" s="5" t="n">
        <v>291.225</v>
      </c>
      <c r="O1048064" s="5" t="n">
        <v>290.685</v>
      </c>
      <c r="P1048064" s="5" t="n">
        <v>22.695</v>
      </c>
      <c r="Q1048064" s="5" t="n">
        <v>0.92</v>
      </c>
      <c r="R1048064" s="5" t="n">
        <v>0</v>
      </c>
      <c r="S1048064" s="5" t="n">
        <v>0.033</v>
      </c>
    </row>
    <row r="1048065" customFormat="false" ht="12.8" hidden="false" customHeight="false" outlineLevel="0" collapsed="false">
      <c r="A1048065" s="4" t="n">
        <v>0</v>
      </c>
      <c r="B1048065" s="4" t="n">
        <v>4927</v>
      </c>
      <c r="C1048065" s="4" t="n">
        <v>101.004</v>
      </c>
      <c r="D1048065" s="5" t="n">
        <v>0</v>
      </c>
      <c r="E1048065" s="5" t="n">
        <v>355.81</v>
      </c>
      <c r="F1048065" s="5" t="n">
        <v>374.755</v>
      </c>
      <c r="G1048065" s="5" t="n">
        <v>6.579</v>
      </c>
      <c r="H1048065" s="5" t="n">
        <v>0</v>
      </c>
      <c r="I1048065" s="5" t="n">
        <v>0</v>
      </c>
      <c r="J1048065" s="5" t="n">
        <v>-25.52</v>
      </c>
      <c r="K1048065" s="5" t="n">
        <v>0</v>
      </c>
      <c r="L1048065" s="5" t="n">
        <v>0</v>
      </c>
      <c r="M1048065" s="5" t="n">
        <v>0</v>
      </c>
      <c r="N1048065" s="5" t="n">
        <v>291.135</v>
      </c>
      <c r="O1048065" s="5" t="n">
        <v>290.726</v>
      </c>
      <c r="P1048065" s="5" t="n">
        <v>16.097</v>
      </c>
      <c r="Q1048065" s="5" t="n">
        <v>0.92</v>
      </c>
      <c r="R1048065" s="5" t="n">
        <v>0</v>
      </c>
      <c r="S1048065" s="5" t="n">
        <v>0.033</v>
      </c>
    </row>
    <row r="1048066" customFormat="false" ht="12.8" hidden="false" customHeight="false" outlineLevel="0" collapsed="false">
      <c r="A1048066" s="4" t="n">
        <v>0</v>
      </c>
      <c r="B1048066" s="4" t="n">
        <v>4927</v>
      </c>
      <c r="C1048066" s="4" t="n">
        <v>102.004</v>
      </c>
      <c r="D1048066" s="5" t="n">
        <v>0</v>
      </c>
      <c r="E1048066" s="5" t="n">
        <v>356.066</v>
      </c>
      <c r="F1048066" s="5" t="n">
        <v>373.867</v>
      </c>
      <c r="G1048066" s="5" t="n">
        <v>5.87</v>
      </c>
      <c r="H1048066" s="5" t="n">
        <v>0</v>
      </c>
      <c r="I1048066" s="5" t="n">
        <v>0</v>
      </c>
      <c r="J1048066" s="5" t="n">
        <v>-23.672</v>
      </c>
      <c r="K1048066" s="5" t="n">
        <v>0</v>
      </c>
      <c r="L1048066" s="5" t="n">
        <v>0</v>
      </c>
      <c r="M1048066" s="5" t="n">
        <v>0</v>
      </c>
      <c r="N1048066" s="5" t="n">
        <v>290.962</v>
      </c>
      <c r="O1048066" s="5" t="n">
        <v>290.754</v>
      </c>
      <c r="P1048066" s="5" t="n">
        <v>28.134</v>
      </c>
      <c r="Q1048066" s="5" t="n">
        <v>0.92</v>
      </c>
      <c r="R1048066" s="5" t="n">
        <v>0</v>
      </c>
      <c r="S1048066" s="5" t="n">
        <v>0.033</v>
      </c>
    </row>
    <row r="1048067" customFormat="false" ht="12.8" hidden="false" customHeight="false" outlineLevel="0" collapsed="false">
      <c r="A1048067" s="4" t="n">
        <v>0</v>
      </c>
      <c r="B1048067" s="4" t="n">
        <v>4927</v>
      </c>
      <c r="C1048067" s="4" t="n">
        <v>103.002</v>
      </c>
      <c r="D1048067" s="5" t="n">
        <v>0</v>
      </c>
      <c r="E1048067" s="5" t="n">
        <v>376.2</v>
      </c>
      <c r="F1048067" s="5" t="n">
        <v>375.418</v>
      </c>
      <c r="G1048067" s="5" t="n">
        <v>11.211</v>
      </c>
      <c r="H1048067" s="5" t="n">
        <v>0</v>
      </c>
      <c r="I1048067" s="5" t="n">
        <v>0</v>
      </c>
      <c r="J1048067" s="5" t="n">
        <v>-10.427</v>
      </c>
      <c r="K1048067" s="5" t="n">
        <v>0</v>
      </c>
      <c r="L1048067" s="5" t="n">
        <v>0</v>
      </c>
      <c r="M1048067" s="5" t="n">
        <v>0</v>
      </c>
      <c r="N1048067" s="5" t="n">
        <v>291.263</v>
      </c>
      <c r="O1048067" s="5" t="n">
        <v>290.832</v>
      </c>
      <c r="P1048067" s="5" t="n">
        <v>25.977</v>
      </c>
      <c r="Q1048067" s="5" t="n">
        <v>0.92</v>
      </c>
      <c r="R1048067" s="5" t="n">
        <v>0</v>
      </c>
      <c r="S1048067" s="5" t="n">
        <v>0.033</v>
      </c>
    </row>
    <row r="1048068" customFormat="false" ht="12.8" hidden="false" customHeight="false" outlineLevel="0" collapsed="false">
      <c r="A1048068" s="4" t="n">
        <v>0</v>
      </c>
      <c r="B1048068" s="4" t="n">
        <v>4927</v>
      </c>
      <c r="C1048068" s="4" t="n">
        <v>104.003</v>
      </c>
      <c r="D1048068" s="5" t="n">
        <v>0</v>
      </c>
      <c r="E1048068" s="5" t="n">
        <v>390.12</v>
      </c>
      <c r="F1048068" s="5" t="n">
        <v>376.101</v>
      </c>
      <c r="G1048068" s="5" t="n">
        <v>24.73</v>
      </c>
      <c r="H1048068" s="5" t="n">
        <v>0</v>
      </c>
      <c r="I1048068" s="5" t="n">
        <v>0</v>
      </c>
      <c r="J1048068" s="5" t="n">
        <v>-10.71</v>
      </c>
      <c r="K1048068" s="5" t="n">
        <v>0</v>
      </c>
      <c r="L1048068" s="5" t="n">
        <v>0</v>
      </c>
      <c r="M1048068" s="5" t="n">
        <v>0</v>
      </c>
      <c r="N1048068" s="5" t="n">
        <v>291.396</v>
      </c>
      <c r="O1048068" s="5" t="n">
        <v>290.572</v>
      </c>
      <c r="P1048068" s="5" t="n">
        <v>30.012</v>
      </c>
      <c r="Q1048068" s="5" t="n">
        <v>0.92</v>
      </c>
      <c r="R1048068" s="5" t="n">
        <v>0</v>
      </c>
      <c r="S1048068" s="5" t="n">
        <v>0.033</v>
      </c>
    </row>
    <row r="1048069" customFormat="false" ht="12.8" hidden="false" customHeight="false" outlineLevel="0" collapsed="false">
      <c r="A1048069" s="4" t="n">
        <v>0</v>
      </c>
      <c r="B1048069" s="4" t="n">
        <v>4927</v>
      </c>
      <c r="C1048069" s="4" t="n">
        <v>105.001</v>
      </c>
      <c r="D1048069" s="5" t="n">
        <v>0</v>
      </c>
      <c r="E1048069" s="5" t="n">
        <v>398.411</v>
      </c>
      <c r="F1048069" s="5" t="n">
        <v>376.098</v>
      </c>
      <c r="G1048069" s="5" t="n">
        <v>29.882</v>
      </c>
      <c r="H1048069" s="5" t="n">
        <v>0</v>
      </c>
      <c r="I1048069" s="5" t="n">
        <v>0</v>
      </c>
      <c r="J1048069" s="5" t="n">
        <v>-7.571</v>
      </c>
      <c r="K1048069" s="5" t="n">
        <v>0</v>
      </c>
      <c r="L1048069" s="5" t="n">
        <v>0</v>
      </c>
      <c r="M1048069" s="5" t="n">
        <v>0</v>
      </c>
      <c r="N1048069" s="5" t="n">
        <v>291.395</v>
      </c>
      <c r="O1048069" s="5" t="n">
        <v>290.31</v>
      </c>
      <c r="P1048069" s="5" t="n">
        <v>27.535</v>
      </c>
      <c r="Q1048069" s="5" t="n">
        <v>0.92</v>
      </c>
      <c r="R1048069" s="5" t="n">
        <v>0</v>
      </c>
      <c r="S1048069" s="5" t="n">
        <v>0.033</v>
      </c>
    </row>
    <row r="1048070" customFormat="false" ht="12.8" hidden="false" customHeight="false" outlineLevel="0" collapsed="false">
      <c r="A1048070" s="4" t="n">
        <v>0</v>
      </c>
      <c r="B1048070" s="4" t="n">
        <v>4927</v>
      </c>
      <c r="C1048070" s="4" t="n">
        <v>105.008</v>
      </c>
      <c r="D1048070" s="5" t="n">
        <v>0</v>
      </c>
      <c r="E1048070" s="5" t="n">
        <v>398.84</v>
      </c>
      <c r="F1048070" s="5" t="n">
        <v>376.114</v>
      </c>
      <c r="G1048070" s="5" t="n">
        <v>30.134</v>
      </c>
      <c r="H1048070" s="5" t="n">
        <v>0</v>
      </c>
      <c r="I1048070" s="5" t="n">
        <v>0</v>
      </c>
      <c r="J1048070" s="5" t="n">
        <v>-7.412</v>
      </c>
      <c r="K1048070" s="5" t="n">
        <v>0</v>
      </c>
      <c r="L1048070" s="5" t="n">
        <v>0</v>
      </c>
      <c r="M1048070" s="5" t="n">
        <v>0</v>
      </c>
      <c r="N1048070" s="5" t="n">
        <v>291.398</v>
      </c>
      <c r="O1048070" s="5" t="n">
        <v>290.298</v>
      </c>
      <c r="P1048070" s="5" t="n">
        <v>27.395</v>
      </c>
      <c r="Q1048070" s="5" t="n">
        <v>0.92</v>
      </c>
      <c r="R1048070" s="5" t="n">
        <v>0</v>
      </c>
      <c r="S1048070" s="5" t="n">
        <v>0.033</v>
      </c>
    </row>
    <row r="1048071" customFormat="false" ht="12.8" hidden="false" customHeight="false" outlineLevel="0" collapsed="false">
      <c r="A1048071" s="4" t="n">
        <v>0</v>
      </c>
      <c r="B1048071" s="4" t="n">
        <v>4927</v>
      </c>
      <c r="C1048071" s="4" t="n">
        <v>106.001</v>
      </c>
      <c r="D1048071" s="5" t="n">
        <v>0</v>
      </c>
      <c r="E1048071" s="5" t="n">
        <v>435.899</v>
      </c>
      <c r="F1048071" s="5" t="n">
        <v>382.946</v>
      </c>
      <c r="G1048071" s="5" t="n">
        <v>37.273</v>
      </c>
      <c r="H1048071" s="5" t="n">
        <v>0</v>
      </c>
      <c r="I1048071" s="5" t="n">
        <v>0</v>
      </c>
      <c r="J1048071" s="5" t="n">
        <v>15.679</v>
      </c>
      <c r="K1048071" s="5" t="n">
        <v>0</v>
      </c>
      <c r="L1048071" s="5" t="n">
        <v>0</v>
      </c>
      <c r="M1048071" s="5" t="n">
        <v>0</v>
      </c>
      <c r="N1048071" s="5" t="n">
        <v>292.713</v>
      </c>
      <c r="O1048071" s="5" t="n">
        <v>290.761</v>
      </c>
      <c r="P1048071" s="5" t="n">
        <v>19.095</v>
      </c>
      <c r="Q1048071" s="5" t="n">
        <v>0.92</v>
      </c>
      <c r="R1048071" s="5" t="n">
        <v>0</v>
      </c>
      <c r="S1048071" s="5" t="n">
        <v>0.033</v>
      </c>
    </row>
    <row r="1048072" customFormat="false" ht="12.8" hidden="false" customHeight="false" outlineLevel="0" collapsed="false">
      <c r="A1048072" s="4" t="n">
        <v>0</v>
      </c>
      <c r="B1048072" s="4" t="n">
        <v>4927</v>
      </c>
      <c r="C1048072" s="4" t="n">
        <v>107.007</v>
      </c>
      <c r="D1048072" s="5" t="n">
        <v>0</v>
      </c>
      <c r="E1048072" s="5" t="n">
        <v>543.58</v>
      </c>
      <c r="F1048072" s="5" t="n">
        <v>394.382</v>
      </c>
      <c r="G1048072" s="5" t="n">
        <v>75.137</v>
      </c>
      <c r="H1048072" s="5" t="n">
        <v>0</v>
      </c>
      <c r="I1048072" s="5" t="n">
        <v>0</v>
      </c>
      <c r="J1048072" s="5" t="n">
        <v>74.063</v>
      </c>
      <c r="K1048072" s="5" t="n">
        <v>0</v>
      </c>
      <c r="L1048072" s="5" t="n">
        <v>0</v>
      </c>
      <c r="M1048072" s="5" t="n">
        <v>0</v>
      </c>
      <c r="N1048072" s="5" t="n">
        <v>294.874</v>
      </c>
      <c r="O1048072" s="5" t="n">
        <v>291.416</v>
      </c>
      <c r="P1048072" s="5" t="n">
        <v>21.73</v>
      </c>
      <c r="Q1048072" s="5" t="n">
        <v>0.92</v>
      </c>
      <c r="R1048072" s="5" t="n">
        <v>0</v>
      </c>
      <c r="S1048072" s="5" t="n">
        <v>0.033</v>
      </c>
    </row>
    <row r="1048073" customFormat="false" ht="12.8" hidden="false" customHeight="false" outlineLevel="0" collapsed="false">
      <c r="A1048073" s="4" t="n">
        <v>0</v>
      </c>
      <c r="B1048073" s="4" t="n">
        <v>4927</v>
      </c>
      <c r="C1048073" s="4" t="n">
        <v>108.005</v>
      </c>
      <c r="D1048073" s="5" t="n">
        <v>0</v>
      </c>
      <c r="E1048073" s="5" t="n">
        <v>559.257</v>
      </c>
      <c r="F1048073" s="5" t="n">
        <v>400.275</v>
      </c>
      <c r="G1048073" s="5" t="n">
        <v>117.105</v>
      </c>
      <c r="H1048073" s="5" t="n">
        <v>0</v>
      </c>
      <c r="I1048073" s="5" t="n">
        <v>0</v>
      </c>
      <c r="J1048073" s="5" t="n">
        <v>41.88</v>
      </c>
      <c r="K1048073" s="5" t="n">
        <v>0</v>
      </c>
      <c r="L1048073" s="5" t="n">
        <v>0</v>
      </c>
      <c r="M1048073" s="5" t="n">
        <v>0</v>
      </c>
      <c r="N1048073" s="5" t="n">
        <v>295.969</v>
      </c>
      <c r="O1048073" s="5" t="n">
        <v>291.994</v>
      </c>
      <c r="P1048073" s="5" t="n">
        <v>29.455</v>
      </c>
      <c r="Q1048073" s="5" t="n">
        <v>0.92</v>
      </c>
      <c r="R1048073" s="5" t="n">
        <v>0</v>
      </c>
      <c r="S1048073" s="5" t="n">
        <v>0.033</v>
      </c>
    </row>
    <row r="1048074" customFormat="false" ht="12.8" hidden="false" customHeight="false" outlineLevel="0" collapsed="false">
      <c r="A1048074" s="4" t="n">
        <v>0</v>
      </c>
      <c r="B1048074" s="4" t="n">
        <v>4927</v>
      </c>
      <c r="C1048074" s="4" t="n">
        <v>109.002</v>
      </c>
      <c r="D1048074" s="5" t="n">
        <v>0</v>
      </c>
      <c r="E1048074" s="5" t="n">
        <v>604.275</v>
      </c>
      <c r="F1048074" s="5" t="n">
        <v>408.137</v>
      </c>
      <c r="G1048074" s="5" t="n">
        <v>126.114</v>
      </c>
      <c r="H1048074" s="5" t="n">
        <v>0</v>
      </c>
      <c r="I1048074" s="5" t="n">
        <v>0</v>
      </c>
      <c r="J1048074" s="5" t="n">
        <v>70.024</v>
      </c>
      <c r="K1048074" s="5" t="n">
        <v>0</v>
      </c>
      <c r="L1048074" s="5" t="n">
        <v>0</v>
      </c>
      <c r="M1048074" s="5" t="n">
        <v>0</v>
      </c>
      <c r="N1048074" s="5" t="n">
        <v>297.412</v>
      </c>
      <c r="O1048074" s="5" t="n">
        <v>292.456</v>
      </c>
      <c r="P1048074" s="5" t="n">
        <v>25.444</v>
      </c>
      <c r="Q1048074" s="5" t="n">
        <v>0.92</v>
      </c>
      <c r="R1048074" s="5" t="n">
        <v>0</v>
      </c>
      <c r="S1048074" s="5" t="n">
        <v>0.033</v>
      </c>
    </row>
    <row r="1048075" customFormat="false" ht="12.8" hidden="false" customHeight="false" outlineLevel="0" collapsed="false">
      <c r="A1048075" s="4" t="n">
        <v>0</v>
      </c>
      <c r="B1048075" s="4" t="n">
        <v>4927</v>
      </c>
      <c r="C1048075" s="4" t="n">
        <v>110.005</v>
      </c>
      <c r="D1048075" s="5" t="n">
        <v>0</v>
      </c>
      <c r="E1048075" s="5" t="n">
        <v>1122.985</v>
      </c>
      <c r="F1048075" s="5" t="n">
        <v>463.743</v>
      </c>
      <c r="G1048075" s="5" t="n">
        <v>357.095</v>
      </c>
      <c r="H1048075" s="5" t="n">
        <v>0</v>
      </c>
      <c r="I1048075" s="5" t="n">
        <v>0</v>
      </c>
      <c r="J1048075" s="5" t="n">
        <v>302.148</v>
      </c>
      <c r="K1048075" s="5" t="n">
        <v>0</v>
      </c>
      <c r="L1048075" s="5" t="n">
        <v>0</v>
      </c>
      <c r="M1048075" s="5" t="n">
        <v>0</v>
      </c>
      <c r="N1048075" s="5" t="n">
        <v>307.062</v>
      </c>
      <c r="O1048075" s="5" t="n">
        <v>294.513</v>
      </c>
      <c r="P1048075" s="5" t="n">
        <v>28.454</v>
      </c>
      <c r="Q1048075" s="5" t="n">
        <v>0.92</v>
      </c>
      <c r="R1048075" s="5" t="n">
        <v>0</v>
      </c>
      <c r="S1048075" s="5" t="n">
        <v>0.033</v>
      </c>
    </row>
    <row r="1048076" customFormat="false" ht="12.8" hidden="false" customHeight="false" outlineLevel="0" collapsed="false">
      <c r="A1048076" s="4" t="n">
        <v>0</v>
      </c>
      <c r="B1048076" s="4" t="n">
        <v>4927</v>
      </c>
      <c r="C1048076" s="4" t="n">
        <v>111.003</v>
      </c>
      <c r="D1048076" s="5" t="n">
        <v>0</v>
      </c>
      <c r="E1048076" s="5" t="n">
        <v>1100.875</v>
      </c>
      <c r="F1048076" s="5" t="n">
        <v>473.416</v>
      </c>
      <c r="G1048076" s="5" t="n">
        <v>514.551</v>
      </c>
      <c r="H1048076" s="5" t="n">
        <v>0</v>
      </c>
      <c r="I1048076" s="5" t="n">
        <v>0</v>
      </c>
      <c r="J1048076" s="5" t="n">
        <v>112.91</v>
      </c>
      <c r="K1048076" s="5" t="n">
        <v>0</v>
      </c>
      <c r="L1048076" s="5" t="n">
        <v>0</v>
      </c>
      <c r="M1048076" s="5" t="n">
        <v>0</v>
      </c>
      <c r="N1048076" s="5" t="n">
        <v>308.651</v>
      </c>
      <c r="O1048076" s="5" t="n">
        <v>295.611</v>
      </c>
      <c r="P1048076" s="5" t="n">
        <v>39.459</v>
      </c>
      <c r="Q1048076" s="5" t="n">
        <v>0.92</v>
      </c>
      <c r="R1048076" s="5" t="n">
        <v>0</v>
      </c>
      <c r="S1048076" s="5" t="n">
        <v>0.033</v>
      </c>
    </row>
    <row r="1048077" customFormat="false" ht="12.8" hidden="false" customHeight="false" outlineLevel="0" collapsed="false">
      <c r="A1048077" s="4" t="n">
        <v>0</v>
      </c>
      <c r="B1048077" s="4" t="n">
        <v>4927</v>
      </c>
      <c r="C1048077" s="4" t="n">
        <v>112.003</v>
      </c>
      <c r="D1048077" s="5" t="n">
        <v>0</v>
      </c>
      <c r="E1048077" s="5" t="n">
        <v>959.556</v>
      </c>
      <c r="F1048077" s="5" t="n">
        <v>451.499</v>
      </c>
      <c r="G1048077" s="5" t="n">
        <v>494.252</v>
      </c>
      <c r="H1048077" s="5" t="n">
        <v>0</v>
      </c>
      <c r="I1048077" s="5" t="n">
        <v>0</v>
      </c>
      <c r="J1048077" s="5" t="n">
        <v>13.801</v>
      </c>
      <c r="K1048077" s="5" t="n">
        <v>0</v>
      </c>
      <c r="L1048077" s="5" t="n">
        <v>0</v>
      </c>
      <c r="M1048077" s="5" t="n">
        <v>0</v>
      </c>
      <c r="N1048077" s="5" t="n">
        <v>305.015</v>
      </c>
      <c r="O1048077" s="5" t="n">
        <v>295.054</v>
      </c>
      <c r="P1048077" s="5" t="n">
        <v>49.618</v>
      </c>
      <c r="Q1048077" s="5" t="n">
        <v>0.92</v>
      </c>
      <c r="R1048077" s="5" t="n">
        <v>0</v>
      </c>
      <c r="S1048077" s="5" t="n">
        <v>0.033</v>
      </c>
    </row>
    <row r="1048078" customFormat="false" ht="12.8" hidden="false" customHeight="false" outlineLevel="0" collapsed="false">
      <c r="A1048078" s="4" t="n">
        <v>0</v>
      </c>
      <c r="B1048078" s="4" t="n">
        <v>4927</v>
      </c>
      <c r="C1048078" s="4" t="n">
        <v>113</v>
      </c>
      <c r="D1048078" s="5" t="n">
        <v>0</v>
      </c>
      <c r="E1048078" s="5" t="n">
        <v>779.313</v>
      </c>
      <c r="F1048078" s="5" t="n">
        <v>432.451</v>
      </c>
      <c r="G1048078" s="5" t="n">
        <v>382.138</v>
      </c>
      <c r="H1048078" s="5" t="n">
        <v>0</v>
      </c>
      <c r="I1048078" s="5" t="n">
        <v>0</v>
      </c>
      <c r="J1048078" s="5" t="n">
        <v>-35.278</v>
      </c>
      <c r="K1048078" s="5" t="n">
        <v>0</v>
      </c>
      <c r="L1048078" s="5" t="n">
        <v>0</v>
      </c>
      <c r="M1048078" s="5" t="n">
        <v>0</v>
      </c>
      <c r="N1048078" s="5" t="n">
        <v>301.746</v>
      </c>
      <c r="O1048078" s="5" t="n">
        <v>294.577</v>
      </c>
      <c r="P1048078" s="5" t="n">
        <v>53.305</v>
      </c>
      <c r="Q1048078" s="5" t="n">
        <v>0.92</v>
      </c>
      <c r="R1048078" s="5" t="n">
        <v>0</v>
      </c>
      <c r="S1048078" s="5" t="n">
        <v>0.033</v>
      </c>
    </row>
    <row r="1048079" customFormat="false" ht="12.8" hidden="false" customHeight="false" outlineLevel="0" collapsed="false">
      <c r="A1048079" s="4" t="n">
        <v>0</v>
      </c>
      <c r="B1048079" s="4" t="n">
        <v>4927</v>
      </c>
      <c r="C1048079" s="4" t="n">
        <v>114.002</v>
      </c>
      <c r="D1048079" s="5" t="n">
        <v>0</v>
      </c>
      <c r="E1048079" s="5" t="n">
        <v>513.016</v>
      </c>
      <c r="F1048079" s="5" t="n">
        <v>406.242</v>
      </c>
      <c r="G1048079" s="5" t="n">
        <v>165.577</v>
      </c>
      <c r="H1048079" s="5" t="n">
        <v>0</v>
      </c>
      <c r="I1048079" s="5" t="n">
        <v>0</v>
      </c>
      <c r="J1048079" s="5" t="n">
        <v>-58.806</v>
      </c>
      <c r="K1048079" s="5" t="n">
        <v>0</v>
      </c>
      <c r="L1048079" s="5" t="n">
        <v>0</v>
      </c>
      <c r="M1048079" s="5" t="n">
        <v>0</v>
      </c>
      <c r="N1048079" s="5" t="n">
        <v>297.066</v>
      </c>
      <c r="O1048079" s="5" t="n">
        <v>293.899</v>
      </c>
      <c r="P1048079" s="5" t="n">
        <v>52.276</v>
      </c>
      <c r="Q1048079" s="5" t="n">
        <v>0.92</v>
      </c>
      <c r="R1048079" s="5" t="n">
        <v>0</v>
      </c>
      <c r="S1048079" s="5" t="n">
        <v>0.033</v>
      </c>
    </row>
    <row r="1048080" customFormat="false" ht="12.8" hidden="false" customHeight="false" outlineLevel="0" collapsed="false">
      <c r="A1048080" s="4" t="n">
        <v>0</v>
      </c>
      <c r="B1048080" s="4" t="n">
        <v>4927</v>
      </c>
      <c r="C1048080" s="4" t="n">
        <v>115.003</v>
      </c>
      <c r="D1048080" s="5" t="n">
        <v>0</v>
      </c>
      <c r="E1048080" s="5" t="n">
        <v>347.399</v>
      </c>
      <c r="F1048080" s="5" t="n">
        <v>389.678</v>
      </c>
      <c r="G1048080" s="5" t="n">
        <v>58.566</v>
      </c>
      <c r="H1048080" s="5" t="n">
        <v>0</v>
      </c>
      <c r="I1048080" s="5" t="n">
        <v>0</v>
      </c>
      <c r="J1048080" s="5" t="n">
        <v>-100.847</v>
      </c>
      <c r="K1048080" s="5" t="n">
        <v>0</v>
      </c>
      <c r="L1048080" s="5" t="n">
        <v>0</v>
      </c>
      <c r="M1048080" s="5" t="n">
        <v>0</v>
      </c>
      <c r="N1048080" s="5" t="n">
        <v>293.991</v>
      </c>
      <c r="O1048080" s="5" t="n">
        <v>292.721</v>
      </c>
      <c r="P1048080" s="5" t="n">
        <v>46.119</v>
      </c>
      <c r="Q1048080" s="5" t="n">
        <v>0.92</v>
      </c>
      <c r="R1048080" s="5" t="n">
        <v>0</v>
      </c>
      <c r="S1048080" s="5" t="n">
        <v>0.033</v>
      </c>
    </row>
    <row r="1048081" customFormat="false" ht="12.8" hidden="false" customHeight="false" outlineLevel="0" collapsed="false">
      <c r="A1048081" s="4" t="n">
        <v>0</v>
      </c>
      <c r="B1048081" s="4" t="n">
        <v>4927</v>
      </c>
      <c r="C1048081" s="4" t="n">
        <v>116.002</v>
      </c>
      <c r="D1048081" s="5" t="n">
        <v>0</v>
      </c>
      <c r="E1048081" s="5" t="n">
        <v>288.844</v>
      </c>
      <c r="F1048081" s="5" t="n">
        <v>376.366</v>
      </c>
      <c r="G1048081" s="5" t="n">
        <v>7.349</v>
      </c>
      <c r="H1048081" s="5" t="n">
        <v>0</v>
      </c>
      <c r="I1048081" s="5" t="n">
        <v>0</v>
      </c>
      <c r="J1048081" s="5" t="n">
        <v>-94.871</v>
      </c>
      <c r="K1048081" s="5" t="n">
        <v>0</v>
      </c>
      <c r="L1048081" s="5" t="n">
        <v>0</v>
      </c>
      <c r="M1048081" s="5" t="n">
        <v>0</v>
      </c>
      <c r="N1048081" s="5" t="n">
        <v>291.447</v>
      </c>
      <c r="O1048081" s="5" t="n">
        <v>291.259</v>
      </c>
      <c r="P1048081" s="5" t="n">
        <v>39.083</v>
      </c>
      <c r="Q1048081" s="5" t="n">
        <v>0.92</v>
      </c>
      <c r="R1048081" s="5" t="n">
        <v>0</v>
      </c>
      <c r="S1048081" s="5" t="n">
        <v>0.033</v>
      </c>
    </row>
    <row r="1048082" customFormat="false" ht="12.8" hidden="false" customHeight="false" outlineLevel="0" collapsed="false">
      <c r="A1048082" s="4" t="n">
        <v>0</v>
      </c>
      <c r="B1048082" s="4" t="n">
        <v>4927</v>
      </c>
      <c r="C1048082" s="4" t="n">
        <v>117.004</v>
      </c>
      <c r="D1048082" s="5" t="n">
        <v>0</v>
      </c>
      <c r="E1048082" s="5" t="n">
        <v>287.269</v>
      </c>
      <c r="F1048082" s="5" t="n">
        <v>370.622</v>
      </c>
      <c r="G1048082" s="5" t="n">
        <v>-4.228</v>
      </c>
      <c r="H1048082" s="5" t="n">
        <v>0</v>
      </c>
      <c r="I1048082" s="5" t="n">
        <v>0</v>
      </c>
      <c r="J1048082" s="5" t="n">
        <v>-79.121</v>
      </c>
      <c r="K1048082" s="5" t="n">
        <v>0</v>
      </c>
      <c r="L1048082" s="5" t="n">
        <v>0</v>
      </c>
      <c r="M1048082" s="5" t="n">
        <v>0</v>
      </c>
      <c r="N1048082" s="5" t="n">
        <v>290.329</v>
      </c>
      <c r="O1048082" s="5" t="n">
        <v>290.468</v>
      </c>
      <c r="P1048082" s="5" t="n">
        <v>30.385</v>
      </c>
      <c r="Q1048082" s="5" t="n">
        <v>0.92</v>
      </c>
      <c r="R1048082" s="5" t="n">
        <v>0</v>
      </c>
      <c r="S1048082" s="5" t="n">
        <v>0.033</v>
      </c>
    </row>
    <row r="1048083" customFormat="false" ht="12.8" hidden="false" customHeight="false" outlineLevel="0" collapsed="false">
      <c r="A1048083" s="4" t="n">
        <v>0</v>
      </c>
      <c r="B1048083" s="4" t="n">
        <v>4927</v>
      </c>
      <c r="C1048083" s="4" t="n">
        <v>118.005</v>
      </c>
      <c r="D1048083" s="5" t="n">
        <v>0</v>
      </c>
      <c r="E1048083" s="5" t="n">
        <v>284.644</v>
      </c>
      <c r="F1048083" s="5" t="n">
        <v>365.309</v>
      </c>
      <c r="G1048083" s="5" t="n">
        <v>-4.805</v>
      </c>
      <c r="H1048083" s="5" t="n">
        <v>0</v>
      </c>
      <c r="I1048083" s="5" t="n">
        <v>0</v>
      </c>
      <c r="J1048083" s="5" t="n">
        <v>-75.859</v>
      </c>
      <c r="K1048083" s="5" t="n">
        <v>0</v>
      </c>
      <c r="L1048083" s="5" t="n">
        <v>0</v>
      </c>
      <c r="M1048083" s="5" t="n">
        <v>0</v>
      </c>
      <c r="N1048083" s="5" t="n">
        <v>289.283</v>
      </c>
      <c r="O1048083" s="5" t="n">
        <v>289.473</v>
      </c>
      <c r="P1048083" s="5" t="n">
        <v>25.238</v>
      </c>
      <c r="Q1048083" s="5" t="n">
        <v>0.92</v>
      </c>
      <c r="R1048083" s="5" t="n">
        <v>0</v>
      </c>
      <c r="S1048083" s="5" t="n">
        <v>0.033</v>
      </c>
    </row>
    <row r="1048084" customFormat="false" ht="12.8" hidden="false" customHeight="false" outlineLevel="0" collapsed="false">
      <c r="A1048084" s="4" t="n">
        <v>0</v>
      </c>
      <c r="B1048084" s="4" t="n">
        <v>4927</v>
      </c>
      <c r="C1048084" s="4" t="n">
        <v>119.005</v>
      </c>
      <c r="D1048084" s="5" t="n">
        <v>0</v>
      </c>
      <c r="E1048084" s="5" t="n">
        <v>284.422</v>
      </c>
      <c r="F1048084" s="5" t="n">
        <v>362.231</v>
      </c>
      <c r="G1048084" s="5" t="n">
        <v>-13.387</v>
      </c>
      <c r="H1048084" s="5" t="n">
        <v>0</v>
      </c>
      <c r="I1048084" s="5" t="n">
        <v>0</v>
      </c>
      <c r="J1048084" s="5" t="n">
        <v>-64.419</v>
      </c>
      <c r="K1048084" s="5" t="n">
        <v>0</v>
      </c>
      <c r="L1048084" s="5" t="n">
        <v>0</v>
      </c>
      <c r="M1048084" s="5" t="n">
        <v>0</v>
      </c>
      <c r="N1048084" s="5" t="n">
        <v>288.671</v>
      </c>
      <c r="O1048084" s="5" t="n">
        <v>289.313</v>
      </c>
      <c r="P1048084" s="5" t="n">
        <v>20.865</v>
      </c>
      <c r="Q1048084" s="5" t="n">
        <v>0.92</v>
      </c>
      <c r="R1048084" s="5" t="n">
        <v>0</v>
      </c>
      <c r="S1048084" s="5" t="n">
        <v>0.033</v>
      </c>
    </row>
    <row r="1048085" customFormat="false" ht="12.8" hidden="false" customHeight="false" outlineLevel="0" collapsed="false">
      <c r="A1048085" s="4" t="n">
        <v>0</v>
      </c>
      <c r="B1048085" s="4" t="n">
        <v>4927</v>
      </c>
      <c r="C1048085" s="4" t="n">
        <v>120.005</v>
      </c>
      <c r="D1048085" s="5" t="n">
        <v>0</v>
      </c>
      <c r="E1048085" s="5" t="n">
        <v>279.427</v>
      </c>
      <c r="F1048085" s="5" t="n">
        <v>358.729</v>
      </c>
      <c r="G1048085" s="5" t="n">
        <v>-19.195</v>
      </c>
      <c r="H1048085" s="5" t="n">
        <v>0</v>
      </c>
      <c r="I1048085" s="5" t="n">
        <v>0</v>
      </c>
      <c r="J1048085" s="5" t="n">
        <v>-60.105</v>
      </c>
      <c r="K1048085" s="5" t="n">
        <v>0</v>
      </c>
      <c r="L1048085" s="5" t="n">
        <v>0</v>
      </c>
      <c r="M1048085" s="5" t="n">
        <v>0</v>
      </c>
      <c r="N1048085" s="5" t="n">
        <v>287.971</v>
      </c>
      <c r="O1048085" s="5" t="n">
        <v>288.773</v>
      </c>
      <c r="P1048085" s="5" t="n">
        <v>23.93</v>
      </c>
      <c r="Q1048085" s="5" t="n">
        <v>0.92</v>
      </c>
      <c r="R1048085" s="5" t="n">
        <v>0</v>
      </c>
      <c r="S1048085" s="5" t="n">
        <v>0.033</v>
      </c>
    </row>
    <row r="1048086" customFormat="false" ht="12.8" hidden="false" customHeight="false" outlineLevel="0" collapsed="false">
      <c r="A1048086" s="4" t="n">
        <v>0</v>
      </c>
      <c r="B1048086" s="4" t="n">
        <v>4927</v>
      </c>
      <c r="C1048086" s="4" t="n">
        <v>121.008</v>
      </c>
      <c r="D1048086" s="5" t="n">
        <v>0</v>
      </c>
      <c r="E1048086" s="5" t="n">
        <v>277.727</v>
      </c>
      <c r="F1048086" s="5" t="n">
        <v>355.572</v>
      </c>
      <c r="G1048086" s="5" t="n">
        <v>-19.641</v>
      </c>
      <c r="H1048086" s="5" t="n">
        <v>0</v>
      </c>
      <c r="I1048086" s="5" t="n">
        <v>0</v>
      </c>
      <c r="J1048086" s="5" t="n">
        <v>-58.203</v>
      </c>
      <c r="K1048086" s="5" t="n">
        <v>0</v>
      </c>
      <c r="L1048086" s="5" t="n">
        <v>0</v>
      </c>
      <c r="M1048086" s="5" t="n">
        <v>0</v>
      </c>
      <c r="N1048086" s="5" t="n">
        <v>287.335</v>
      </c>
      <c r="O1048086" s="5" t="n">
        <v>288.13</v>
      </c>
      <c r="P1048086" s="5" t="n">
        <v>24.704</v>
      </c>
      <c r="Q1048086" s="5" t="n">
        <v>0.92</v>
      </c>
      <c r="R1048086" s="5" t="n">
        <v>0</v>
      </c>
      <c r="S1048086" s="5" t="n">
        <v>0.033</v>
      </c>
    </row>
    <row r="1048087" customFormat="false" ht="12.8" hidden="false" customHeight="false" outlineLevel="0" collapsed="false">
      <c r="A1048087" s="4" t="n">
        <v>0</v>
      </c>
      <c r="B1048087" s="4" t="n">
        <v>4927</v>
      </c>
      <c r="C1048087" s="4" t="n">
        <v>122.006</v>
      </c>
      <c r="D1048087" s="5" t="n">
        <v>0</v>
      </c>
      <c r="E1048087" s="5" t="n">
        <v>337.991</v>
      </c>
      <c r="F1048087" s="5" t="n">
        <v>358.262</v>
      </c>
      <c r="G1048087" s="5" t="n">
        <v>0.351</v>
      </c>
      <c r="H1048087" s="5" t="n">
        <v>0</v>
      </c>
      <c r="I1048087" s="5" t="n">
        <v>0</v>
      </c>
      <c r="J1048087" s="5" t="n">
        <v>-20.623</v>
      </c>
      <c r="K1048087" s="5" t="n">
        <v>0</v>
      </c>
      <c r="L1048087" s="5" t="n">
        <v>0</v>
      </c>
      <c r="M1048087" s="5" t="n">
        <v>0</v>
      </c>
      <c r="N1048087" s="5" t="n">
        <v>287.877</v>
      </c>
      <c r="O1048087" s="5" t="n">
        <v>287.863</v>
      </c>
      <c r="P1048087" s="5" t="n">
        <v>25.347</v>
      </c>
      <c r="Q1048087" s="5" t="n">
        <v>0.92</v>
      </c>
      <c r="R1048087" s="5" t="n">
        <v>0</v>
      </c>
      <c r="S1048087" s="5" t="n">
        <v>0.033</v>
      </c>
    </row>
    <row r="1048088" customFormat="false" ht="12.8" hidden="false" customHeight="false" outlineLevel="0" collapsed="false">
      <c r="A1048088" s="4" t="n">
        <v>0</v>
      </c>
      <c r="B1048088" s="4" t="n">
        <v>4927</v>
      </c>
      <c r="C1048088" s="4" t="n">
        <v>123.01</v>
      </c>
      <c r="D1048088" s="5" t="n">
        <v>0</v>
      </c>
      <c r="E1048088" s="5" t="n">
        <v>347.075</v>
      </c>
      <c r="F1048088" s="5" t="n">
        <v>361.668</v>
      </c>
      <c r="G1048088" s="5" t="n">
        <v>2.176</v>
      </c>
      <c r="H1048088" s="5" t="n">
        <v>0</v>
      </c>
      <c r="I1048088" s="5" t="n">
        <v>0</v>
      </c>
      <c r="J1048088" s="5" t="n">
        <v>-16.77</v>
      </c>
      <c r="K1048088" s="5" t="n">
        <v>0</v>
      </c>
      <c r="L1048088" s="5" t="n">
        <v>0</v>
      </c>
      <c r="M1048088" s="5" t="n">
        <v>0</v>
      </c>
      <c r="N1048088" s="5" t="n">
        <v>288.559</v>
      </c>
      <c r="O1048088" s="5" t="n">
        <v>288.404</v>
      </c>
      <c r="P1048088" s="5" t="n">
        <v>14.067</v>
      </c>
      <c r="Q1048088" s="5" t="n">
        <v>0.92</v>
      </c>
      <c r="R1048088" s="5" t="n">
        <v>0</v>
      </c>
      <c r="S1048088" s="5" t="n">
        <v>0.033</v>
      </c>
    </row>
    <row r="1048089" customFormat="false" ht="12.8" hidden="false" customHeight="false" outlineLevel="0" collapsed="false">
      <c r="A1048089" s="4" t="n">
        <v>0</v>
      </c>
      <c r="B1048089" s="4" t="n">
        <v>4927</v>
      </c>
      <c r="C1048089" s="4" t="n">
        <v>124.005</v>
      </c>
      <c r="D1048089" s="5" t="n">
        <v>0</v>
      </c>
      <c r="E1048089" s="5" t="n">
        <v>349.119</v>
      </c>
      <c r="F1048089" s="5" t="n">
        <v>361.951</v>
      </c>
      <c r="G1048089" s="5" t="n">
        <v>6.731</v>
      </c>
      <c r="H1048089" s="5" t="n">
        <v>0</v>
      </c>
      <c r="I1048089" s="5" t="n">
        <v>0</v>
      </c>
      <c r="J1048089" s="5" t="n">
        <v>-19.561</v>
      </c>
      <c r="K1048089" s="5" t="n">
        <v>0</v>
      </c>
      <c r="L1048089" s="5" t="n">
        <v>0</v>
      </c>
      <c r="M1048089" s="5" t="n">
        <v>0</v>
      </c>
      <c r="N1048089" s="5" t="n">
        <v>288.616</v>
      </c>
      <c r="O1048089" s="5" t="n">
        <v>288.228</v>
      </c>
      <c r="P1048089" s="5" t="n">
        <v>17.371</v>
      </c>
      <c r="Q1048089" s="5" t="n">
        <v>0.92</v>
      </c>
      <c r="R1048089" s="5" t="n">
        <v>0</v>
      </c>
      <c r="S1048089" s="5" t="n">
        <v>0.033</v>
      </c>
    </row>
    <row r="1048090" customFormat="false" ht="12.8" hidden="false" customHeight="false" outlineLevel="0" collapsed="false">
      <c r="A1048090" s="4" t="n">
        <v>0</v>
      </c>
      <c r="B1048090" s="4" t="n">
        <v>4927</v>
      </c>
      <c r="C1048090" s="4" t="n">
        <v>125.006</v>
      </c>
      <c r="D1048090" s="5" t="n">
        <v>0</v>
      </c>
      <c r="E1048090" s="5" t="n">
        <v>346.347</v>
      </c>
      <c r="F1048090" s="5" t="n">
        <v>360.714</v>
      </c>
      <c r="G1048090" s="5" t="n">
        <v>6.822</v>
      </c>
      <c r="H1048090" s="5" t="n">
        <v>0</v>
      </c>
      <c r="I1048090" s="5" t="n">
        <v>0</v>
      </c>
      <c r="J1048090" s="5" t="n">
        <v>-21.187</v>
      </c>
      <c r="K1048090" s="5" t="n">
        <v>0</v>
      </c>
      <c r="L1048090" s="5" t="n">
        <v>0</v>
      </c>
      <c r="M1048090" s="5" t="n">
        <v>0</v>
      </c>
      <c r="N1048090" s="5" t="n">
        <v>288.369</v>
      </c>
      <c r="O1048090" s="5" t="n">
        <v>287.933</v>
      </c>
      <c r="P1048090" s="5" t="n">
        <v>15.651</v>
      </c>
      <c r="Q1048090" s="5" t="n">
        <v>0.92</v>
      </c>
      <c r="R1048090" s="5" t="n">
        <v>0</v>
      </c>
      <c r="S1048090" s="5" t="n">
        <v>0.033</v>
      </c>
    </row>
    <row r="1048091" customFormat="false" ht="12.8" hidden="false" customHeight="false" outlineLevel="0" collapsed="false">
      <c r="A1048091" s="4" t="n">
        <v>0</v>
      </c>
      <c r="B1048091" s="4" t="n">
        <v>4927</v>
      </c>
      <c r="C1048091" s="4" t="n">
        <v>126.009</v>
      </c>
      <c r="D1048091" s="5" t="n">
        <v>0</v>
      </c>
      <c r="E1048091" s="5" t="n">
        <v>341.729</v>
      </c>
      <c r="F1048091" s="5" t="n">
        <v>359.328</v>
      </c>
      <c r="G1048091" s="5" t="n">
        <v>4.483</v>
      </c>
      <c r="H1048091" s="5" t="n">
        <v>0</v>
      </c>
      <c r="I1048091" s="5" t="n">
        <v>0</v>
      </c>
      <c r="J1048091" s="5" t="n">
        <v>-22.083</v>
      </c>
      <c r="K1048091" s="5" t="n">
        <v>0</v>
      </c>
      <c r="L1048091" s="5" t="n">
        <v>0</v>
      </c>
      <c r="M1048091" s="5" t="n">
        <v>0</v>
      </c>
      <c r="N1048091" s="5" t="n">
        <v>288.091</v>
      </c>
      <c r="O1048091" s="5" t="n">
        <v>287.779</v>
      </c>
      <c r="P1048091" s="5" t="n">
        <v>14.352</v>
      </c>
      <c r="Q1048091" s="5" t="n">
        <v>0.92</v>
      </c>
      <c r="R1048091" s="5" t="n">
        <v>0</v>
      </c>
      <c r="S1048091" s="5" t="n">
        <v>0.033</v>
      </c>
    </row>
    <row r="1048092" customFormat="false" ht="12.8" hidden="false" customHeight="false" outlineLevel="0" collapsed="false">
      <c r="A1048092" s="4" t="n">
        <v>0</v>
      </c>
      <c r="B1048092" s="4" t="n">
        <v>4927</v>
      </c>
      <c r="C1048092" s="4" t="n">
        <v>127.001</v>
      </c>
      <c r="D1048092" s="5" t="n">
        <v>0</v>
      </c>
      <c r="E1048092" s="5" t="n">
        <v>391.589</v>
      </c>
      <c r="F1048092" s="5" t="n">
        <v>364.034</v>
      </c>
      <c r="G1048092" s="5" t="n">
        <v>15.343</v>
      </c>
      <c r="H1048092" s="5" t="n">
        <v>0</v>
      </c>
      <c r="I1048092" s="5" t="n">
        <v>0</v>
      </c>
      <c r="J1048092" s="5" t="n">
        <v>12.209</v>
      </c>
      <c r="K1048092" s="5" t="n">
        <v>0</v>
      </c>
      <c r="L1048092" s="5" t="n">
        <v>0</v>
      </c>
      <c r="M1048092" s="5" t="n">
        <v>0</v>
      </c>
      <c r="N1048092" s="5" t="n">
        <v>289.03</v>
      </c>
      <c r="O1048092" s="5" t="n">
        <v>287.963</v>
      </c>
      <c r="P1048092" s="5" t="n">
        <v>14.379</v>
      </c>
      <c r="Q1048092" s="5" t="n">
        <v>0.92</v>
      </c>
      <c r="R1048092" s="5" t="n">
        <v>0</v>
      </c>
      <c r="S1048092" s="5" t="n">
        <v>0.033</v>
      </c>
    </row>
    <row r="1048093" customFormat="false" ht="12.8" hidden="false" customHeight="false" outlineLevel="0" collapsed="false">
      <c r="A1048093" s="4" t="n">
        <v>0</v>
      </c>
      <c r="B1048093" s="4" t="n">
        <v>4927</v>
      </c>
      <c r="C1048093" s="4" t="n">
        <v>128.003</v>
      </c>
      <c r="D1048093" s="5" t="n">
        <v>0</v>
      </c>
      <c r="E1048093" s="5" t="n">
        <v>568.629</v>
      </c>
      <c r="F1048093" s="5" t="n">
        <v>390.147</v>
      </c>
      <c r="G1048093" s="5" t="n">
        <v>62.343</v>
      </c>
      <c r="H1048093" s="5" t="n">
        <v>0</v>
      </c>
      <c r="I1048093" s="5" t="n">
        <v>0</v>
      </c>
      <c r="J1048093" s="5" t="n">
        <v>116.14</v>
      </c>
      <c r="K1048093" s="5" t="n">
        <v>0</v>
      </c>
      <c r="L1048093" s="5" t="n">
        <v>0</v>
      </c>
      <c r="M1048093" s="5" t="n">
        <v>0</v>
      </c>
      <c r="N1048093" s="5" t="n">
        <v>294.079</v>
      </c>
      <c r="O1048093" s="5" t="n">
        <v>290.009</v>
      </c>
      <c r="P1048093" s="5" t="n">
        <v>15.318</v>
      </c>
      <c r="Q1048093" s="5" t="n">
        <v>0.92</v>
      </c>
      <c r="R1048093" s="5" t="n">
        <v>0</v>
      </c>
      <c r="S1048093" s="5" t="n">
        <v>0.033</v>
      </c>
    </row>
    <row r="1048094" customFormat="false" ht="12.8" hidden="false" customHeight="false" outlineLevel="0" collapsed="false">
      <c r="A1048094" s="4" t="n">
        <v>0</v>
      </c>
      <c r="B1048094" s="4" t="n">
        <v>4927</v>
      </c>
      <c r="C1048094" s="4" t="n">
        <v>129.006</v>
      </c>
      <c r="D1048094" s="5" t="n">
        <v>0</v>
      </c>
      <c r="E1048094" s="5" t="n">
        <v>646.836</v>
      </c>
      <c r="F1048094" s="5" t="n">
        <v>420.009</v>
      </c>
      <c r="G1048094" s="5" t="n">
        <v>69.965</v>
      </c>
      <c r="H1048094" s="5" t="n">
        <v>0</v>
      </c>
      <c r="I1048094" s="5" t="n">
        <v>0</v>
      </c>
      <c r="J1048094" s="5" t="n">
        <v>156.86</v>
      </c>
      <c r="K1048094" s="5" t="n">
        <v>0</v>
      </c>
      <c r="L1048094" s="5" t="n">
        <v>0</v>
      </c>
      <c r="M1048094" s="5" t="n">
        <v>0</v>
      </c>
      <c r="N1048094" s="5" t="n">
        <v>299.552</v>
      </c>
      <c r="O1048094" s="5" t="n">
        <v>294.613</v>
      </c>
      <c r="P1048094" s="5" t="n">
        <v>14.165</v>
      </c>
      <c r="Q1048094" s="5" t="n">
        <v>0.92</v>
      </c>
      <c r="R1048094" s="5" t="n">
        <v>0</v>
      </c>
      <c r="S1048094" s="5" t="n">
        <v>0.033</v>
      </c>
    </row>
    <row r="1048095" customFormat="false" ht="12.8" hidden="false" customHeight="false" outlineLevel="0" collapsed="false">
      <c r="A1048095" s="4" t="n">
        <v>0</v>
      </c>
      <c r="B1048095" s="4" t="n">
        <v>4927</v>
      </c>
      <c r="C1048095" s="4" t="n">
        <v>130.007</v>
      </c>
      <c r="D1048095" s="5" t="n">
        <v>0</v>
      </c>
      <c r="E1048095" s="5" t="n">
        <v>872.2</v>
      </c>
      <c r="F1048095" s="5" t="n">
        <v>469.056</v>
      </c>
      <c r="G1048095" s="5" t="n">
        <v>143.145</v>
      </c>
      <c r="H1048095" s="5" t="n">
        <v>0</v>
      </c>
      <c r="I1048095" s="5" t="n">
        <v>0</v>
      </c>
      <c r="J1048095" s="5" t="n">
        <v>259.998</v>
      </c>
      <c r="K1048095" s="5" t="n">
        <v>0</v>
      </c>
      <c r="L1048095" s="5" t="n">
        <v>0</v>
      </c>
      <c r="M1048095" s="5" t="n">
        <v>0</v>
      </c>
      <c r="N1048095" s="5" t="n">
        <v>307.938</v>
      </c>
      <c r="O1048095" s="5" t="n">
        <v>298.984</v>
      </c>
      <c r="P1048095" s="5" t="n">
        <v>15.986</v>
      </c>
      <c r="Q1048095" s="5" t="n">
        <v>0.92</v>
      </c>
      <c r="R1048095" s="5" t="n">
        <v>0</v>
      </c>
      <c r="S1048095" s="5" t="n">
        <v>0.033</v>
      </c>
    </row>
    <row r="1048096" customFormat="false" ht="12.8" hidden="false" customHeight="false" outlineLevel="0" collapsed="false">
      <c r="A1048096" s="4" t="n">
        <v>0</v>
      </c>
      <c r="B1048096" s="4" t="n">
        <v>4927</v>
      </c>
      <c r="C1048096" s="4" t="n">
        <v>131.003</v>
      </c>
      <c r="D1048096" s="5" t="n">
        <v>0</v>
      </c>
      <c r="E1048096" s="5" t="n">
        <v>975.717</v>
      </c>
      <c r="F1048096" s="5" t="n">
        <v>507.177</v>
      </c>
      <c r="G1048096" s="5" t="n">
        <v>197.812</v>
      </c>
      <c r="H1048096" s="5" t="n">
        <v>0</v>
      </c>
      <c r="I1048096" s="5" t="n">
        <v>0</v>
      </c>
      <c r="J1048096" s="5" t="n">
        <v>270.728</v>
      </c>
      <c r="K1048096" s="5" t="n">
        <v>0</v>
      </c>
      <c r="L1048096" s="5" t="n">
        <v>0</v>
      </c>
      <c r="M1048096" s="5" t="n">
        <v>0</v>
      </c>
      <c r="N1048096" s="5" t="n">
        <v>314.013</v>
      </c>
      <c r="O1048096" s="5" t="n">
        <v>303.067</v>
      </c>
      <c r="P1048096" s="5" t="n">
        <v>18.071</v>
      </c>
      <c r="Q1048096" s="5" t="n">
        <v>0.92</v>
      </c>
      <c r="R1048096" s="5" t="n">
        <v>0</v>
      </c>
      <c r="S1048096" s="5" t="n">
        <v>0.033</v>
      </c>
    </row>
    <row r="1048097" customFormat="false" ht="12.8" hidden="false" customHeight="false" outlineLevel="0" collapsed="false">
      <c r="A1048097" s="4" t="n">
        <v>0</v>
      </c>
      <c r="B1048097" s="4" t="n">
        <v>4927</v>
      </c>
      <c r="C1048097" s="4" t="n">
        <v>132.002</v>
      </c>
      <c r="D1048097" s="5" t="n">
        <v>0</v>
      </c>
      <c r="E1048097" s="5" t="n">
        <v>1155.332</v>
      </c>
      <c r="F1048097" s="5" t="n">
        <v>564.435</v>
      </c>
      <c r="G1048097" s="5" t="n">
        <v>307.154</v>
      </c>
      <c r="H1048097" s="5" t="n">
        <v>0</v>
      </c>
      <c r="I1048097" s="5" t="n">
        <v>0</v>
      </c>
      <c r="J1048097" s="5" t="n">
        <v>283.745</v>
      </c>
      <c r="K1048097" s="5" t="n">
        <v>0</v>
      </c>
      <c r="L1048097" s="5" t="n">
        <v>0</v>
      </c>
      <c r="M1048097" s="5" t="n">
        <v>0</v>
      </c>
      <c r="N1048097" s="5" t="n">
        <v>322.523</v>
      </c>
      <c r="O1048097" s="5" t="n">
        <v>308.38</v>
      </c>
      <c r="P1048097" s="5" t="n">
        <v>21.718</v>
      </c>
      <c r="Q1048097" s="5" t="n">
        <v>0.92</v>
      </c>
      <c r="R1048097" s="5" t="n">
        <v>0</v>
      </c>
      <c r="S1048097" s="5" t="n">
        <v>0.033</v>
      </c>
    </row>
    <row r="1048098" customFormat="false" ht="12.8" hidden="false" customHeight="false" outlineLevel="0" collapsed="false">
      <c r="A1048098" s="4" t="n">
        <v>0</v>
      </c>
      <c r="B1048098" s="4" t="n">
        <v>4927</v>
      </c>
      <c r="C1048098" s="4" t="n">
        <v>133.001</v>
      </c>
      <c r="D1048098" s="5" t="n">
        <v>0</v>
      </c>
      <c r="E1048098" s="5" t="n">
        <v>1055.063</v>
      </c>
      <c r="F1048098" s="5" t="n">
        <v>560.315</v>
      </c>
      <c r="G1048098" s="5" t="n">
        <v>335.327</v>
      </c>
      <c r="H1048098" s="5" t="n">
        <v>0</v>
      </c>
      <c r="I1048098" s="5" t="n">
        <v>0</v>
      </c>
      <c r="J1048098" s="5" t="n">
        <v>159.421</v>
      </c>
      <c r="K1048098" s="5" t="n">
        <v>0</v>
      </c>
      <c r="L1048098" s="5" t="n">
        <v>0</v>
      </c>
      <c r="M1048098" s="5" t="n">
        <v>0</v>
      </c>
      <c r="N1048098" s="5" t="n">
        <v>321.933</v>
      </c>
      <c r="O1048098" s="5" t="n">
        <v>309.998</v>
      </c>
      <c r="P1048098" s="5" t="n">
        <v>28.097</v>
      </c>
      <c r="Q1048098" s="5" t="n">
        <v>0.92</v>
      </c>
      <c r="R1048098" s="5" t="n">
        <v>0</v>
      </c>
      <c r="S1048098" s="5" t="n">
        <v>0.033</v>
      </c>
    </row>
    <row r="1048099" customFormat="false" ht="12.8" hidden="false" customHeight="false" outlineLevel="0" collapsed="false">
      <c r="A1048099" s="4" t="n">
        <v>0</v>
      </c>
      <c r="B1048099" s="4" t="n">
        <v>4927</v>
      </c>
      <c r="C1048099" s="4" t="n">
        <v>134.003</v>
      </c>
      <c r="D1048099" s="5" t="n">
        <v>0</v>
      </c>
      <c r="E1048099" s="5" t="n">
        <v>1237.316</v>
      </c>
      <c r="F1048099" s="5" t="n">
        <v>599.576</v>
      </c>
      <c r="G1048099" s="5" t="n">
        <v>301.996</v>
      </c>
      <c r="H1048099" s="5" t="n">
        <v>0</v>
      </c>
      <c r="I1048099" s="5" t="n">
        <v>0</v>
      </c>
      <c r="J1048099" s="5" t="n">
        <v>335.742</v>
      </c>
      <c r="K1048099" s="5" t="n">
        <v>0</v>
      </c>
      <c r="L1048099" s="5" t="n">
        <v>0</v>
      </c>
      <c r="M1048099" s="5" t="n">
        <v>0</v>
      </c>
      <c r="N1048099" s="5" t="n">
        <v>327.43</v>
      </c>
      <c r="O1048099" s="5" t="n">
        <v>311.954</v>
      </c>
      <c r="P1048099" s="5" t="n">
        <v>19.514</v>
      </c>
      <c r="Q1048099" s="5" t="n">
        <v>0.92</v>
      </c>
      <c r="R1048099" s="5" t="n">
        <v>0</v>
      </c>
      <c r="S1048099" s="5" t="n">
        <v>0.033</v>
      </c>
    </row>
    <row r="1048100" customFormat="false" ht="12.8" hidden="false" customHeight="false" outlineLevel="0" collapsed="false">
      <c r="A1048100" s="4" t="n">
        <v>0</v>
      </c>
      <c r="B1048100" s="4" t="n">
        <v>4927</v>
      </c>
      <c r="C1048100" s="4" t="n">
        <v>135.006</v>
      </c>
      <c r="D1048100" s="5" t="n">
        <v>0</v>
      </c>
      <c r="E1048100" s="5" t="n">
        <v>1080.751</v>
      </c>
      <c r="F1048100" s="5" t="n">
        <v>577.346</v>
      </c>
      <c r="G1048100" s="5" t="n">
        <v>410.058</v>
      </c>
      <c r="H1048100" s="5" t="n">
        <v>0</v>
      </c>
      <c r="I1048100" s="5" t="n">
        <v>0</v>
      </c>
      <c r="J1048100" s="5" t="n">
        <v>93.345</v>
      </c>
      <c r="K1048100" s="5" t="n">
        <v>0</v>
      </c>
      <c r="L1048100" s="5" t="n">
        <v>0</v>
      </c>
      <c r="M1048100" s="5" t="n">
        <v>0</v>
      </c>
      <c r="N1048100" s="5" t="n">
        <v>324.352</v>
      </c>
      <c r="O1048100" s="5" t="n">
        <v>312.191</v>
      </c>
      <c r="P1048100" s="5" t="n">
        <v>33.719</v>
      </c>
      <c r="Q1048100" s="5" t="n">
        <v>0.92</v>
      </c>
      <c r="R1048100" s="5" t="n">
        <v>0</v>
      </c>
      <c r="S1048100" s="5" t="n">
        <v>0.033</v>
      </c>
    </row>
    <row r="1048101" customFormat="false" ht="12.8" hidden="false" customHeight="false" outlineLevel="0" collapsed="false">
      <c r="A1048101" s="4" t="n">
        <v>0</v>
      </c>
      <c r="B1048101" s="4" t="n">
        <v>4927</v>
      </c>
      <c r="C1048101" s="4" t="n">
        <v>136.006</v>
      </c>
      <c r="D1048101" s="5" t="n">
        <v>0</v>
      </c>
      <c r="E1048101" s="5" t="n">
        <v>1048.422</v>
      </c>
      <c r="F1048101" s="5" t="n">
        <v>563.844</v>
      </c>
      <c r="G1048101" s="5" t="n">
        <v>358.601</v>
      </c>
      <c r="H1048101" s="5" t="n">
        <v>0</v>
      </c>
      <c r="I1048101" s="5" t="n">
        <v>0</v>
      </c>
      <c r="J1048101" s="5" t="n">
        <v>125.974</v>
      </c>
      <c r="K1048101" s="5" t="n">
        <v>0</v>
      </c>
      <c r="L1048101" s="5" t="n">
        <v>0</v>
      </c>
      <c r="M1048101" s="5" t="n">
        <v>0</v>
      </c>
      <c r="N1048101" s="5" t="n">
        <v>322.439</v>
      </c>
      <c r="O1048101" s="5" t="n">
        <v>312.164</v>
      </c>
      <c r="P1048101" s="5" t="n">
        <v>34.903</v>
      </c>
      <c r="Q1048101" s="5" t="n">
        <v>0.92</v>
      </c>
      <c r="R1048101" s="5" t="n">
        <v>0</v>
      </c>
      <c r="S1048101" s="5" t="n">
        <v>0.033</v>
      </c>
    </row>
    <row r="1048102" customFormat="false" ht="12.8" hidden="false" customHeight="false" outlineLevel="0" collapsed="false">
      <c r="A1048102" s="4" t="n">
        <v>0</v>
      </c>
      <c r="B1048102" s="4" t="n">
        <v>4927</v>
      </c>
      <c r="C1048102" s="4" t="n">
        <v>137.008</v>
      </c>
      <c r="D1048102" s="5" t="n">
        <v>0</v>
      </c>
      <c r="E1048102" s="5" t="n">
        <v>843.065</v>
      </c>
      <c r="F1048102" s="5" t="n">
        <v>548.558</v>
      </c>
      <c r="G1048102" s="5" t="n">
        <v>253.456</v>
      </c>
      <c r="H1048102" s="5" t="n">
        <v>0</v>
      </c>
      <c r="I1048102" s="5" t="n">
        <v>0</v>
      </c>
      <c r="J1048102" s="5" t="n">
        <v>41.052</v>
      </c>
      <c r="K1048102" s="5" t="n">
        <v>0</v>
      </c>
      <c r="L1048102" s="5" t="n">
        <v>0</v>
      </c>
      <c r="M1048102" s="5" t="n">
        <v>0</v>
      </c>
      <c r="N1048102" s="5" t="n">
        <v>320.231</v>
      </c>
      <c r="O1048102" s="5" t="n">
        <v>312.002</v>
      </c>
      <c r="P1048102" s="5" t="n">
        <v>30.804</v>
      </c>
      <c r="Q1048102" s="5" t="n">
        <v>0.92</v>
      </c>
      <c r="R1048102" s="5" t="n">
        <v>0</v>
      </c>
      <c r="S1048102" s="5" t="n">
        <v>0.033</v>
      </c>
    </row>
    <row r="1048103" customFormat="false" ht="12.8" hidden="false" customHeight="false" outlineLevel="0" collapsed="false">
      <c r="A1048103" s="4" t="n">
        <v>0</v>
      </c>
      <c r="B1048103" s="4" t="n">
        <v>4927</v>
      </c>
      <c r="C1048103" s="4" t="n">
        <v>138.002</v>
      </c>
      <c r="D1048103" s="5" t="n">
        <v>0</v>
      </c>
      <c r="E1048103" s="5" t="n">
        <v>591.169</v>
      </c>
      <c r="F1048103" s="5" t="n">
        <v>507.505</v>
      </c>
      <c r="G1048103" s="5" t="n">
        <v>122.331</v>
      </c>
      <c r="H1048103" s="5" t="n">
        <v>0</v>
      </c>
      <c r="I1048103" s="5" t="n">
        <v>0</v>
      </c>
      <c r="J1048103" s="5" t="n">
        <v>-38.662</v>
      </c>
      <c r="K1048103" s="5" t="n">
        <v>0</v>
      </c>
      <c r="L1048103" s="5" t="n">
        <v>0</v>
      </c>
      <c r="M1048103" s="5" t="n">
        <v>0</v>
      </c>
      <c r="N1048103" s="5" t="n">
        <v>314.063</v>
      </c>
      <c r="O1048103" s="5" t="n">
        <v>310.942</v>
      </c>
      <c r="P1048103" s="5" t="n">
        <v>39.189</v>
      </c>
      <c r="Q1048103" s="5" t="n">
        <v>0.92</v>
      </c>
      <c r="R1048103" s="5" t="n">
        <v>0</v>
      </c>
      <c r="S1048103" s="5" t="n">
        <v>0.033</v>
      </c>
    </row>
    <row r="1048104" customFormat="false" ht="12.8" hidden="false" customHeight="false" outlineLevel="0" collapsed="false">
      <c r="A1048104" s="4" t="n">
        <v>0</v>
      </c>
      <c r="B1048104" s="4" t="n">
        <v>4927</v>
      </c>
      <c r="C1048104" s="4" t="n">
        <v>139.003</v>
      </c>
      <c r="D1048104" s="5" t="n">
        <v>0</v>
      </c>
      <c r="E1048104" s="5" t="n">
        <v>418.35</v>
      </c>
      <c r="F1048104" s="5" t="n">
        <v>484.833</v>
      </c>
      <c r="G1048104" s="5" t="n">
        <v>20.286</v>
      </c>
      <c r="H1048104" s="5" t="n">
        <v>0</v>
      </c>
      <c r="I1048104" s="5" t="n">
        <v>0</v>
      </c>
      <c r="J1048104" s="5" t="n">
        <v>-86.77</v>
      </c>
      <c r="K1048104" s="5" t="n">
        <v>0</v>
      </c>
      <c r="L1048104" s="5" t="n">
        <v>0</v>
      </c>
      <c r="M1048104" s="5" t="n">
        <v>0</v>
      </c>
      <c r="N1048104" s="5" t="n">
        <v>310.496</v>
      </c>
      <c r="O1048104" s="5" t="n">
        <v>309.468</v>
      </c>
      <c r="P1048104" s="5" t="n">
        <v>19.734</v>
      </c>
      <c r="Q1048104" s="5" t="n">
        <v>0.92</v>
      </c>
      <c r="R1048104" s="5" t="n">
        <v>0</v>
      </c>
      <c r="S1048104" s="5" t="n">
        <v>0.033</v>
      </c>
    </row>
    <row r="1048105" customFormat="false" ht="12.8" hidden="false" customHeight="false" outlineLevel="0" collapsed="false">
      <c r="A1048105" s="4" t="n">
        <v>0</v>
      </c>
      <c r="B1048105" s="4" t="n">
        <v>4927</v>
      </c>
      <c r="C1048105" s="4" t="n">
        <v>140.002</v>
      </c>
      <c r="D1048105" s="5" t="n">
        <v>0</v>
      </c>
      <c r="E1048105" s="5" t="n">
        <v>398.949</v>
      </c>
      <c r="F1048105" s="5" t="n">
        <v>468.798</v>
      </c>
      <c r="G1048105" s="5" t="n">
        <v>4.496</v>
      </c>
      <c r="H1048105" s="5" t="n">
        <v>0</v>
      </c>
      <c r="I1048105" s="5" t="n">
        <v>0</v>
      </c>
      <c r="J1048105" s="5" t="n">
        <v>-74.343</v>
      </c>
      <c r="K1048105" s="5" t="n">
        <v>0</v>
      </c>
      <c r="L1048105" s="5" t="n">
        <v>0</v>
      </c>
      <c r="M1048105" s="5" t="n">
        <v>0</v>
      </c>
      <c r="N1048105" s="5" t="n">
        <v>307.896</v>
      </c>
      <c r="O1048105" s="5" t="n">
        <v>307.697</v>
      </c>
      <c r="P1048105" s="5" t="n">
        <v>22.584</v>
      </c>
      <c r="Q1048105" s="5" t="n">
        <v>0.92</v>
      </c>
      <c r="R1048105" s="5" t="n">
        <v>0</v>
      </c>
      <c r="S1048105" s="5" t="n">
        <v>0.033</v>
      </c>
    </row>
    <row r="1048106" customFormat="false" ht="12.8" hidden="false" customHeight="false" outlineLevel="0" collapsed="false">
      <c r="A1048106" s="4" t="n">
        <v>0</v>
      </c>
      <c r="B1048106" s="4" t="n">
        <v>4927</v>
      </c>
      <c r="C1048106" s="4" t="n">
        <v>141.005</v>
      </c>
      <c r="D1048106" s="5" t="n">
        <v>0</v>
      </c>
      <c r="E1048106" s="5" t="n">
        <v>415.69</v>
      </c>
      <c r="F1048106" s="5" t="n">
        <v>464.237</v>
      </c>
      <c r="G1048106" s="5" t="n">
        <v>1.531</v>
      </c>
      <c r="H1048106" s="5" t="n">
        <v>0</v>
      </c>
      <c r="I1048106" s="5" t="n">
        <v>0</v>
      </c>
      <c r="J1048106" s="5" t="n">
        <v>-50.076</v>
      </c>
      <c r="K1048106" s="5" t="n">
        <v>0</v>
      </c>
      <c r="L1048106" s="5" t="n">
        <v>0</v>
      </c>
      <c r="M1048106" s="5" t="n">
        <v>0</v>
      </c>
      <c r="N1048106" s="5" t="n">
        <v>307.144</v>
      </c>
      <c r="O1048106" s="5" t="n">
        <v>307.063</v>
      </c>
      <c r="P1048106" s="5" t="n">
        <v>18.87</v>
      </c>
      <c r="Q1048106" s="5" t="n">
        <v>0.92</v>
      </c>
      <c r="R1048106" s="5" t="n">
        <v>0</v>
      </c>
      <c r="S1048106" s="5" t="n">
        <v>0.033</v>
      </c>
    </row>
    <row r="1048107" customFormat="false" ht="12.8" hidden="false" customHeight="false" outlineLevel="0" collapsed="false">
      <c r="A1048107" s="4" t="n">
        <v>0</v>
      </c>
      <c r="B1048107" s="4" t="n">
        <v>4927</v>
      </c>
      <c r="C1048107" s="4" t="n">
        <v>142.004</v>
      </c>
      <c r="D1048107" s="5" t="n">
        <v>0</v>
      </c>
      <c r="E1048107" s="5" t="n">
        <v>410.332</v>
      </c>
      <c r="F1048107" s="5" t="n">
        <v>458.833</v>
      </c>
      <c r="G1048107" s="5" t="n">
        <v>3.907</v>
      </c>
      <c r="H1048107" s="5" t="n">
        <v>0</v>
      </c>
      <c r="I1048107" s="5" t="n">
        <v>0</v>
      </c>
      <c r="J1048107" s="5" t="n">
        <v>-52.407</v>
      </c>
      <c r="K1048107" s="5" t="n">
        <v>0</v>
      </c>
      <c r="L1048107" s="5" t="n">
        <v>0</v>
      </c>
      <c r="M1048107" s="5" t="n">
        <v>0</v>
      </c>
      <c r="N1048107" s="5" t="n">
        <v>306.246</v>
      </c>
      <c r="O1048107" s="5" t="n">
        <v>306.107</v>
      </c>
      <c r="P1048107" s="5" t="n">
        <v>27.947</v>
      </c>
      <c r="Q1048107" s="5" t="n">
        <v>0.92</v>
      </c>
      <c r="R1048107" s="5" t="n">
        <v>0</v>
      </c>
      <c r="S1048107" s="5" t="n">
        <v>0.033</v>
      </c>
    </row>
    <row r="1048108" customFormat="false" ht="12.8" hidden="false" customHeight="false" outlineLevel="0" collapsed="false">
      <c r="A1048108" s="4" t="n">
        <v>0</v>
      </c>
      <c r="B1048108" s="4" t="n">
        <v>4927</v>
      </c>
      <c r="C1048108" s="4" t="n">
        <v>143.002</v>
      </c>
      <c r="D1048108" s="5" t="n">
        <v>0</v>
      </c>
      <c r="E1048108" s="5" t="n">
        <v>386.396</v>
      </c>
      <c r="F1048108" s="5" t="n">
        <v>446.901</v>
      </c>
      <c r="G1048108" s="5" t="n">
        <v>10.365</v>
      </c>
      <c r="H1048108" s="5" t="n">
        <v>0</v>
      </c>
      <c r="I1048108" s="5" t="n">
        <v>0</v>
      </c>
      <c r="J1048108" s="5" t="n">
        <v>-70.867</v>
      </c>
      <c r="K1048108" s="5" t="n">
        <v>0</v>
      </c>
      <c r="L1048108" s="5" t="n">
        <v>0</v>
      </c>
      <c r="M1048108" s="5" t="n">
        <v>0</v>
      </c>
      <c r="N1048108" s="5" t="n">
        <v>304.236</v>
      </c>
      <c r="O1048108" s="5" t="n">
        <v>303.825</v>
      </c>
      <c r="P1048108" s="5" t="n">
        <v>25.23</v>
      </c>
      <c r="Q1048108" s="5" t="n">
        <v>0.92</v>
      </c>
      <c r="R1048108" s="5" t="n">
        <v>0</v>
      </c>
      <c r="S1048108" s="5" t="n">
        <v>0.033</v>
      </c>
    </row>
    <row r="1048109" customFormat="false" ht="12.8" hidden="false" customHeight="false" outlineLevel="0" collapsed="false">
      <c r="A1048109" s="4" t="n">
        <v>0</v>
      </c>
      <c r="B1048109" s="4" t="n">
        <v>4927</v>
      </c>
      <c r="C1048109" s="4" t="n">
        <v>144.001</v>
      </c>
      <c r="D1048109" s="5" t="n">
        <v>0</v>
      </c>
      <c r="E1048109" s="5" t="n">
        <v>407.557</v>
      </c>
      <c r="F1048109" s="5" t="n">
        <v>444.884</v>
      </c>
      <c r="G1048109" s="5" t="n">
        <v>8.624</v>
      </c>
      <c r="H1048109" s="5" t="n">
        <v>0</v>
      </c>
      <c r="I1048109" s="5" t="n">
        <v>0</v>
      </c>
      <c r="J1048109" s="5" t="n">
        <v>-45.947</v>
      </c>
      <c r="K1048109" s="5" t="n">
        <v>0</v>
      </c>
      <c r="L1048109" s="5" t="n">
        <v>0</v>
      </c>
      <c r="M1048109" s="5" t="n">
        <v>0</v>
      </c>
      <c r="N1048109" s="5" t="n">
        <v>303.892</v>
      </c>
      <c r="O1048109" s="5" t="n">
        <v>303.602</v>
      </c>
      <c r="P1048109" s="5" t="n">
        <v>29.748</v>
      </c>
      <c r="Q1048109" s="5" t="n">
        <v>0.92</v>
      </c>
      <c r="R1048109" s="5" t="n">
        <v>0</v>
      </c>
      <c r="S1048109" s="5" t="n">
        <v>0.033</v>
      </c>
    </row>
    <row r="1048110" customFormat="false" ht="12.8" hidden="false" customHeight="false" outlineLevel="0" collapsed="false">
      <c r="A1048110" s="4" t="n">
        <v>0</v>
      </c>
      <c r="B1048110" s="4" t="n">
        <v>4927</v>
      </c>
      <c r="C1048110" s="4" t="n">
        <v>145.001</v>
      </c>
      <c r="D1048110" s="5" t="n">
        <v>0</v>
      </c>
      <c r="E1048110" s="5" t="n">
        <v>372.929</v>
      </c>
      <c r="F1048110" s="5" t="n">
        <v>426.37</v>
      </c>
      <c r="G1048110" s="5" t="n">
        <v>47.657</v>
      </c>
      <c r="H1048110" s="5" t="n">
        <v>0</v>
      </c>
      <c r="I1048110" s="5" t="n">
        <v>0</v>
      </c>
      <c r="J1048110" s="5" t="n">
        <v>-101.099</v>
      </c>
      <c r="K1048110" s="5" t="n">
        <v>0</v>
      </c>
      <c r="L1048110" s="5" t="n">
        <v>0</v>
      </c>
      <c r="M1048110" s="5" t="n">
        <v>0</v>
      </c>
      <c r="N1048110" s="5" t="n">
        <v>300.68</v>
      </c>
      <c r="O1048110" s="5" t="n">
        <v>298.914</v>
      </c>
      <c r="P1048110" s="5" t="n">
        <v>26.987</v>
      </c>
      <c r="Q1048110" s="5" t="n">
        <v>0.92</v>
      </c>
      <c r="R1048110" s="5" t="n">
        <v>0</v>
      </c>
      <c r="S1048110" s="5" t="n">
        <v>0.033</v>
      </c>
    </row>
    <row r="1048111" customFormat="false" ht="12.8" hidden="false" customHeight="false" outlineLevel="0" collapsed="false">
      <c r="A1048111" s="4" t="n">
        <v>0</v>
      </c>
      <c r="B1048111" s="4" t="n">
        <v>4927</v>
      </c>
      <c r="C1048111" s="4" t="n">
        <v>146.001</v>
      </c>
      <c r="D1048111" s="5" t="n">
        <v>0</v>
      </c>
      <c r="E1048111" s="5" t="n">
        <v>395.993</v>
      </c>
      <c r="F1048111" s="5" t="n">
        <v>426.139</v>
      </c>
      <c r="G1048111" s="5" t="n">
        <v>27.968</v>
      </c>
      <c r="H1048111" s="5" t="n">
        <v>0</v>
      </c>
      <c r="I1048111" s="5" t="n">
        <v>0</v>
      </c>
      <c r="J1048111" s="5" t="n">
        <v>-58.115</v>
      </c>
      <c r="K1048111" s="5" t="n">
        <v>0</v>
      </c>
      <c r="L1048111" s="5" t="n">
        <v>0</v>
      </c>
      <c r="M1048111" s="5" t="n">
        <v>0</v>
      </c>
      <c r="N1048111" s="5" t="n">
        <v>300.639</v>
      </c>
      <c r="O1048111" s="5" t="n">
        <v>299.831</v>
      </c>
      <c r="P1048111" s="5" t="n">
        <v>34.629</v>
      </c>
      <c r="Q1048111" s="5" t="n">
        <v>0.92</v>
      </c>
      <c r="R1048111" s="5" t="n">
        <v>0</v>
      </c>
      <c r="S1048111" s="5" t="n">
        <v>0.033</v>
      </c>
    </row>
    <row r="1048112" customFormat="false" ht="12.8" hidden="false" customHeight="false" outlineLevel="0" collapsed="false">
      <c r="A1048112" s="4" t="n">
        <v>0</v>
      </c>
      <c r="B1048112" s="4" t="n">
        <v>4927</v>
      </c>
      <c r="C1048112" s="4" t="n">
        <v>147.001</v>
      </c>
      <c r="D1048112" s="5" t="n">
        <v>0</v>
      </c>
      <c r="E1048112" s="5" t="n">
        <v>395.784</v>
      </c>
      <c r="F1048112" s="5" t="n">
        <v>427.011</v>
      </c>
      <c r="G1048112" s="5" t="n">
        <v>16.76</v>
      </c>
      <c r="H1048112" s="5" t="n">
        <v>0</v>
      </c>
      <c r="I1048112" s="5" t="n">
        <v>0</v>
      </c>
      <c r="J1048112" s="5" t="n">
        <v>-47.983</v>
      </c>
      <c r="K1048112" s="5" t="n">
        <v>0</v>
      </c>
      <c r="L1048112" s="5" t="n">
        <v>0</v>
      </c>
      <c r="M1048112" s="5" t="n">
        <v>0</v>
      </c>
      <c r="N1048112" s="5" t="n">
        <v>300.793</v>
      </c>
      <c r="O1048112" s="5" t="n">
        <v>300.451</v>
      </c>
      <c r="P1048112" s="5" t="n">
        <v>49.101</v>
      </c>
      <c r="Q1048112" s="5" t="n">
        <v>0.92</v>
      </c>
      <c r="R1048112" s="5" t="n">
        <v>0</v>
      </c>
      <c r="S1048112" s="5" t="n">
        <v>0.033</v>
      </c>
    </row>
    <row r="1048113" customFormat="false" ht="12.8" hidden="false" customHeight="false" outlineLevel="0" collapsed="false">
      <c r="A1048113" s="4" t="n">
        <v>0</v>
      </c>
      <c r="B1048113" s="4" t="n">
        <v>4927</v>
      </c>
      <c r="C1048113" s="4" t="n">
        <v>148.003</v>
      </c>
      <c r="D1048113" s="5" t="n">
        <v>0</v>
      </c>
      <c r="E1048113" s="5" t="n">
        <v>381.394</v>
      </c>
      <c r="F1048113" s="5" t="n">
        <v>422.461</v>
      </c>
      <c r="G1048113" s="5" t="n">
        <v>3.844</v>
      </c>
      <c r="H1048113" s="5" t="n">
        <v>0</v>
      </c>
      <c r="I1048113" s="5" t="n">
        <v>0</v>
      </c>
      <c r="J1048113" s="5" t="n">
        <v>-44.91</v>
      </c>
      <c r="K1048113" s="5" t="n">
        <v>0</v>
      </c>
      <c r="L1048113" s="5" t="n">
        <v>0</v>
      </c>
      <c r="M1048113" s="5" t="n">
        <v>0</v>
      </c>
      <c r="N1048113" s="5" t="n">
        <v>299.988</v>
      </c>
      <c r="O1048113" s="5" t="n">
        <v>299.91</v>
      </c>
      <c r="P1048113" s="5" t="n">
        <v>49.184</v>
      </c>
      <c r="Q1048113" s="5" t="n">
        <v>0.92</v>
      </c>
      <c r="R1048113" s="5" t="n">
        <v>0</v>
      </c>
      <c r="S1048113" s="5" t="n">
        <v>0.033</v>
      </c>
    </row>
    <row r="1048114" customFormat="false" ht="12.8" hidden="false" customHeight="false" outlineLevel="0" collapsed="false">
      <c r="A1048114" s="4" t="n">
        <v>0</v>
      </c>
      <c r="B1048114" s="4" t="n">
        <v>4927</v>
      </c>
      <c r="C1048114" s="4" t="n">
        <v>149.003</v>
      </c>
      <c r="D1048114" s="5" t="n">
        <v>0</v>
      </c>
      <c r="E1048114" s="5" t="n">
        <v>383.548</v>
      </c>
      <c r="F1048114" s="5" t="n">
        <v>423.36</v>
      </c>
      <c r="G1048114" s="5" t="n">
        <v>-18.717</v>
      </c>
      <c r="H1048114" s="5" t="n">
        <v>0</v>
      </c>
      <c r="I1048114" s="5" t="n">
        <v>0</v>
      </c>
      <c r="J1048114" s="5" t="n">
        <v>-21.094</v>
      </c>
      <c r="K1048114" s="5" t="n">
        <v>0</v>
      </c>
      <c r="L1048114" s="5" t="n">
        <v>0</v>
      </c>
      <c r="M1048114" s="5" t="n">
        <v>0</v>
      </c>
      <c r="N1048114" s="5" t="n">
        <v>300.148</v>
      </c>
      <c r="O1048114" s="5" t="n">
        <v>300.57</v>
      </c>
      <c r="P1048114" s="5" t="n">
        <v>44.332</v>
      </c>
      <c r="Q1048114" s="5" t="n">
        <v>0.92</v>
      </c>
      <c r="R1048114" s="5" t="n">
        <v>0</v>
      </c>
      <c r="S1048114" s="5" t="n">
        <v>0.033</v>
      </c>
    </row>
    <row r="1048115" customFormat="false" ht="12.8" hidden="false" customHeight="false" outlineLevel="0" collapsed="false">
      <c r="A1048115" s="4" t="n">
        <v>0</v>
      </c>
      <c r="B1048115" s="4" t="n">
        <v>4927</v>
      </c>
      <c r="C1048115" s="4" t="n">
        <v>150.001</v>
      </c>
      <c r="D1048115" s="5" t="n">
        <v>0</v>
      </c>
      <c r="E1048115" s="5" t="n">
        <v>367.35</v>
      </c>
      <c r="F1048115" s="5" t="n">
        <v>427.112</v>
      </c>
      <c r="G1048115" s="5" t="n">
        <v>-55.522</v>
      </c>
      <c r="H1048115" s="5" t="n">
        <v>0</v>
      </c>
      <c r="I1048115" s="5" t="n">
        <v>0</v>
      </c>
      <c r="J1048115" s="5" t="n">
        <v>-4.236</v>
      </c>
      <c r="K1048115" s="5" t="n">
        <v>0</v>
      </c>
      <c r="L1048115" s="5" t="n">
        <v>0</v>
      </c>
      <c r="M1048115" s="5" t="n">
        <v>0</v>
      </c>
      <c r="N1048115" s="5" t="n">
        <v>300.81</v>
      </c>
      <c r="O1048115" s="5" t="n">
        <v>301.91</v>
      </c>
      <c r="P1048115" s="5" t="n">
        <v>50.489</v>
      </c>
      <c r="Q1048115" s="5" t="n">
        <v>0.92</v>
      </c>
      <c r="R1048115" s="5" t="n">
        <v>0</v>
      </c>
      <c r="S1048115" s="5" t="n">
        <v>0.033</v>
      </c>
    </row>
    <row r="1048116" customFormat="false" ht="12.8" hidden="false" customHeight="false" outlineLevel="0" collapsed="false">
      <c r="A1048116" s="4" t="n">
        <v>0</v>
      </c>
      <c r="B1048116" s="4" t="n">
        <v>4927</v>
      </c>
      <c r="C1048116" s="4" t="n">
        <v>151.002</v>
      </c>
      <c r="D1048116" s="5" t="n">
        <v>0</v>
      </c>
      <c r="E1048116" s="5" t="n">
        <v>481.537</v>
      </c>
      <c r="F1048116" s="5" t="n">
        <v>438.338</v>
      </c>
      <c r="G1048116" s="5" t="n">
        <v>-2.718</v>
      </c>
      <c r="H1048116" s="5" t="n">
        <v>0</v>
      </c>
      <c r="I1048116" s="5" t="n">
        <v>0</v>
      </c>
      <c r="J1048116" s="5" t="n">
        <v>45.916</v>
      </c>
      <c r="K1048116" s="5" t="n">
        <v>0</v>
      </c>
      <c r="L1048116" s="5" t="n">
        <v>0</v>
      </c>
      <c r="M1048116" s="5" t="n">
        <v>0</v>
      </c>
      <c r="N1048116" s="5" t="n">
        <v>302.768</v>
      </c>
      <c r="O1048116" s="5" t="n">
        <v>302.829</v>
      </c>
      <c r="P1048116" s="5" t="n">
        <v>44.472</v>
      </c>
      <c r="Q1048116" s="5" t="n">
        <v>0.92</v>
      </c>
      <c r="R1048116" s="5" t="n">
        <v>0</v>
      </c>
      <c r="S1048116" s="5" t="n">
        <v>0.033</v>
      </c>
    </row>
    <row r="1048117" customFormat="false" ht="12.8" hidden="false" customHeight="false" outlineLevel="0" collapsed="false">
      <c r="A1048117" s="4" t="n">
        <v>0</v>
      </c>
      <c r="B1048117" s="4" t="n">
        <v>4927</v>
      </c>
      <c r="C1048117" s="4" t="n">
        <v>152.005</v>
      </c>
      <c r="D1048117" s="5" t="n">
        <v>0</v>
      </c>
      <c r="E1048117" s="5" t="n">
        <v>532.442</v>
      </c>
      <c r="F1048117" s="5" t="n">
        <v>447.108</v>
      </c>
      <c r="G1048117" s="5" t="n">
        <v>47.849</v>
      </c>
      <c r="H1048117" s="5" t="n">
        <v>0</v>
      </c>
      <c r="I1048117" s="5" t="n">
        <v>0</v>
      </c>
      <c r="J1048117" s="5" t="n">
        <v>37.483</v>
      </c>
      <c r="K1048117" s="5" t="n">
        <v>0</v>
      </c>
      <c r="L1048117" s="5" t="n">
        <v>0</v>
      </c>
      <c r="M1048117" s="5" t="n">
        <v>0</v>
      </c>
      <c r="N1048117" s="5" t="n">
        <v>304.271</v>
      </c>
      <c r="O1048117" s="5" t="n">
        <v>303.02</v>
      </c>
      <c r="P1048117" s="5" t="n">
        <v>38.251</v>
      </c>
      <c r="Q1048117" s="5" t="n">
        <v>0.92</v>
      </c>
      <c r="R1048117" s="5" t="n">
        <v>0</v>
      </c>
      <c r="S1048117" s="5" t="n">
        <v>0.033</v>
      </c>
    </row>
    <row r="1048118" customFormat="false" ht="12.8" hidden="false" customHeight="false" outlineLevel="0" collapsed="false">
      <c r="A1048118" s="4" t="n">
        <v>0</v>
      </c>
      <c r="B1048118" s="4" t="n">
        <v>4927</v>
      </c>
      <c r="C1048118" s="4" t="n">
        <v>153.001</v>
      </c>
      <c r="D1048118" s="5" t="n">
        <v>0</v>
      </c>
      <c r="E1048118" s="5" t="n">
        <v>685.689</v>
      </c>
      <c r="F1048118" s="5" t="n">
        <v>456.011</v>
      </c>
      <c r="G1048118" s="5" t="n">
        <v>168.355</v>
      </c>
      <c r="H1048118" s="5" t="n">
        <v>0</v>
      </c>
      <c r="I1048118" s="5" t="n">
        <v>0</v>
      </c>
      <c r="J1048118" s="5" t="n">
        <v>61.323</v>
      </c>
      <c r="K1048118" s="5" t="n">
        <v>0</v>
      </c>
      <c r="L1048118" s="5" t="n">
        <v>0</v>
      </c>
      <c r="M1048118" s="5" t="n">
        <v>0</v>
      </c>
      <c r="N1048118" s="5" t="n">
        <v>305.774</v>
      </c>
      <c r="O1048118" s="5" t="n">
        <v>301.988</v>
      </c>
      <c r="P1048118" s="5" t="n">
        <v>44.464</v>
      </c>
      <c r="Q1048118" s="5" t="n">
        <v>0.92</v>
      </c>
      <c r="R1048118" s="5" t="n">
        <v>0</v>
      </c>
      <c r="S1048118" s="5" t="n">
        <v>0.033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6507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491" activeCellId="0" sqref="A1491"/>
    </sheetView>
  </sheetViews>
  <sheetFormatPr defaultRowHeight="12.8"/>
  <cols>
    <col collapsed="false" hidden="false" max="3" min="1" style="0" width="8.36734693877551"/>
    <col collapsed="false" hidden="false" max="4" min="4" style="0" width="13.0918367346939"/>
    <col collapsed="false" hidden="false" max="1025" min="5" style="0" width="8.3673469387755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6" t="s">
        <v>20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</row>
    <row r="2" customFormat="false" ht="12.8" hidden="false" customHeight="false" outlineLevel="0" collapsed="false">
      <c r="A2" s="4" t="n">
        <v>0</v>
      </c>
      <c r="B2" s="4" t="n">
        <v>4928</v>
      </c>
      <c r="C2" s="4" t="n">
        <v>0.001</v>
      </c>
      <c r="D2" s="7" t="n">
        <f aca="false">DATE(2004,1,1)+40+C2/24</f>
        <v>38027.0000416667</v>
      </c>
      <c r="E2" s="5" t="n">
        <v>0</v>
      </c>
      <c r="F2" s="5" t="n">
        <v>344.047</v>
      </c>
      <c r="G2" s="5" t="n">
        <v>390.258</v>
      </c>
      <c r="H2" s="5" t="n">
        <v>115.548</v>
      </c>
      <c r="I2" s="5" t="n">
        <v>0</v>
      </c>
      <c r="J2" s="5" t="n">
        <v>0</v>
      </c>
      <c r="K2" s="5" t="n">
        <v>-161.758</v>
      </c>
      <c r="L2" s="5" t="n">
        <v>0</v>
      </c>
      <c r="M2" s="5" t="n">
        <v>0</v>
      </c>
      <c r="N2" s="5" t="n">
        <v>0</v>
      </c>
      <c r="O2" s="5" t="n">
        <v>294.1</v>
      </c>
      <c r="P2" s="5" t="n">
        <v>290.528</v>
      </c>
      <c r="Q2" s="5" t="n">
        <v>32.346</v>
      </c>
      <c r="R2" s="5" t="n">
        <v>0.92</v>
      </c>
      <c r="S2" s="5" t="n">
        <v>0</v>
      </c>
      <c r="T2" s="5" t="n">
        <v>0.033</v>
      </c>
    </row>
    <row r="3" customFormat="false" ht="12.8" hidden="false" customHeight="false" outlineLevel="0" collapsed="false">
      <c r="A3" s="4" t="n">
        <v>0</v>
      </c>
      <c r="B3" s="4" t="n">
        <v>4928</v>
      </c>
      <c r="C3" s="4" t="n">
        <v>1.002</v>
      </c>
      <c r="D3" s="7" t="n">
        <f aca="false">DATE(2004,1,1)+40+C3/24</f>
        <v>38027.04175</v>
      </c>
      <c r="E3" s="5" t="n">
        <v>0</v>
      </c>
      <c r="F3" s="5" t="n">
        <v>337.897</v>
      </c>
      <c r="G3" s="5" t="n">
        <v>374.806</v>
      </c>
      <c r="H3" s="5" t="n">
        <v>35.507</v>
      </c>
      <c r="I3" s="5" t="n">
        <v>0</v>
      </c>
      <c r="J3" s="5" t="n">
        <v>0</v>
      </c>
      <c r="K3" s="5" t="n">
        <v>-72.415</v>
      </c>
      <c r="L3" s="5" t="n">
        <v>0</v>
      </c>
      <c r="M3" s="5" t="n">
        <v>0</v>
      </c>
      <c r="N3" s="5" t="n">
        <v>0</v>
      </c>
      <c r="O3" s="5" t="n">
        <v>291.145</v>
      </c>
      <c r="P3" s="5" t="n">
        <v>289.905</v>
      </c>
      <c r="Q3" s="5" t="n">
        <v>28.645</v>
      </c>
      <c r="R3" s="5" t="n">
        <v>0.92</v>
      </c>
      <c r="S3" s="5" t="n">
        <v>0</v>
      </c>
      <c r="T3" s="5" t="n">
        <v>0.033</v>
      </c>
    </row>
    <row r="4" customFormat="false" ht="12.8" hidden="false" customHeight="false" outlineLevel="0" collapsed="false">
      <c r="A4" s="4" t="n">
        <v>0</v>
      </c>
      <c r="B4" s="4" t="n">
        <v>4928</v>
      </c>
      <c r="C4" s="4" t="n">
        <v>2.001</v>
      </c>
      <c r="D4" s="7" t="n">
        <f aca="false">DATE(2004,1,1)+40+C4/24</f>
        <v>38027.083375</v>
      </c>
      <c r="E4" s="5" t="n">
        <v>0</v>
      </c>
      <c r="F4" s="5" t="n">
        <v>343.32</v>
      </c>
      <c r="G4" s="5" t="n">
        <v>371.511</v>
      </c>
      <c r="H4" s="5" t="n">
        <v>22.724</v>
      </c>
      <c r="I4" s="5" t="n">
        <v>0</v>
      </c>
      <c r="J4" s="5" t="n">
        <v>0</v>
      </c>
      <c r="K4" s="5" t="n">
        <v>-50.913</v>
      </c>
      <c r="L4" s="5" t="n">
        <v>0</v>
      </c>
      <c r="M4" s="5" t="n">
        <v>0</v>
      </c>
      <c r="N4" s="5" t="n">
        <v>0</v>
      </c>
      <c r="O4" s="5" t="n">
        <v>290.503</v>
      </c>
      <c r="P4" s="5" t="n">
        <v>289.781</v>
      </c>
      <c r="Q4" s="5" t="n">
        <v>31.492</v>
      </c>
      <c r="R4" s="5" t="n">
        <v>0.92</v>
      </c>
      <c r="S4" s="5" t="n">
        <v>0</v>
      </c>
      <c r="T4" s="5" t="n">
        <v>0.033</v>
      </c>
    </row>
    <row r="5" customFormat="false" ht="12.8" hidden="false" customHeight="false" outlineLevel="0" collapsed="false">
      <c r="A5" s="4" t="n">
        <v>0</v>
      </c>
      <c r="B5" s="4" t="n">
        <v>4928</v>
      </c>
      <c r="C5" s="4" t="n">
        <v>3.001</v>
      </c>
      <c r="D5" s="7" t="n">
        <f aca="false">DATE(2004,1,1)+40+C5/24</f>
        <v>38027.1250416667</v>
      </c>
      <c r="E5" s="5" t="n">
        <v>0</v>
      </c>
      <c r="F5" s="5" t="n">
        <v>345.343</v>
      </c>
      <c r="G5" s="5" t="n">
        <v>369.389</v>
      </c>
      <c r="H5" s="5" t="n">
        <v>20.072</v>
      </c>
      <c r="I5" s="5" t="n">
        <v>0</v>
      </c>
      <c r="J5" s="5" t="n">
        <v>0</v>
      </c>
      <c r="K5" s="5" t="n">
        <v>-44.119</v>
      </c>
      <c r="L5" s="5" t="n">
        <v>0</v>
      </c>
      <c r="M5" s="5" t="n">
        <v>0</v>
      </c>
      <c r="N5" s="5" t="n">
        <v>0</v>
      </c>
      <c r="O5" s="5" t="n">
        <v>290.087</v>
      </c>
      <c r="P5" s="5" t="n">
        <v>289.523</v>
      </c>
      <c r="Q5" s="5" t="n">
        <v>35.594</v>
      </c>
      <c r="R5" s="5" t="n">
        <v>0.92</v>
      </c>
      <c r="S5" s="5" t="n">
        <v>0</v>
      </c>
      <c r="T5" s="5" t="n">
        <v>0.033</v>
      </c>
    </row>
    <row r="6" customFormat="false" ht="12.8" hidden="false" customHeight="false" outlineLevel="0" collapsed="false">
      <c r="A6" s="4" t="n">
        <v>0</v>
      </c>
      <c r="B6" s="4" t="n">
        <v>4928</v>
      </c>
      <c r="C6" s="4" t="n">
        <v>4.004</v>
      </c>
      <c r="D6" s="7" t="n">
        <f aca="false">DATE(2004,1,1)+40+C6/24</f>
        <v>38027.1668333333</v>
      </c>
      <c r="E6" s="5" t="n">
        <v>0</v>
      </c>
      <c r="F6" s="5" t="n">
        <v>349.777</v>
      </c>
      <c r="G6" s="5" t="n">
        <v>368.021</v>
      </c>
      <c r="H6" s="5" t="n">
        <v>19.538</v>
      </c>
      <c r="I6" s="5" t="n">
        <v>0</v>
      </c>
      <c r="J6" s="5" t="n">
        <v>0</v>
      </c>
      <c r="K6" s="5" t="n">
        <v>-37.776</v>
      </c>
      <c r="L6" s="5" t="n">
        <v>0</v>
      </c>
      <c r="M6" s="5" t="n">
        <v>0</v>
      </c>
      <c r="N6" s="5" t="n">
        <v>0</v>
      </c>
      <c r="O6" s="5" t="n">
        <v>289.818</v>
      </c>
      <c r="P6" s="5" t="n">
        <v>289.362</v>
      </c>
      <c r="Q6" s="5" t="n">
        <v>42.819</v>
      </c>
      <c r="R6" s="5" t="n">
        <v>0.92</v>
      </c>
      <c r="S6" s="5" t="n">
        <v>0</v>
      </c>
      <c r="T6" s="5" t="n">
        <v>0.033</v>
      </c>
    </row>
    <row r="7" customFormat="false" ht="12.8" hidden="false" customHeight="false" outlineLevel="0" collapsed="false">
      <c r="A7" s="4" t="n">
        <v>0</v>
      </c>
      <c r="B7" s="4" t="n">
        <v>4928</v>
      </c>
      <c r="C7" s="4" t="n">
        <v>5.006</v>
      </c>
      <c r="D7" s="7" t="n">
        <f aca="false">DATE(2004,1,1)+40+C7/24</f>
        <v>38027.2085833333</v>
      </c>
      <c r="E7" s="5" t="n">
        <v>0</v>
      </c>
      <c r="F7" s="5" t="n">
        <v>350.567</v>
      </c>
      <c r="G7" s="5" t="n">
        <v>368.228</v>
      </c>
      <c r="H7" s="5" t="n">
        <v>9.373</v>
      </c>
      <c r="I7" s="5" t="n">
        <v>0</v>
      </c>
      <c r="J7" s="5" t="n">
        <v>0</v>
      </c>
      <c r="K7" s="5" t="n">
        <v>-27.031</v>
      </c>
      <c r="L7" s="5" t="n">
        <v>0</v>
      </c>
      <c r="M7" s="5" t="n">
        <v>0</v>
      </c>
      <c r="N7" s="5" t="n">
        <v>0</v>
      </c>
      <c r="O7" s="5" t="n">
        <v>289.859</v>
      </c>
      <c r="P7" s="5" t="n">
        <v>289.343</v>
      </c>
      <c r="Q7" s="5" t="n">
        <v>18.172</v>
      </c>
      <c r="R7" s="5" t="n">
        <v>0.92</v>
      </c>
      <c r="S7" s="5" t="n">
        <v>0</v>
      </c>
      <c r="T7" s="5" t="n">
        <v>0.033</v>
      </c>
    </row>
    <row r="8" customFormat="false" ht="12.8" hidden="false" customHeight="false" outlineLevel="0" collapsed="false">
      <c r="A8" s="4" t="n">
        <v>0</v>
      </c>
      <c r="B8" s="4" t="n">
        <v>4928</v>
      </c>
      <c r="C8" s="4" t="n">
        <v>6.003</v>
      </c>
      <c r="D8" s="7" t="n">
        <f aca="false">DATE(2004,1,1)+40+C8/24</f>
        <v>38027.250125</v>
      </c>
      <c r="E8" s="5" t="n">
        <v>0</v>
      </c>
      <c r="F8" s="5" t="n">
        <v>350.463</v>
      </c>
      <c r="G8" s="5" t="n">
        <v>367.233</v>
      </c>
      <c r="H8" s="5" t="n">
        <v>11.927</v>
      </c>
      <c r="I8" s="5" t="n">
        <v>0</v>
      </c>
      <c r="J8" s="5" t="n">
        <v>0</v>
      </c>
      <c r="K8" s="5" t="n">
        <v>-28.699</v>
      </c>
      <c r="L8" s="5" t="n">
        <v>0</v>
      </c>
      <c r="M8" s="5" t="n">
        <v>0</v>
      </c>
      <c r="N8" s="5" t="n">
        <v>0</v>
      </c>
      <c r="O8" s="5" t="n">
        <v>289.663</v>
      </c>
      <c r="P8" s="5" t="n">
        <v>289.316</v>
      </c>
      <c r="Q8" s="5" t="n">
        <v>34.413</v>
      </c>
      <c r="R8" s="5" t="n">
        <v>0.92</v>
      </c>
      <c r="S8" s="5" t="n">
        <v>0</v>
      </c>
      <c r="T8" s="5" t="n">
        <v>0.033</v>
      </c>
    </row>
    <row r="9" customFormat="false" ht="12.8" hidden="false" customHeight="false" outlineLevel="0" collapsed="false">
      <c r="A9" s="4" t="n">
        <v>0</v>
      </c>
      <c r="B9" s="4" t="n">
        <v>4928</v>
      </c>
      <c r="C9" s="4" t="n">
        <v>7.004</v>
      </c>
      <c r="D9" s="7" t="n">
        <f aca="false">DATE(2004,1,1)+40+C9/24</f>
        <v>38027.2918333333</v>
      </c>
      <c r="E9" s="5" t="n">
        <v>0</v>
      </c>
      <c r="F9" s="5" t="n">
        <v>358.79</v>
      </c>
      <c r="G9" s="5" t="n">
        <v>367.252</v>
      </c>
      <c r="H9" s="5" t="n">
        <v>10.562</v>
      </c>
      <c r="I9" s="5" t="n">
        <v>0</v>
      </c>
      <c r="J9" s="5" t="n">
        <v>0</v>
      </c>
      <c r="K9" s="5" t="n">
        <v>-19.023</v>
      </c>
      <c r="L9" s="5" t="n">
        <v>0</v>
      </c>
      <c r="M9" s="5" t="n">
        <v>0</v>
      </c>
      <c r="N9" s="5" t="n">
        <v>0</v>
      </c>
      <c r="O9" s="5" t="n">
        <v>289.666</v>
      </c>
      <c r="P9" s="5" t="n">
        <v>289.261</v>
      </c>
      <c r="Q9" s="5" t="n">
        <v>26.054</v>
      </c>
      <c r="R9" s="5" t="n">
        <v>0.92</v>
      </c>
      <c r="S9" s="5" t="n">
        <v>0</v>
      </c>
      <c r="T9" s="5" t="n">
        <v>0.033</v>
      </c>
    </row>
    <row r="10" customFormat="false" ht="12.8" hidden="false" customHeight="false" outlineLevel="0" collapsed="false">
      <c r="A10" s="4" t="n">
        <v>0</v>
      </c>
      <c r="B10" s="4" t="n">
        <v>4928</v>
      </c>
      <c r="C10" s="4" t="n">
        <v>8.001</v>
      </c>
      <c r="D10" s="7" t="n">
        <f aca="false">DATE(2004,1,1)+40+C10/24</f>
        <v>38027.333375</v>
      </c>
      <c r="E10" s="5" t="n">
        <v>0</v>
      </c>
      <c r="F10" s="5" t="n">
        <v>373.785</v>
      </c>
      <c r="G10" s="5" t="n">
        <v>368.356</v>
      </c>
      <c r="H10" s="5" t="n">
        <v>19.897</v>
      </c>
      <c r="I10" s="5" t="n">
        <v>0</v>
      </c>
      <c r="J10" s="5" t="n">
        <v>0</v>
      </c>
      <c r="K10" s="5" t="n">
        <v>-14.47</v>
      </c>
      <c r="L10" s="5" t="n">
        <v>0</v>
      </c>
      <c r="M10" s="5" t="n">
        <v>0</v>
      </c>
      <c r="N10" s="5" t="n">
        <v>0</v>
      </c>
      <c r="O10" s="5" t="n">
        <v>289.884</v>
      </c>
      <c r="P10" s="5" t="n">
        <v>289.31</v>
      </c>
      <c r="Q10" s="5" t="n">
        <v>34.659</v>
      </c>
      <c r="R10" s="5" t="n">
        <v>0.92</v>
      </c>
      <c r="S10" s="5" t="n">
        <v>0</v>
      </c>
      <c r="T10" s="5" t="n">
        <v>0.033</v>
      </c>
    </row>
    <row r="11" customFormat="false" ht="12.8" hidden="false" customHeight="false" outlineLevel="0" collapsed="false">
      <c r="A11" s="4" t="n">
        <v>0</v>
      </c>
      <c r="B11" s="4" t="n">
        <v>4928</v>
      </c>
      <c r="C11" s="4" t="n">
        <v>9.001</v>
      </c>
      <c r="D11" s="7" t="n">
        <f aca="false">DATE(2004,1,1)+40+C11/24</f>
        <v>38027.3750416667</v>
      </c>
      <c r="E11" s="5" t="n">
        <v>0</v>
      </c>
      <c r="F11" s="5" t="n">
        <v>406.419</v>
      </c>
      <c r="G11" s="5" t="n">
        <v>373.568</v>
      </c>
      <c r="H11" s="5" t="n">
        <v>27.491</v>
      </c>
      <c r="I11" s="5" t="n">
        <v>0</v>
      </c>
      <c r="J11" s="5" t="n">
        <v>0</v>
      </c>
      <c r="K11" s="5" t="n">
        <v>5.361</v>
      </c>
      <c r="L11" s="5" t="n">
        <v>0</v>
      </c>
      <c r="M11" s="5" t="n">
        <v>0</v>
      </c>
      <c r="N11" s="5" t="n">
        <v>0</v>
      </c>
      <c r="O11" s="5" t="n">
        <v>290.904</v>
      </c>
      <c r="P11" s="5" t="n">
        <v>289.889</v>
      </c>
      <c r="Q11" s="5" t="n">
        <v>27.096</v>
      </c>
      <c r="R11" s="5" t="n">
        <v>0.92</v>
      </c>
      <c r="S11" s="5" t="n">
        <v>0</v>
      </c>
      <c r="T11" s="5" t="n">
        <v>0.033</v>
      </c>
    </row>
    <row r="12" customFormat="false" ht="12.8" hidden="false" customHeight="false" outlineLevel="0" collapsed="false">
      <c r="A12" s="4" t="n">
        <v>0</v>
      </c>
      <c r="B12" s="4" t="n">
        <v>4928</v>
      </c>
      <c r="C12" s="4" t="n">
        <v>10.005</v>
      </c>
      <c r="D12" s="7" t="n">
        <f aca="false">DATE(2004,1,1)+40+C12/24</f>
        <v>38027.416875</v>
      </c>
      <c r="E12" s="5" t="n">
        <v>0</v>
      </c>
      <c r="F12" s="5" t="n">
        <v>621.528</v>
      </c>
      <c r="G12" s="5" t="n">
        <v>395.314</v>
      </c>
      <c r="H12" s="5" t="n">
        <v>111.877</v>
      </c>
      <c r="I12" s="5" t="n">
        <v>0</v>
      </c>
      <c r="J12" s="5" t="n">
        <v>0</v>
      </c>
      <c r="K12" s="5" t="n">
        <v>114.336</v>
      </c>
      <c r="L12" s="5" t="n">
        <v>0</v>
      </c>
      <c r="M12" s="5" t="n">
        <v>0</v>
      </c>
      <c r="N12" s="5" t="n">
        <v>0</v>
      </c>
      <c r="O12" s="5" t="n">
        <v>295.048</v>
      </c>
      <c r="P12" s="5" t="n">
        <v>291.022</v>
      </c>
      <c r="Q12" s="5" t="n">
        <v>27.787</v>
      </c>
      <c r="R12" s="5" t="n">
        <v>0.92</v>
      </c>
      <c r="S12" s="5" t="n">
        <v>0</v>
      </c>
      <c r="T12" s="5" t="n">
        <v>0.033</v>
      </c>
    </row>
    <row r="13" customFormat="false" ht="12.8" hidden="false" customHeight="false" outlineLevel="0" collapsed="false">
      <c r="A13" s="4" t="n">
        <v>0</v>
      </c>
      <c r="B13" s="4" t="n">
        <v>4928</v>
      </c>
      <c r="C13" s="4" t="n">
        <v>11.007</v>
      </c>
      <c r="D13" s="7" t="n">
        <f aca="false">DATE(2004,1,1)+40+C13/24</f>
        <v>38027.458625</v>
      </c>
      <c r="E13" s="5" t="n">
        <v>0</v>
      </c>
      <c r="F13" s="5" t="n">
        <v>636.577</v>
      </c>
      <c r="G13" s="5" t="n">
        <v>410.044</v>
      </c>
      <c r="H13" s="5" t="n">
        <v>141.757</v>
      </c>
      <c r="I13" s="5" t="n">
        <v>0</v>
      </c>
      <c r="J13" s="5" t="n">
        <v>0</v>
      </c>
      <c r="K13" s="5" t="n">
        <v>84.778</v>
      </c>
      <c r="L13" s="5" t="n">
        <v>0</v>
      </c>
      <c r="M13" s="5" t="n">
        <v>0</v>
      </c>
      <c r="N13" s="5" t="n">
        <v>0</v>
      </c>
      <c r="O13" s="5" t="n">
        <v>297.759</v>
      </c>
      <c r="P13" s="5" t="n">
        <v>292.207</v>
      </c>
      <c r="Q13" s="5" t="n">
        <v>25.535</v>
      </c>
      <c r="R13" s="5" t="n">
        <v>0.92</v>
      </c>
      <c r="S13" s="5" t="n">
        <v>0</v>
      </c>
      <c r="T13" s="5" t="n">
        <v>0.033</v>
      </c>
    </row>
    <row r="14" customFormat="false" ht="12.8" hidden="false" customHeight="false" outlineLevel="0" collapsed="false">
      <c r="A14" s="4" t="n">
        <v>0</v>
      </c>
      <c r="B14" s="4" t="n">
        <v>4928</v>
      </c>
      <c r="C14" s="4" t="n">
        <v>12.002</v>
      </c>
      <c r="D14" s="7" t="n">
        <f aca="false">DATE(2004,1,1)+40+C14/24</f>
        <v>38027.5000833333</v>
      </c>
      <c r="E14" s="5" t="n">
        <v>0</v>
      </c>
      <c r="F14" s="5" t="n">
        <v>803.083</v>
      </c>
      <c r="G14" s="5" t="n">
        <v>428.916</v>
      </c>
      <c r="H14" s="5" t="n">
        <v>245.167</v>
      </c>
      <c r="I14" s="5" t="n">
        <v>0</v>
      </c>
      <c r="J14" s="5" t="n">
        <v>0</v>
      </c>
      <c r="K14" s="5" t="n">
        <v>129.001</v>
      </c>
      <c r="L14" s="5" t="n">
        <v>0</v>
      </c>
      <c r="M14" s="5" t="n">
        <v>0</v>
      </c>
      <c r="N14" s="5" t="n">
        <v>0</v>
      </c>
      <c r="O14" s="5" t="n">
        <v>301.127</v>
      </c>
      <c r="P14" s="5" t="n">
        <v>293.269</v>
      </c>
      <c r="Q14" s="5" t="n">
        <v>31.198</v>
      </c>
      <c r="R14" s="5" t="n">
        <v>0.92</v>
      </c>
      <c r="S14" s="5" t="n">
        <v>0</v>
      </c>
      <c r="T14" s="5" t="n">
        <v>0.033</v>
      </c>
    </row>
    <row r="15" customFormat="false" ht="12.8" hidden="false" customHeight="false" outlineLevel="0" collapsed="false">
      <c r="A15" s="4" t="n">
        <v>0</v>
      </c>
      <c r="B15" s="4" t="n">
        <v>4928</v>
      </c>
      <c r="C15" s="4" t="n">
        <v>13.001</v>
      </c>
      <c r="D15" s="7" t="n">
        <f aca="false">DATE(2004,1,1)+40+C15/24</f>
        <v>38027.5417083333</v>
      </c>
      <c r="E15" s="5" t="n">
        <v>0</v>
      </c>
      <c r="F15" s="5" t="n">
        <v>831.223</v>
      </c>
      <c r="G15" s="5" t="n">
        <v>428.691</v>
      </c>
      <c r="H15" s="5" t="n">
        <v>306.847</v>
      </c>
      <c r="I15" s="5" t="n">
        <v>0</v>
      </c>
      <c r="J15" s="5" t="n">
        <v>0</v>
      </c>
      <c r="K15" s="5" t="n">
        <v>95.686</v>
      </c>
      <c r="L15" s="5" t="n">
        <v>0</v>
      </c>
      <c r="M15" s="5" t="n">
        <v>0</v>
      </c>
      <c r="N15" s="5" t="n">
        <v>0</v>
      </c>
      <c r="O15" s="5" t="n">
        <v>301.088</v>
      </c>
      <c r="P15" s="5" t="n">
        <v>293.418</v>
      </c>
      <c r="Q15" s="5" t="n">
        <v>40.005</v>
      </c>
      <c r="R15" s="5" t="n">
        <v>0.92</v>
      </c>
      <c r="S15" s="5" t="n">
        <v>0</v>
      </c>
      <c r="T15" s="5" t="n">
        <v>0.033</v>
      </c>
    </row>
    <row r="16" customFormat="false" ht="12.8" hidden="false" customHeight="false" outlineLevel="0" collapsed="false">
      <c r="A16" s="4" t="n">
        <v>0</v>
      </c>
      <c r="B16" s="4" t="n">
        <v>4928</v>
      </c>
      <c r="C16" s="4" t="n">
        <v>14.003</v>
      </c>
      <c r="D16" s="7" t="n">
        <f aca="false">DATE(2004,1,1)+40+C16/24</f>
        <v>38027.5834583333</v>
      </c>
      <c r="E16" s="5" t="n">
        <v>0</v>
      </c>
      <c r="F16" s="5" t="n">
        <v>980.361</v>
      </c>
      <c r="G16" s="5" t="n">
        <v>438.94</v>
      </c>
      <c r="H16" s="5" t="n">
        <v>442.975</v>
      </c>
      <c r="I16" s="5" t="n">
        <v>0</v>
      </c>
      <c r="J16" s="5" t="n">
        <v>0</v>
      </c>
      <c r="K16" s="5" t="n">
        <v>98.445</v>
      </c>
      <c r="L16" s="5" t="n">
        <v>0</v>
      </c>
      <c r="M16" s="5" t="n">
        <v>0</v>
      </c>
      <c r="N16" s="5" t="n">
        <v>0</v>
      </c>
      <c r="O16" s="5" t="n">
        <v>302.872</v>
      </c>
      <c r="P16" s="5" t="n">
        <v>293.315</v>
      </c>
      <c r="Q16" s="5" t="n">
        <v>46.351</v>
      </c>
      <c r="R16" s="5" t="n">
        <v>0.92</v>
      </c>
      <c r="S16" s="5" t="n">
        <v>0</v>
      </c>
      <c r="T16" s="5" t="n">
        <v>0.033</v>
      </c>
    </row>
    <row r="17" customFormat="false" ht="12.8" hidden="false" customHeight="false" outlineLevel="0" collapsed="false">
      <c r="A17" s="4" t="n">
        <v>0</v>
      </c>
      <c r="B17" s="4" t="n">
        <v>4928</v>
      </c>
      <c r="C17" s="4" t="n">
        <v>15.002</v>
      </c>
      <c r="D17" s="7" t="n">
        <f aca="false">DATE(2004,1,1)+40+C17/24</f>
        <v>38027.6250833333</v>
      </c>
      <c r="E17" s="5" t="n">
        <v>0</v>
      </c>
      <c r="F17" s="5" t="n">
        <v>1118.561</v>
      </c>
      <c r="G17" s="5" t="n">
        <v>446.875</v>
      </c>
      <c r="H17" s="5" t="n">
        <v>554.638</v>
      </c>
      <c r="I17" s="5" t="n">
        <v>0</v>
      </c>
      <c r="J17" s="5" t="n">
        <v>0</v>
      </c>
      <c r="K17" s="5" t="n">
        <v>117.046</v>
      </c>
      <c r="L17" s="5" t="n">
        <v>0</v>
      </c>
      <c r="M17" s="5" t="n">
        <v>0</v>
      </c>
      <c r="N17" s="5" t="n">
        <v>0</v>
      </c>
      <c r="O17" s="5" t="n">
        <v>304.231</v>
      </c>
      <c r="P17" s="5" t="n">
        <v>293.257</v>
      </c>
      <c r="Q17" s="5" t="n">
        <v>50.539</v>
      </c>
      <c r="R17" s="5" t="n">
        <v>0.92</v>
      </c>
      <c r="S17" s="5" t="n">
        <v>0</v>
      </c>
      <c r="T17" s="5" t="n">
        <v>0.033</v>
      </c>
    </row>
    <row r="18" customFormat="false" ht="12.8" hidden="false" customHeight="false" outlineLevel="0" collapsed="false">
      <c r="A18" s="4" t="n">
        <v>0</v>
      </c>
      <c r="B18" s="4" t="n">
        <v>4928</v>
      </c>
      <c r="C18" s="4" t="n">
        <v>16.004</v>
      </c>
      <c r="D18" s="7" t="n">
        <f aca="false">DATE(2004,1,1)+40+C18/24</f>
        <v>38027.6668333333</v>
      </c>
      <c r="E18" s="5" t="n">
        <v>0</v>
      </c>
      <c r="F18" s="5" t="n">
        <v>973.57</v>
      </c>
      <c r="G18" s="5" t="n">
        <v>441.539</v>
      </c>
      <c r="H18" s="5" t="n">
        <v>490.877</v>
      </c>
      <c r="I18" s="5" t="n">
        <v>0</v>
      </c>
      <c r="J18" s="5" t="n">
        <v>0</v>
      </c>
      <c r="K18" s="5" t="n">
        <v>41.152</v>
      </c>
      <c r="L18" s="5" t="n">
        <v>0</v>
      </c>
      <c r="M18" s="5" t="n">
        <v>0</v>
      </c>
      <c r="N18" s="5" t="n">
        <v>0</v>
      </c>
      <c r="O18" s="5" t="n">
        <v>303.319</v>
      </c>
      <c r="P18" s="5" t="n">
        <v>293.246</v>
      </c>
      <c r="Q18" s="5" t="n">
        <v>48.731</v>
      </c>
      <c r="R18" s="5" t="n">
        <v>0.92</v>
      </c>
      <c r="S18" s="5" t="n">
        <v>0</v>
      </c>
      <c r="T18" s="5" t="n">
        <v>0.033</v>
      </c>
    </row>
    <row r="19" customFormat="false" ht="12.8" hidden="false" customHeight="false" outlineLevel="0" collapsed="false">
      <c r="A19" s="4" t="n">
        <v>0</v>
      </c>
      <c r="B19" s="4" t="n">
        <v>4928</v>
      </c>
      <c r="C19" s="4" t="n">
        <v>17.004</v>
      </c>
      <c r="D19" s="7" t="n">
        <f aca="false">DATE(2004,1,1)+40+C19/24</f>
        <v>38027.7085</v>
      </c>
      <c r="E19" s="5" t="n">
        <v>0</v>
      </c>
      <c r="F19" s="5" t="n">
        <v>788.421</v>
      </c>
      <c r="G19" s="5" t="n">
        <v>425.121</v>
      </c>
      <c r="H19" s="5" t="n">
        <v>389.397</v>
      </c>
      <c r="I19" s="5" t="n">
        <v>0</v>
      </c>
      <c r="J19" s="5" t="n">
        <v>0</v>
      </c>
      <c r="K19" s="5" t="n">
        <v>-26.094</v>
      </c>
      <c r="L19" s="5" t="n">
        <v>0</v>
      </c>
      <c r="M19" s="5" t="n">
        <v>0</v>
      </c>
      <c r="N19" s="5" t="n">
        <v>0</v>
      </c>
      <c r="O19" s="5" t="n">
        <v>300.459</v>
      </c>
      <c r="P19" s="5" t="n">
        <v>292.681</v>
      </c>
      <c r="Q19" s="5" t="n">
        <v>50.065</v>
      </c>
      <c r="R19" s="5" t="n">
        <v>0.92</v>
      </c>
      <c r="S19" s="5" t="n">
        <v>0</v>
      </c>
      <c r="T19" s="5" t="n">
        <v>0.033</v>
      </c>
    </row>
    <row r="20" customFormat="false" ht="12.8" hidden="false" customHeight="false" outlineLevel="0" collapsed="false">
      <c r="A20" s="4" t="n">
        <v>0</v>
      </c>
      <c r="B20" s="4" t="n">
        <v>4928</v>
      </c>
      <c r="C20" s="4" t="n">
        <v>18.001</v>
      </c>
      <c r="D20" s="7" t="n">
        <f aca="false">DATE(2004,1,1)+40+C20/24</f>
        <v>38027.7500416667</v>
      </c>
      <c r="E20" s="5" t="n">
        <v>0</v>
      </c>
      <c r="F20" s="5" t="n">
        <v>488.008</v>
      </c>
      <c r="G20" s="5" t="n">
        <v>400.8</v>
      </c>
      <c r="H20" s="5" t="n">
        <v>200.488</v>
      </c>
      <c r="I20" s="5" t="n">
        <v>0</v>
      </c>
      <c r="J20" s="5" t="n">
        <v>0</v>
      </c>
      <c r="K20" s="5" t="n">
        <v>-113.281</v>
      </c>
      <c r="L20" s="5" t="n">
        <v>0</v>
      </c>
      <c r="M20" s="5" t="n">
        <v>0</v>
      </c>
      <c r="N20" s="5" t="n">
        <v>0</v>
      </c>
      <c r="O20" s="5" t="n">
        <v>296.067</v>
      </c>
      <c r="P20" s="5" t="n">
        <v>292.012</v>
      </c>
      <c r="Q20" s="5" t="n">
        <v>49.442</v>
      </c>
      <c r="R20" s="5" t="n">
        <v>0.92</v>
      </c>
      <c r="S20" s="5" t="n">
        <v>0</v>
      </c>
      <c r="T20" s="5" t="n">
        <v>0.033</v>
      </c>
    </row>
    <row r="21" customFormat="false" ht="12.8" hidden="false" customHeight="false" outlineLevel="0" collapsed="false">
      <c r="A21" s="4" t="n">
        <v>0</v>
      </c>
      <c r="B21" s="4" t="n">
        <v>4928</v>
      </c>
      <c r="C21" s="4" t="n">
        <v>19.005</v>
      </c>
      <c r="D21" s="7" t="n">
        <f aca="false">DATE(2004,1,1)+40+C21/24</f>
        <v>38027.791875</v>
      </c>
      <c r="E21" s="5" t="n">
        <v>0</v>
      </c>
      <c r="F21" s="5" t="n">
        <v>346.699</v>
      </c>
      <c r="G21" s="5" t="n">
        <v>381.365</v>
      </c>
      <c r="H21" s="5" t="n">
        <v>75.654</v>
      </c>
      <c r="I21" s="5" t="n">
        <v>0</v>
      </c>
      <c r="J21" s="5" t="n">
        <v>0</v>
      </c>
      <c r="K21" s="5" t="n">
        <v>-110.315</v>
      </c>
      <c r="L21" s="5" t="n">
        <v>0</v>
      </c>
      <c r="M21" s="5" t="n">
        <v>0</v>
      </c>
      <c r="N21" s="5" t="n">
        <v>0</v>
      </c>
      <c r="O21" s="5" t="n">
        <v>292.41</v>
      </c>
      <c r="P21" s="5" t="n">
        <v>290.799</v>
      </c>
      <c r="Q21" s="5" t="n">
        <v>46.951</v>
      </c>
      <c r="R21" s="5" t="n">
        <v>0.92</v>
      </c>
      <c r="S21" s="5" t="n">
        <v>0</v>
      </c>
      <c r="T21" s="5" t="n">
        <v>0.033</v>
      </c>
    </row>
    <row r="22" customFormat="false" ht="12.8" hidden="false" customHeight="false" outlineLevel="0" collapsed="false">
      <c r="A22" s="4" t="n">
        <v>0</v>
      </c>
      <c r="B22" s="4" t="n">
        <v>4928</v>
      </c>
      <c r="C22" s="4" t="n">
        <v>20.001</v>
      </c>
      <c r="D22" s="7" t="n">
        <f aca="false">DATE(2004,1,1)+40+C22/24</f>
        <v>38027.833375</v>
      </c>
      <c r="E22" s="5" t="n">
        <v>0</v>
      </c>
      <c r="F22" s="5" t="n">
        <v>302.03</v>
      </c>
      <c r="G22" s="5" t="n">
        <v>371.91</v>
      </c>
      <c r="H22" s="5" t="n">
        <v>17.415</v>
      </c>
      <c r="I22" s="5" t="n">
        <v>0</v>
      </c>
      <c r="J22" s="5" t="n">
        <v>0</v>
      </c>
      <c r="K22" s="5" t="n">
        <v>-87.297</v>
      </c>
      <c r="L22" s="5" t="n">
        <v>0</v>
      </c>
      <c r="M22" s="5" t="n">
        <v>0</v>
      </c>
      <c r="N22" s="5" t="n">
        <v>0</v>
      </c>
      <c r="O22" s="5" t="n">
        <v>290.581</v>
      </c>
      <c r="P22" s="5" t="n">
        <v>290.152</v>
      </c>
      <c r="Q22" s="5" t="n">
        <v>40.621</v>
      </c>
      <c r="R22" s="5" t="n">
        <v>0.92</v>
      </c>
      <c r="S22" s="5" t="n">
        <v>0</v>
      </c>
      <c r="T22" s="5" t="n">
        <v>0.033</v>
      </c>
    </row>
    <row r="23" customFormat="false" ht="12.8" hidden="false" customHeight="false" outlineLevel="0" collapsed="false">
      <c r="A23" s="4" t="n">
        <v>0</v>
      </c>
      <c r="B23" s="4" t="n">
        <v>4928</v>
      </c>
      <c r="C23" s="4" t="n">
        <v>21.005</v>
      </c>
      <c r="D23" s="7" t="n">
        <f aca="false">DATE(2004,1,1)+40+C23/24</f>
        <v>38027.8752083333</v>
      </c>
      <c r="E23" s="5" t="n">
        <v>0</v>
      </c>
      <c r="F23" s="5" t="n">
        <v>295.833</v>
      </c>
      <c r="G23" s="5" t="n">
        <v>365.39</v>
      </c>
      <c r="H23" s="5" t="n">
        <v>13.488</v>
      </c>
      <c r="I23" s="5" t="n">
        <v>0</v>
      </c>
      <c r="J23" s="5" t="n">
        <v>0</v>
      </c>
      <c r="K23" s="5" t="n">
        <v>-83.047</v>
      </c>
      <c r="L23" s="5" t="n">
        <v>0</v>
      </c>
      <c r="M23" s="5" t="n">
        <v>0</v>
      </c>
      <c r="N23" s="5" t="n">
        <v>0</v>
      </c>
      <c r="O23" s="5" t="n">
        <v>289.299</v>
      </c>
      <c r="P23" s="5" t="n">
        <v>288.938</v>
      </c>
      <c r="Q23" s="5" t="n">
        <v>37.38</v>
      </c>
      <c r="R23" s="5" t="n">
        <v>0.92</v>
      </c>
      <c r="S23" s="5" t="n">
        <v>0</v>
      </c>
      <c r="T23" s="5" t="n">
        <v>0.033</v>
      </c>
    </row>
    <row r="24" customFormat="false" ht="12.8" hidden="false" customHeight="false" outlineLevel="0" collapsed="false">
      <c r="A24" s="4" t="n">
        <v>0</v>
      </c>
      <c r="B24" s="4" t="n">
        <v>4928</v>
      </c>
      <c r="C24" s="4" t="n">
        <v>22.006</v>
      </c>
      <c r="D24" s="7" t="n">
        <f aca="false">DATE(2004,1,1)+40+C24/24</f>
        <v>38027.9169166667</v>
      </c>
      <c r="E24" s="5" t="n">
        <v>0</v>
      </c>
      <c r="F24" s="5" t="n">
        <v>293.481</v>
      </c>
      <c r="G24" s="5" t="n">
        <v>360.061</v>
      </c>
      <c r="H24" s="5" t="n">
        <v>11.123</v>
      </c>
      <c r="I24" s="5" t="n">
        <v>0</v>
      </c>
      <c r="J24" s="5" t="n">
        <v>0</v>
      </c>
      <c r="K24" s="5" t="n">
        <v>-77.703</v>
      </c>
      <c r="L24" s="5" t="n">
        <v>0</v>
      </c>
      <c r="M24" s="5" t="n">
        <v>0</v>
      </c>
      <c r="N24" s="5" t="n">
        <v>0</v>
      </c>
      <c r="O24" s="5" t="n">
        <v>288.238</v>
      </c>
      <c r="P24" s="5" t="n">
        <v>287.922</v>
      </c>
      <c r="Q24" s="5" t="n">
        <v>35.242</v>
      </c>
      <c r="R24" s="5" t="n">
        <v>0.92</v>
      </c>
      <c r="S24" s="5" t="n">
        <v>0</v>
      </c>
      <c r="T24" s="5" t="n">
        <v>0.033</v>
      </c>
    </row>
    <row r="25" customFormat="false" ht="12.8" hidden="false" customHeight="false" outlineLevel="0" collapsed="false">
      <c r="A25" s="4" t="n">
        <v>0</v>
      </c>
      <c r="B25" s="4" t="n">
        <v>4928</v>
      </c>
      <c r="C25" s="4" t="n">
        <v>23.005</v>
      </c>
      <c r="D25" s="7" t="n">
        <f aca="false">DATE(2004,1,1)+40+C25/24</f>
        <v>38027.9585416667</v>
      </c>
      <c r="E25" s="5" t="n">
        <v>0</v>
      </c>
      <c r="F25" s="5" t="n">
        <v>289.965</v>
      </c>
      <c r="G25" s="5" t="n">
        <v>356.305</v>
      </c>
      <c r="H25" s="5" t="n">
        <v>3.597</v>
      </c>
      <c r="I25" s="5" t="n">
        <v>0</v>
      </c>
      <c r="J25" s="5" t="n">
        <v>0</v>
      </c>
      <c r="K25" s="5" t="n">
        <v>-69.934</v>
      </c>
      <c r="L25" s="5" t="n">
        <v>0</v>
      </c>
      <c r="M25" s="5" t="n">
        <v>0</v>
      </c>
      <c r="N25" s="5" t="n">
        <v>0</v>
      </c>
      <c r="O25" s="5" t="n">
        <v>287.483</v>
      </c>
      <c r="P25" s="5" t="n">
        <v>287.357</v>
      </c>
      <c r="Q25" s="5" t="n">
        <v>28.365</v>
      </c>
      <c r="R25" s="5" t="n">
        <v>0.92</v>
      </c>
      <c r="S25" s="5" t="n">
        <v>0</v>
      </c>
      <c r="T25" s="5" t="n">
        <v>0.033</v>
      </c>
    </row>
    <row r="26" customFormat="false" ht="12.8" hidden="false" customHeight="false" outlineLevel="0" collapsed="false">
      <c r="A26" s="4" t="n">
        <v>0</v>
      </c>
      <c r="B26" s="4" t="n">
        <v>4928</v>
      </c>
      <c r="C26" s="4" t="n">
        <v>24.008</v>
      </c>
      <c r="D26" s="7" t="n">
        <f aca="false">DATE(2004,1,1)+40+C26/24</f>
        <v>38028.0003333333</v>
      </c>
      <c r="E26" s="5" t="n">
        <v>0</v>
      </c>
      <c r="F26" s="5" t="n">
        <v>287.156</v>
      </c>
      <c r="G26" s="5" t="n">
        <v>352.939</v>
      </c>
      <c r="H26" s="5" t="n">
        <v>0.469</v>
      </c>
      <c r="I26" s="5" t="n">
        <v>0</v>
      </c>
      <c r="J26" s="5" t="n">
        <v>0</v>
      </c>
      <c r="K26" s="5" t="n">
        <v>-66.248</v>
      </c>
      <c r="L26" s="5" t="n">
        <v>0</v>
      </c>
      <c r="M26" s="5" t="n">
        <v>0</v>
      </c>
      <c r="N26" s="5" t="n">
        <v>0</v>
      </c>
      <c r="O26" s="5" t="n">
        <v>286.802</v>
      </c>
      <c r="P26" s="5" t="n">
        <v>286.781</v>
      </c>
      <c r="Q26" s="5" t="n">
        <v>22.635</v>
      </c>
      <c r="R26" s="5" t="n">
        <v>0.92</v>
      </c>
      <c r="S26" s="5" t="n">
        <v>0</v>
      </c>
      <c r="T26" s="5" t="n">
        <v>0.033</v>
      </c>
    </row>
    <row r="27" customFormat="false" ht="12.8" hidden="false" customHeight="false" outlineLevel="0" collapsed="false">
      <c r="A27" s="4" t="n">
        <v>0</v>
      </c>
      <c r="B27" s="4" t="n">
        <v>4928</v>
      </c>
      <c r="C27" s="4" t="n">
        <v>25.004</v>
      </c>
      <c r="D27" s="7" t="n">
        <f aca="false">DATE(2004,1,1)+40+C27/24</f>
        <v>38028.0418333333</v>
      </c>
      <c r="E27" s="5" t="n">
        <v>0</v>
      </c>
      <c r="F27" s="5" t="n">
        <v>290.196</v>
      </c>
      <c r="G27" s="5" t="n">
        <v>350.339</v>
      </c>
      <c r="H27" s="5" t="n">
        <v>-1.158</v>
      </c>
      <c r="I27" s="5" t="n">
        <v>0</v>
      </c>
      <c r="J27" s="5" t="n">
        <v>0</v>
      </c>
      <c r="K27" s="5" t="n">
        <v>-58.982</v>
      </c>
      <c r="L27" s="5" t="n">
        <v>0</v>
      </c>
      <c r="M27" s="5" t="n">
        <v>0</v>
      </c>
      <c r="N27" s="5" t="n">
        <v>0</v>
      </c>
      <c r="O27" s="5" t="n">
        <v>286.272</v>
      </c>
      <c r="P27" s="5" t="n">
        <v>286.355</v>
      </c>
      <c r="Q27" s="5" t="n">
        <v>14.063</v>
      </c>
      <c r="R27" s="5" t="n">
        <v>0.92</v>
      </c>
      <c r="S27" s="5" t="n">
        <v>0</v>
      </c>
      <c r="T27" s="5" t="n">
        <v>0.033</v>
      </c>
    </row>
    <row r="28" customFormat="false" ht="12.8" hidden="false" customHeight="false" outlineLevel="0" collapsed="false">
      <c r="A28" s="4" t="n">
        <v>0</v>
      </c>
      <c r="B28" s="4" t="n">
        <v>4928</v>
      </c>
      <c r="C28" s="4" t="n">
        <v>26.005</v>
      </c>
      <c r="D28" s="7" t="n">
        <f aca="false">DATE(2004,1,1)+40+C28/24</f>
        <v>38028.0835416667</v>
      </c>
      <c r="E28" s="5" t="n">
        <v>0</v>
      </c>
      <c r="F28" s="5" t="n">
        <v>295.748</v>
      </c>
      <c r="G28" s="5" t="n">
        <v>348.905</v>
      </c>
      <c r="H28" s="5" t="n">
        <v>-1.36</v>
      </c>
      <c r="I28" s="5" t="n">
        <v>0</v>
      </c>
      <c r="J28" s="5" t="n">
        <v>0</v>
      </c>
      <c r="K28" s="5" t="n">
        <v>-51.792</v>
      </c>
      <c r="L28" s="5" t="n">
        <v>0</v>
      </c>
      <c r="M28" s="5" t="n">
        <v>0</v>
      </c>
      <c r="N28" s="5" t="n">
        <v>0</v>
      </c>
      <c r="O28" s="5" t="n">
        <v>285.979</v>
      </c>
      <c r="P28" s="5" t="n">
        <v>286.047</v>
      </c>
      <c r="Q28" s="5" t="n">
        <v>19.866</v>
      </c>
      <c r="R28" s="5" t="n">
        <v>0.92</v>
      </c>
      <c r="S28" s="5" t="n">
        <v>0</v>
      </c>
      <c r="T28" s="5" t="n">
        <v>0.033</v>
      </c>
    </row>
    <row r="29" customFormat="false" ht="12.8" hidden="false" customHeight="false" outlineLevel="0" collapsed="false">
      <c r="A29" s="4" t="n">
        <v>0</v>
      </c>
      <c r="B29" s="4" t="n">
        <v>4928</v>
      </c>
      <c r="C29" s="4" t="n">
        <v>27.004</v>
      </c>
      <c r="D29" s="7" t="n">
        <f aca="false">DATE(2004,1,1)+40+C29/24</f>
        <v>38028.1251666667</v>
      </c>
      <c r="E29" s="5" t="n">
        <v>0</v>
      </c>
      <c r="F29" s="5" t="n">
        <v>312.34</v>
      </c>
      <c r="G29" s="5" t="n">
        <v>348.665</v>
      </c>
      <c r="H29" s="5" t="n">
        <v>0.368</v>
      </c>
      <c r="I29" s="5" t="n">
        <v>0</v>
      </c>
      <c r="J29" s="5" t="n">
        <v>0</v>
      </c>
      <c r="K29" s="5" t="n">
        <v>-36.694</v>
      </c>
      <c r="L29" s="5" t="n">
        <v>0</v>
      </c>
      <c r="M29" s="5" t="n">
        <v>0</v>
      </c>
      <c r="N29" s="5" t="n">
        <v>0</v>
      </c>
      <c r="O29" s="5" t="n">
        <v>285.93</v>
      </c>
      <c r="P29" s="5" t="n">
        <v>285.887</v>
      </c>
      <c r="Q29" s="5" t="n">
        <v>8.618</v>
      </c>
      <c r="R29" s="5" t="n">
        <v>0.92</v>
      </c>
      <c r="S29" s="5" t="n">
        <v>0</v>
      </c>
      <c r="T29" s="5" t="n">
        <v>0.033</v>
      </c>
    </row>
    <row r="30" customFormat="false" ht="12.8" hidden="false" customHeight="false" outlineLevel="0" collapsed="false">
      <c r="A30" s="4" t="n">
        <v>0</v>
      </c>
      <c r="B30" s="4" t="n">
        <v>4928</v>
      </c>
      <c r="C30" s="4" t="n">
        <v>28.006</v>
      </c>
      <c r="D30" s="7" t="n">
        <f aca="false">DATE(2004,1,1)+40+C30/24</f>
        <v>38028.1669166667</v>
      </c>
      <c r="E30" s="5" t="n">
        <v>0</v>
      </c>
      <c r="F30" s="5" t="n">
        <v>302.576</v>
      </c>
      <c r="G30" s="5" t="n">
        <v>346.879</v>
      </c>
      <c r="H30" s="5" t="n">
        <v>0.612</v>
      </c>
      <c r="I30" s="5" t="n">
        <v>0</v>
      </c>
      <c r="J30" s="5" t="n">
        <v>0</v>
      </c>
      <c r="K30" s="5" t="n">
        <v>-44.912</v>
      </c>
      <c r="L30" s="5" t="n">
        <v>0</v>
      </c>
      <c r="M30" s="5" t="n">
        <v>0</v>
      </c>
      <c r="N30" s="5" t="n">
        <v>0</v>
      </c>
      <c r="O30" s="5" t="n">
        <v>285.563</v>
      </c>
      <c r="P30" s="5" t="n">
        <v>285.499</v>
      </c>
      <c r="Q30" s="5" t="n">
        <v>9.602</v>
      </c>
      <c r="R30" s="5" t="n">
        <v>0.92</v>
      </c>
      <c r="S30" s="5" t="n">
        <v>0</v>
      </c>
      <c r="T30" s="5" t="n">
        <v>0.033</v>
      </c>
    </row>
    <row r="31" customFormat="false" ht="12.8" hidden="false" customHeight="false" outlineLevel="0" collapsed="false">
      <c r="A31" s="4" t="n">
        <v>0</v>
      </c>
      <c r="B31" s="4" t="n">
        <v>4928</v>
      </c>
      <c r="C31" s="4" t="n">
        <v>29.003</v>
      </c>
      <c r="D31" s="7" t="n">
        <f aca="false">DATE(2004,1,1)+40+C31/24</f>
        <v>38028.2084583333</v>
      </c>
      <c r="E31" s="5" t="n">
        <v>0</v>
      </c>
      <c r="F31" s="5" t="n">
        <v>317.897</v>
      </c>
      <c r="G31" s="5" t="n">
        <v>346.086</v>
      </c>
      <c r="H31" s="5" t="n">
        <v>-0.042</v>
      </c>
      <c r="I31" s="5" t="n">
        <v>0</v>
      </c>
      <c r="J31" s="5" t="n">
        <v>0</v>
      </c>
      <c r="K31" s="5" t="n">
        <v>-28.147</v>
      </c>
      <c r="L31" s="5" t="n">
        <v>0</v>
      </c>
      <c r="M31" s="5" t="n">
        <v>0</v>
      </c>
      <c r="N31" s="5" t="n">
        <v>0</v>
      </c>
      <c r="O31" s="5" t="n">
        <v>285.4</v>
      </c>
      <c r="P31" s="5" t="n">
        <v>285.406</v>
      </c>
      <c r="Q31" s="5" t="n">
        <v>6.452</v>
      </c>
      <c r="R31" s="5" t="n">
        <v>0.92</v>
      </c>
      <c r="S31" s="5" t="n">
        <v>0</v>
      </c>
      <c r="T31" s="5" t="n">
        <v>0.033</v>
      </c>
    </row>
    <row r="32" customFormat="false" ht="12.8" hidden="false" customHeight="false" outlineLevel="0" collapsed="false">
      <c r="A32" s="4" t="n">
        <v>0</v>
      </c>
      <c r="B32" s="4" t="n">
        <v>4928</v>
      </c>
      <c r="C32" s="4" t="n">
        <v>30</v>
      </c>
      <c r="D32" s="7" t="n">
        <f aca="false">DATE(2004,1,1)+40+C32/24</f>
        <v>38028.25</v>
      </c>
      <c r="E32" s="5" t="n">
        <v>0</v>
      </c>
      <c r="F32" s="5" t="n">
        <v>329.323</v>
      </c>
      <c r="G32" s="5" t="n">
        <v>347.158</v>
      </c>
      <c r="H32" s="5" t="n">
        <v>7.835</v>
      </c>
      <c r="I32" s="5" t="n">
        <v>0</v>
      </c>
      <c r="J32" s="5" t="n">
        <v>0</v>
      </c>
      <c r="K32" s="5" t="n">
        <v>-25.669</v>
      </c>
      <c r="L32" s="5" t="n">
        <v>0</v>
      </c>
      <c r="M32" s="5" t="n">
        <v>0</v>
      </c>
      <c r="N32" s="5" t="n">
        <v>0</v>
      </c>
      <c r="O32" s="5" t="n">
        <v>285.62</v>
      </c>
      <c r="P32" s="5" t="n">
        <v>285.289</v>
      </c>
      <c r="Q32" s="5" t="n">
        <v>23.651</v>
      </c>
      <c r="R32" s="5" t="n">
        <v>0.92</v>
      </c>
      <c r="S32" s="5" t="n">
        <v>0</v>
      </c>
      <c r="T32" s="5" t="n">
        <v>0.033</v>
      </c>
    </row>
    <row r="33" customFormat="false" ht="12.8" hidden="false" customHeight="false" outlineLevel="0" collapsed="false">
      <c r="A33" s="4" t="n">
        <v>0</v>
      </c>
      <c r="B33" s="4" t="n">
        <v>4928</v>
      </c>
      <c r="C33" s="4" t="n">
        <v>31.005</v>
      </c>
      <c r="D33" s="7" t="n">
        <f aca="false">DATE(2004,1,1)+40+C33/24</f>
        <v>38028.291875</v>
      </c>
      <c r="E33" s="5" t="n">
        <v>0</v>
      </c>
      <c r="F33" s="5" t="n">
        <v>349.414</v>
      </c>
      <c r="G33" s="5" t="n">
        <v>350.319</v>
      </c>
      <c r="H33" s="5" t="n">
        <v>3.542</v>
      </c>
      <c r="I33" s="5" t="n">
        <v>0</v>
      </c>
      <c r="J33" s="5" t="n">
        <v>0</v>
      </c>
      <c r="K33" s="5" t="n">
        <v>-4.443</v>
      </c>
      <c r="L33" s="5" t="n">
        <v>0</v>
      </c>
      <c r="M33" s="5" t="n">
        <v>0</v>
      </c>
      <c r="N33" s="5" t="n">
        <v>0</v>
      </c>
      <c r="O33" s="5" t="n">
        <v>286.268</v>
      </c>
      <c r="P33" s="5" t="n">
        <v>285.967</v>
      </c>
      <c r="Q33" s="5" t="n">
        <v>11.749</v>
      </c>
      <c r="R33" s="5" t="n">
        <v>0.92</v>
      </c>
      <c r="S33" s="5" t="n">
        <v>0</v>
      </c>
      <c r="T33" s="5" t="n">
        <v>0.033</v>
      </c>
    </row>
    <row r="34" customFormat="false" ht="12.8" hidden="false" customHeight="false" outlineLevel="0" collapsed="false">
      <c r="A34" s="4" t="n">
        <v>0</v>
      </c>
      <c r="B34" s="4" t="n">
        <v>4928</v>
      </c>
      <c r="C34" s="4" t="n">
        <v>32.001</v>
      </c>
      <c r="D34" s="7" t="n">
        <f aca="false">DATE(2004,1,1)+40+C34/24</f>
        <v>38028.333375</v>
      </c>
      <c r="E34" s="5" t="n">
        <v>0</v>
      </c>
      <c r="F34" s="5" t="n">
        <v>434.536</v>
      </c>
      <c r="G34" s="5" t="n">
        <v>360.866</v>
      </c>
      <c r="H34" s="5" t="n">
        <v>20.259</v>
      </c>
      <c r="I34" s="5" t="n">
        <v>0</v>
      </c>
      <c r="J34" s="5" t="n">
        <v>0</v>
      </c>
      <c r="K34" s="5" t="n">
        <v>53.413</v>
      </c>
      <c r="L34" s="5" t="n">
        <v>0</v>
      </c>
      <c r="M34" s="5" t="n">
        <v>0</v>
      </c>
      <c r="N34" s="5" t="n">
        <v>0</v>
      </c>
      <c r="O34" s="5" t="n">
        <v>288.399</v>
      </c>
      <c r="P34" s="5" t="n">
        <v>286.636</v>
      </c>
      <c r="Q34" s="5" t="n">
        <v>11.494</v>
      </c>
      <c r="R34" s="5" t="n">
        <v>0.92</v>
      </c>
      <c r="S34" s="5" t="n">
        <v>0</v>
      </c>
      <c r="T34" s="5" t="n">
        <v>0.033</v>
      </c>
    </row>
    <row r="35" customFormat="false" ht="12.8" hidden="false" customHeight="false" outlineLevel="0" collapsed="false">
      <c r="A35" s="4" t="n">
        <v>0</v>
      </c>
      <c r="B35" s="4" t="n">
        <v>4928</v>
      </c>
      <c r="C35" s="4" t="n">
        <v>33.006</v>
      </c>
      <c r="D35" s="7" t="n">
        <f aca="false">DATE(2004,1,1)+40+C35/24</f>
        <v>38028.37525</v>
      </c>
      <c r="E35" s="5" t="n">
        <v>0</v>
      </c>
      <c r="F35" s="5" t="n">
        <v>451.216</v>
      </c>
      <c r="G35" s="5" t="n">
        <v>374.99</v>
      </c>
      <c r="H35" s="5" t="n">
        <v>31.824</v>
      </c>
      <c r="I35" s="5" t="n">
        <v>0</v>
      </c>
      <c r="J35" s="5" t="n">
        <v>0</v>
      </c>
      <c r="K35" s="5" t="n">
        <v>44.399</v>
      </c>
      <c r="L35" s="5" t="n">
        <v>0</v>
      </c>
      <c r="M35" s="5" t="n">
        <v>0</v>
      </c>
      <c r="N35" s="5" t="n">
        <v>0</v>
      </c>
      <c r="O35" s="5" t="n">
        <v>291.181</v>
      </c>
      <c r="P35" s="5" t="n">
        <v>288.143</v>
      </c>
      <c r="Q35" s="5" t="n">
        <v>10.476</v>
      </c>
      <c r="R35" s="5" t="n">
        <v>0.92</v>
      </c>
      <c r="S35" s="5" t="n">
        <v>0</v>
      </c>
      <c r="T35" s="5" t="n">
        <v>0.033</v>
      </c>
    </row>
    <row r="36" customFormat="false" ht="12.8" hidden="false" customHeight="false" outlineLevel="0" collapsed="false">
      <c r="A36" s="4" t="n">
        <v>0</v>
      </c>
      <c r="B36" s="4" t="n">
        <v>4928</v>
      </c>
      <c r="C36" s="4" t="n">
        <v>34.008</v>
      </c>
      <c r="D36" s="7" t="n">
        <f aca="false">DATE(2004,1,1)+40+C36/24</f>
        <v>38028.417</v>
      </c>
      <c r="E36" s="5" t="n">
        <v>0</v>
      </c>
      <c r="F36" s="5" t="n">
        <v>510.451</v>
      </c>
      <c r="G36" s="5" t="n">
        <v>387.981</v>
      </c>
      <c r="H36" s="5" t="n">
        <v>38.583</v>
      </c>
      <c r="I36" s="5" t="n">
        <v>0</v>
      </c>
      <c r="J36" s="5" t="n">
        <v>0</v>
      </c>
      <c r="K36" s="5" t="n">
        <v>83.889</v>
      </c>
      <c r="L36" s="5" t="n">
        <v>0</v>
      </c>
      <c r="M36" s="5" t="n">
        <v>0</v>
      </c>
      <c r="N36" s="5" t="n">
        <v>0</v>
      </c>
      <c r="O36" s="5" t="n">
        <v>293.67</v>
      </c>
      <c r="P36" s="5" t="n">
        <v>289.645</v>
      </c>
      <c r="Q36" s="5" t="n">
        <v>9.586</v>
      </c>
      <c r="R36" s="5" t="n">
        <v>0.92</v>
      </c>
      <c r="S36" s="5" t="n">
        <v>0</v>
      </c>
      <c r="T36" s="5" t="n">
        <v>0.033</v>
      </c>
    </row>
    <row r="37" customFormat="false" ht="12.8" hidden="false" customHeight="false" outlineLevel="0" collapsed="false">
      <c r="A37" s="4" t="n">
        <v>0</v>
      </c>
      <c r="B37" s="4" t="n">
        <v>4928</v>
      </c>
      <c r="C37" s="4" t="n">
        <v>35.006</v>
      </c>
      <c r="D37" s="7" t="n">
        <f aca="false">DATE(2004,1,1)+40+C37/24</f>
        <v>38028.4585833333</v>
      </c>
      <c r="E37" s="5" t="n">
        <v>0</v>
      </c>
      <c r="F37" s="5" t="n">
        <v>441.161</v>
      </c>
      <c r="G37" s="5" t="n">
        <v>386.292</v>
      </c>
      <c r="H37" s="5" t="n">
        <v>47.472</v>
      </c>
      <c r="I37" s="5" t="n">
        <v>0</v>
      </c>
      <c r="J37" s="5" t="n">
        <v>0</v>
      </c>
      <c r="K37" s="5" t="n">
        <v>7.397</v>
      </c>
      <c r="L37" s="5" t="n">
        <v>0</v>
      </c>
      <c r="M37" s="5" t="n">
        <v>0</v>
      </c>
      <c r="N37" s="5" t="n">
        <v>0</v>
      </c>
      <c r="O37" s="5" t="n">
        <v>293.35</v>
      </c>
      <c r="P37" s="5" t="n">
        <v>290.021</v>
      </c>
      <c r="Q37" s="5" t="n">
        <v>14.261</v>
      </c>
      <c r="R37" s="5" t="n">
        <v>0.92</v>
      </c>
      <c r="S37" s="5" t="n">
        <v>0</v>
      </c>
      <c r="T37" s="5" t="n">
        <v>0.033</v>
      </c>
    </row>
    <row r="38" customFormat="false" ht="12.8" hidden="false" customHeight="false" outlineLevel="0" collapsed="false">
      <c r="A38" s="4" t="n">
        <v>0</v>
      </c>
      <c r="B38" s="4" t="n">
        <v>4928</v>
      </c>
      <c r="C38" s="4" t="n">
        <v>36.006</v>
      </c>
      <c r="D38" s="7" t="n">
        <f aca="false">DATE(2004,1,1)+40+C38/24</f>
        <v>38028.50025</v>
      </c>
      <c r="E38" s="5" t="n">
        <v>0</v>
      </c>
      <c r="F38" s="5" t="n">
        <v>516.969</v>
      </c>
      <c r="G38" s="5" t="n">
        <v>389.882</v>
      </c>
      <c r="H38" s="5" t="n">
        <v>70.607</v>
      </c>
      <c r="I38" s="5" t="n">
        <v>0</v>
      </c>
      <c r="J38" s="5" t="n">
        <v>0</v>
      </c>
      <c r="K38" s="5" t="n">
        <v>56.479</v>
      </c>
      <c r="L38" s="5" t="n">
        <v>0</v>
      </c>
      <c r="M38" s="5" t="n">
        <v>0</v>
      </c>
      <c r="N38" s="5" t="n">
        <v>0</v>
      </c>
      <c r="O38" s="5" t="n">
        <v>294.029</v>
      </c>
      <c r="P38" s="5" t="n">
        <v>290.365</v>
      </c>
      <c r="Q38" s="5" t="n">
        <v>19.269</v>
      </c>
      <c r="R38" s="5" t="n">
        <v>0.92</v>
      </c>
      <c r="S38" s="5" t="n">
        <v>0</v>
      </c>
      <c r="T38" s="5" t="n">
        <v>0.033</v>
      </c>
    </row>
    <row r="39" customFormat="false" ht="12.8" hidden="false" customHeight="false" outlineLevel="0" collapsed="false">
      <c r="A39" s="4" t="n">
        <v>0</v>
      </c>
      <c r="B39" s="4" t="n">
        <v>4928</v>
      </c>
      <c r="C39" s="4" t="n">
        <v>37.002</v>
      </c>
      <c r="D39" s="7" t="n">
        <f aca="false">DATE(2004,1,1)+40+C39/24</f>
        <v>38028.54175</v>
      </c>
      <c r="E39" s="5" t="n">
        <v>0</v>
      </c>
      <c r="F39" s="5" t="n">
        <v>452.949</v>
      </c>
      <c r="G39" s="5" t="n">
        <v>391.741</v>
      </c>
      <c r="H39" s="5" t="n">
        <v>32.619</v>
      </c>
      <c r="I39" s="5" t="n">
        <v>0</v>
      </c>
      <c r="J39" s="5" t="n">
        <v>0</v>
      </c>
      <c r="K39" s="5" t="n">
        <v>28.586</v>
      </c>
      <c r="L39" s="5" t="n">
        <v>0</v>
      </c>
      <c r="M39" s="5" t="n">
        <v>0</v>
      </c>
      <c r="N39" s="5" t="n">
        <v>0</v>
      </c>
      <c r="O39" s="5" t="n">
        <v>294.379</v>
      </c>
      <c r="P39" s="5" t="n">
        <v>291.016</v>
      </c>
      <c r="Q39" s="5" t="n">
        <v>9.7</v>
      </c>
      <c r="R39" s="5" t="n">
        <v>0.92</v>
      </c>
      <c r="S39" s="5" t="n">
        <v>0</v>
      </c>
      <c r="T39" s="5" t="n">
        <v>0.033</v>
      </c>
    </row>
    <row r="40" customFormat="false" ht="12.8" hidden="false" customHeight="false" outlineLevel="0" collapsed="false">
      <c r="A40" s="4" t="n">
        <v>0</v>
      </c>
      <c r="B40" s="4" t="n">
        <v>4928</v>
      </c>
      <c r="C40" s="4" t="n">
        <v>38.001</v>
      </c>
      <c r="D40" s="7" t="n">
        <f aca="false">DATE(2004,1,1)+40+C40/24</f>
        <v>38028.583375</v>
      </c>
      <c r="E40" s="5" t="n">
        <v>0</v>
      </c>
      <c r="F40" s="5" t="n">
        <v>451.221</v>
      </c>
      <c r="G40" s="5" t="n">
        <v>385.471</v>
      </c>
      <c r="H40" s="5" t="n">
        <v>70.923</v>
      </c>
      <c r="I40" s="5" t="n">
        <v>0</v>
      </c>
      <c r="J40" s="5" t="n">
        <v>0</v>
      </c>
      <c r="K40" s="5" t="n">
        <v>-5.173</v>
      </c>
      <c r="L40" s="5" t="n">
        <v>0</v>
      </c>
      <c r="M40" s="5" t="n">
        <v>0</v>
      </c>
      <c r="N40" s="5" t="n">
        <v>0</v>
      </c>
      <c r="O40" s="5" t="n">
        <v>293.194</v>
      </c>
      <c r="P40" s="5" t="n">
        <v>289.981</v>
      </c>
      <c r="Q40" s="5" t="n">
        <v>22.076</v>
      </c>
      <c r="R40" s="5" t="n">
        <v>0.92</v>
      </c>
      <c r="S40" s="5" t="n">
        <v>0</v>
      </c>
      <c r="T40" s="5" t="n">
        <v>0.033</v>
      </c>
    </row>
    <row r="41" customFormat="false" ht="12.8" hidden="false" customHeight="false" outlineLevel="0" collapsed="false">
      <c r="A41" s="4" t="n">
        <v>0</v>
      </c>
      <c r="B41" s="4" t="n">
        <v>4928</v>
      </c>
      <c r="C41" s="4" t="n">
        <v>39.008</v>
      </c>
      <c r="D41" s="7" t="n">
        <f aca="false">DATE(2004,1,1)+40+C41/24</f>
        <v>38028.6253333333</v>
      </c>
      <c r="E41" s="5" t="n">
        <v>0</v>
      </c>
      <c r="F41" s="5" t="n">
        <v>516.943</v>
      </c>
      <c r="G41" s="5" t="n">
        <v>385.6</v>
      </c>
      <c r="H41" s="5" t="n">
        <v>107.719</v>
      </c>
      <c r="I41" s="5" t="n">
        <v>0</v>
      </c>
      <c r="J41" s="5" t="n">
        <v>0</v>
      </c>
      <c r="K41" s="5" t="n">
        <v>23.625</v>
      </c>
      <c r="L41" s="5" t="n">
        <v>0</v>
      </c>
      <c r="M41" s="5" t="n">
        <v>0</v>
      </c>
      <c r="N41" s="5" t="n">
        <v>0</v>
      </c>
      <c r="O41" s="5" t="n">
        <v>293.219</v>
      </c>
      <c r="P41" s="5" t="n">
        <v>289.871</v>
      </c>
      <c r="Q41" s="5" t="n">
        <v>32.178</v>
      </c>
      <c r="R41" s="5" t="n">
        <v>0.92</v>
      </c>
      <c r="S41" s="5" t="n">
        <v>0</v>
      </c>
      <c r="T41" s="5" t="n">
        <v>0.033</v>
      </c>
    </row>
    <row r="42" customFormat="false" ht="12.8" hidden="false" customHeight="false" outlineLevel="0" collapsed="false">
      <c r="A42" s="4" t="n">
        <v>0</v>
      </c>
      <c r="B42" s="4" t="n">
        <v>4928</v>
      </c>
      <c r="C42" s="4" t="n">
        <v>40.001</v>
      </c>
      <c r="D42" s="7" t="n">
        <f aca="false">DATE(2004,1,1)+40+C42/24</f>
        <v>38028.6667083333</v>
      </c>
      <c r="E42" s="5" t="n">
        <v>0</v>
      </c>
      <c r="F42" s="5" t="n">
        <v>430.513</v>
      </c>
      <c r="G42" s="5" t="n">
        <v>384.531</v>
      </c>
      <c r="H42" s="5" t="n">
        <v>44.025</v>
      </c>
      <c r="I42" s="5" t="n">
        <v>0</v>
      </c>
      <c r="J42" s="5" t="n">
        <v>0</v>
      </c>
      <c r="K42" s="5" t="n">
        <v>1.956</v>
      </c>
      <c r="L42" s="5" t="n">
        <v>0</v>
      </c>
      <c r="M42" s="5" t="n">
        <v>0</v>
      </c>
      <c r="N42" s="5" t="n">
        <v>0</v>
      </c>
      <c r="O42" s="5" t="n">
        <v>293.015</v>
      </c>
      <c r="P42" s="5" t="n">
        <v>290.394</v>
      </c>
      <c r="Q42" s="5" t="n">
        <v>16.797</v>
      </c>
      <c r="R42" s="5" t="n">
        <v>0.92</v>
      </c>
      <c r="S42" s="5" t="n">
        <v>0</v>
      </c>
      <c r="T42" s="5" t="n">
        <v>0.033</v>
      </c>
    </row>
    <row r="43" customFormat="false" ht="12.8" hidden="false" customHeight="false" outlineLevel="0" collapsed="false">
      <c r="A43" s="4" t="n">
        <v>0</v>
      </c>
      <c r="B43" s="4" t="n">
        <v>4928</v>
      </c>
      <c r="C43" s="4" t="n">
        <v>41.009</v>
      </c>
      <c r="D43" s="7" t="n">
        <f aca="false">DATE(2004,1,1)+40+C43/24</f>
        <v>38028.7087083333</v>
      </c>
      <c r="E43" s="5" t="n">
        <v>0</v>
      </c>
      <c r="F43" s="5" t="n">
        <v>433.51</v>
      </c>
      <c r="G43" s="5" t="n">
        <v>384.624</v>
      </c>
      <c r="H43" s="5" t="n">
        <v>41.69</v>
      </c>
      <c r="I43" s="5" t="n">
        <v>0</v>
      </c>
      <c r="J43" s="5" t="n">
        <v>0</v>
      </c>
      <c r="K43" s="5" t="n">
        <v>7.195</v>
      </c>
      <c r="L43" s="5" t="n">
        <v>0</v>
      </c>
      <c r="M43" s="5" t="n">
        <v>0</v>
      </c>
      <c r="N43" s="5" t="n">
        <v>0</v>
      </c>
      <c r="O43" s="5" t="n">
        <v>293.033</v>
      </c>
      <c r="P43" s="5" t="n">
        <v>290.6</v>
      </c>
      <c r="Q43" s="5" t="n">
        <v>17.134</v>
      </c>
      <c r="R43" s="5" t="n">
        <v>0.92</v>
      </c>
      <c r="S43" s="5" t="n">
        <v>0</v>
      </c>
      <c r="T43" s="5" t="n">
        <v>0.033</v>
      </c>
    </row>
    <row r="44" customFormat="false" ht="12.8" hidden="false" customHeight="false" outlineLevel="0" collapsed="false">
      <c r="A44" s="4" t="n">
        <v>0</v>
      </c>
      <c r="B44" s="4" t="n">
        <v>4928</v>
      </c>
      <c r="C44" s="4" t="n">
        <v>42.007</v>
      </c>
      <c r="D44" s="7" t="n">
        <f aca="false">DATE(2004,1,1)+40+C44/24</f>
        <v>38028.7502916667</v>
      </c>
      <c r="E44" s="5" t="n">
        <v>0</v>
      </c>
      <c r="F44" s="5" t="n">
        <v>397.273</v>
      </c>
      <c r="G44" s="5" t="n">
        <v>380.511</v>
      </c>
      <c r="H44" s="5" t="n">
        <v>39.622</v>
      </c>
      <c r="I44" s="5" t="n">
        <v>0</v>
      </c>
      <c r="J44" s="5" t="n">
        <v>0</v>
      </c>
      <c r="K44" s="5" t="n">
        <v>-22.861</v>
      </c>
      <c r="L44" s="5" t="n">
        <v>0</v>
      </c>
      <c r="M44" s="5" t="n">
        <v>0</v>
      </c>
      <c r="N44" s="5" t="n">
        <v>0</v>
      </c>
      <c r="O44" s="5" t="n">
        <v>292.246</v>
      </c>
      <c r="P44" s="5" t="n">
        <v>291.083</v>
      </c>
      <c r="Q44" s="5" t="n">
        <v>34.073</v>
      </c>
      <c r="R44" s="5" t="n">
        <v>0.92</v>
      </c>
      <c r="S44" s="5" t="n">
        <v>0</v>
      </c>
      <c r="T44" s="5" t="n">
        <v>0.033</v>
      </c>
    </row>
    <row r="45" customFormat="false" ht="12.8" hidden="false" customHeight="false" outlineLevel="0" collapsed="false">
      <c r="A45" s="4" t="n">
        <v>0</v>
      </c>
      <c r="B45" s="4" t="n">
        <v>4928</v>
      </c>
      <c r="C45" s="4" t="n">
        <v>43.004</v>
      </c>
      <c r="D45" s="7" t="n">
        <f aca="false">DATE(2004,1,1)+40+C45/24</f>
        <v>38028.7918333333</v>
      </c>
      <c r="E45" s="5" t="n">
        <v>0</v>
      </c>
      <c r="F45" s="5" t="n">
        <v>359.322</v>
      </c>
      <c r="G45" s="5" t="n">
        <v>373.438</v>
      </c>
      <c r="H45" s="5" t="n">
        <v>18.798</v>
      </c>
      <c r="I45" s="5" t="n">
        <v>0</v>
      </c>
      <c r="J45" s="5" t="n">
        <v>0</v>
      </c>
      <c r="K45" s="5" t="n">
        <v>-32.915</v>
      </c>
      <c r="L45" s="5" t="n">
        <v>0</v>
      </c>
      <c r="M45" s="5" t="n">
        <v>0</v>
      </c>
      <c r="N45" s="5" t="n">
        <v>0</v>
      </c>
      <c r="O45" s="5" t="n">
        <v>290.879</v>
      </c>
      <c r="P45" s="5" t="n">
        <v>290.321</v>
      </c>
      <c r="Q45" s="5" t="n">
        <v>33.681</v>
      </c>
      <c r="R45" s="5" t="n">
        <v>0.92</v>
      </c>
      <c r="S45" s="5" t="n">
        <v>0</v>
      </c>
      <c r="T45" s="5" t="n">
        <v>0.033</v>
      </c>
    </row>
    <row r="46" customFormat="false" ht="12.8" hidden="false" customHeight="false" outlineLevel="0" collapsed="false">
      <c r="A46" s="4" t="n">
        <v>0</v>
      </c>
      <c r="B46" s="4" t="n">
        <v>4928</v>
      </c>
      <c r="C46" s="4" t="n">
        <v>44.005</v>
      </c>
      <c r="D46" s="7" t="n">
        <f aca="false">DATE(2004,1,1)+40+C46/24</f>
        <v>38028.8335416667</v>
      </c>
      <c r="E46" s="5" t="n">
        <v>0</v>
      </c>
      <c r="F46" s="5" t="n">
        <v>342.891</v>
      </c>
      <c r="G46" s="5" t="n">
        <v>369.357</v>
      </c>
      <c r="H46" s="5" t="n">
        <v>6.478</v>
      </c>
      <c r="I46" s="5" t="n">
        <v>0</v>
      </c>
      <c r="J46" s="5" t="n">
        <v>0</v>
      </c>
      <c r="K46" s="5" t="n">
        <v>-32.947</v>
      </c>
      <c r="L46" s="5" t="n">
        <v>0</v>
      </c>
      <c r="M46" s="5" t="n">
        <v>0</v>
      </c>
      <c r="N46" s="5" t="n">
        <v>0</v>
      </c>
      <c r="O46" s="5" t="n">
        <v>290.081</v>
      </c>
      <c r="P46" s="5" t="n">
        <v>289.875</v>
      </c>
      <c r="Q46" s="5" t="n">
        <v>31.452</v>
      </c>
      <c r="R46" s="5" t="n">
        <v>0.92</v>
      </c>
      <c r="S46" s="5" t="n">
        <v>0</v>
      </c>
      <c r="T46" s="5" t="n">
        <v>0.033</v>
      </c>
    </row>
    <row r="47" customFormat="false" ht="12.8" hidden="false" customHeight="false" outlineLevel="0" collapsed="false">
      <c r="A47" s="4" t="n">
        <v>0</v>
      </c>
      <c r="B47" s="4" t="n">
        <v>4928</v>
      </c>
      <c r="C47" s="4" t="n">
        <v>45.002</v>
      </c>
      <c r="D47" s="7" t="n">
        <f aca="false">DATE(2004,1,1)+40+C47/24</f>
        <v>38028.8750833333</v>
      </c>
      <c r="E47" s="5" t="n">
        <v>0</v>
      </c>
      <c r="F47" s="5" t="n">
        <v>343.11</v>
      </c>
      <c r="G47" s="5" t="n">
        <v>365.517</v>
      </c>
      <c r="H47" s="5" t="n">
        <v>12.011</v>
      </c>
      <c r="I47" s="5" t="n">
        <v>0</v>
      </c>
      <c r="J47" s="5" t="n">
        <v>0</v>
      </c>
      <c r="K47" s="5" t="n">
        <v>-34.417</v>
      </c>
      <c r="L47" s="5" t="n">
        <v>0</v>
      </c>
      <c r="M47" s="5" t="n">
        <v>0</v>
      </c>
      <c r="N47" s="5" t="n">
        <v>0</v>
      </c>
      <c r="O47" s="5" t="n">
        <v>289.324</v>
      </c>
      <c r="P47" s="5" t="n">
        <v>288.815</v>
      </c>
      <c r="Q47" s="5" t="n">
        <v>23.585</v>
      </c>
      <c r="R47" s="5" t="n">
        <v>0.92</v>
      </c>
      <c r="S47" s="5" t="n">
        <v>0</v>
      </c>
      <c r="T47" s="5" t="n">
        <v>0.033</v>
      </c>
    </row>
    <row r="48" customFormat="false" ht="12.8" hidden="false" customHeight="false" outlineLevel="0" collapsed="false">
      <c r="A48" s="4" t="n">
        <v>0</v>
      </c>
      <c r="B48" s="4" t="n">
        <v>4928</v>
      </c>
      <c r="C48" s="4" t="n">
        <v>46.001</v>
      </c>
      <c r="D48" s="7" t="n">
        <f aca="false">DATE(2004,1,1)+40+C48/24</f>
        <v>38028.9167083333</v>
      </c>
      <c r="E48" s="5" t="n">
        <v>0</v>
      </c>
      <c r="F48" s="5" t="n">
        <v>340.557</v>
      </c>
      <c r="G48" s="5" t="n">
        <v>362.465</v>
      </c>
      <c r="H48" s="5" t="n">
        <v>11.799</v>
      </c>
      <c r="I48" s="5" t="n">
        <v>0</v>
      </c>
      <c r="J48" s="5" t="n">
        <v>0</v>
      </c>
      <c r="K48" s="5" t="n">
        <v>-33.706</v>
      </c>
      <c r="L48" s="5" t="n">
        <v>0</v>
      </c>
      <c r="M48" s="5" t="n">
        <v>0</v>
      </c>
      <c r="N48" s="5" t="n">
        <v>0</v>
      </c>
      <c r="O48" s="5" t="n">
        <v>288.718</v>
      </c>
      <c r="P48" s="5" t="n">
        <v>288.257</v>
      </c>
      <c r="Q48" s="5" t="n">
        <v>25.606</v>
      </c>
      <c r="R48" s="5" t="n">
        <v>0.92</v>
      </c>
      <c r="S48" s="5" t="n">
        <v>0</v>
      </c>
      <c r="T48" s="5" t="n">
        <v>0.033</v>
      </c>
    </row>
    <row r="49" customFormat="false" ht="12.8" hidden="false" customHeight="false" outlineLevel="0" collapsed="false">
      <c r="A49" s="4" t="n">
        <v>0</v>
      </c>
      <c r="B49" s="4" t="n">
        <v>4928</v>
      </c>
      <c r="C49" s="4" t="n">
        <v>47.003</v>
      </c>
      <c r="D49" s="7" t="n">
        <f aca="false">DATE(2004,1,1)+40+C49/24</f>
        <v>38028.9584583333</v>
      </c>
      <c r="E49" s="5" t="n">
        <v>0</v>
      </c>
      <c r="F49" s="5" t="n">
        <v>344.11</v>
      </c>
      <c r="G49" s="5" t="n">
        <v>360.379</v>
      </c>
      <c r="H49" s="5" t="n">
        <v>15.458</v>
      </c>
      <c r="I49" s="5" t="n">
        <v>0</v>
      </c>
      <c r="J49" s="5" t="n">
        <v>0</v>
      </c>
      <c r="K49" s="5" t="n">
        <v>-31.729</v>
      </c>
      <c r="L49" s="5" t="n">
        <v>0</v>
      </c>
      <c r="M49" s="5" t="n">
        <v>0</v>
      </c>
      <c r="N49" s="5" t="n">
        <v>0</v>
      </c>
      <c r="O49" s="5" t="n">
        <v>288.302</v>
      </c>
      <c r="P49" s="5" t="n">
        <v>287.788</v>
      </c>
      <c r="Q49" s="5" t="n">
        <v>30.097</v>
      </c>
      <c r="R49" s="5" t="n">
        <v>0.92</v>
      </c>
      <c r="S49" s="5" t="n">
        <v>0</v>
      </c>
      <c r="T49" s="5" t="n">
        <v>0.033</v>
      </c>
    </row>
    <row r="50" customFormat="false" ht="12.8" hidden="false" customHeight="false" outlineLevel="0" collapsed="false">
      <c r="A50" s="4" t="n">
        <v>0</v>
      </c>
      <c r="B50" s="4" t="n">
        <v>4928</v>
      </c>
      <c r="C50" s="4" t="n">
        <v>48.002</v>
      </c>
      <c r="D50" s="7" t="n">
        <f aca="false">DATE(2004,1,1)+40+C50/24</f>
        <v>38029.0000833333</v>
      </c>
      <c r="E50" s="5" t="n">
        <v>0</v>
      </c>
      <c r="F50" s="5" t="n">
        <v>345.984</v>
      </c>
      <c r="G50" s="5" t="n">
        <v>359.283</v>
      </c>
      <c r="H50" s="5" t="n">
        <v>15.521</v>
      </c>
      <c r="I50" s="5" t="n">
        <v>0</v>
      </c>
      <c r="J50" s="5" t="n">
        <v>0</v>
      </c>
      <c r="K50" s="5" t="n">
        <v>-28.821</v>
      </c>
      <c r="L50" s="5" t="n">
        <v>0</v>
      </c>
      <c r="M50" s="5" t="n">
        <v>0</v>
      </c>
      <c r="N50" s="5" t="n">
        <v>0</v>
      </c>
      <c r="O50" s="5" t="n">
        <v>288.082</v>
      </c>
      <c r="P50" s="5" t="n">
        <v>287.384</v>
      </c>
      <c r="Q50" s="5" t="n">
        <v>22.224</v>
      </c>
      <c r="R50" s="5" t="n">
        <v>0.92</v>
      </c>
      <c r="S50" s="5" t="n">
        <v>0</v>
      </c>
      <c r="T50" s="5" t="n">
        <v>0.033</v>
      </c>
    </row>
    <row r="51" customFormat="false" ht="12.8" hidden="false" customHeight="false" outlineLevel="0" collapsed="false">
      <c r="A51" s="4" t="n">
        <v>0</v>
      </c>
      <c r="B51" s="4" t="n">
        <v>4928</v>
      </c>
      <c r="C51" s="4" t="n">
        <v>49.001</v>
      </c>
      <c r="D51" s="7" t="n">
        <f aca="false">DATE(2004,1,1)+40+C51/24</f>
        <v>38029.0417083333</v>
      </c>
      <c r="E51" s="5" t="n">
        <v>0</v>
      </c>
      <c r="F51" s="5" t="n">
        <v>346.45</v>
      </c>
      <c r="G51" s="5" t="n">
        <v>357.988</v>
      </c>
      <c r="H51" s="5" t="n">
        <v>18.1</v>
      </c>
      <c r="I51" s="5" t="n">
        <v>0</v>
      </c>
      <c r="J51" s="5" t="n">
        <v>0</v>
      </c>
      <c r="K51" s="5" t="n">
        <v>-29.634</v>
      </c>
      <c r="L51" s="5" t="n">
        <v>0</v>
      </c>
      <c r="M51" s="5" t="n">
        <v>0</v>
      </c>
      <c r="N51" s="5" t="n">
        <v>0</v>
      </c>
      <c r="O51" s="5" t="n">
        <v>287.822</v>
      </c>
      <c r="P51" s="5" t="n">
        <v>286.955</v>
      </c>
      <c r="Q51" s="5" t="n">
        <v>20.875</v>
      </c>
      <c r="R51" s="5" t="n">
        <v>0.92</v>
      </c>
      <c r="S51" s="5" t="n">
        <v>0</v>
      </c>
      <c r="T51" s="5" t="n">
        <v>0.033</v>
      </c>
    </row>
    <row r="52" customFormat="false" ht="12.8" hidden="false" customHeight="false" outlineLevel="0" collapsed="false">
      <c r="A52" s="4" t="n">
        <v>0</v>
      </c>
      <c r="B52" s="4" t="n">
        <v>4928</v>
      </c>
      <c r="C52" s="4" t="n">
        <v>50.004</v>
      </c>
      <c r="D52" s="7" t="n">
        <f aca="false">DATE(2004,1,1)+40+C52/24</f>
        <v>38029.0835</v>
      </c>
      <c r="E52" s="5" t="n">
        <v>0</v>
      </c>
      <c r="F52" s="5" t="n">
        <v>346.409</v>
      </c>
      <c r="G52" s="5" t="n">
        <v>356.495</v>
      </c>
      <c r="H52" s="5" t="n">
        <v>17.755</v>
      </c>
      <c r="I52" s="5" t="n">
        <v>0</v>
      </c>
      <c r="J52" s="5" t="n">
        <v>0</v>
      </c>
      <c r="K52" s="5" t="n">
        <v>-27.842</v>
      </c>
      <c r="L52" s="5" t="n">
        <v>0</v>
      </c>
      <c r="M52" s="5" t="n">
        <v>0</v>
      </c>
      <c r="N52" s="5" t="n">
        <v>0</v>
      </c>
      <c r="O52" s="5" t="n">
        <v>287.522</v>
      </c>
      <c r="P52" s="5" t="n">
        <v>286.689</v>
      </c>
      <c r="Q52" s="5" t="n">
        <v>21.312</v>
      </c>
      <c r="R52" s="5" t="n">
        <v>0.92</v>
      </c>
      <c r="S52" s="5" t="n">
        <v>0</v>
      </c>
      <c r="T52" s="5" t="n">
        <v>0.033</v>
      </c>
    </row>
    <row r="53" customFormat="false" ht="12.8" hidden="false" customHeight="false" outlineLevel="0" collapsed="false">
      <c r="A53" s="4" t="n">
        <v>0</v>
      </c>
      <c r="B53" s="4" t="n">
        <v>4928</v>
      </c>
      <c r="C53" s="4" t="n">
        <v>51.004</v>
      </c>
      <c r="D53" s="7" t="n">
        <f aca="false">DATE(2004,1,1)+40+C53/24</f>
        <v>38029.1251666667</v>
      </c>
      <c r="E53" s="5" t="n">
        <v>0</v>
      </c>
      <c r="F53" s="5" t="n">
        <v>342.755</v>
      </c>
      <c r="G53" s="5" t="n">
        <v>353.591</v>
      </c>
      <c r="H53" s="5" t="n">
        <v>24.074</v>
      </c>
      <c r="I53" s="5" t="n">
        <v>0</v>
      </c>
      <c r="J53" s="5" t="n">
        <v>0</v>
      </c>
      <c r="K53" s="5" t="n">
        <v>-34.912</v>
      </c>
      <c r="L53" s="5" t="n">
        <v>0</v>
      </c>
      <c r="M53" s="5" t="n">
        <v>0</v>
      </c>
      <c r="N53" s="5" t="n">
        <v>0</v>
      </c>
      <c r="O53" s="5" t="n">
        <v>286.934</v>
      </c>
      <c r="P53" s="5" t="n">
        <v>286.366</v>
      </c>
      <c r="Q53" s="5" t="n">
        <v>42.341</v>
      </c>
      <c r="R53" s="5" t="n">
        <v>0.92</v>
      </c>
      <c r="S53" s="5" t="n">
        <v>0</v>
      </c>
      <c r="T53" s="5" t="n">
        <v>0.033</v>
      </c>
    </row>
    <row r="54" customFormat="false" ht="12.8" hidden="false" customHeight="false" outlineLevel="0" collapsed="false">
      <c r="A54" s="4" t="n">
        <v>0</v>
      </c>
      <c r="B54" s="4" t="n">
        <v>4928</v>
      </c>
      <c r="C54" s="4" t="n">
        <v>52.006</v>
      </c>
      <c r="D54" s="7" t="n">
        <f aca="false">DATE(2004,1,1)+40+C54/24</f>
        <v>38029.1669166667</v>
      </c>
      <c r="E54" s="5" t="n">
        <v>0</v>
      </c>
      <c r="F54" s="5" t="n">
        <v>343.681</v>
      </c>
      <c r="G54" s="5" t="n">
        <v>353.264</v>
      </c>
      <c r="H54" s="5" t="n">
        <v>11.934</v>
      </c>
      <c r="I54" s="5" t="n">
        <v>0</v>
      </c>
      <c r="J54" s="5" t="n">
        <v>0</v>
      </c>
      <c r="K54" s="5" t="n">
        <v>-21.516</v>
      </c>
      <c r="L54" s="5" t="n">
        <v>0</v>
      </c>
      <c r="M54" s="5" t="n">
        <v>0</v>
      </c>
      <c r="N54" s="5" t="n">
        <v>0</v>
      </c>
      <c r="O54" s="5" t="n">
        <v>286.868</v>
      </c>
      <c r="P54" s="5" t="n">
        <v>286.395</v>
      </c>
      <c r="Q54" s="5" t="n">
        <v>25.209</v>
      </c>
      <c r="R54" s="5" t="n">
        <v>0.92</v>
      </c>
      <c r="S54" s="5" t="n">
        <v>0</v>
      </c>
      <c r="T54" s="5" t="n">
        <v>0.033</v>
      </c>
    </row>
    <row r="55" customFormat="false" ht="12.8" hidden="false" customHeight="false" outlineLevel="0" collapsed="false">
      <c r="A55" s="4" t="n">
        <v>0</v>
      </c>
      <c r="B55" s="4" t="n">
        <v>4928</v>
      </c>
      <c r="C55" s="4" t="n">
        <v>53.006</v>
      </c>
      <c r="D55" s="7" t="n">
        <f aca="false">DATE(2004,1,1)+40+C55/24</f>
        <v>38029.2085833333</v>
      </c>
      <c r="E55" s="5" t="n">
        <v>0</v>
      </c>
      <c r="F55" s="5" t="n">
        <v>342.793</v>
      </c>
      <c r="G55" s="5" t="n">
        <v>352.756</v>
      </c>
      <c r="H55" s="5" t="n">
        <v>13.389</v>
      </c>
      <c r="I55" s="5" t="n">
        <v>0</v>
      </c>
      <c r="J55" s="5" t="n">
        <v>0</v>
      </c>
      <c r="K55" s="5" t="n">
        <v>-23.354</v>
      </c>
      <c r="L55" s="5" t="n">
        <v>0</v>
      </c>
      <c r="M55" s="5" t="n">
        <v>0</v>
      </c>
      <c r="N55" s="5" t="n">
        <v>0</v>
      </c>
      <c r="O55" s="5" t="n">
        <v>286.765</v>
      </c>
      <c r="P55" s="5" t="n">
        <v>286.27</v>
      </c>
      <c r="Q55" s="5" t="n">
        <v>27.063</v>
      </c>
      <c r="R55" s="5" t="n">
        <v>0.92</v>
      </c>
      <c r="S55" s="5" t="n">
        <v>0</v>
      </c>
      <c r="T55" s="5" t="n">
        <v>0.033</v>
      </c>
    </row>
    <row r="56" customFormat="false" ht="12.8" hidden="false" customHeight="false" outlineLevel="0" collapsed="false">
      <c r="A56" s="4" t="n">
        <v>0</v>
      </c>
      <c r="B56" s="4" t="n">
        <v>4928</v>
      </c>
      <c r="C56" s="4" t="n">
        <v>54.002</v>
      </c>
      <c r="D56" s="7" t="n">
        <f aca="false">DATE(2004,1,1)+40+C56/24</f>
        <v>38029.2500833333</v>
      </c>
      <c r="E56" s="5" t="n">
        <v>0</v>
      </c>
      <c r="F56" s="5" t="n">
        <v>343.662</v>
      </c>
      <c r="G56" s="5" t="n">
        <v>352.207</v>
      </c>
      <c r="H56" s="5" t="n">
        <v>10.868</v>
      </c>
      <c r="I56" s="5" t="n">
        <v>0</v>
      </c>
      <c r="J56" s="5" t="n">
        <v>0</v>
      </c>
      <c r="K56" s="5" t="n">
        <v>-19.412</v>
      </c>
      <c r="L56" s="5" t="n">
        <v>0</v>
      </c>
      <c r="M56" s="5" t="n">
        <v>0</v>
      </c>
      <c r="N56" s="5" t="n">
        <v>0</v>
      </c>
      <c r="O56" s="5" t="n">
        <v>286.653</v>
      </c>
      <c r="P56" s="5" t="n">
        <v>286.277</v>
      </c>
      <c r="Q56" s="5" t="n">
        <v>28.891</v>
      </c>
      <c r="R56" s="5" t="n">
        <v>0.92</v>
      </c>
      <c r="S56" s="5" t="n">
        <v>0</v>
      </c>
      <c r="T56" s="5" t="n">
        <v>0.033</v>
      </c>
    </row>
    <row r="57" customFormat="false" ht="12.8" hidden="false" customHeight="false" outlineLevel="0" collapsed="false">
      <c r="A57" s="4" t="n">
        <v>0</v>
      </c>
      <c r="B57" s="4" t="n">
        <v>4928</v>
      </c>
      <c r="C57" s="4" t="n">
        <v>55.004</v>
      </c>
      <c r="D57" s="7" t="n">
        <f aca="false">DATE(2004,1,1)+40+C57/24</f>
        <v>38029.2918333333</v>
      </c>
      <c r="E57" s="5" t="n">
        <v>0</v>
      </c>
      <c r="F57" s="5" t="n">
        <v>353.163</v>
      </c>
      <c r="G57" s="5" t="n">
        <v>353.197</v>
      </c>
      <c r="H57" s="5" t="n">
        <v>11.12</v>
      </c>
      <c r="I57" s="5" t="n">
        <v>0</v>
      </c>
      <c r="J57" s="5" t="n">
        <v>0</v>
      </c>
      <c r="K57" s="5" t="n">
        <v>-11.152</v>
      </c>
      <c r="L57" s="5" t="n">
        <v>0</v>
      </c>
      <c r="M57" s="5" t="n">
        <v>0</v>
      </c>
      <c r="N57" s="5" t="n">
        <v>0</v>
      </c>
      <c r="O57" s="5" t="n">
        <v>286.854</v>
      </c>
      <c r="P57" s="5" t="n">
        <v>286.466</v>
      </c>
      <c r="Q57" s="5" t="n">
        <v>28.635</v>
      </c>
      <c r="R57" s="5" t="n">
        <v>0.92</v>
      </c>
      <c r="S57" s="5" t="n">
        <v>0</v>
      </c>
      <c r="T57" s="5" t="n">
        <v>0.033</v>
      </c>
    </row>
    <row r="58" customFormat="false" ht="12.8" hidden="false" customHeight="false" outlineLevel="0" collapsed="false">
      <c r="A58" s="4" t="n">
        <v>0</v>
      </c>
      <c r="B58" s="4" t="n">
        <v>4928</v>
      </c>
      <c r="C58" s="4" t="n">
        <v>56.001</v>
      </c>
      <c r="D58" s="7" t="n">
        <f aca="false">DATE(2004,1,1)+40+C58/24</f>
        <v>38029.333375</v>
      </c>
      <c r="E58" s="5" t="n">
        <v>0</v>
      </c>
      <c r="F58" s="5" t="n">
        <v>367.988</v>
      </c>
      <c r="G58" s="5" t="n">
        <v>354.543</v>
      </c>
      <c r="H58" s="5" t="n">
        <v>22.139</v>
      </c>
      <c r="I58" s="5" t="n">
        <v>0</v>
      </c>
      <c r="J58" s="5" t="n">
        <v>0</v>
      </c>
      <c r="K58" s="5" t="n">
        <v>-8.691</v>
      </c>
      <c r="L58" s="5" t="n">
        <v>0</v>
      </c>
      <c r="M58" s="5" t="n">
        <v>0</v>
      </c>
      <c r="N58" s="5" t="n">
        <v>0</v>
      </c>
      <c r="O58" s="5" t="n">
        <v>287.127</v>
      </c>
      <c r="P58" s="5" t="n">
        <v>286.434</v>
      </c>
      <c r="Q58" s="5" t="n">
        <v>31.95</v>
      </c>
      <c r="R58" s="5" t="n">
        <v>0.92</v>
      </c>
      <c r="S58" s="5" t="n">
        <v>0</v>
      </c>
      <c r="T58" s="5" t="n">
        <v>0.033</v>
      </c>
    </row>
    <row r="59" customFormat="false" ht="12.8" hidden="false" customHeight="false" outlineLevel="0" collapsed="false">
      <c r="A59" s="4" t="n">
        <v>0</v>
      </c>
      <c r="B59" s="4" t="n">
        <v>4928</v>
      </c>
      <c r="C59" s="4" t="n">
        <v>57.004</v>
      </c>
      <c r="D59" s="7" t="n">
        <f aca="false">DATE(2004,1,1)+40+C59/24</f>
        <v>38029.3751666667</v>
      </c>
      <c r="E59" s="5" t="n">
        <v>0</v>
      </c>
      <c r="F59" s="5" t="n">
        <v>407.363</v>
      </c>
      <c r="G59" s="5" t="n">
        <v>359.839</v>
      </c>
      <c r="H59" s="5" t="n">
        <v>35.225</v>
      </c>
      <c r="I59" s="5" t="n">
        <v>0</v>
      </c>
      <c r="J59" s="5" t="n">
        <v>0</v>
      </c>
      <c r="K59" s="5" t="n">
        <v>12.295</v>
      </c>
      <c r="L59" s="5" t="n">
        <v>0</v>
      </c>
      <c r="M59" s="5" t="n">
        <v>0</v>
      </c>
      <c r="N59" s="5" t="n">
        <v>0</v>
      </c>
      <c r="O59" s="5" t="n">
        <v>288.194</v>
      </c>
      <c r="P59" s="5" t="n">
        <v>286.965</v>
      </c>
      <c r="Q59" s="5" t="n">
        <v>28.664</v>
      </c>
      <c r="R59" s="5" t="n">
        <v>0.92</v>
      </c>
      <c r="S59" s="5" t="n">
        <v>0</v>
      </c>
      <c r="T59" s="5" t="n">
        <v>0.033</v>
      </c>
    </row>
    <row r="60" customFormat="false" ht="12.8" hidden="false" customHeight="false" outlineLevel="0" collapsed="false">
      <c r="A60" s="4" t="n">
        <v>0</v>
      </c>
      <c r="B60" s="4" t="n">
        <v>4928</v>
      </c>
      <c r="C60" s="4" t="n">
        <v>58.004</v>
      </c>
      <c r="D60" s="7" t="n">
        <f aca="false">DATE(2004,1,1)+40+C60/24</f>
        <v>38029.4168333333</v>
      </c>
      <c r="E60" s="5" t="n">
        <v>0</v>
      </c>
      <c r="F60" s="5" t="n">
        <v>394.742</v>
      </c>
      <c r="G60" s="5" t="n">
        <v>360.817</v>
      </c>
      <c r="H60" s="5" t="n">
        <v>29.153</v>
      </c>
      <c r="I60" s="5" t="n">
        <v>0</v>
      </c>
      <c r="J60" s="5" t="n">
        <v>0</v>
      </c>
      <c r="K60" s="5" t="n">
        <v>4.771</v>
      </c>
      <c r="L60" s="5" t="n">
        <v>0</v>
      </c>
      <c r="M60" s="5" t="n">
        <v>0</v>
      </c>
      <c r="N60" s="5" t="n">
        <v>0</v>
      </c>
      <c r="O60" s="5" t="n">
        <v>288.389</v>
      </c>
      <c r="P60" s="5" t="n">
        <v>287.115</v>
      </c>
      <c r="Q60" s="5" t="n">
        <v>22.879</v>
      </c>
      <c r="R60" s="5" t="n">
        <v>0.92</v>
      </c>
      <c r="S60" s="5" t="n">
        <v>0</v>
      </c>
      <c r="T60" s="5" t="n">
        <v>0.033</v>
      </c>
    </row>
    <row r="61" customFormat="false" ht="12.8" hidden="false" customHeight="false" outlineLevel="0" collapsed="false">
      <c r="A61" s="4" t="n">
        <v>0</v>
      </c>
      <c r="B61" s="4" t="n">
        <v>4928</v>
      </c>
      <c r="C61" s="4" t="n">
        <v>59.003</v>
      </c>
      <c r="D61" s="7" t="n">
        <f aca="false">DATE(2004,1,1)+40+C61/24</f>
        <v>38029.4584583333</v>
      </c>
      <c r="E61" s="5" t="n">
        <v>0</v>
      </c>
      <c r="F61" s="5" t="n">
        <v>407.06</v>
      </c>
      <c r="G61" s="5" t="n">
        <v>361.486</v>
      </c>
      <c r="H61" s="5" t="n">
        <v>48.527</v>
      </c>
      <c r="I61" s="5" t="n">
        <v>0</v>
      </c>
      <c r="J61" s="5" t="n">
        <v>0</v>
      </c>
      <c r="K61" s="5" t="n">
        <v>-2.954</v>
      </c>
      <c r="L61" s="5" t="n">
        <v>0</v>
      </c>
      <c r="M61" s="5" t="n">
        <v>0</v>
      </c>
      <c r="N61" s="5" t="n">
        <v>0</v>
      </c>
      <c r="O61" s="5" t="n">
        <v>288.523</v>
      </c>
      <c r="P61" s="5" t="n">
        <v>287.101</v>
      </c>
      <c r="Q61" s="5" t="n">
        <v>34.131</v>
      </c>
      <c r="R61" s="5" t="n">
        <v>0.92</v>
      </c>
      <c r="S61" s="5" t="n">
        <v>0</v>
      </c>
      <c r="T61" s="5" t="n">
        <v>0.033</v>
      </c>
    </row>
    <row r="62" customFormat="false" ht="12.8" hidden="false" customHeight="false" outlineLevel="0" collapsed="false">
      <c r="A62" s="4" t="n">
        <v>0</v>
      </c>
      <c r="B62" s="4" t="n">
        <v>4928</v>
      </c>
      <c r="C62" s="4" t="n">
        <v>60.007</v>
      </c>
      <c r="D62" s="7" t="n">
        <f aca="false">DATE(2004,1,1)+40+C62/24</f>
        <v>38029.5002916667</v>
      </c>
      <c r="E62" s="5" t="n">
        <v>0</v>
      </c>
      <c r="F62" s="5" t="n">
        <v>373.696</v>
      </c>
      <c r="G62" s="5" t="n">
        <v>359.905</v>
      </c>
      <c r="H62" s="5" t="n">
        <v>36.217</v>
      </c>
      <c r="I62" s="5" t="n">
        <v>0</v>
      </c>
      <c r="J62" s="5" t="n">
        <v>0</v>
      </c>
      <c r="K62" s="5" t="n">
        <v>-22.427</v>
      </c>
      <c r="L62" s="5" t="n">
        <v>0</v>
      </c>
      <c r="M62" s="5" t="n">
        <v>0</v>
      </c>
      <c r="N62" s="5" t="n">
        <v>0</v>
      </c>
      <c r="O62" s="5" t="n">
        <v>288.207</v>
      </c>
      <c r="P62" s="5" t="n">
        <v>287.258</v>
      </c>
      <c r="Q62" s="5" t="n">
        <v>38.175</v>
      </c>
      <c r="R62" s="5" t="n">
        <v>0.92</v>
      </c>
      <c r="S62" s="5" t="n">
        <v>0</v>
      </c>
      <c r="T62" s="5" t="n">
        <v>0.033</v>
      </c>
    </row>
    <row r="63" customFormat="false" ht="12.8" hidden="false" customHeight="false" outlineLevel="0" collapsed="false">
      <c r="A63" s="4" t="n">
        <v>0</v>
      </c>
      <c r="B63" s="4" t="n">
        <v>4928</v>
      </c>
      <c r="C63" s="4" t="n">
        <v>61.008</v>
      </c>
      <c r="D63" s="7" t="n">
        <f aca="false">DATE(2004,1,1)+40+C63/24</f>
        <v>38029.542</v>
      </c>
      <c r="E63" s="5" t="n">
        <v>0</v>
      </c>
      <c r="F63" s="5" t="n">
        <v>398.911</v>
      </c>
      <c r="G63" s="5" t="n">
        <v>361.762</v>
      </c>
      <c r="H63" s="5" t="n">
        <v>26.805</v>
      </c>
      <c r="I63" s="5" t="n">
        <v>0</v>
      </c>
      <c r="J63" s="5" t="n">
        <v>0</v>
      </c>
      <c r="K63" s="5" t="n">
        <v>10.347</v>
      </c>
      <c r="L63" s="5" t="n">
        <v>0</v>
      </c>
      <c r="M63" s="5" t="n">
        <v>0</v>
      </c>
      <c r="N63" s="5" t="n">
        <v>0</v>
      </c>
      <c r="O63" s="5" t="n">
        <v>288.578</v>
      </c>
      <c r="P63" s="5" t="n">
        <v>287.399</v>
      </c>
      <c r="Q63" s="5" t="n">
        <v>22.744</v>
      </c>
      <c r="R63" s="5" t="n">
        <v>0.92</v>
      </c>
      <c r="S63" s="5" t="n">
        <v>0</v>
      </c>
      <c r="T63" s="5" t="n">
        <v>0.033</v>
      </c>
    </row>
    <row r="64" customFormat="false" ht="12.8" hidden="false" customHeight="false" outlineLevel="0" collapsed="false">
      <c r="A64" s="4" t="n">
        <v>0</v>
      </c>
      <c r="B64" s="4" t="n">
        <v>4928</v>
      </c>
      <c r="C64" s="4" t="n">
        <v>62.007</v>
      </c>
      <c r="D64" s="7" t="n">
        <f aca="false">DATE(2004,1,1)+40+C64/24</f>
        <v>38029.583625</v>
      </c>
      <c r="E64" s="5" t="n">
        <v>0</v>
      </c>
      <c r="F64" s="5" t="n">
        <v>584.926</v>
      </c>
      <c r="G64" s="5" t="n">
        <v>383.075</v>
      </c>
      <c r="H64" s="5" t="n">
        <v>77.255</v>
      </c>
      <c r="I64" s="5" t="n">
        <v>0</v>
      </c>
      <c r="J64" s="5" t="n">
        <v>0</v>
      </c>
      <c r="K64" s="5" t="n">
        <v>124.595</v>
      </c>
      <c r="L64" s="5" t="n">
        <v>0</v>
      </c>
      <c r="M64" s="5" t="n">
        <v>0</v>
      </c>
      <c r="N64" s="5" t="n">
        <v>0</v>
      </c>
      <c r="O64" s="5" t="n">
        <v>292.737</v>
      </c>
      <c r="P64" s="5" t="n">
        <v>288.271</v>
      </c>
      <c r="Q64" s="5" t="n">
        <v>17.295</v>
      </c>
      <c r="R64" s="5" t="n">
        <v>0.92</v>
      </c>
      <c r="S64" s="5" t="n">
        <v>0</v>
      </c>
      <c r="T64" s="5" t="n">
        <v>0.033</v>
      </c>
    </row>
    <row r="65" customFormat="false" ht="12.8" hidden="false" customHeight="false" outlineLevel="0" collapsed="false">
      <c r="A65" s="4" t="n">
        <v>0</v>
      </c>
      <c r="B65" s="4" t="n">
        <v>4928</v>
      </c>
      <c r="C65" s="4" t="n">
        <v>63.009</v>
      </c>
      <c r="D65" s="7" t="n">
        <f aca="false">DATE(2004,1,1)+40+C65/24</f>
        <v>38029.625375</v>
      </c>
      <c r="E65" s="5" t="n">
        <v>0</v>
      </c>
      <c r="F65" s="5" t="n">
        <v>423.051</v>
      </c>
      <c r="G65" s="5" t="n">
        <v>374.281</v>
      </c>
      <c r="H65" s="5" t="n">
        <v>74.011</v>
      </c>
      <c r="I65" s="5" t="n">
        <v>0</v>
      </c>
      <c r="J65" s="5" t="n">
        <v>0</v>
      </c>
      <c r="K65" s="5" t="n">
        <v>-25.242</v>
      </c>
      <c r="L65" s="5" t="n">
        <v>0</v>
      </c>
      <c r="M65" s="5" t="n">
        <v>0</v>
      </c>
      <c r="N65" s="5" t="n">
        <v>0</v>
      </c>
      <c r="O65" s="5" t="n">
        <v>291.043</v>
      </c>
      <c r="P65" s="5" t="n">
        <v>288.297</v>
      </c>
      <c r="Q65" s="5" t="n">
        <v>26.955</v>
      </c>
      <c r="R65" s="5" t="n">
        <v>0.92</v>
      </c>
      <c r="S65" s="5" t="n">
        <v>0</v>
      </c>
      <c r="T65" s="5" t="n">
        <v>0.033</v>
      </c>
    </row>
    <row r="66" customFormat="false" ht="12.8" hidden="false" customHeight="false" outlineLevel="0" collapsed="false">
      <c r="A66" s="4" t="n">
        <v>0</v>
      </c>
      <c r="B66" s="4" t="n">
        <v>4928</v>
      </c>
      <c r="C66" s="4" t="n">
        <v>64.002</v>
      </c>
      <c r="D66" s="7" t="n">
        <f aca="false">DATE(2004,1,1)+40+C66/24</f>
        <v>38029.66675</v>
      </c>
      <c r="E66" s="5" t="n">
        <v>0</v>
      </c>
      <c r="F66" s="5" t="n">
        <v>421.854</v>
      </c>
      <c r="G66" s="5" t="n">
        <v>371.882</v>
      </c>
      <c r="H66" s="5" t="n">
        <v>46.033</v>
      </c>
      <c r="I66" s="5" t="n">
        <v>0</v>
      </c>
      <c r="J66" s="5" t="n">
        <v>0</v>
      </c>
      <c r="K66" s="5" t="n">
        <v>3.94</v>
      </c>
      <c r="L66" s="5" t="n">
        <v>0</v>
      </c>
      <c r="M66" s="5" t="n">
        <v>0</v>
      </c>
      <c r="N66" s="5" t="n">
        <v>0</v>
      </c>
      <c r="O66" s="5" t="n">
        <v>290.575</v>
      </c>
      <c r="P66" s="5" t="n">
        <v>288.545</v>
      </c>
      <c r="Q66" s="5" t="n">
        <v>22.676</v>
      </c>
      <c r="R66" s="5" t="n">
        <v>0.92</v>
      </c>
      <c r="S66" s="5" t="n">
        <v>0</v>
      </c>
      <c r="T66" s="5" t="n">
        <v>0.033</v>
      </c>
    </row>
    <row r="67" customFormat="false" ht="12.8" hidden="false" customHeight="false" outlineLevel="0" collapsed="false">
      <c r="A67" s="4" t="n">
        <v>0</v>
      </c>
      <c r="B67" s="4" t="n">
        <v>4928</v>
      </c>
      <c r="C67" s="4" t="n">
        <v>65.004</v>
      </c>
      <c r="D67" s="7" t="n">
        <f aca="false">DATE(2004,1,1)+40+C67/24</f>
        <v>38029.7085</v>
      </c>
      <c r="E67" s="5" t="n">
        <v>0</v>
      </c>
      <c r="F67" s="5" t="n">
        <v>394.889</v>
      </c>
      <c r="G67" s="5" t="n">
        <v>371.209</v>
      </c>
      <c r="H67" s="5" t="n">
        <v>19.822</v>
      </c>
      <c r="I67" s="5" t="n">
        <v>0</v>
      </c>
      <c r="J67" s="5" t="n">
        <v>0</v>
      </c>
      <c r="K67" s="5" t="n">
        <v>3.857</v>
      </c>
      <c r="L67" s="5" t="n">
        <v>0</v>
      </c>
      <c r="M67" s="5" t="n">
        <v>0</v>
      </c>
      <c r="N67" s="5" t="n">
        <v>0</v>
      </c>
      <c r="O67" s="5" t="n">
        <v>290.444</v>
      </c>
      <c r="P67" s="5" t="n">
        <v>288.874</v>
      </c>
      <c r="Q67" s="5" t="n">
        <v>12.626</v>
      </c>
      <c r="R67" s="5" t="n">
        <v>0.92</v>
      </c>
      <c r="S67" s="5" t="n">
        <v>0</v>
      </c>
      <c r="T67" s="5" t="n">
        <v>0.033</v>
      </c>
    </row>
    <row r="68" customFormat="false" ht="12.8" hidden="false" customHeight="false" outlineLevel="0" collapsed="false">
      <c r="A68" s="4" t="n">
        <v>0</v>
      </c>
      <c r="B68" s="4" t="n">
        <v>4928</v>
      </c>
      <c r="C68" s="4" t="n">
        <v>66.007</v>
      </c>
      <c r="D68" s="7" t="n">
        <f aca="false">DATE(2004,1,1)+40+C68/24</f>
        <v>38029.7502916667</v>
      </c>
      <c r="E68" s="5" t="n">
        <v>0</v>
      </c>
      <c r="F68" s="5" t="n">
        <v>369.719</v>
      </c>
      <c r="G68" s="5" t="n">
        <v>368.176</v>
      </c>
      <c r="H68" s="5" t="n">
        <v>19.779</v>
      </c>
      <c r="I68" s="5" t="n">
        <v>0</v>
      </c>
      <c r="J68" s="5" t="n">
        <v>0</v>
      </c>
      <c r="K68" s="5" t="n">
        <v>-18.237</v>
      </c>
      <c r="L68" s="5" t="n">
        <v>0</v>
      </c>
      <c r="M68" s="5" t="n">
        <v>0</v>
      </c>
      <c r="N68" s="5" t="n">
        <v>0</v>
      </c>
      <c r="O68" s="5" t="n">
        <v>289.849</v>
      </c>
      <c r="P68" s="5" t="n">
        <v>288.847</v>
      </c>
      <c r="Q68" s="5" t="n">
        <v>19.747</v>
      </c>
      <c r="R68" s="5" t="n">
        <v>0.92</v>
      </c>
      <c r="S68" s="5" t="n">
        <v>0</v>
      </c>
      <c r="T68" s="5" t="n">
        <v>0.033</v>
      </c>
    </row>
    <row r="69" customFormat="false" ht="12.8" hidden="false" customHeight="false" outlineLevel="0" collapsed="false">
      <c r="A69" s="4" t="n">
        <v>0</v>
      </c>
      <c r="B69" s="4" t="n">
        <v>4928</v>
      </c>
      <c r="C69" s="4" t="n">
        <v>67.006</v>
      </c>
      <c r="D69" s="7" t="n">
        <f aca="false">DATE(2004,1,1)+40+C69/24</f>
        <v>38029.7919166667</v>
      </c>
      <c r="E69" s="5" t="n">
        <v>0</v>
      </c>
      <c r="F69" s="5" t="n">
        <v>360.196</v>
      </c>
      <c r="G69" s="5" t="n">
        <v>366.253</v>
      </c>
      <c r="H69" s="5" t="n">
        <v>7.348</v>
      </c>
      <c r="I69" s="5" t="n">
        <v>0</v>
      </c>
      <c r="J69" s="5" t="n">
        <v>0</v>
      </c>
      <c r="K69" s="5" t="n">
        <v>-13.406</v>
      </c>
      <c r="L69" s="5" t="n">
        <v>0</v>
      </c>
      <c r="M69" s="5" t="n">
        <v>0</v>
      </c>
      <c r="N69" s="5" t="n">
        <v>0</v>
      </c>
      <c r="O69" s="5" t="n">
        <v>289.469</v>
      </c>
      <c r="P69" s="5" t="n">
        <v>288.889</v>
      </c>
      <c r="Q69" s="5" t="n">
        <v>12.659</v>
      </c>
      <c r="R69" s="5" t="n">
        <v>0.92</v>
      </c>
      <c r="S69" s="5" t="n">
        <v>0</v>
      </c>
      <c r="T69" s="5" t="n">
        <v>0.033</v>
      </c>
    </row>
    <row r="70" customFormat="false" ht="12.8" hidden="false" customHeight="false" outlineLevel="0" collapsed="false">
      <c r="A70" s="4" t="n">
        <v>0</v>
      </c>
      <c r="B70" s="4" t="n">
        <v>4928</v>
      </c>
      <c r="C70" s="4" t="n">
        <v>68.005</v>
      </c>
      <c r="D70" s="7" t="n">
        <f aca="false">DATE(2004,1,1)+40+C70/24</f>
        <v>38029.8335416667</v>
      </c>
      <c r="E70" s="5" t="n">
        <v>0</v>
      </c>
      <c r="F70" s="5" t="n">
        <v>354.816</v>
      </c>
      <c r="G70" s="5" t="n">
        <v>364.639</v>
      </c>
      <c r="H70" s="5" t="n">
        <v>2.532</v>
      </c>
      <c r="I70" s="5" t="n">
        <v>0</v>
      </c>
      <c r="J70" s="5" t="n">
        <v>0</v>
      </c>
      <c r="K70" s="5" t="n">
        <v>-12.356</v>
      </c>
      <c r="L70" s="5" t="n">
        <v>0</v>
      </c>
      <c r="M70" s="5" t="n">
        <v>0</v>
      </c>
      <c r="N70" s="5" t="n">
        <v>0</v>
      </c>
      <c r="O70" s="5" t="n">
        <v>289.15</v>
      </c>
      <c r="P70" s="5" t="n">
        <v>288.926</v>
      </c>
      <c r="Q70" s="5" t="n">
        <v>11.315</v>
      </c>
      <c r="R70" s="5" t="n">
        <v>0.92</v>
      </c>
      <c r="S70" s="5" t="n">
        <v>0</v>
      </c>
      <c r="T70" s="5" t="n">
        <v>0.033</v>
      </c>
    </row>
    <row r="71" customFormat="false" ht="12.8" hidden="false" customHeight="false" outlineLevel="0" collapsed="false">
      <c r="A71" s="4" t="n">
        <v>0</v>
      </c>
      <c r="B71" s="4" t="n">
        <v>4928</v>
      </c>
      <c r="C71" s="4" t="n">
        <v>69.004</v>
      </c>
      <c r="D71" s="7" t="n">
        <f aca="false">DATE(2004,1,1)+40+C71/24</f>
        <v>38029.8751666667</v>
      </c>
      <c r="E71" s="5" t="n">
        <v>0</v>
      </c>
      <c r="F71" s="5" t="n">
        <v>352.29</v>
      </c>
      <c r="G71" s="5" t="n">
        <v>363.739</v>
      </c>
      <c r="H71" s="5" t="n">
        <v>1.717</v>
      </c>
      <c r="I71" s="5" t="n">
        <v>0</v>
      </c>
      <c r="J71" s="5" t="n">
        <v>0</v>
      </c>
      <c r="K71" s="5" t="n">
        <v>-13.169</v>
      </c>
      <c r="L71" s="5" t="n">
        <v>0</v>
      </c>
      <c r="M71" s="5" t="n">
        <v>0</v>
      </c>
      <c r="N71" s="5" t="n">
        <v>0</v>
      </c>
      <c r="O71" s="5" t="n">
        <v>288.971</v>
      </c>
      <c r="P71" s="5" t="n">
        <v>288.799</v>
      </c>
      <c r="Q71" s="5" t="n">
        <v>9.981</v>
      </c>
      <c r="R71" s="5" t="n">
        <v>0.92</v>
      </c>
      <c r="S71" s="5" t="n">
        <v>0</v>
      </c>
      <c r="T71" s="5" t="n">
        <v>0.033</v>
      </c>
    </row>
    <row r="72" customFormat="false" ht="12.8" hidden="false" customHeight="false" outlineLevel="0" collapsed="false">
      <c r="A72" s="4" t="n">
        <v>0</v>
      </c>
      <c r="B72" s="4" t="n">
        <v>4928</v>
      </c>
      <c r="C72" s="4" t="n">
        <v>70.003</v>
      </c>
      <c r="D72" s="7" t="n">
        <f aca="false">DATE(2004,1,1)+40+C72/24</f>
        <v>38029.9167916667</v>
      </c>
      <c r="E72" s="5" t="n">
        <v>0</v>
      </c>
      <c r="F72" s="5" t="n">
        <v>351.074</v>
      </c>
      <c r="G72" s="5" t="n">
        <v>362.609</v>
      </c>
      <c r="H72" s="5" t="n">
        <v>2.149</v>
      </c>
      <c r="I72" s="5" t="n">
        <v>0</v>
      </c>
      <c r="J72" s="5" t="n">
        <v>0</v>
      </c>
      <c r="K72" s="5" t="n">
        <v>-13.684</v>
      </c>
      <c r="L72" s="5" t="n">
        <v>0</v>
      </c>
      <c r="M72" s="5" t="n">
        <v>0</v>
      </c>
      <c r="N72" s="5" t="n">
        <v>0</v>
      </c>
      <c r="O72" s="5" t="n">
        <v>288.747</v>
      </c>
      <c r="P72" s="5" t="n">
        <v>288.51</v>
      </c>
      <c r="Q72" s="5" t="n">
        <v>9.073</v>
      </c>
      <c r="R72" s="5" t="n">
        <v>0.92</v>
      </c>
      <c r="S72" s="5" t="n">
        <v>0</v>
      </c>
      <c r="T72" s="5" t="n">
        <v>0.033</v>
      </c>
    </row>
    <row r="73" customFormat="false" ht="12.8" hidden="false" customHeight="false" outlineLevel="0" collapsed="false">
      <c r="A73" s="4" t="n">
        <v>0</v>
      </c>
      <c r="B73" s="4" t="n">
        <v>4928</v>
      </c>
      <c r="C73" s="4" t="n">
        <v>71.002</v>
      </c>
      <c r="D73" s="7" t="n">
        <f aca="false">DATE(2004,1,1)+40+C73/24</f>
        <v>38029.9584166667</v>
      </c>
      <c r="E73" s="5" t="n">
        <v>0</v>
      </c>
      <c r="F73" s="5" t="n">
        <v>350.402</v>
      </c>
      <c r="G73" s="5" t="n">
        <v>361.796</v>
      </c>
      <c r="H73" s="5" t="n">
        <v>2.053</v>
      </c>
      <c r="I73" s="5" t="n">
        <v>0</v>
      </c>
      <c r="J73" s="5" t="n">
        <v>0</v>
      </c>
      <c r="K73" s="5" t="n">
        <v>-13.45</v>
      </c>
      <c r="L73" s="5" t="n">
        <v>0</v>
      </c>
      <c r="M73" s="5" t="n">
        <v>0</v>
      </c>
      <c r="N73" s="5" t="n">
        <v>0</v>
      </c>
      <c r="O73" s="5" t="n">
        <v>288.585</v>
      </c>
      <c r="P73" s="5" t="n">
        <v>288.431</v>
      </c>
      <c r="Q73" s="5" t="n">
        <v>13.336</v>
      </c>
      <c r="R73" s="5" t="n">
        <v>0.92</v>
      </c>
      <c r="S73" s="5" t="n">
        <v>0</v>
      </c>
      <c r="T73" s="5" t="n">
        <v>0.033</v>
      </c>
    </row>
    <row r="74" customFormat="false" ht="12.8" hidden="false" customHeight="false" outlineLevel="0" collapsed="false">
      <c r="A74" s="4" t="n">
        <v>0</v>
      </c>
      <c r="B74" s="4" t="n">
        <v>4928</v>
      </c>
      <c r="C74" s="4" t="n">
        <v>72.001</v>
      </c>
      <c r="D74" s="7" t="n">
        <f aca="false">DATE(2004,1,1)+40+C74/24</f>
        <v>38030.0000416667</v>
      </c>
      <c r="E74" s="5" t="n">
        <v>0</v>
      </c>
      <c r="F74" s="5" t="n">
        <v>349.331</v>
      </c>
      <c r="G74" s="5" t="n">
        <v>361.41</v>
      </c>
      <c r="H74" s="5" t="n">
        <v>0.131</v>
      </c>
      <c r="I74" s="5" t="n">
        <v>0</v>
      </c>
      <c r="J74" s="5" t="n">
        <v>0</v>
      </c>
      <c r="K74" s="5" t="n">
        <v>-12.209</v>
      </c>
      <c r="L74" s="5" t="n">
        <v>0</v>
      </c>
      <c r="M74" s="5" t="n">
        <v>0</v>
      </c>
      <c r="N74" s="5" t="n">
        <v>0</v>
      </c>
      <c r="O74" s="5" t="n">
        <v>288.508</v>
      </c>
      <c r="P74" s="5" t="n">
        <v>288.491</v>
      </c>
      <c r="Q74" s="5" t="n">
        <v>7.648</v>
      </c>
      <c r="R74" s="5" t="n">
        <v>0.92</v>
      </c>
      <c r="S74" s="5" t="n">
        <v>0</v>
      </c>
      <c r="T74" s="5" t="n">
        <v>0.033</v>
      </c>
    </row>
    <row r="75" customFormat="false" ht="12.8" hidden="false" customHeight="false" outlineLevel="0" collapsed="false">
      <c r="A75" s="4" t="n">
        <v>0</v>
      </c>
      <c r="B75" s="4" t="n">
        <v>4928</v>
      </c>
      <c r="C75" s="4" t="n">
        <v>75.009</v>
      </c>
      <c r="D75" s="7" t="n">
        <f aca="false">DATE(2004,1,1)+40+C75/24</f>
        <v>38030.125375</v>
      </c>
      <c r="E75" s="5" t="n">
        <v>0</v>
      </c>
      <c r="F75" s="5" t="n">
        <v>350.293</v>
      </c>
      <c r="G75" s="5" t="n">
        <v>360.79</v>
      </c>
      <c r="H75" s="5" t="n">
        <v>-1.322</v>
      </c>
      <c r="I75" s="5" t="n">
        <v>0</v>
      </c>
      <c r="J75" s="5" t="n">
        <v>0</v>
      </c>
      <c r="K75" s="5" t="n">
        <v>-9.175</v>
      </c>
      <c r="L75" s="5" t="n">
        <v>0</v>
      </c>
      <c r="M75" s="5" t="n">
        <v>0</v>
      </c>
      <c r="N75" s="5" t="n">
        <v>0</v>
      </c>
      <c r="O75" s="5" t="n">
        <v>288.384</v>
      </c>
      <c r="P75" s="5" t="n">
        <v>288.478</v>
      </c>
      <c r="Q75" s="5" t="n">
        <v>14.042</v>
      </c>
      <c r="R75" s="5" t="n">
        <v>0.92</v>
      </c>
      <c r="S75" s="5" t="n">
        <v>0</v>
      </c>
      <c r="T75" s="5" t="n">
        <v>0.033</v>
      </c>
    </row>
    <row r="76" customFormat="false" ht="12.8" hidden="false" customHeight="false" outlineLevel="0" collapsed="false">
      <c r="A76" s="4" t="n">
        <v>0</v>
      </c>
      <c r="B76" s="4" t="n">
        <v>4928</v>
      </c>
      <c r="C76" s="4" t="n">
        <v>76.008</v>
      </c>
      <c r="D76" s="7" t="n">
        <f aca="false">DATE(2004,1,1)+40+C76/24</f>
        <v>38030.167</v>
      </c>
      <c r="E76" s="5" t="n">
        <v>0</v>
      </c>
      <c r="F76" s="5" t="n">
        <v>350.197</v>
      </c>
      <c r="G76" s="5" t="n">
        <v>360.49</v>
      </c>
      <c r="H76" s="5" t="n">
        <v>-1.02</v>
      </c>
      <c r="I76" s="5" t="n">
        <v>0</v>
      </c>
      <c r="J76" s="5" t="n">
        <v>0</v>
      </c>
      <c r="K76" s="5" t="n">
        <v>-9.272</v>
      </c>
      <c r="L76" s="5" t="n">
        <v>0</v>
      </c>
      <c r="M76" s="5" t="n">
        <v>0</v>
      </c>
      <c r="N76" s="5" t="n">
        <v>0</v>
      </c>
      <c r="O76" s="5" t="n">
        <v>288.324</v>
      </c>
      <c r="P76" s="5" t="n">
        <v>288.424</v>
      </c>
      <c r="Q76" s="5" t="n">
        <v>10.176</v>
      </c>
      <c r="R76" s="5" t="n">
        <v>0.92</v>
      </c>
      <c r="S76" s="5" t="n">
        <v>0</v>
      </c>
      <c r="T76" s="5" t="n">
        <v>0.033</v>
      </c>
    </row>
    <row r="77" customFormat="false" ht="12.8" hidden="false" customHeight="false" outlineLevel="0" collapsed="false">
      <c r="A77" s="4" t="n">
        <v>0</v>
      </c>
      <c r="B77" s="4" t="n">
        <v>4928</v>
      </c>
      <c r="C77" s="4" t="n">
        <v>77.007</v>
      </c>
      <c r="D77" s="7" t="n">
        <f aca="false">DATE(2004,1,1)+40+C77/24</f>
        <v>38030.208625</v>
      </c>
      <c r="E77" s="5" t="n">
        <v>0</v>
      </c>
      <c r="F77" s="5" t="n">
        <v>349.855</v>
      </c>
      <c r="G77" s="5" t="n">
        <v>360.345</v>
      </c>
      <c r="H77" s="5" t="n">
        <v>-2.305</v>
      </c>
      <c r="I77" s="5" t="n">
        <v>0</v>
      </c>
      <c r="J77" s="5" t="n">
        <v>0</v>
      </c>
      <c r="K77" s="5" t="n">
        <v>-8.184</v>
      </c>
      <c r="L77" s="5" t="n">
        <v>0</v>
      </c>
      <c r="M77" s="5" t="n">
        <v>0</v>
      </c>
      <c r="N77" s="5" t="n">
        <v>0</v>
      </c>
      <c r="O77" s="5" t="n">
        <v>288.295</v>
      </c>
      <c r="P77" s="5" t="n">
        <v>288.463</v>
      </c>
      <c r="Q77" s="5" t="n">
        <v>13.722</v>
      </c>
      <c r="R77" s="5" t="n">
        <v>0.92</v>
      </c>
      <c r="S77" s="5" t="n">
        <v>0</v>
      </c>
      <c r="T77" s="5" t="n">
        <v>0.033</v>
      </c>
    </row>
    <row r="78" customFormat="false" ht="12.8" hidden="false" customHeight="false" outlineLevel="0" collapsed="false">
      <c r="A78" s="4" t="n">
        <v>0</v>
      </c>
      <c r="B78" s="4" t="n">
        <v>4928</v>
      </c>
      <c r="C78" s="4" t="n">
        <v>78.006</v>
      </c>
      <c r="D78" s="7" t="n">
        <f aca="false">DATE(2004,1,1)+40+C78/24</f>
        <v>38030.25025</v>
      </c>
      <c r="E78" s="5" t="n">
        <v>0</v>
      </c>
      <c r="F78" s="5" t="n">
        <v>350.39</v>
      </c>
      <c r="G78" s="5" t="n">
        <v>360.164</v>
      </c>
      <c r="H78" s="5" t="n">
        <v>-1.987</v>
      </c>
      <c r="I78" s="5" t="n">
        <v>0</v>
      </c>
      <c r="J78" s="5" t="n">
        <v>0</v>
      </c>
      <c r="K78" s="5" t="n">
        <v>-7.786</v>
      </c>
      <c r="L78" s="5" t="n">
        <v>0</v>
      </c>
      <c r="M78" s="5" t="n">
        <v>0</v>
      </c>
      <c r="N78" s="5" t="n">
        <v>0</v>
      </c>
      <c r="O78" s="5" t="n">
        <v>288.259</v>
      </c>
      <c r="P78" s="5" t="n">
        <v>288.476</v>
      </c>
      <c r="Q78" s="5" t="n">
        <v>9.125</v>
      </c>
      <c r="R78" s="5" t="n">
        <v>0.92</v>
      </c>
      <c r="S78" s="5" t="n">
        <v>0</v>
      </c>
      <c r="T78" s="5" t="n">
        <v>0.033</v>
      </c>
    </row>
    <row r="79" customFormat="false" ht="12.8" hidden="false" customHeight="false" outlineLevel="0" collapsed="false">
      <c r="A79" s="4" t="n">
        <v>0</v>
      </c>
      <c r="B79" s="4" t="n">
        <v>4928</v>
      </c>
      <c r="C79" s="4" t="n">
        <v>79.005</v>
      </c>
      <c r="D79" s="7" t="n">
        <f aca="false">DATE(2004,1,1)+40+C79/24</f>
        <v>38030.291875</v>
      </c>
      <c r="E79" s="5" t="n">
        <v>0</v>
      </c>
      <c r="F79" s="5" t="n">
        <v>370.431</v>
      </c>
      <c r="G79" s="5" t="n">
        <v>362.278</v>
      </c>
      <c r="H79" s="5" t="n">
        <v>2.885</v>
      </c>
      <c r="I79" s="5" t="n">
        <v>0</v>
      </c>
      <c r="J79" s="5" t="n">
        <v>0</v>
      </c>
      <c r="K79" s="5" t="n">
        <v>5.269</v>
      </c>
      <c r="L79" s="5" t="n">
        <v>0</v>
      </c>
      <c r="M79" s="5" t="n">
        <v>0</v>
      </c>
      <c r="N79" s="5" t="n">
        <v>0</v>
      </c>
      <c r="O79" s="5" t="n">
        <v>288.681</v>
      </c>
      <c r="P79" s="5" t="n">
        <v>288.489</v>
      </c>
      <c r="Q79" s="5" t="n">
        <v>15.014</v>
      </c>
      <c r="R79" s="5" t="n">
        <v>0.92</v>
      </c>
      <c r="S79" s="5" t="n">
        <v>0</v>
      </c>
      <c r="T79" s="5" t="n">
        <v>0.033</v>
      </c>
    </row>
    <row r="80" customFormat="false" ht="12.8" hidden="false" customHeight="false" outlineLevel="0" collapsed="false">
      <c r="A80" s="4" t="n">
        <v>0</v>
      </c>
      <c r="B80" s="4" t="n">
        <v>4928</v>
      </c>
      <c r="C80" s="4" t="n">
        <v>80.005</v>
      </c>
      <c r="D80" s="7" t="n">
        <f aca="false">DATE(2004,1,1)+40+C80/24</f>
        <v>38030.3335416667</v>
      </c>
      <c r="E80" s="5" t="n">
        <v>0</v>
      </c>
      <c r="F80" s="5" t="n">
        <v>435.064</v>
      </c>
      <c r="G80" s="5" t="n">
        <v>369.461</v>
      </c>
      <c r="H80" s="5" t="n">
        <v>30.575</v>
      </c>
      <c r="I80" s="5" t="n">
        <v>0</v>
      </c>
      <c r="J80" s="5" t="n">
        <v>0</v>
      </c>
      <c r="K80" s="5" t="n">
        <v>35.032</v>
      </c>
      <c r="L80" s="5" t="n">
        <v>0</v>
      </c>
      <c r="M80" s="5" t="n">
        <v>0</v>
      </c>
      <c r="N80" s="5" t="n">
        <v>0</v>
      </c>
      <c r="O80" s="5" t="n">
        <v>290.101</v>
      </c>
      <c r="P80" s="5" t="n">
        <v>288.694</v>
      </c>
      <c r="Q80" s="5" t="n">
        <v>21.726</v>
      </c>
      <c r="R80" s="5" t="n">
        <v>0.92</v>
      </c>
      <c r="S80" s="5" t="n">
        <v>0</v>
      </c>
      <c r="T80" s="5" t="n">
        <v>0.033</v>
      </c>
    </row>
    <row r="81" customFormat="false" ht="12.8" hidden="false" customHeight="false" outlineLevel="0" collapsed="false">
      <c r="A81" s="4" t="n">
        <v>0</v>
      </c>
      <c r="B81" s="4" t="n">
        <v>4928</v>
      </c>
      <c r="C81" s="4" t="n">
        <v>81.003</v>
      </c>
      <c r="D81" s="7" t="n">
        <f aca="false">DATE(2004,1,1)+40+C81/24</f>
        <v>38030.375125</v>
      </c>
      <c r="E81" s="5" t="n">
        <v>0</v>
      </c>
      <c r="F81" s="5" t="n">
        <v>613.711</v>
      </c>
      <c r="G81" s="5" t="n">
        <v>398.489</v>
      </c>
      <c r="H81" s="5" t="n">
        <v>69.755</v>
      </c>
      <c r="I81" s="5" t="n">
        <v>0</v>
      </c>
      <c r="J81" s="5" t="n">
        <v>0</v>
      </c>
      <c r="K81" s="5" t="n">
        <v>145.466</v>
      </c>
      <c r="L81" s="5" t="n">
        <v>0</v>
      </c>
      <c r="M81" s="5" t="n">
        <v>0</v>
      </c>
      <c r="N81" s="5" t="n">
        <v>0</v>
      </c>
      <c r="O81" s="5" t="n">
        <v>295.639</v>
      </c>
      <c r="P81" s="5" t="n">
        <v>291.015</v>
      </c>
      <c r="Q81" s="5" t="n">
        <v>15.087</v>
      </c>
      <c r="R81" s="5" t="n">
        <v>0.92</v>
      </c>
      <c r="S81" s="5" t="n">
        <v>0</v>
      </c>
      <c r="T81" s="5" t="n">
        <v>0.033</v>
      </c>
    </row>
    <row r="82" customFormat="false" ht="12.8" hidden="false" customHeight="false" outlineLevel="0" collapsed="false">
      <c r="A82" s="4" t="n">
        <v>0</v>
      </c>
      <c r="B82" s="4" t="n">
        <v>4928</v>
      </c>
      <c r="C82" s="4" t="n">
        <v>82.004</v>
      </c>
      <c r="D82" s="7" t="n">
        <f aca="false">DATE(2004,1,1)+40+C82/24</f>
        <v>38030.4168333333</v>
      </c>
      <c r="E82" s="5" t="n">
        <v>0</v>
      </c>
      <c r="F82" s="5" t="n">
        <v>730.173</v>
      </c>
      <c r="G82" s="5" t="n">
        <v>429.478</v>
      </c>
      <c r="H82" s="5" t="n">
        <v>125.189</v>
      </c>
      <c r="I82" s="5" t="n">
        <v>0</v>
      </c>
      <c r="J82" s="5" t="n">
        <v>0</v>
      </c>
      <c r="K82" s="5" t="n">
        <v>175.503</v>
      </c>
      <c r="L82" s="5" t="n">
        <v>0</v>
      </c>
      <c r="M82" s="5" t="n">
        <v>0</v>
      </c>
      <c r="N82" s="5" t="n">
        <v>0</v>
      </c>
      <c r="O82" s="5" t="n">
        <v>301.226</v>
      </c>
      <c r="P82" s="5" t="n">
        <v>294.222</v>
      </c>
      <c r="Q82" s="5" t="n">
        <v>17.873</v>
      </c>
      <c r="R82" s="5" t="n">
        <v>0.92</v>
      </c>
      <c r="S82" s="5" t="n">
        <v>0</v>
      </c>
      <c r="T82" s="5" t="n">
        <v>0.033</v>
      </c>
    </row>
    <row r="83" customFormat="false" ht="12.8" hidden="false" customHeight="false" outlineLevel="0" collapsed="false">
      <c r="A83" s="4" t="n">
        <v>0</v>
      </c>
      <c r="B83" s="4" t="n">
        <v>4928</v>
      </c>
      <c r="C83" s="4" t="n">
        <v>83.004</v>
      </c>
      <c r="D83" s="7" t="n">
        <f aca="false">DATE(2004,1,1)+40+C83/24</f>
        <v>38030.4585</v>
      </c>
      <c r="E83" s="5" t="n">
        <v>0</v>
      </c>
      <c r="F83" s="5" t="n">
        <v>824.49</v>
      </c>
      <c r="G83" s="5" t="n">
        <v>467.684</v>
      </c>
      <c r="H83" s="5" t="n">
        <v>111.103</v>
      </c>
      <c r="I83" s="5" t="n">
        <v>0</v>
      </c>
      <c r="J83" s="5" t="n">
        <v>0</v>
      </c>
      <c r="K83" s="5" t="n">
        <v>245.703</v>
      </c>
      <c r="L83" s="5" t="n">
        <v>0</v>
      </c>
      <c r="M83" s="5" t="n">
        <v>0</v>
      </c>
      <c r="N83" s="5" t="n">
        <v>0</v>
      </c>
      <c r="O83" s="5" t="n">
        <v>307.713</v>
      </c>
      <c r="P83" s="5" t="n">
        <v>298.878</v>
      </c>
      <c r="Q83" s="5" t="n">
        <v>12.576</v>
      </c>
      <c r="R83" s="5" t="n">
        <v>0.92</v>
      </c>
      <c r="S83" s="5" t="n">
        <v>0</v>
      </c>
      <c r="T83" s="5" t="n">
        <v>0.033</v>
      </c>
    </row>
    <row r="84" customFormat="false" ht="12.8" hidden="false" customHeight="false" outlineLevel="0" collapsed="false">
      <c r="A84" s="4" t="n">
        <v>0</v>
      </c>
      <c r="B84" s="4" t="n">
        <v>4928</v>
      </c>
      <c r="C84" s="4" t="n">
        <v>84.003</v>
      </c>
      <c r="D84" s="7" t="n">
        <f aca="false">DATE(2004,1,1)+40+C84/24</f>
        <v>38030.500125</v>
      </c>
      <c r="E84" s="5" t="n">
        <v>0</v>
      </c>
      <c r="F84" s="5" t="n">
        <v>880.413</v>
      </c>
      <c r="G84" s="5" t="n">
        <v>479.577</v>
      </c>
      <c r="H84" s="5" t="n">
        <v>245.115</v>
      </c>
      <c r="I84" s="5" t="n">
        <v>0</v>
      </c>
      <c r="J84" s="5" t="n">
        <v>0</v>
      </c>
      <c r="K84" s="5" t="n">
        <v>155.725</v>
      </c>
      <c r="L84" s="5" t="n">
        <v>0</v>
      </c>
      <c r="M84" s="5" t="n">
        <v>0</v>
      </c>
      <c r="N84" s="5" t="n">
        <v>0</v>
      </c>
      <c r="O84" s="5" t="n">
        <v>309.651</v>
      </c>
      <c r="P84" s="5" t="n">
        <v>300.399</v>
      </c>
      <c r="Q84" s="5" t="n">
        <v>26.495</v>
      </c>
      <c r="R84" s="5" t="n">
        <v>0.92</v>
      </c>
      <c r="S84" s="5" t="n">
        <v>0</v>
      </c>
      <c r="T84" s="5" t="n">
        <v>0.033</v>
      </c>
    </row>
    <row r="85" customFormat="false" ht="12.8" hidden="false" customHeight="false" outlineLevel="0" collapsed="false">
      <c r="A85" s="4" t="n">
        <v>0</v>
      </c>
      <c r="B85" s="4" t="n">
        <v>4928</v>
      </c>
      <c r="C85" s="4" t="n">
        <v>85.003</v>
      </c>
      <c r="D85" s="7" t="n">
        <f aca="false">DATE(2004,1,1)+40+C85/24</f>
        <v>38030.5417916667</v>
      </c>
      <c r="E85" s="5" t="n">
        <v>0</v>
      </c>
      <c r="F85" s="5" t="n">
        <v>889.7</v>
      </c>
      <c r="G85" s="5" t="n">
        <v>477.047</v>
      </c>
      <c r="H85" s="5" t="n">
        <v>316.188</v>
      </c>
      <c r="I85" s="5" t="n">
        <v>0</v>
      </c>
      <c r="J85" s="5" t="n">
        <v>0</v>
      </c>
      <c r="K85" s="5" t="n">
        <v>96.467</v>
      </c>
      <c r="L85" s="5" t="n">
        <v>0</v>
      </c>
      <c r="M85" s="5" t="n">
        <v>0</v>
      </c>
      <c r="N85" s="5" t="n">
        <v>0</v>
      </c>
      <c r="O85" s="5" t="n">
        <v>309.241</v>
      </c>
      <c r="P85" s="5" t="n">
        <v>300.572</v>
      </c>
      <c r="Q85" s="5" t="n">
        <v>36.47</v>
      </c>
      <c r="R85" s="5" t="n">
        <v>0.92</v>
      </c>
      <c r="S85" s="5" t="n">
        <v>0</v>
      </c>
      <c r="T85" s="5" t="n">
        <v>0.033</v>
      </c>
    </row>
    <row r="86" customFormat="false" ht="12.8" hidden="false" customHeight="false" outlineLevel="0" collapsed="false">
      <c r="A86" s="4" t="n">
        <v>0</v>
      </c>
      <c r="B86" s="4" t="n">
        <v>4928</v>
      </c>
      <c r="C86" s="4" t="n">
        <v>86.002</v>
      </c>
      <c r="D86" s="7" t="n">
        <f aca="false">DATE(2004,1,1)+40+C86/24</f>
        <v>38030.5834166667</v>
      </c>
      <c r="E86" s="5" t="n">
        <v>0</v>
      </c>
      <c r="F86" s="5" t="n">
        <v>1045.358</v>
      </c>
      <c r="G86" s="5" t="n">
        <v>488.92</v>
      </c>
      <c r="H86" s="5" t="n">
        <v>434.011</v>
      </c>
      <c r="I86" s="5" t="n">
        <v>0</v>
      </c>
      <c r="J86" s="5" t="n">
        <v>0</v>
      </c>
      <c r="K86" s="5" t="n">
        <v>122.434</v>
      </c>
      <c r="L86" s="5" t="n">
        <v>0</v>
      </c>
      <c r="M86" s="5" t="n">
        <v>0</v>
      </c>
      <c r="N86" s="5" t="n">
        <v>0</v>
      </c>
      <c r="O86" s="5" t="n">
        <v>311.148</v>
      </c>
      <c r="P86" s="5" t="n">
        <v>300.576</v>
      </c>
      <c r="Q86" s="5" t="n">
        <v>41.054</v>
      </c>
      <c r="R86" s="5" t="n">
        <v>0.92</v>
      </c>
      <c r="S86" s="5" t="n">
        <v>0</v>
      </c>
      <c r="T86" s="5" t="n">
        <v>0.033</v>
      </c>
    </row>
    <row r="87" customFormat="false" ht="12.8" hidden="false" customHeight="false" outlineLevel="0" collapsed="false">
      <c r="A87" s="4" t="n">
        <v>0</v>
      </c>
      <c r="B87" s="4" t="n">
        <v>4928</v>
      </c>
      <c r="C87" s="4" t="n">
        <v>87.004</v>
      </c>
      <c r="D87" s="7" t="n">
        <f aca="false">DATE(2004,1,1)+40+C87/24</f>
        <v>38030.6251666667</v>
      </c>
      <c r="E87" s="5" t="n">
        <v>0</v>
      </c>
      <c r="F87" s="5" t="n">
        <v>1129.549</v>
      </c>
      <c r="G87" s="5" t="n">
        <v>503.818</v>
      </c>
      <c r="H87" s="5" t="n">
        <v>475.054</v>
      </c>
      <c r="I87" s="5" t="n">
        <v>0</v>
      </c>
      <c r="J87" s="5" t="n">
        <v>0</v>
      </c>
      <c r="K87" s="5" t="n">
        <v>150.684</v>
      </c>
      <c r="L87" s="5" t="n">
        <v>0</v>
      </c>
      <c r="M87" s="5" t="n">
        <v>0</v>
      </c>
      <c r="N87" s="5" t="n">
        <v>0</v>
      </c>
      <c r="O87" s="5" t="n">
        <v>313.492</v>
      </c>
      <c r="P87" s="5" t="n">
        <v>300.749</v>
      </c>
      <c r="Q87" s="5" t="n">
        <v>37.281</v>
      </c>
      <c r="R87" s="5" t="n">
        <v>0.92</v>
      </c>
      <c r="S87" s="5" t="n">
        <v>0</v>
      </c>
      <c r="T87" s="5" t="n">
        <v>0.033</v>
      </c>
    </row>
    <row r="88" customFormat="false" ht="12.8" hidden="false" customHeight="false" outlineLevel="0" collapsed="false">
      <c r="A88" s="4" t="n">
        <v>0</v>
      </c>
      <c r="B88" s="4" t="n">
        <v>4928</v>
      </c>
      <c r="C88" s="4" t="n">
        <v>88.004</v>
      </c>
      <c r="D88" s="7" t="n">
        <f aca="false">DATE(2004,1,1)+40+C88/24</f>
        <v>38030.6668333333</v>
      </c>
      <c r="E88" s="5" t="n">
        <v>0</v>
      </c>
      <c r="F88" s="5" t="n">
        <v>984.456</v>
      </c>
      <c r="G88" s="5" t="n">
        <v>492.191</v>
      </c>
      <c r="H88" s="5" t="n">
        <v>440.29</v>
      </c>
      <c r="I88" s="5" t="n">
        <v>0</v>
      </c>
      <c r="J88" s="5" t="n">
        <v>0</v>
      </c>
      <c r="K88" s="5" t="n">
        <v>51.973</v>
      </c>
      <c r="L88" s="5" t="n">
        <v>0</v>
      </c>
      <c r="M88" s="5" t="n">
        <v>0</v>
      </c>
      <c r="N88" s="5" t="n">
        <v>0</v>
      </c>
      <c r="O88" s="5" t="n">
        <v>311.667</v>
      </c>
      <c r="P88" s="5" t="n">
        <v>300.026</v>
      </c>
      <c r="Q88" s="5" t="n">
        <v>37.822</v>
      </c>
      <c r="R88" s="5" t="n">
        <v>0.92</v>
      </c>
      <c r="S88" s="5" t="n">
        <v>0</v>
      </c>
      <c r="T88" s="5" t="n">
        <v>0.033</v>
      </c>
    </row>
    <row r="89" customFormat="false" ht="12.8" hidden="false" customHeight="false" outlineLevel="0" collapsed="false">
      <c r="A89" s="4" t="n">
        <v>0</v>
      </c>
      <c r="B89" s="4" t="n">
        <v>4928</v>
      </c>
      <c r="C89" s="4" t="n">
        <v>89.005</v>
      </c>
      <c r="D89" s="7" t="n">
        <f aca="false">DATE(2004,1,1)+40+C89/24</f>
        <v>38030.7085416667</v>
      </c>
      <c r="E89" s="5" t="n">
        <v>0</v>
      </c>
      <c r="F89" s="5" t="n">
        <v>800.786</v>
      </c>
      <c r="G89" s="5" t="n">
        <v>470.352</v>
      </c>
      <c r="H89" s="5" t="n">
        <v>358.531</v>
      </c>
      <c r="I89" s="5" t="n">
        <v>0</v>
      </c>
      <c r="J89" s="5" t="n">
        <v>0</v>
      </c>
      <c r="K89" s="5" t="n">
        <v>-28.098</v>
      </c>
      <c r="L89" s="5" t="n">
        <v>0</v>
      </c>
      <c r="M89" s="5" t="n">
        <v>0</v>
      </c>
      <c r="N89" s="5" t="n">
        <v>0</v>
      </c>
      <c r="O89" s="5" t="n">
        <v>308.151</v>
      </c>
      <c r="P89" s="5" t="n">
        <v>299.716</v>
      </c>
      <c r="Q89" s="5" t="n">
        <v>42.507</v>
      </c>
      <c r="R89" s="5" t="n">
        <v>0.92</v>
      </c>
      <c r="S89" s="5" t="n">
        <v>0</v>
      </c>
      <c r="T89" s="5" t="n">
        <v>0.033</v>
      </c>
    </row>
    <row r="90" customFormat="false" ht="12.8" hidden="false" customHeight="false" outlineLevel="0" collapsed="false">
      <c r="A90" s="4" t="n">
        <v>0</v>
      </c>
      <c r="B90" s="4" t="n">
        <v>4928</v>
      </c>
      <c r="C90" s="4" t="n">
        <v>90.002</v>
      </c>
      <c r="D90" s="7" t="n">
        <f aca="false">DATE(2004,1,1)+40+C90/24</f>
        <v>38030.7500833333</v>
      </c>
      <c r="E90" s="5" t="n">
        <v>0</v>
      </c>
      <c r="F90" s="5" t="n">
        <v>508.641</v>
      </c>
      <c r="G90" s="5" t="n">
        <v>436.854</v>
      </c>
      <c r="H90" s="5" t="n">
        <v>199.629</v>
      </c>
      <c r="I90" s="5" t="n">
        <v>0</v>
      </c>
      <c r="J90" s="5" t="n">
        <v>0</v>
      </c>
      <c r="K90" s="5" t="n">
        <v>-127.844</v>
      </c>
      <c r="L90" s="5" t="n">
        <v>0</v>
      </c>
      <c r="M90" s="5" t="n">
        <v>0</v>
      </c>
      <c r="N90" s="5" t="n">
        <v>0</v>
      </c>
      <c r="O90" s="5" t="n">
        <v>302.511</v>
      </c>
      <c r="P90" s="5" t="n">
        <v>297.398</v>
      </c>
      <c r="Q90" s="5" t="n">
        <v>39.039</v>
      </c>
      <c r="R90" s="5" t="n">
        <v>0.92</v>
      </c>
      <c r="S90" s="5" t="n">
        <v>0</v>
      </c>
      <c r="T90" s="5" t="n">
        <v>0.033</v>
      </c>
    </row>
    <row r="91" customFormat="false" ht="12.8" hidden="false" customHeight="false" outlineLevel="0" collapsed="false">
      <c r="A91" s="4" t="n">
        <v>0</v>
      </c>
      <c r="B91" s="4" t="n">
        <v>4928</v>
      </c>
      <c r="C91" s="4" t="n">
        <v>91.001</v>
      </c>
      <c r="D91" s="7" t="n">
        <f aca="false">DATE(2004,1,1)+40+C91/24</f>
        <v>38030.7917083333</v>
      </c>
      <c r="E91" s="5" t="n">
        <v>0</v>
      </c>
      <c r="F91" s="5" t="n">
        <v>381.85</v>
      </c>
      <c r="G91" s="5" t="n">
        <v>405.275</v>
      </c>
      <c r="H91" s="5" t="n">
        <v>126.955</v>
      </c>
      <c r="I91" s="5" t="n">
        <v>0</v>
      </c>
      <c r="J91" s="5" t="n">
        <v>0</v>
      </c>
      <c r="K91" s="5" t="n">
        <v>-150.376</v>
      </c>
      <c r="L91" s="5" t="n">
        <v>0</v>
      </c>
      <c r="M91" s="5" t="n">
        <v>0</v>
      </c>
      <c r="N91" s="5" t="n">
        <v>0</v>
      </c>
      <c r="O91" s="5" t="n">
        <v>296.889</v>
      </c>
      <c r="P91" s="5" t="n">
        <v>294.187</v>
      </c>
      <c r="Q91" s="5" t="n">
        <v>46.979</v>
      </c>
      <c r="R91" s="5" t="n">
        <v>0.92</v>
      </c>
      <c r="S91" s="5" t="n">
        <v>0</v>
      </c>
      <c r="T91" s="5" t="n">
        <v>0.033</v>
      </c>
    </row>
    <row r="92" customFormat="false" ht="12.8" hidden="false" customHeight="false" outlineLevel="0" collapsed="false">
      <c r="A92" s="4" t="n">
        <v>0</v>
      </c>
      <c r="B92" s="4" t="n">
        <v>4928</v>
      </c>
      <c r="C92" s="4" t="n">
        <v>92.003</v>
      </c>
      <c r="D92" s="7" t="n">
        <f aca="false">DATE(2004,1,1)+40+C92/24</f>
        <v>38030.8334583333</v>
      </c>
      <c r="E92" s="5" t="n">
        <v>0</v>
      </c>
      <c r="F92" s="5" t="n">
        <v>338.958</v>
      </c>
      <c r="G92" s="5" t="n">
        <v>392.15</v>
      </c>
      <c r="H92" s="5" t="n">
        <v>58.958</v>
      </c>
      <c r="I92" s="5" t="n">
        <v>0</v>
      </c>
      <c r="J92" s="5" t="n">
        <v>0</v>
      </c>
      <c r="K92" s="5" t="n">
        <v>-112.151</v>
      </c>
      <c r="L92" s="5" t="n">
        <v>0</v>
      </c>
      <c r="M92" s="5" t="n">
        <v>0</v>
      </c>
      <c r="N92" s="5" t="n">
        <v>0</v>
      </c>
      <c r="O92" s="5" t="n">
        <v>294.456</v>
      </c>
      <c r="P92" s="5" t="n">
        <v>293.058</v>
      </c>
      <c r="Q92" s="5" t="n">
        <v>42.187</v>
      </c>
      <c r="R92" s="5" t="n">
        <v>0.92</v>
      </c>
      <c r="S92" s="5" t="n">
        <v>0</v>
      </c>
      <c r="T92" s="5" t="n">
        <v>0.033</v>
      </c>
    </row>
    <row r="93" customFormat="false" ht="12.8" hidden="false" customHeight="false" outlineLevel="0" collapsed="false">
      <c r="A93" s="4" t="n">
        <v>0</v>
      </c>
      <c r="B93" s="4" t="n">
        <v>4928</v>
      </c>
      <c r="C93" s="4" t="n">
        <v>93.006</v>
      </c>
      <c r="D93" s="7" t="n">
        <f aca="false">DATE(2004,1,1)+40+C93/24</f>
        <v>38030.87525</v>
      </c>
      <c r="E93" s="5" t="n">
        <v>0</v>
      </c>
      <c r="F93" s="5" t="n">
        <v>334.287</v>
      </c>
      <c r="G93" s="5" t="n">
        <v>388.529</v>
      </c>
      <c r="H93" s="5" t="n">
        <v>29.039</v>
      </c>
      <c r="I93" s="5" t="n">
        <v>0</v>
      </c>
      <c r="J93" s="5" t="n">
        <v>0</v>
      </c>
      <c r="K93" s="5" t="n">
        <v>-83.279</v>
      </c>
      <c r="L93" s="5" t="n">
        <v>0</v>
      </c>
      <c r="M93" s="5" t="n">
        <v>0</v>
      </c>
      <c r="N93" s="5" t="n">
        <v>0</v>
      </c>
      <c r="O93" s="5" t="n">
        <v>293.774</v>
      </c>
      <c r="P93" s="5" t="n">
        <v>292.962</v>
      </c>
      <c r="Q93" s="5" t="n">
        <v>35.788</v>
      </c>
      <c r="R93" s="5" t="n">
        <v>0.92</v>
      </c>
      <c r="S93" s="5" t="n">
        <v>0</v>
      </c>
      <c r="T93" s="5" t="n">
        <v>0.033</v>
      </c>
    </row>
    <row r="94" customFormat="false" ht="12.8" hidden="false" customHeight="false" outlineLevel="0" collapsed="false">
      <c r="A94" s="4" t="n">
        <v>0</v>
      </c>
      <c r="B94" s="4" t="n">
        <v>4928</v>
      </c>
      <c r="C94" s="4" t="n">
        <v>94.003</v>
      </c>
      <c r="D94" s="7" t="n">
        <f aca="false">DATE(2004,1,1)+40+C94/24</f>
        <v>38030.9167916667</v>
      </c>
      <c r="E94" s="5" t="n">
        <v>0</v>
      </c>
      <c r="F94" s="5" t="n">
        <v>331.185</v>
      </c>
      <c r="G94" s="5" t="n">
        <v>384.761</v>
      </c>
      <c r="H94" s="5" t="n">
        <v>21.267</v>
      </c>
      <c r="I94" s="5" t="n">
        <v>0</v>
      </c>
      <c r="J94" s="5" t="n">
        <v>0</v>
      </c>
      <c r="K94" s="5" t="n">
        <v>-74.844</v>
      </c>
      <c r="L94" s="5" t="n">
        <v>0</v>
      </c>
      <c r="M94" s="5" t="n">
        <v>0</v>
      </c>
      <c r="N94" s="5" t="n">
        <v>0</v>
      </c>
      <c r="O94" s="5" t="n">
        <v>293.059</v>
      </c>
      <c r="P94" s="5" t="n">
        <v>292.21</v>
      </c>
      <c r="Q94" s="5" t="n">
        <v>25.063</v>
      </c>
      <c r="R94" s="5" t="n">
        <v>0.92</v>
      </c>
      <c r="S94" s="5" t="n">
        <v>0</v>
      </c>
      <c r="T94" s="5" t="n">
        <v>0.033</v>
      </c>
    </row>
    <row r="95" customFormat="false" ht="12.8" hidden="false" customHeight="false" outlineLevel="0" collapsed="false">
      <c r="A95" s="4" t="n">
        <v>0</v>
      </c>
      <c r="B95" s="4" t="n">
        <v>4928</v>
      </c>
      <c r="C95" s="4" t="n">
        <v>95.001</v>
      </c>
      <c r="D95" s="7" t="n">
        <f aca="false">DATE(2004,1,1)+40+C95/24</f>
        <v>38030.958375</v>
      </c>
      <c r="E95" s="5" t="n">
        <v>0</v>
      </c>
      <c r="F95" s="5" t="n">
        <v>326.742</v>
      </c>
      <c r="G95" s="5" t="n">
        <v>379.606</v>
      </c>
      <c r="H95" s="5" t="n">
        <v>22.778</v>
      </c>
      <c r="I95" s="5" t="n">
        <v>0</v>
      </c>
      <c r="J95" s="5" t="n">
        <v>0</v>
      </c>
      <c r="K95" s="5" t="n">
        <v>-75.637</v>
      </c>
      <c r="L95" s="5" t="n">
        <v>0</v>
      </c>
      <c r="M95" s="5" t="n">
        <v>0</v>
      </c>
      <c r="N95" s="5" t="n">
        <v>0</v>
      </c>
      <c r="O95" s="5" t="n">
        <v>292.072</v>
      </c>
      <c r="P95" s="5" t="n">
        <v>291.401</v>
      </c>
      <c r="Q95" s="5" t="n">
        <v>33.932</v>
      </c>
      <c r="R95" s="5" t="n">
        <v>0.92</v>
      </c>
      <c r="S95" s="5" t="n">
        <v>0</v>
      </c>
      <c r="T95" s="5" t="n">
        <v>0.033</v>
      </c>
    </row>
    <row r="96" customFormat="false" ht="12.8" hidden="false" customHeight="false" outlineLevel="0" collapsed="false">
      <c r="A96" s="4" t="n">
        <v>0</v>
      </c>
      <c r="B96" s="4" t="n">
        <v>4928</v>
      </c>
      <c r="C96" s="4" t="n">
        <v>96.003</v>
      </c>
      <c r="D96" s="7" t="n">
        <f aca="false">DATE(2004,1,1)+40+C96/24</f>
        <v>38031.000125</v>
      </c>
      <c r="E96" s="5" t="n">
        <v>0</v>
      </c>
      <c r="F96" s="5" t="n">
        <v>326.278</v>
      </c>
      <c r="G96" s="5" t="n">
        <v>375.952</v>
      </c>
      <c r="H96" s="5" t="n">
        <v>16.827</v>
      </c>
      <c r="I96" s="5" t="n">
        <v>0</v>
      </c>
      <c r="J96" s="5" t="n">
        <v>0</v>
      </c>
      <c r="K96" s="5" t="n">
        <v>-66.501</v>
      </c>
      <c r="L96" s="5" t="n">
        <v>0</v>
      </c>
      <c r="M96" s="5" t="n">
        <v>0</v>
      </c>
      <c r="N96" s="5" t="n">
        <v>0</v>
      </c>
      <c r="O96" s="5" t="n">
        <v>291.367</v>
      </c>
      <c r="P96" s="5" t="n">
        <v>290.856</v>
      </c>
      <c r="Q96" s="5" t="n">
        <v>32.909</v>
      </c>
      <c r="R96" s="5" t="n">
        <v>0.92</v>
      </c>
      <c r="S96" s="5" t="n">
        <v>0</v>
      </c>
      <c r="T96" s="5" t="n">
        <v>0.033</v>
      </c>
    </row>
    <row r="97" customFormat="false" ht="12.8" hidden="false" customHeight="false" outlineLevel="0" collapsed="false">
      <c r="A97" s="4" t="n">
        <v>0</v>
      </c>
      <c r="B97" s="4" t="n">
        <v>4928</v>
      </c>
      <c r="C97" s="4" t="n">
        <v>97.005</v>
      </c>
      <c r="D97" s="7" t="n">
        <f aca="false">DATE(2004,1,1)+40+C97/24</f>
        <v>38031.041875</v>
      </c>
      <c r="E97" s="5" t="n">
        <v>0</v>
      </c>
      <c r="F97" s="5" t="n">
        <v>362.245</v>
      </c>
      <c r="G97" s="5" t="n">
        <v>376.467</v>
      </c>
      <c r="H97" s="5" t="n">
        <v>28.505</v>
      </c>
      <c r="I97" s="5" t="n">
        <v>0</v>
      </c>
      <c r="J97" s="5" t="n">
        <v>0</v>
      </c>
      <c r="K97" s="5" t="n">
        <v>-42.727</v>
      </c>
      <c r="L97" s="5" t="n">
        <v>0</v>
      </c>
      <c r="M97" s="5" t="n">
        <v>0</v>
      </c>
      <c r="N97" s="5" t="n">
        <v>0</v>
      </c>
      <c r="O97" s="5" t="n">
        <v>291.467</v>
      </c>
      <c r="P97" s="5" t="n">
        <v>290.665</v>
      </c>
      <c r="Q97" s="5" t="n">
        <v>35.571</v>
      </c>
      <c r="R97" s="5" t="n">
        <v>0.92</v>
      </c>
      <c r="S97" s="5" t="n">
        <v>0</v>
      </c>
      <c r="T97" s="5" t="n">
        <v>0.033</v>
      </c>
    </row>
    <row r="98" customFormat="false" ht="12.8" hidden="false" customHeight="false" outlineLevel="0" collapsed="false">
      <c r="A98" s="4" t="n">
        <v>0</v>
      </c>
      <c r="B98" s="4" t="n">
        <v>4928</v>
      </c>
      <c r="C98" s="4" t="n">
        <v>98.001</v>
      </c>
      <c r="D98" s="7" t="n">
        <f aca="false">DATE(2004,1,1)+40+C98/24</f>
        <v>38031.083375</v>
      </c>
      <c r="E98" s="5" t="n">
        <v>0</v>
      </c>
      <c r="F98" s="5" t="n">
        <v>362.296</v>
      </c>
      <c r="G98" s="5" t="n">
        <v>377.346</v>
      </c>
      <c r="H98" s="5" t="n">
        <v>18.869</v>
      </c>
      <c r="I98" s="5" t="n">
        <v>0</v>
      </c>
      <c r="J98" s="5" t="n">
        <v>0</v>
      </c>
      <c r="K98" s="5" t="n">
        <v>-33.918</v>
      </c>
      <c r="L98" s="5" t="n">
        <v>0</v>
      </c>
      <c r="M98" s="5" t="n">
        <v>0</v>
      </c>
      <c r="N98" s="5" t="n">
        <v>0</v>
      </c>
      <c r="O98" s="5" t="n">
        <v>291.637</v>
      </c>
      <c r="P98" s="5" t="n">
        <v>290.681</v>
      </c>
      <c r="Q98" s="5" t="n">
        <v>19.734</v>
      </c>
      <c r="R98" s="5" t="n">
        <v>0.92</v>
      </c>
      <c r="S98" s="5" t="n">
        <v>0</v>
      </c>
      <c r="T98" s="5" t="n">
        <v>0.033</v>
      </c>
    </row>
    <row r="99" customFormat="false" ht="12.8" hidden="false" customHeight="false" outlineLevel="0" collapsed="false">
      <c r="A99" s="4" t="n">
        <v>0</v>
      </c>
      <c r="B99" s="4" t="n">
        <v>4928</v>
      </c>
      <c r="C99" s="4" t="n">
        <v>99.005</v>
      </c>
      <c r="D99" s="7" t="n">
        <f aca="false">DATE(2004,1,1)+40+C99/24</f>
        <v>38031.1252083333</v>
      </c>
      <c r="E99" s="5" t="n">
        <v>0</v>
      </c>
      <c r="F99" s="5" t="n">
        <v>361.933</v>
      </c>
      <c r="G99" s="5" t="n">
        <v>375.892</v>
      </c>
      <c r="H99" s="5" t="n">
        <v>20.663</v>
      </c>
      <c r="I99" s="5" t="n">
        <v>0</v>
      </c>
      <c r="J99" s="5" t="n">
        <v>0</v>
      </c>
      <c r="K99" s="5" t="n">
        <v>-34.619</v>
      </c>
      <c r="L99" s="5" t="n">
        <v>0</v>
      </c>
      <c r="M99" s="5" t="n">
        <v>0</v>
      </c>
      <c r="N99" s="5" t="n">
        <v>0</v>
      </c>
      <c r="O99" s="5" t="n">
        <v>291.355</v>
      </c>
      <c r="P99" s="5" t="n">
        <v>290.584</v>
      </c>
      <c r="Q99" s="5" t="n">
        <v>26.803</v>
      </c>
      <c r="R99" s="5" t="n">
        <v>0.92</v>
      </c>
      <c r="S99" s="5" t="n">
        <v>0</v>
      </c>
      <c r="T99" s="5" t="n">
        <v>0.033</v>
      </c>
    </row>
    <row r="100" customFormat="false" ht="12.8" hidden="false" customHeight="false" outlineLevel="0" collapsed="false">
      <c r="A100" s="4" t="n">
        <v>0</v>
      </c>
      <c r="B100" s="4" t="n">
        <v>4928</v>
      </c>
      <c r="C100" s="4" t="n">
        <v>100.003</v>
      </c>
      <c r="D100" s="7" t="n">
        <f aca="false">DATE(2004,1,1)+40+C100/24</f>
        <v>38031.1667916667</v>
      </c>
      <c r="E100" s="5" t="n">
        <v>0</v>
      </c>
      <c r="F100" s="5" t="n">
        <v>360.632</v>
      </c>
      <c r="G100" s="5" t="n">
        <v>375.484</v>
      </c>
      <c r="H100" s="5" t="n">
        <v>13.423</v>
      </c>
      <c r="I100" s="5" t="n">
        <v>0</v>
      </c>
      <c r="J100" s="5" t="n">
        <v>0</v>
      </c>
      <c r="K100" s="5" t="n">
        <v>-28.271</v>
      </c>
      <c r="L100" s="5" t="n">
        <v>0</v>
      </c>
      <c r="M100" s="5" t="n">
        <v>0</v>
      </c>
      <c r="N100" s="5" t="n">
        <v>0</v>
      </c>
      <c r="O100" s="5" t="n">
        <v>291.276</v>
      </c>
      <c r="P100" s="5" t="n">
        <v>290.685</v>
      </c>
      <c r="Q100" s="5" t="n">
        <v>22.719</v>
      </c>
      <c r="R100" s="5" t="n">
        <v>0.92</v>
      </c>
      <c r="S100" s="5" t="n">
        <v>0</v>
      </c>
      <c r="T100" s="5" t="n">
        <v>0.033</v>
      </c>
    </row>
    <row r="101" customFormat="false" ht="12.8" hidden="false" customHeight="false" outlineLevel="0" collapsed="false">
      <c r="A101" s="4" t="n">
        <v>0</v>
      </c>
      <c r="B101" s="4" t="n">
        <v>4928</v>
      </c>
      <c r="C101" s="4" t="n">
        <v>101.004</v>
      </c>
      <c r="D101" s="7" t="n">
        <f aca="false">DATE(2004,1,1)+40+C101/24</f>
        <v>38031.2085</v>
      </c>
      <c r="E101" s="5" t="n">
        <v>0</v>
      </c>
      <c r="F101" s="5" t="n">
        <v>359.954</v>
      </c>
      <c r="G101" s="5" t="n">
        <v>375.148</v>
      </c>
      <c r="H101" s="5" t="n">
        <v>7.826</v>
      </c>
      <c r="I101" s="5" t="n">
        <v>0</v>
      </c>
      <c r="J101" s="5" t="n">
        <v>0</v>
      </c>
      <c r="K101" s="5" t="n">
        <v>-23.018</v>
      </c>
      <c r="L101" s="5" t="n">
        <v>0</v>
      </c>
      <c r="M101" s="5" t="n">
        <v>0</v>
      </c>
      <c r="N101" s="5" t="n">
        <v>0</v>
      </c>
      <c r="O101" s="5" t="n">
        <v>291.211</v>
      </c>
      <c r="P101" s="5" t="n">
        <v>290.726</v>
      </c>
      <c r="Q101" s="5" t="n">
        <v>16.14</v>
      </c>
      <c r="R101" s="5" t="n">
        <v>0.92</v>
      </c>
      <c r="S101" s="5" t="n">
        <v>0</v>
      </c>
      <c r="T101" s="5" t="n">
        <v>0.033</v>
      </c>
    </row>
    <row r="102" customFormat="false" ht="12.8" hidden="false" customHeight="false" outlineLevel="0" collapsed="false">
      <c r="A102" s="4" t="n">
        <v>0</v>
      </c>
      <c r="B102" s="4" t="n">
        <v>4928</v>
      </c>
      <c r="C102" s="4" t="n">
        <v>102.004</v>
      </c>
      <c r="D102" s="7" t="n">
        <f aca="false">DATE(2004,1,1)+40+C102/24</f>
        <v>38031.2501666667</v>
      </c>
      <c r="E102" s="5" t="n">
        <v>0</v>
      </c>
      <c r="F102" s="5" t="n">
        <v>360.024</v>
      </c>
      <c r="G102" s="5" t="n">
        <v>374.224</v>
      </c>
      <c r="H102" s="5" t="n">
        <v>7.83</v>
      </c>
      <c r="I102" s="5" t="n">
        <v>0</v>
      </c>
      <c r="J102" s="5" t="n">
        <v>0</v>
      </c>
      <c r="K102" s="5" t="n">
        <v>-22.029</v>
      </c>
      <c r="L102" s="5" t="n">
        <v>0</v>
      </c>
      <c r="M102" s="5" t="n">
        <v>0</v>
      </c>
      <c r="N102" s="5" t="n">
        <v>0</v>
      </c>
      <c r="O102" s="5" t="n">
        <v>291.032</v>
      </c>
      <c r="P102" s="5" t="n">
        <v>290.754</v>
      </c>
      <c r="Q102" s="5" t="n">
        <v>28.174</v>
      </c>
      <c r="R102" s="5" t="n">
        <v>0.92</v>
      </c>
      <c r="S102" s="5" t="n">
        <v>0</v>
      </c>
      <c r="T102" s="5" t="n">
        <v>0.033</v>
      </c>
    </row>
    <row r="103" customFormat="false" ht="12.8" hidden="false" customHeight="false" outlineLevel="0" collapsed="false">
      <c r="A103" s="4" t="n">
        <v>0</v>
      </c>
      <c r="B103" s="4" t="n">
        <v>4928</v>
      </c>
      <c r="C103" s="4" t="n">
        <v>103.002</v>
      </c>
      <c r="D103" s="7" t="n">
        <f aca="false">DATE(2004,1,1)+40+C103/24</f>
        <v>38031.29175</v>
      </c>
      <c r="E103" s="5" t="n">
        <v>0</v>
      </c>
      <c r="F103" s="5" t="n">
        <v>377.842</v>
      </c>
      <c r="G103" s="5" t="n">
        <v>375.61</v>
      </c>
      <c r="H103" s="5" t="n">
        <v>12.188</v>
      </c>
      <c r="I103" s="5" t="n">
        <v>0</v>
      </c>
      <c r="J103" s="5" t="n">
        <v>0</v>
      </c>
      <c r="K103" s="5" t="n">
        <v>-9.956</v>
      </c>
      <c r="L103" s="5" t="n">
        <v>0</v>
      </c>
      <c r="M103" s="5" t="n">
        <v>0</v>
      </c>
      <c r="N103" s="5" t="n">
        <v>0</v>
      </c>
      <c r="O103" s="5" t="n">
        <v>291.301</v>
      </c>
      <c r="P103" s="5" t="n">
        <v>290.832</v>
      </c>
      <c r="Q103" s="5" t="n">
        <v>25.996</v>
      </c>
      <c r="R103" s="5" t="n">
        <v>0.92</v>
      </c>
      <c r="S103" s="5" t="n">
        <v>0</v>
      </c>
      <c r="T103" s="5" t="n">
        <v>0.033</v>
      </c>
    </row>
    <row r="104" customFormat="false" ht="12.8" hidden="false" customHeight="false" outlineLevel="0" collapsed="false">
      <c r="A104" s="4" t="n">
        <v>0</v>
      </c>
      <c r="B104" s="4" t="n">
        <v>4928</v>
      </c>
      <c r="C104" s="4" t="n">
        <v>104.003</v>
      </c>
      <c r="D104" s="7" t="n">
        <f aca="false">DATE(2004,1,1)+40+C104/24</f>
        <v>38031.3334583333</v>
      </c>
      <c r="E104" s="5" t="n">
        <v>0</v>
      </c>
      <c r="F104" s="5" t="n">
        <v>390.132</v>
      </c>
      <c r="G104" s="5" t="n">
        <v>376.083</v>
      </c>
      <c r="H104" s="5" t="n">
        <v>24.623</v>
      </c>
      <c r="I104" s="5" t="n">
        <v>0</v>
      </c>
      <c r="J104" s="5" t="n">
        <v>0</v>
      </c>
      <c r="K104" s="5" t="n">
        <v>-10.574</v>
      </c>
      <c r="L104" s="5" t="n">
        <v>0</v>
      </c>
      <c r="M104" s="5" t="n">
        <v>0</v>
      </c>
      <c r="N104" s="5" t="n">
        <v>0</v>
      </c>
      <c r="O104" s="5" t="n">
        <v>291.392</v>
      </c>
      <c r="P104" s="5" t="n">
        <v>290.572</v>
      </c>
      <c r="Q104" s="5" t="n">
        <v>30.011</v>
      </c>
      <c r="R104" s="5" t="n">
        <v>0.92</v>
      </c>
      <c r="S104" s="5" t="n">
        <v>0</v>
      </c>
      <c r="T104" s="5" t="n">
        <v>0.033</v>
      </c>
    </row>
    <row r="105" customFormat="false" ht="12.8" hidden="false" customHeight="false" outlineLevel="0" collapsed="false">
      <c r="A105" s="4" t="n">
        <v>0</v>
      </c>
      <c r="B105" s="4" t="n">
        <v>4928</v>
      </c>
      <c r="C105" s="4" t="n">
        <v>105.001</v>
      </c>
      <c r="D105" s="7" t="n">
        <f aca="false">DATE(2004,1,1)+40+C105/24</f>
        <v>38031.3750416667</v>
      </c>
      <c r="E105" s="5" t="n">
        <v>0</v>
      </c>
      <c r="F105" s="5" t="n">
        <v>396.073</v>
      </c>
      <c r="G105" s="5" t="n">
        <v>375.841</v>
      </c>
      <c r="H105" s="5" t="n">
        <v>28.492</v>
      </c>
      <c r="I105" s="5" t="n">
        <v>0</v>
      </c>
      <c r="J105" s="5" t="n">
        <v>0</v>
      </c>
      <c r="K105" s="5" t="n">
        <v>-8.259</v>
      </c>
      <c r="L105" s="5" t="n">
        <v>0</v>
      </c>
      <c r="M105" s="5" t="n">
        <v>0</v>
      </c>
      <c r="N105" s="5" t="n">
        <v>0</v>
      </c>
      <c r="O105" s="5" t="n">
        <v>291.345</v>
      </c>
      <c r="P105" s="5" t="n">
        <v>290.31</v>
      </c>
      <c r="Q105" s="5" t="n">
        <v>27.518</v>
      </c>
      <c r="R105" s="5" t="n">
        <v>0.92</v>
      </c>
      <c r="S105" s="5" t="n">
        <v>0</v>
      </c>
      <c r="T105" s="5" t="n">
        <v>0.033</v>
      </c>
    </row>
    <row r="106" customFormat="false" ht="12.8" hidden="false" customHeight="false" outlineLevel="0" collapsed="false">
      <c r="A106" s="4" t="n">
        <v>0</v>
      </c>
      <c r="B106" s="4" t="n">
        <v>4928</v>
      </c>
      <c r="C106" s="4" t="n">
        <v>105.008</v>
      </c>
      <c r="D106" s="7" t="n">
        <f aca="false">DATE(2004,1,1)+40+C106/24</f>
        <v>38031.3753333333</v>
      </c>
      <c r="E106" s="5" t="n">
        <v>0</v>
      </c>
      <c r="F106" s="5" t="n">
        <v>396.383</v>
      </c>
      <c r="G106" s="5" t="n">
        <v>375.85</v>
      </c>
      <c r="H106" s="5" t="n">
        <v>28.713</v>
      </c>
      <c r="I106" s="5" t="n">
        <v>0</v>
      </c>
      <c r="J106" s="5" t="n">
        <v>0</v>
      </c>
      <c r="K106" s="5" t="n">
        <v>-8.181</v>
      </c>
      <c r="L106" s="5" t="n">
        <v>0</v>
      </c>
      <c r="M106" s="5" t="n">
        <v>0</v>
      </c>
      <c r="N106" s="5" t="n">
        <v>0</v>
      </c>
      <c r="O106" s="5" t="n">
        <v>291.347</v>
      </c>
      <c r="P106" s="5" t="n">
        <v>290.298</v>
      </c>
      <c r="Q106" s="5" t="n">
        <v>27.377</v>
      </c>
      <c r="R106" s="5" t="n">
        <v>0.92</v>
      </c>
      <c r="S106" s="5" t="n">
        <v>0</v>
      </c>
      <c r="T106" s="5" t="n">
        <v>0.033</v>
      </c>
    </row>
    <row r="107" customFormat="false" ht="12.8" hidden="false" customHeight="false" outlineLevel="0" collapsed="false">
      <c r="A107" s="4" t="n">
        <v>0</v>
      </c>
      <c r="B107" s="4" t="n">
        <v>4928</v>
      </c>
      <c r="C107" s="4" t="n">
        <v>106.001</v>
      </c>
      <c r="D107" s="7" t="n">
        <f aca="false">DATE(2004,1,1)+40+C107/24</f>
        <v>38031.4167083333</v>
      </c>
      <c r="E107" s="5" t="n">
        <v>0</v>
      </c>
      <c r="F107" s="5" t="n">
        <v>420.603</v>
      </c>
      <c r="G107" s="5" t="n">
        <v>380.939</v>
      </c>
      <c r="H107" s="5" t="n">
        <v>29.751</v>
      </c>
      <c r="I107" s="5" t="n">
        <v>0</v>
      </c>
      <c r="J107" s="5" t="n">
        <v>0</v>
      </c>
      <c r="K107" s="5" t="n">
        <v>9.912</v>
      </c>
      <c r="L107" s="5" t="n">
        <v>0</v>
      </c>
      <c r="M107" s="5" t="n">
        <v>0</v>
      </c>
      <c r="N107" s="5" t="n">
        <v>0</v>
      </c>
      <c r="O107" s="5" t="n">
        <v>292.329</v>
      </c>
      <c r="P107" s="5" t="n">
        <v>290.761</v>
      </c>
      <c r="Q107" s="5" t="n">
        <v>18.977</v>
      </c>
      <c r="R107" s="5" t="n">
        <v>0.92</v>
      </c>
      <c r="S107" s="5" t="n">
        <v>0</v>
      </c>
      <c r="T107" s="5" t="n">
        <v>0.033</v>
      </c>
    </row>
    <row r="108" customFormat="false" ht="12.8" hidden="false" customHeight="false" outlineLevel="0" collapsed="false">
      <c r="A108" s="4" t="n">
        <v>0</v>
      </c>
      <c r="B108" s="4" t="n">
        <v>4928</v>
      </c>
      <c r="C108" s="4" t="n">
        <v>107.007</v>
      </c>
      <c r="D108" s="7" t="n">
        <f aca="false">DATE(2004,1,1)+40+C108/24</f>
        <v>38031.458625</v>
      </c>
      <c r="E108" s="5" t="n">
        <v>0</v>
      </c>
      <c r="F108" s="5" t="n">
        <v>487.401</v>
      </c>
      <c r="G108" s="5" t="n">
        <v>389.14</v>
      </c>
      <c r="H108" s="5" t="n">
        <v>53.261</v>
      </c>
      <c r="I108" s="5" t="n">
        <v>0</v>
      </c>
      <c r="J108" s="5" t="n">
        <v>0</v>
      </c>
      <c r="K108" s="5" t="n">
        <v>45</v>
      </c>
      <c r="L108" s="5" t="n">
        <v>0</v>
      </c>
      <c r="M108" s="5" t="n">
        <v>0</v>
      </c>
      <c r="N108" s="5" t="n">
        <v>0</v>
      </c>
      <c r="O108" s="5" t="n">
        <v>293.889</v>
      </c>
      <c r="P108" s="5" t="n">
        <v>291.416</v>
      </c>
      <c r="Q108" s="5" t="n">
        <v>21.537</v>
      </c>
      <c r="R108" s="5" t="n">
        <v>0.92</v>
      </c>
      <c r="S108" s="5" t="n">
        <v>0</v>
      </c>
      <c r="T108" s="5" t="n">
        <v>0.033</v>
      </c>
    </row>
    <row r="109" customFormat="false" ht="12.8" hidden="false" customHeight="false" outlineLevel="0" collapsed="false">
      <c r="A109" s="4" t="n">
        <v>0</v>
      </c>
      <c r="B109" s="4" t="n">
        <v>4928</v>
      </c>
      <c r="C109" s="4" t="n">
        <v>108.005</v>
      </c>
      <c r="D109" s="7" t="n">
        <f aca="false">DATE(2004,1,1)+40+C109/24</f>
        <v>38031.5002083333</v>
      </c>
      <c r="E109" s="5" t="n">
        <v>0</v>
      </c>
      <c r="F109" s="5" t="n">
        <v>499.213</v>
      </c>
      <c r="G109" s="5" t="n">
        <v>393.149</v>
      </c>
      <c r="H109" s="5" t="n">
        <v>77.275</v>
      </c>
      <c r="I109" s="5" t="n">
        <v>0</v>
      </c>
      <c r="J109" s="5" t="n">
        <v>0</v>
      </c>
      <c r="K109" s="5" t="n">
        <v>28.789</v>
      </c>
      <c r="L109" s="5" t="n">
        <v>0</v>
      </c>
      <c r="M109" s="5" t="n">
        <v>0</v>
      </c>
      <c r="N109" s="5" t="n">
        <v>0</v>
      </c>
      <c r="O109" s="5" t="n">
        <v>294.643</v>
      </c>
      <c r="P109" s="5" t="n">
        <v>291.994</v>
      </c>
      <c r="Q109" s="5" t="n">
        <v>29.165</v>
      </c>
      <c r="R109" s="5" t="n">
        <v>0.92</v>
      </c>
      <c r="S109" s="5" t="n">
        <v>0</v>
      </c>
      <c r="T109" s="5" t="n">
        <v>0.033</v>
      </c>
    </row>
    <row r="110" customFormat="false" ht="12.8" hidden="false" customHeight="false" outlineLevel="0" collapsed="false">
      <c r="A110" s="4" t="n">
        <v>0</v>
      </c>
      <c r="B110" s="4" t="n">
        <v>4928</v>
      </c>
      <c r="C110" s="4" t="n">
        <v>109.002</v>
      </c>
      <c r="D110" s="7" t="n">
        <f aca="false">DATE(2004,1,1)+40+C110/24</f>
        <v>38031.54175</v>
      </c>
      <c r="E110" s="5" t="n">
        <v>0</v>
      </c>
      <c r="F110" s="5" t="n">
        <v>530.639</v>
      </c>
      <c r="G110" s="5" t="n">
        <v>398.896</v>
      </c>
      <c r="H110" s="5" t="n">
        <v>81.795</v>
      </c>
      <c r="I110" s="5" t="n">
        <v>0</v>
      </c>
      <c r="J110" s="5" t="n">
        <v>0</v>
      </c>
      <c r="K110" s="5" t="n">
        <v>49.949</v>
      </c>
      <c r="L110" s="5" t="n">
        <v>0</v>
      </c>
      <c r="M110" s="5" t="n">
        <v>0</v>
      </c>
      <c r="N110" s="5" t="n">
        <v>0</v>
      </c>
      <c r="O110" s="5" t="n">
        <v>295.714</v>
      </c>
      <c r="P110" s="5" t="n">
        <v>292.456</v>
      </c>
      <c r="Q110" s="5" t="n">
        <v>25.101</v>
      </c>
      <c r="R110" s="5" t="n">
        <v>0.92</v>
      </c>
      <c r="S110" s="5" t="n">
        <v>0</v>
      </c>
      <c r="T110" s="5" t="n">
        <v>0.033</v>
      </c>
    </row>
    <row r="111" customFormat="false" ht="12.8" hidden="false" customHeight="false" outlineLevel="0" collapsed="false">
      <c r="A111" s="4" t="n">
        <v>0</v>
      </c>
      <c r="B111" s="4" t="n">
        <v>4928</v>
      </c>
      <c r="C111" s="4" t="n">
        <v>110.005</v>
      </c>
      <c r="D111" s="7" t="n">
        <f aca="false">DATE(2004,1,1)+40+C111/24</f>
        <v>38031.5835416667</v>
      </c>
      <c r="E111" s="5" t="n">
        <v>0</v>
      </c>
      <c r="F111" s="5" t="n">
        <v>968.491</v>
      </c>
      <c r="G111" s="5" t="n">
        <v>446.305</v>
      </c>
      <c r="H111" s="5" t="n">
        <v>270.292</v>
      </c>
      <c r="I111" s="5" t="n">
        <v>0</v>
      </c>
      <c r="J111" s="5" t="n">
        <v>0</v>
      </c>
      <c r="K111" s="5" t="n">
        <v>251.895</v>
      </c>
      <c r="L111" s="5" t="n">
        <v>0</v>
      </c>
      <c r="M111" s="5" t="n">
        <v>0</v>
      </c>
      <c r="N111" s="5" t="n">
        <v>0</v>
      </c>
      <c r="O111" s="5" t="n">
        <v>304.134</v>
      </c>
      <c r="P111" s="5" t="n">
        <v>294.513</v>
      </c>
      <c r="Q111" s="5" t="n">
        <v>28.093</v>
      </c>
      <c r="R111" s="5" t="n">
        <v>0.92</v>
      </c>
      <c r="S111" s="5" t="n">
        <v>0</v>
      </c>
      <c r="T111" s="5" t="n">
        <v>0.033</v>
      </c>
    </row>
    <row r="112" customFormat="false" ht="12.8" hidden="false" customHeight="false" outlineLevel="0" collapsed="false">
      <c r="A112" s="4" t="n">
        <v>0</v>
      </c>
      <c r="B112" s="4" t="n">
        <v>4928</v>
      </c>
      <c r="C112" s="4" t="n">
        <v>111.003</v>
      </c>
      <c r="D112" s="7" t="n">
        <f aca="false">DATE(2004,1,1)+40+C112/24</f>
        <v>38031.625125</v>
      </c>
      <c r="E112" s="5" t="n">
        <v>0</v>
      </c>
      <c r="F112" s="5" t="n">
        <v>1113.653</v>
      </c>
      <c r="G112" s="5" t="n">
        <v>468.997</v>
      </c>
      <c r="H112" s="5" t="n">
        <v>485.025</v>
      </c>
      <c r="I112" s="5" t="n">
        <v>0</v>
      </c>
      <c r="J112" s="5" t="n">
        <v>0</v>
      </c>
      <c r="K112" s="5" t="n">
        <v>159.631</v>
      </c>
      <c r="L112" s="5" t="n">
        <v>0</v>
      </c>
      <c r="M112" s="5" t="n">
        <v>0</v>
      </c>
      <c r="N112" s="5" t="n">
        <v>0</v>
      </c>
      <c r="O112" s="5" t="n">
        <v>307.928</v>
      </c>
      <c r="P112" s="5" t="n">
        <v>295.611</v>
      </c>
      <c r="Q112" s="5" t="n">
        <v>39.378</v>
      </c>
      <c r="R112" s="5" t="n">
        <v>0.92</v>
      </c>
      <c r="S112" s="5" t="n">
        <v>0</v>
      </c>
      <c r="T112" s="5" t="n">
        <v>0.033</v>
      </c>
    </row>
    <row r="113" customFormat="false" ht="12.8" hidden="false" customHeight="false" outlineLevel="0" collapsed="false">
      <c r="A113" s="4" t="n">
        <v>0</v>
      </c>
      <c r="B113" s="4" t="n">
        <v>4928</v>
      </c>
      <c r="C113" s="4" t="n">
        <v>112.003</v>
      </c>
      <c r="D113" s="7" t="n">
        <f aca="false">DATE(2004,1,1)+40+C113/24</f>
        <v>38031.6667916667</v>
      </c>
      <c r="E113" s="5" t="n">
        <v>0</v>
      </c>
      <c r="F113" s="5" t="n">
        <v>970.071</v>
      </c>
      <c r="G113" s="5" t="n">
        <v>450.869</v>
      </c>
      <c r="H113" s="5" t="n">
        <v>488.848</v>
      </c>
      <c r="I113" s="5" t="n">
        <v>0</v>
      </c>
      <c r="J113" s="5" t="n">
        <v>0</v>
      </c>
      <c r="K113" s="5" t="n">
        <v>30.352</v>
      </c>
      <c r="L113" s="5" t="n">
        <v>0</v>
      </c>
      <c r="M113" s="5" t="n">
        <v>0</v>
      </c>
      <c r="N113" s="5" t="n">
        <v>0</v>
      </c>
      <c r="O113" s="5" t="n">
        <v>304.909</v>
      </c>
      <c r="P113" s="5" t="n">
        <v>295.054</v>
      </c>
      <c r="Q113" s="5" t="n">
        <v>49.605</v>
      </c>
      <c r="R113" s="5" t="n">
        <v>0.92</v>
      </c>
      <c r="S113" s="5" t="n">
        <v>0</v>
      </c>
      <c r="T113" s="5" t="n">
        <v>0.033</v>
      </c>
    </row>
    <row r="114" customFormat="false" ht="12.8" hidden="false" customHeight="false" outlineLevel="0" collapsed="false">
      <c r="A114" s="4" t="n">
        <v>0</v>
      </c>
      <c r="B114" s="4" t="n">
        <v>4928</v>
      </c>
      <c r="C114" s="4" t="n">
        <v>113</v>
      </c>
      <c r="D114" s="7" t="n">
        <f aca="false">DATE(2004,1,1)+40+C114/24</f>
        <v>38031.7083333333</v>
      </c>
      <c r="E114" s="5" t="n">
        <v>0</v>
      </c>
      <c r="F114" s="5" t="n">
        <v>788.032</v>
      </c>
      <c r="G114" s="5" t="n">
        <v>432.37</v>
      </c>
      <c r="H114" s="5" t="n">
        <v>381.368</v>
      </c>
      <c r="I114" s="5" t="n">
        <v>0</v>
      </c>
      <c r="J114" s="5" t="n">
        <v>0</v>
      </c>
      <c r="K114" s="5" t="n">
        <v>-25.706</v>
      </c>
      <c r="L114" s="5" t="n">
        <v>0</v>
      </c>
      <c r="M114" s="5" t="n">
        <v>0</v>
      </c>
      <c r="N114" s="5" t="n">
        <v>0</v>
      </c>
      <c r="O114" s="5" t="n">
        <v>301.732</v>
      </c>
      <c r="P114" s="5" t="n">
        <v>294.577</v>
      </c>
      <c r="Q114" s="5" t="n">
        <v>53.303</v>
      </c>
      <c r="R114" s="5" t="n">
        <v>0.92</v>
      </c>
      <c r="S114" s="5" t="n">
        <v>0</v>
      </c>
      <c r="T114" s="5" t="n">
        <v>0.033</v>
      </c>
    </row>
    <row r="115" customFormat="false" ht="12.8" hidden="false" customHeight="false" outlineLevel="0" collapsed="false">
      <c r="A115" s="4" t="n">
        <v>0</v>
      </c>
      <c r="B115" s="4" t="n">
        <v>4928</v>
      </c>
      <c r="C115" s="4" t="n">
        <v>114.002</v>
      </c>
      <c r="D115" s="7" t="n">
        <f aca="false">DATE(2004,1,1)+40+C115/24</f>
        <v>38031.7500833333</v>
      </c>
      <c r="E115" s="5" t="n">
        <v>0</v>
      </c>
      <c r="F115" s="5" t="n">
        <v>488.916</v>
      </c>
      <c r="G115" s="5" t="n">
        <v>406.915</v>
      </c>
      <c r="H115" s="5" t="n">
        <v>172.091</v>
      </c>
      <c r="I115" s="5" t="n">
        <v>0</v>
      </c>
      <c r="J115" s="5" t="n">
        <v>0</v>
      </c>
      <c r="K115" s="5" t="n">
        <v>-90.088</v>
      </c>
      <c r="L115" s="5" t="n">
        <v>0</v>
      </c>
      <c r="M115" s="5" t="n">
        <v>0</v>
      </c>
      <c r="N115" s="5" t="n">
        <v>0</v>
      </c>
      <c r="O115" s="5" t="n">
        <v>297.189</v>
      </c>
      <c r="P115" s="5" t="n">
        <v>293.899</v>
      </c>
      <c r="Q115" s="5" t="n">
        <v>52.302</v>
      </c>
      <c r="R115" s="5" t="n">
        <v>0.92</v>
      </c>
      <c r="S115" s="5" t="n">
        <v>0</v>
      </c>
      <c r="T115" s="5" t="n">
        <v>0.033</v>
      </c>
    </row>
    <row r="116" customFormat="false" ht="12.8" hidden="false" customHeight="false" outlineLevel="0" collapsed="false">
      <c r="A116" s="4" t="n">
        <v>0</v>
      </c>
      <c r="B116" s="4" t="n">
        <v>4928</v>
      </c>
      <c r="C116" s="4" t="n">
        <v>115.003</v>
      </c>
      <c r="D116" s="7" t="n">
        <f aca="false">DATE(2004,1,1)+40+C116/24</f>
        <v>38031.7917916667</v>
      </c>
      <c r="E116" s="5" t="n">
        <v>0</v>
      </c>
      <c r="F116" s="5" t="n">
        <v>356.801</v>
      </c>
      <c r="G116" s="5" t="n">
        <v>389.892</v>
      </c>
      <c r="H116" s="5" t="n">
        <v>60.443</v>
      </c>
      <c r="I116" s="5" t="n">
        <v>0</v>
      </c>
      <c r="J116" s="5" t="n">
        <v>0</v>
      </c>
      <c r="K116" s="5" t="n">
        <v>-93.535</v>
      </c>
      <c r="L116" s="5" t="n">
        <v>0</v>
      </c>
      <c r="M116" s="5" t="n">
        <v>0</v>
      </c>
      <c r="N116" s="5" t="n">
        <v>0</v>
      </c>
      <c r="O116" s="5" t="n">
        <v>294.031</v>
      </c>
      <c r="P116" s="5" t="n">
        <v>292.721</v>
      </c>
      <c r="Q116" s="5" t="n">
        <v>46.13</v>
      </c>
      <c r="R116" s="5" t="n">
        <v>0.92</v>
      </c>
      <c r="S116" s="5" t="n">
        <v>0</v>
      </c>
      <c r="T116" s="5" t="n">
        <v>0.033</v>
      </c>
    </row>
    <row r="117" customFormat="false" ht="12.8" hidden="false" customHeight="false" outlineLevel="0" collapsed="false">
      <c r="A117" s="4" t="n">
        <v>0</v>
      </c>
      <c r="B117" s="4" t="n">
        <v>4928</v>
      </c>
      <c r="C117" s="4" t="n">
        <v>116.002</v>
      </c>
      <c r="D117" s="7" t="n">
        <f aca="false">DATE(2004,1,1)+40+C117/24</f>
        <v>38031.8334166667</v>
      </c>
      <c r="E117" s="5" t="n">
        <v>0</v>
      </c>
      <c r="F117" s="5" t="n">
        <v>308.971</v>
      </c>
      <c r="G117" s="5" t="n">
        <v>377.713</v>
      </c>
      <c r="H117" s="5" t="n">
        <v>17.581</v>
      </c>
      <c r="I117" s="5" t="n">
        <v>0</v>
      </c>
      <c r="J117" s="5" t="n">
        <v>0</v>
      </c>
      <c r="K117" s="5" t="n">
        <v>-86.318</v>
      </c>
      <c r="L117" s="5" t="n">
        <v>0</v>
      </c>
      <c r="M117" s="5" t="n">
        <v>0</v>
      </c>
      <c r="N117" s="5" t="n">
        <v>0</v>
      </c>
      <c r="O117" s="5" t="n">
        <v>291.708</v>
      </c>
      <c r="P117" s="5" t="n">
        <v>291.259</v>
      </c>
      <c r="Q117" s="5" t="n">
        <v>39.201</v>
      </c>
      <c r="R117" s="5" t="n">
        <v>0.92</v>
      </c>
      <c r="S117" s="5" t="n">
        <v>0</v>
      </c>
      <c r="T117" s="5" t="n">
        <v>0.033</v>
      </c>
    </row>
    <row r="118" customFormat="false" ht="12.8" hidden="false" customHeight="false" outlineLevel="0" collapsed="false">
      <c r="A118" s="4" t="n">
        <v>0</v>
      </c>
      <c r="B118" s="4" t="n">
        <v>4928</v>
      </c>
      <c r="C118" s="4" t="n">
        <v>117.004</v>
      </c>
      <c r="D118" s="7" t="n">
        <f aca="false">DATE(2004,1,1)+40+C118/24</f>
        <v>38031.8751666667</v>
      </c>
      <c r="E118" s="5" t="n">
        <v>0</v>
      </c>
      <c r="F118" s="5" t="n">
        <v>306.385</v>
      </c>
      <c r="G118" s="5" t="n">
        <v>372.374</v>
      </c>
      <c r="H118" s="5" t="n">
        <v>6.243</v>
      </c>
      <c r="I118" s="5" t="n">
        <v>0</v>
      </c>
      <c r="J118" s="5" t="n">
        <v>0</v>
      </c>
      <c r="K118" s="5" t="n">
        <v>-72.231</v>
      </c>
      <c r="L118" s="5" t="n">
        <v>0</v>
      </c>
      <c r="M118" s="5" t="n">
        <v>0</v>
      </c>
      <c r="N118" s="5" t="n">
        <v>0</v>
      </c>
      <c r="O118" s="5" t="n">
        <v>290.671</v>
      </c>
      <c r="P118" s="5" t="n">
        <v>290.468</v>
      </c>
      <c r="Q118" s="5" t="n">
        <v>30.686</v>
      </c>
      <c r="R118" s="5" t="n">
        <v>0.92</v>
      </c>
      <c r="S118" s="5" t="n">
        <v>0</v>
      </c>
      <c r="T118" s="5" t="n">
        <v>0.033</v>
      </c>
    </row>
    <row r="119" customFormat="false" ht="12.8" hidden="false" customHeight="false" outlineLevel="0" collapsed="false">
      <c r="A119" s="4" t="n">
        <v>0</v>
      </c>
      <c r="B119" s="4" t="n">
        <v>4928</v>
      </c>
      <c r="C119" s="4" t="n">
        <v>118.005</v>
      </c>
      <c r="D119" s="7" t="n">
        <f aca="false">DATE(2004,1,1)+40+C119/24</f>
        <v>38031.916875</v>
      </c>
      <c r="E119" s="5" t="n">
        <v>0</v>
      </c>
      <c r="F119" s="5" t="n">
        <v>303.265</v>
      </c>
      <c r="G119" s="5" t="n">
        <v>367.359</v>
      </c>
      <c r="H119" s="5" t="n">
        <v>5.503</v>
      </c>
      <c r="I119" s="5" t="n">
        <v>0</v>
      </c>
      <c r="J119" s="5" t="n">
        <v>0</v>
      </c>
      <c r="K119" s="5" t="n">
        <v>-69.595</v>
      </c>
      <c r="L119" s="5" t="n">
        <v>0</v>
      </c>
      <c r="M119" s="5" t="n">
        <v>0</v>
      </c>
      <c r="N119" s="5" t="n">
        <v>0</v>
      </c>
      <c r="O119" s="5" t="n">
        <v>289.688</v>
      </c>
      <c r="P119" s="5" t="n">
        <v>289.473</v>
      </c>
      <c r="Q119" s="5" t="n">
        <v>25.663</v>
      </c>
      <c r="R119" s="5" t="n">
        <v>0.92</v>
      </c>
      <c r="S119" s="5" t="n">
        <v>0</v>
      </c>
      <c r="T119" s="5" t="n">
        <v>0.033</v>
      </c>
    </row>
    <row r="120" customFormat="false" ht="12.8" hidden="false" customHeight="false" outlineLevel="0" collapsed="false">
      <c r="A120" s="4" t="n">
        <v>0</v>
      </c>
      <c r="B120" s="4" t="n">
        <v>4928</v>
      </c>
      <c r="C120" s="4" t="n">
        <v>119.005</v>
      </c>
      <c r="D120" s="7" t="n">
        <f aca="false">DATE(2004,1,1)+40+C120/24</f>
        <v>38031.9585416667</v>
      </c>
      <c r="E120" s="5" t="n">
        <v>0</v>
      </c>
      <c r="F120" s="5" t="n">
        <v>302.296</v>
      </c>
      <c r="G120" s="5" t="n">
        <v>364.607</v>
      </c>
      <c r="H120" s="5" t="n">
        <v>-3.655</v>
      </c>
      <c r="I120" s="5" t="n">
        <v>0</v>
      </c>
      <c r="J120" s="5" t="n">
        <v>0</v>
      </c>
      <c r="K120" s="5" t="n">
        <v>-58.655</v>
      </c>
      <c r="L120" s="5" t="n">
        <v>0</v>
      </c>
      <c r="M120" s="5" t="n">
        <v>0</v>
      </c>
      <c r="N120" s="5" t="n">
        <v>0</v>
      </c>
      <c r="O120" s="5" t="n">
        <v>289.144</v>
      </c>
      <c r="P120" s="5" t="n">
        <v>289.313</v>
      </c>
      <c r="Q120" s="5" t="n">
        <v>21.584</v>
      </c>
      <c r="R120" s="5" t="n">
        <v>0.92</v>
      </c>
      <c r="S120" s="5" t="n">
        <v>0</v>
      </c>
      <c r="T120" s="5" t="n">
        <v>0.033</v>
      </c>
    </row>
    <row r="121" customFormat="false" ht="12.8" hidden="false" customHeight="false" outlineLevel="0" collapsed="false">
      <c r="A121" s="4" t="n">
        <v>0</v>
      </c>
      <c r="B121" s="4" t="n">
        <v>4928</v>
      </c>
      <c r="C121" s="4" t="n">
        <v>120.005</v>
      </c>
      <c r="D121" s="7" t="n">
        <f aca="false">DATE(2004,1,1)+40+C121/24</f>
        <v>38032.0002083333</v>
      </c>
      <c r="E121" s="5" t="n">
        <v>0</v>
      </c>
      <c r="F121" s="5" t="n">
        <v>297.838</v>
      </c>
      <c r="G121" s="5" t="n">
        <v>361.334</v>
      </c>
      <c r="H121" s="5" t="n">
        <v>-6.913</v>
      </c>
      <c r="I121" s="5" t="n">
        <v>0</v>
      </c>
      <c r="J121" s="5" t="n">
        <v>0</v>
      </c>
      <c r="K121" s="5" t="n">
        <v>-56.584</v>
      </c>
      <c r="L121" s="5" t="n">
        <v>0</v>
      </c>
      <c r="M121" s="5" t="n">
        <v>0</v>
      </c>
      <c r="N121" s="5" t="n">
        <v>0</v>
      </c>
      <c r="O121" s="5" t="n">
        <v>288.493</v>
      </c>
      <c r="P121" s="5" t="n">
        <v>288.773</v>
      </c>
      <c r="Q121" s="5" t="n">
        <v>24.63</v>
      </c>
      <c r="R121" s="5" t="n">
        <v>0.92</v>
      </c>
      <c r="S121" s="5" t="n">
        <v>0</v>
      </c>
      <c r="T121" s="5" t="n">
        <v>0.033</v>
      </c>
    </row>
    <row r="122" customFormat="false" ht="12.8" hidden="false" customHeight="false" outlineLevel="0" collapsed="false">
      <c r="A122" s="4" t="n">
        <v>0</v>
      </c>
      <c r="B122" s="4" t="n">
        <v>4928</v>
      </c>
      <c r="C122" s="4" t="n">
        <v>121.008</v>
      </c>
      <c r="D122" s="7" t="n">
        <f aca="false">DATE(2004,1,1)+40+C122/24</f>
        <v>38032.042</v>
      </c>
      <c r="E122" s="5" t="n">
        <v>0</v>
      </c>
      <c r="F122" s="5" t="n">
        <v>295.7</v>
      </c>
      <c r="G122" s="5" t="n">
        <v>358.057</v>
      </c>
      <c r="H122" s="5" t="n">
        <v>-7.465</v>
      </c>
      <c r="I122" s="5" t="n">
        <v>0</v>
      </c>
      <c r="J122" s="5" t="n">
        <v>0</v>
      </c>
      <c r="K122" s="5" t="n">
        <v>-54.893</v>
      </c>
      <c r="L122" s="5" t="n">
        <v>0</v>
      </c>
      <c r="M122" s="5" t="n">
        <v>0</v>
      </c>
      <c r="N122" s="5" t="n">
        <v>0</v>
      </c>
      <c r="O122" s="5" t="n">
        <v>287.836</v>
      </c>
      <c r="P122" s="5" t="n">
        <v>288.13</v>
      </c>
      <c r="Q122" s="5" t="n">
        <v>25.364</v>
      </c>
      <c r="R122" s="5" t="n">
        <v>0.92</v>
      </c>
      <c r="S122" s="5" t="n">
        <v>0</v>
      </c>
      <c r="T122" s="5" t="n">
        <v>0.033</v>
      </c>
    </row>
    <row r="123" customFormat="false" ht="12.8" hidden="false" customHeight="false" outlineLevel="0" collapsed="false">
      <c r="A123" s="4" t="n">
        <v>0</v>
      </c>
      <c r="B123" s="4" t="n">
        <v>4928</v>
      </c>
      <c r="C123" s="4" t="n">
        <v>122.006</v>
      </c>
      <c r="D123" s="7" t="n">
        <f aca="false">DATE(2004,1,1)+40+C123/24</f>
        <v>38032.0835833333</v>
      </c>
      <c r="E123" s="5" t="n">
        <v>0</v>
      </c>
      <c r="F123" s="5" t="n">
        <v>342.654</v>
      </c>
      <c r="G123" s="5" t="n">
        <v>359.617</v>
      </c>
      <c r="H123" s="5" t="n">
        <v>7.299</v>
      </c>
      <c r="I123" s="5" t="n">
        <v>0</v>
      </c>
      <c r="J123" s="5" t="n">
        <v>0</v>
      </c>
      <c r="K123" s="5" t="n">
        <v>-24.263</v>
      </c>
      <c r="L123" s="5" t="n">
        <v>0</v>
      </c>
      <c r="M123" s="5" t="n">
        <v>0</v>
      </c>
      <c r="N123" s="5" t="n">
        <v>0</v>
      </c>
      <c r="O123" s="5" t="n">
        <v>288.149</v>
      </c>
      <c r="P123" s="5" t="n">
        <v>287.863</v>
      </c>
      <c r="Q123" s="5" t="n">
        <v>25.552</v>
      </c>
      <c r="R123" s="5" t="n">
        <v>0.92</v>
      </c>
      <c r="S123" s="5" t="n">
        <v>0</v>
      </c>
      <c r="T123" s="5" t="n">
        <v>0.033</v>
      </c>
    </row>
    <row r="124" customFormat="false" ht="12.8" hidden="false" customHeight="false" outlineLevel="0" collapsed="false">
      <c r="A124" s="4" t="n">
        <v>0</v>
      </c>
      <c r="B124" s="4" t="n">
        <v>4928</v>
      </c>
      <c r="C124" s="4" t="n">
        <v>123.01</v>
      </c>
      <c r="D124" s="7" t="n">
        <f aca="false">DATE(2004,1,1)+40+C124/24</f>
        <v>38032.1254166667</v>
      </c>
      <c r="E124" s="5" t="n">
        <v>0</v>
      </c>
      <c r="F124" s="5" t="n">
        <v>350.193</v>
      </c>
      <c r="G124" s="5" t="n">
        <v>362.616</v>
      </c>
      <c r="H124" s="5" t="n">
        <v>4.882</v>
      </c>
      <c r="I124" s="5" t="n">
        <v>0</v>
      </c>
      <c r="J124" s="5" t="n">
        <v>0</v>
      </c>
      <c r="K124" s="5" t="n">
        <v>-17.305</v>
      </c>
      <c r="L124" s="5" t="n">
        <v>0</v>
      </c>
      <c r="M124" s="5" t="n">
        <v>0</v>
      </c>
      <c r="N124" s="5" t="n">
        <v>0</v>
      </c>
      <c r="O124" s="5" t="n">
        <v>288.748</v>
      </c>
      <c r="P124" s="5" t="n">
        <v>288.404</v>
      </c>
      <c r="Q124" s="5" t="n">
        <v>14.208</v>
      </c>
      <c r="R124" s="5" t="n">
        <v>0.92</v>
      </c>
      <c r="S124" s="5" t="n">
        <v>0</v>
      </c>
      <c r="T124" s="5" t="n">
        <v>0.033</v>
      </c>
    </row>
    <row r="125" customFormat="false" ht="12.8" hidden="false" customHeight="false" outlineLevel="0" collapsed="false">
      <c r="A125" s="4" t="n">
        <v>0</v>
      </c>
      <c r="B125" s="4" t="n">
        <v>4928</v>
      </c>
      <c r="C125" s="4" t="n">
        <v>124.005</v>
      </c>
      <c r="D125" s="7" t="n">
        <f aca="false">DATE(2004,1,1)+40+C125/24</f>
        <v>38032.166875</v>
      </c>
      <c r="E125" s="5" t="n">
        <v>0</v>
      </c>
      <c r="F125" s="5" t="n">
        <v>351.989</v>
      </c>
      <c r="G125" s="5" t="n">
        <v>362.776</v>
      </c>
      <c r="H125" s="5" t="n">
        <v>9.636</v>
      </c>
      <c r="I125" s="5" t="n">
        <v>0</v>
      </c>
      <c r="J125" s="5" t="n">
        <v>0</v>
      </c>
      <c r="K125" s="5" t="n">
        <v>-20.425</v>
      </c>
      <c r="L125" s="5" t="n">
        <v>0</v>
      </c>
      <c r="M125" s="5" t="n">
        <v>0</v>
      </c>
      <c r="N125" s="5" t="n">
        <v>0</v>
      </c>
      <c r="O125" s="5" t="n">
        <v>288.78</v>
      </c>
      <c r="P125" s="5" t="n">
        <v>288.228</v>
      </c>
      <c r="Q125" s="5" t="n">
        <v>17.462</v>
      </c>
      <c r="R125" s="5" t="n">
        <v>0.92</v>
      </c>
      <c r="S125" s="5" t="n">
        <v>0</v>
      </c>
      <c r="T125" s="5" t="n">
        <v>0.033</v>
      </c>
    </row>
    <row r="126" customFormat="false" ht="12.8" hidden="false" customHeight="false" outlineLevel="0" collapsed="false">
      <c r="A126" s="4" t="n">
        <v>0</v>
      </c>
      <c r="B126" s="4" t="n">
        <v>4928</v>
      </c>
      <c r="C126" s="4" t="n">
        <v>125.006</v>
      </c>
      <c r="D126" s="7" t="n">
        <f aca="false">DATE(2004,1,1)+40+C126/24</f>
        <v>38032.2085833333</v>
      </c>
      <c r="E126" s="5" t="n">
        <v>0</v>
      </c>
      <c r="F126" s="5" t="n">
        <v>349.55</v>
      </c>
      <c r="G126" s="5" t="n">
        <v>361.488</v>
      </c>
      <c r="H126" s="5" t="n">
        <v>9.29</v>
      </c>
      <c r="I126" s="5" t="n">
        <v>0</v>
      </c>
      <c r="J126" s="5" t="n">
        <v>0</v>
      </c>
      <c r="K126" s="5" t="n">
        <v>-21.23</v>
      </c>
      <c r="L126" s="5" t="n">
        <v>0</v>
      </c>
      <c r="M126" s="5" t="n">
        <v>0</v>
      </c>
      <c r="N126" s="5" t="n">
        <v>0</v>
      </c>
      <c r="O126" s="5" t="n">
        <v>288.523</v>
      </c>
      <c r="P126" s="5" t="n">
        <v>287.933</v>
      </c>
      <c r="Q126" s="5" t="n">
        <v>15.735</v>
      </c>
      <c r="R126" s="5" t="n">
        <v>0.92</v>
      </c>
      <c r="S126" s="5" t="n">
        <v>0</v>
      </c>
      <c r="T126" s="5" t="n">
        <v>0.033</v>
      </c>
    </row>
    <row r="127" customFormat="false" ht="12.8" hidden="false" customHeight="false" outlineLevel="0" collapsed="false">
      <c r="A127" s="4" t="n">
        <v>0</v>
      </c>
      <c r="B127" s="4" t="n">
        <v>4928</v>
      </c>
      <c r="C127" s="4" t="n">
        <v>126.009</v>
      </c>
      <c r="D127" s="7" t="n">
        <f aca="false">DATE(2004,1,1)+40+C127/24</f>
        <v>38032.250375</v>
      </c>
      <c r="E127" s="5" t="n">
        <v>0</v>
      </c>
      <c r="F127" s="5" t="n">
        <v>345.664</v>
      </c>
      <c r="G127" s="5" t="n">
        <v>360.19</v>
      </c>
      <c r="H127" s="5" t="n">
        <v>7.011</v>
      </c>
      <c r="I127" s="5" t="n">
        <v>0</v>
      </c>
      <c r="J127" s="5" t="n">
        <v>0</v>
      </c>
      <c r="K127" s="5" t="n">
        <v>-21.536</v>
      </c>
      <c r="L127" s="5" t="n">
        <v>0</v>
      </c>
      <c r="M127" s="5" t="n">
        <v>0</v>
      </c>
      <c r="N127" s="5" t="n">
        <v>0</v>
      </c>
      <c r="O127" s="5" t="n">
        <v>288.264</v>
      </c>
      <c r="P127" s="5" t="n">
        <v>287.779</v>
      </c>
      <c r="Q127" s="5" t="n">
        <v>14.459</v>
      </c>
      <c r="R127" s="5" t="n">
        <v>0.92</v>
      </c>
      <c r="S127" s="5" t="n">
        <v>0</v>
      </c>
      <c r="T127" s="5" t="n">
        <v>0.033</v>
      </c>
    </row>
    <row r="128" customFormat="false" ht="12.8" hidden="false" customHeight="false" outlineLevel="0" collapsed="false">
      <c r="A128" s="4" t="n">
        <v>0</v>
      </c>
      <c r="B128" s="4" t="n">
        <v>4928</v>
      </c>
      <c r="C128" s="4" t="n">
        <v>127.001</v>
      </c>
      <c r="D128" s="7" t="n">
        <f aca="false">DATE(2004,1,1)+40+C128/24</f>
        <v>38032.2917083333</v>
      </c>
      <c r="E128" s="5" t="n">
        <v>0</v>
      </c>
      <c r="F128" s="5" t="n">
        <v>390.196</v>
      </c>
      <c r="G128" s="5" t="n">
        <v>364.371</v>
      </c>
      <c r="H128" s="5" t="n">
        <v>16.336</v>
      </c>
      <c r="I128" s="5" t="n">
        <v>0</v>
      </c>
      <c r="J128" s="5" t="n">
        <v>0</v>
      </c>
      <c r="K128" s="5" t="n">
        <v>9.487</v>
      </c>
      <c r="L128" s="5" t="n">
        <v>0</v>
      </c>
      <c r="M128" s="5" t="n">
        <v>0</v>
      </c>
      <c r="N128" s="5" t="n">
        <v>0</v>
      </c>
      <c r="O128" s="5" t="n">
        <v>289.097</v>
      </c>
      <c r="P128" s="5" t="n">
        <v>287.963</v>
      </c>
      <c r="Q128" s="5" t="n">
        <v>14.407</v>
      </c>
      <c r="R128" s="5" t="n">
        <v>0.92</v>
      </c>
      <c r="S128" s="5" t="n">
        <v>0</v>
      </c>
      <c r="T128" s="5" t="n">
        <v>0.033</v>
      </c>
    </row>
    <row r="129" customFormat="false" ht="12.8" hidden="false" customHeight="false" outlineLevel="0" collapsed="false">
      <c r="A129" s="4" t="n">
        <v>0</v>
      </c>
      <c r="B129" s="4" t="n">
        <v>4928</v>
      </c>
      <c r="C129" s="4" t="n">
        <v>128.003</v>
      </c>
      <c r="D129" s="7" t="n">
        <f aca="false">DATE(2004,1,1)+40+C129/24</f>
        <v>38032.3334583333</v>
      </c>
      <c r="E129" s="5" t="n">
        <v>0</v>
      </c>
      <c r="F129" s="5" t="n">
        <v>557.347</v>
      </c>
      <c r="G129" s="5" t="n">
        <v>389.02</v>
      </c>
      <c r="H129" s="5" t="n">
        <v>58.908</v>
      </c>
      <c r="I129" s="5" t="n">
        <v>0</v>
      </c>
      <c r="J129" s="5" t="n">
        <v>0</v>
      </c>
      <c r="K129" s="5" t="n">
        <v>109.421</v>
      </c>
      <c r="L129" s="5" t="n">
        <v>0</v>
      </c>
      <c r="M129" s="5" t="n">
        <v>0</v>
      </c>
      <c r="N129" s="5" t="n">
        <v>0</v>
      </c>
      <c r="O129" s="5" t="n">
        <v>293.867</v>
      </c>
      <c r="P129" s="5" t="n">
        <v>290.009</v>
      </c>
      <c r="Q129" s="5" t="n">
        <v>15.272</v>
      </c>
      <c r="R129" s="5" t="n">
        <v>0.92</v>
      </c>
      <c r="S129" s="5" t="n">
        <v>0</v>
      </c>
      <c r="T129" s="5" t="n">
        <v>0.033</v>
      </c>
    </row>
    <row r="130" customFormat="false" ht="12.8" hidden="false" customHeight="false" outlineLevel="0" collapsed="false">
      <c r="A130" s="4" t="n">
        <v>0</v>
      </c>
      <c r="B130" s="4" t="n">
        <v>4928</v>
      </c>
      <c r="C130" s="4" t="n">
        <v>129.006</v>
      </c>
      <c r="D130" s="7" t="n">
        <f aca="false">DATE(2004,1,1)+40+C130/24</f>
        <v>38032.37525</v>
      </c>
      <c r="E130" s="5" t="n">
        <v>0</v>
      </c>
      <c r="F130" s="5" t="n">
        <v>630.533</v>
      </c>
      <c r="G130" s="5" t="n">
        <v>417.563</v>
      </c>
      <c r="H130" s="5" t="n">
        <v>63.382</v>
      </c>
      <c r="I130" s="5" t="n">
        <v>0</v>
      </c>
      <c r="J130" s="5" t="n">
        <v>0</v>
      </c>
      <c r="K130" s="5" t="n">
        <v>149.587</v>
      </c>
      <c r="L130" s="5" t="n">
        <v>0</v>
      </c>
      <c r="M130" s="5" t="n">
        <v>0</v>
      </c>
      <c r="N130" s="5" t="n">
        <v>0</v>
      </c>
      <c r="O130" s="5" t="n">
        <v>299.115</v>
      </c>
      <c r="P130" s="5" t="n">
        <v>294.613</v>
      </c>
      <c r="Q130" s="5" t="n">
        <v>14.078</v>
      </c>
      <c r="R130" s="5" t="n">
        <v>0.92</v>
      </c>
      <c r="S130" s="5" t="n">
        <v>0</v>
      </c>
      <c r="T130" s="5" t="n">
        <v>0.033</v>
      </c>
    </row>
    <row r="131" customFormat="false" ht="12.8" hidden="false" customHeight="false" outlineLevel="0" collapsed="false">
      <c r="A131" s="4" t="n">
        <v>0</v>
      </c>
      <c r="B131" s="4" t="n">
        <v>4928</v>
      </c>
      <c r="C131" s="4" t="n">
        <v>130.007</v>
      </c>
      <c r="D131" s="7" t="n">
        <f aca="false">DATE(2004,1,1)+40+C131/24</f>
        <v>38032.4169583333</v>
      </c>
      <c r="E131" s="5" t="n">
        <v>0</v>
      </c>
      <c r="F131" s="5" t="n">
        <v>745.447</v>
      </c>
      <c r="G131" s="5" t="n">
        <v>450.767</v>
      </c>
      <c r="H131" s="5" t="n">
        <v>91.636</v>
      </c>
      <c r="I131" s="5" t="n">
        <v>0</v>
      </c>
      <c r="J131" s="5" t="n">
        <v>0</v>
      </c>
      <c r="K131" s="5" t="n">
        <v>203.044</v>
      </c>
      <c r="L131" s="5" t="n">
        <v>0</v>
      </c>
      <c r="M131" s="5" t="n">
        <v>0</v>
      </c>
      <c r="N131" s="5" t="n">
        <v>0</v>
      </c>
      <c r="O131" s="5" t="n">
        <v>304.892</v>
      </c>
      <c r="P131" s="5" t="n">
        <v>298.984</v>
      </c>
      <c r="Q131" s="5" t="n">
        <v>15.511</v>
      </c>
      <c r="R131" s="5" t="n">
        <v>0.92</v>
      </c>
      <c r="S131" s="5" t="n">
        <v>0</v>
      </c>
      <c r="T131" s="5" t="n">
        <v>0.033</v>
      </c>
    </row>
    <row r="132" customFormat="false" ht="12.8" hidden="false" customHeight="false" outlineLevel="0" collapsed="false">
      <c r="A132" s="4" t="n">
        <v>0</v>
      </c>
      <c r="B132" s="4" t="n">
        <v>4928</v>
      </c>
      <c r="C132" s="4" t="n">
        <v>131.003</v>
      </c>
      <c r="D132" s="7" t="n">
        <f aca="false">DATE(2004,1,1)+40+C132/24</f>
        <v>38032.4584583333</v>
      </c>
      <c r="E132" s="5" t="n">
        <v>0</v>
      </c>
      <c r="F132" s="5" t="n">
        <v>825.519</v>
      </c>
      <c r="G132" s="5" t="n">
        <v>481.565</v>
      </c>
      <c r="H132" s="5" t="n">
        <v>120.918</v>
      </c>
      <c r="I132" s="5" t="n">
        <v>0</v>
      </c>
      <c r="J132" s="5" t="n">
        <v>0</v>
      </c>
      <c r="K132" s="5" t="n">
        <v>223.035</v>
      </c>
      <c r="L132" s="5" t="n">
        <v>0</v>
      </c>
      <c r="M132" s="5" t="n">
        <v>0</v>
      </c>
      <c r="N132" s="5" t="n">
        <v>0</v>
      </c>
      <c r="O132" s="5" t="n">
        <v>309.971</v>
      </c>
      <c r="P132" s="5" t="n">
        <v>303.067</v>
      </c>
      <c r="Q132" s="5" t="n">
        <v>17.513</v>
      </c>
      <c r="R132" s="5" t="n">
        <v>0.92</v>
      </c>
      <c r="S132" s="5" t="n">
        <v>0</v>
      </c>
      <c r="T132" s="5" t="n">
        <v>0.033</v>
      </c>
    </row>
    <row r="133" customFormat="false" ht="12.8" hidden="false" customHeight="false" outlineLevel="0" collapsed="false">
      <c r="A133" s="4" t="n">
        <v>0</v>
      </c>
      <c r="B133" s="4" t="n">
        <v>4928</v>
      </c>
      <c r="C133" s="4" t="n">
        <v>132.002</v>
      </c>
      <c r="D133" s="7" t="n">
        <f aca="false">DATE(2004,1,1)+40+C133/24</f>
        <v>38032.5000833333</v>
      </c>
      <c r="E133" s="5" t="n">
        <v>0</v>
      </c>
      <c r="F133" s="5" t="n">
        <v>866.06</v>
      </c>
      <c r="G133" s="5" t="n">
        <v>512.723</v>
      </c>
      <c r="H133" s="5" t="n">
        <v>134.747</v>
      </c>
      <c r="I133" s="5" t="n">
        <v>0</v>
      </c>
      <c r="J133" s="5" t="n">
        <v>0</v>
      </c>
      <c r="K133" s="5" t="n">
        <v>218.594</v>
      </c>
      <c r="L133" s="5" t="n">
        <v>0</v>
      </c>
      <c r="M133" s="5" t="n">
        <v>0</v>
      </c>
      <c r="N133" s="5" t="n">
        <v>0</v>
      </c>
      <c r="O133" s="5" t="n">
        <v>314.868</v>
      </c>
      <c r="P133" s="5" t="n">
        <v>308.38</v>
      </c>
      <c r="Q133" s="5" t="n">
        <v>20.77</v>
      </c>
      <c r="R133" s="5" t="n">
        <v>0.92</v>
      </c>
      <c r="S133" s="5" t="n">
        <v>0</v>
      </c>
      <c r="T133" s="5" t="n">
        <v>0.033</v>
      </c>
    </row>
    <row r="134" customFormat="false" ht="12.8" hidden="false" customHeight="false" outlineLevel="0" collapsed="false">
      <c r="A134" s="4" t="n">
        <v>0</v>
      </c>
      <c r="B134" s="4" t="n">
        <v>4928</v>
      </c>
      <c r="C134" s="4" t="n">
        <v>133.001</v>
      </c>
      <c r="D134" s="7" t="n">
        <f aca="false">DATE(2004,1,1)+40+C134/24</f>
        <v>38032.5417083333</v>
      </c>
      <c r="E134" s="5" t="n">
        <v>0</v>
      </c>
      <c r="F134" s="5" t="n">
        <v>824.818</v>
      </c>
      <c r="G134" s="5" t="n">
        <v>518.401</v>
      </c>
      <c r="H134" s="5" t="n">
        <v>156.635</v>
      </c>
      <c r="I134" s="5" t="n">
        <v>0</v>
      </c>
      <c r="J134" s="5" t="n">
        <v>0</v>
      </c>
      <c r="K134" s="5" t="n">
        <v>149.778</v>
      </c>
      <c r="L134" s="5" t="n">
        <v>0</v>
      </c>
      <c r="M134" s="5" t="n">
        <v>0</v>
      </c>
      <c r="N134" s="5" t="n">
        <v>0</v>
      </c>
      <c r="O134" s="5" t="n">
        <v>315.736</v>
      </c>
      <c r="P134" s="5" t="n">
        <v>309.998</v>
      </c>
      <c r="Q134" s="5" t="n">
        <v>27.299</v>
      </c>
      <c r="R134" s="5" t="n">
        <v>0.92</v>
      </c>
      <c r="S134" s="5" t="n">
        <v>0</v>
      </c>
      <c r="T134" s="5" t="n">
        <v>0.033</v>
      </c>
    </row>
    <row r="135" customFormat="false" ht="12.8" hidden="false" customHeight="false" outlineLevel="0" collapsed="false">
      <c r="A135" s="4" t="n">
        <v>0</v>
      </c>
      <c r="B135" s="4" t="n">
        <v>4928</v>
      </c>
      <c r="C135" s="4" t="n">
        <v>134.003</v>
      </c>
      <c r="D135" s="7" t="n">
        <f aca="false">DATE(2004,1,1)+40+C135/24</f>
        <v>38032.5834583333</v>
      </c>
      <c r="E135" s="5" t="n">
        <v>0</v>
      </c>
      <c r="F135" s="5" t="n">
        <v>1083.944</v>
      </c>
      <c r="G135" s="5" t="n">
        <v>565.25</v>
      </c>
      <c r="H135" s="5" t="n">
        <v>203.011</v>
      </c>
      <c r="I135" s="5" t="n">
        <v>0</v>
      </c>
      <c r="J135" s="5" t="n">
        <v>0</v>
      </c>
      <c r="K135" s="5" t="n">
        <v>315.684</v>
      </c>
      <c r="L135" s="5" t="n">
        <v>0</v>
      </c>
      <c r="M135" s="5" t="n">
        <v>0</v>
      </c>
      <c r="N135" s="5" t="n">
        <v>0</v>
      </c>
      <c r="O135" s="5" t="n">
        <v>322.639</v>
      </c>
      <c r="P135" s="5" t="n">
        <v>311.954</v>
      </c>
      <c r="Q135" s="5" t="n">
        <v>18.998</v>
      </c>
      <c r="R135" s="5" t="n">
        <v>0.92</v>
      </c>
      <c r="S135" s="5" t="n">
        <v>0</v>
      </c>
      <c r="T135" s="5" t="n">
        <v>0.033</v>
      </c>
    </row>
    <row r="136" customFormat="false" ht="12.8" hidden="false" customHeight="false" outlineLevel="0" collapsed="false">
      <c r="A136" s="4" t="n">
        <v>0</v>
      </c>
      <c r="B136" s="4" t="n">
        <v>4928</v>
      </c>
      <c r="C136" s="4" t="n">
        <v>135.006</v>
      </c>
      <c r="D136" s="7" t="n">
        <f aca="false">DATE(2004,1,1)+40+C136/24</f>
        <v>38032.62525</v>
      </c>
      <c r="E136" s="5" t="n">
        <v>0</v>
      </c>
      <c r="F136" s="5" t="n">
        <v>1095.826</v>
      </c>
      <c r="G136" s="5" t="n">
        <v>567.041</v>
      </c>
      <c r="H136" s="5" t="n">
        <v>359.217</v>
      </c>
      <c r="I136" s="5" t="n">
        <v>0</v>
      </c>
      <c r="J136" s="5" t="n">
        <v>0</v>
      </c>
      <c r="K136" s="5" t="n">
        <v>169.561</v>
      </c>
      <c r="L136" s="5" t="n">
        <v>0</v>
      </c>
      <c r="M136" s="5" t="n">
        <v>0</v>
      </c>
      <c r="N136" s="5" t="n">
        <v>0</v>
      </c>
      <c r="O136" s="5" t="n">
        <v>322.895</v>
      </c>
      <c r="P136" s="5" t="n">
        <v>312.191</v>
      </c>
      <c r="Q136" s="5" t="n">
        <v>33.559</v>
      </c>
      <c r="R136" s="5" t="n">
        <v>0.92</v>
      </c>
      <c r="S136" s="5" t="n">
        <v>0</v>
      </c>
      <c r="T136" s="5" t="n">
        <v>0.033</v>
      </c>
    </row>
    <row r="137" customFormat="false" ht="12.8" hidden="false" customHeight="false" outlineLevel="0" collapsed="false">
      <c r="A137" s="4" t="n">
        <v>0</v>
      </c>
      <c r="B137" s="4" t="n">
        <v>4928</v>
      </c>
      <c r="C137" s="4" t="n">
        <v>136.006</v>
      </c>
      <c r="D137" s="7" t="n">
        <f aca="false">DATE(2004,1,1)+40+C137/24</f>
        <v>38032.6669166667</v>
      </c>
      <c r="E137" s="5" t="n">
        <v>0</v>
      </c>
      <c r="F137" s="5" t="n">
        <v>1056.135</v>
      </c>
      <c r="G137" s="5" t="n">
        <v>559.521</v>
      </c>
      <c r="H137" s="5" t="n">
        <v>336.276</v>
      </c>
      <c r="I137" s="5" t="n">
        <v>0</v>
      </c>
      <c r="J137" s="5" t="n">
        <v>0</v>
      </c>
      <c r="K137" s="5" t="n">
        <v>160.342</v>
      </c>
      <c r="L137" s="5" t="n">
        <v>0</v>
      </c>
      <c r="M137" s="5" t="n">
        <v>0</v>
      </c>
      <c r="N137" s="5" t="n">
        <v>0</v>
      </c>
      <c r="O137" s="5" t="n">
        <v>321.819</v>
      </c>
      <c r="P137" s="5" t="n">
        <v>312.164</v>
      </c>
      <c r="Q137" s="5" t="n">
        <v>34.831</v>
      </c>
      <c r="R137" s="5" t="n">
        <v>0.92</v>
      </c>
      <c r="S137" s="5" t="n">
        <v>0</v>
      </c>
      <c r="T137" s="5" t="n">
        <v>0.033</v>
      </c>
    </row>
    <row r="138" customFormat="false" ht="12.8" hidden="false" customHeight="false" outlineLevel="0" collapsed="false">
      <c r="A138" s="4" t="n">
        <v>0</v>
      </c>
      <c r="B138" s="4" t="n">
        <v>4928</v>
      </c>
      <c r="C138" s="4" t="n">
        <v>137.008</v>
      </c>
      <c r="D138" s="7" t="n">
        <f aca="false">DATE(2004,1,1)+40+C138/24</f>
        <v>38032.7086666667</v>
      </c>
      <c r="E138" s="5" t="n">
        <v>0</v>
      </c>
      <c r="F138" s="5" t="n">
        <v>855.626</v>
      </c>
      <c r="G138" s="5" t="n">
        <v>546.371</v>
      </c>
      <c r="H138" s="5" t="n">
        <v>243.283</v>
      </c>
      <c r="I138" s="5" t="n">
        <v>0</v>
      </c>
      <c r="J138" s="5" t="n">
        <v>0</v>
      </c>
      <c r="K138" s="5" t="n">
        <v>65.974</v>
      </c>
      <c r="L138" s="5" t="n">
        <v>0</v>
      </c>
      <c r="M138" s="5" t="n">
        <v>0</v>
      </c>
      <c r="N138" s="5" t="n">
        <v>0</v>
      </c>
      <c r="O138" s="5" t="n">
        <v>319.911</v>
      </c>
      <c r="P138" s="5" t="n">
        <v>312.002</v>
      </c>
      <c r="Q138" s="5" t="n">
        <v>30.762</v>
      </c>
      <c r="R138" s="5" t="n">
        <v>0.92</v>
      </c>
      <c r="S138" s="5" t="n">
        <v>0</v>
      </c>
      <c r="T138" s="5" t="n">
        <v>0.033</v>
      </c>
    </row>
    <row r="139" customFormat="false" ht="12.8" hidden="false" customHeight="false" outlineLevel="0" collapsed="false">
      <c r="A139" s="4" t="n">
        <v>0</v>
      </c>
      <c r="B139" s="4" t="n">
        <v>4928</v>
      </c>
      <c r="C139" s="4" t="n">
        <v>138.002</v>
      </c>
      <c r="D139" s="7" t="n">
        <f aca="false">DATE(2004,1,1)+40+C139/24</f>
        <v>38032.7500833333</v>
      </c>
      <c r="E139" s="5" t="n">
        <v>0</v>
      </c>
      <c r="F139" s="5" t="n">
        <v>571.219</v>
      </c>
      <c r="G139" s="5" t="n">
        <v>507.026</v>
      </c>
      <c r="H139" s="5" t="n">
        <v>119.39</v>
      </c>
      <c r="I139" s="5" t="n">
        <v>0</v>
      </c>
      <c r="J139" s="5" t="n">
        <v>0</v>
      </c>
      <c r="K139" s="5" t="n">
        <v>-55.2</v>
      </c>
      <c r="L139" s="5" t="n">
        <v>0</v>
      </c>
      <c r="M139" s="5" t="n">
        <v>0</v>
      </c>
      <c r="N139" s="5" t="n">
        <v>0</v>
      </c>
      <c r="O139" s="5" t="n">
        <v>313.989</v>
      </c>
      <c r="P139" s="5" t="n">
        <v>310.942</v>
      </c>
      <c r="Q139" s="5" t="n">
        <v>39.176</v>
      </c>
      <c r="R139" s="5" t="n">
        <v>0.92</v>
      </c>
      <c r="S139" s="5" t="n">
        <v>0</v>
      </c>
      <c r="T139" s="5" t="n">
        <v>0.033</v>
      </c>
    </row>
    <row r="140" customFormat="false" ht="12.8" hidden="false" customHeight="false" outlineLevel="0" collapsed="false">
      <c r="A140" s="4" t="n">
        <v>0</v>
      </c>
      <c r="B140" s="4" t="n">
        <v>4928</v>
      </c>
      <c r="C140" s="4" t="n">
        <v>139.003</v>
      </c>
      <c r="D140" s="7" t="n">
        <f aca="false">DATE(2004,1,1)+40+C140/24</f>
        <v>38032.7917916667</v>
      </c>
      <c r="E140" s="5" t="n">
        <v>0</v>
      </c>
      <c r="F140" s="5" t="n">
        <v>432.442</v>
      </c>
      <c r="G140" s="5" t="n">
        <v>484.03</v>
      </c>
      <c r="H140" s="5" t="n">
        <v>17.703</v>
      </c>
      <c r="I140" s="5" t="n">
        <v>0</v>
      </c>
      <c r="J140" s="5" t="n">
        <v>0</v>
      </c>
      <c r="K140" s="5" t="n">
        <v>-69.292</v>
      </c>
      <c r="L140" s="5" t="n">
        <v>0</v>
      </c>
      <c r="M140" s="5" t="n">
        <v>0</v>
      </c>
      <c r="N140" s="5" t="n">
        <v>0</v>
      </c>
      <c r="O140" s="5" t="n">
        <v>310.367</v>
      </c>
      <c r="P140" s="5" t="n">
        <v>309.468</v>
      </c>
      <c r="Q140" s="5" t="n">
        <v>19.688</v>
      </c>
      <c r="R140" s="5" t="n">
        <v>0.92</v>
      </c>
      <c r="S140" s="5" t="n">
        <v>0</v>
      </c>
      <c r="T140" s="5" t="n">
        <v>0.033</v>
      </c>
    </row>
    <row r="141" customFormat="false" ht="12.8" hidden="false" customHeight="false" outlineLevel="0" collapsed="false">
      <c r="A141" s="4" t="n">
        <v>0</v>
      </c>
      <c r="B141" s="4" t="n">
        <v>4928</v>
      </c>
      <c r="C141" s="4" t="n">
        <v>140.002</v>
      </c>
      <c r="D141" s="7" t="n">
        <f aca="false">DATE(2004,1,1)+40+C141/24</f>
        <v>38032.8334166667</v>
      </c>
      <c r="E141" s="5" t="n">
        <v>0</v>
      </c>
      <c r="F141" s="5" t="n">
        <v>415.349</v>
      </c>
      <c r="G141" s="5" t="n">
        <v>469.154</v>
      </c>
      <c r="H141" s="5" t="n">
        <v>5.823</v>
      </c>
      <c r="I141" s="5" t="n">
        <v>0</v>
      </c>
      <c r="J141" s="5" t="n">
        <v>0</v>
      </c>
      <c r="K141" s="5" t="n">
        <v>-59.626</v>
      </c>
      <c r="L141" s="5" t="n">
        <v>0</v>
      </c>
      <c r="M141" s="5" t="n">
        <v>0</v>
      </c>
      <c r="N141" s="5" t="n">
        <v>0</v>
      </c>
      <c r="O141" s="5" t="n">
        <v>307.954</v>
      </c>
      <c r="P141" s="5" t="n">
        <v>307.697</v>
      </c>
      <c r="Q141" s="5" t="n">
        <v>22.617</v>
      </c>
      <c r="R141" s="5" t="n">
        <v>0.92</v>
      </c>
      <c r="S141" s="5" t="n">
        <v>0</v>
      </c>
      <c r="T141" s="5" t="n">
        <v>0.033</v>
      </c>
    </row>
    <row r="142" customFormat="false" ht="12.8" hidden="false" customHeight="false" outlineLevel="0" collapsed="false">
      <c r="A142" s="4" t="n">
        <v>0</v>
      </c>
      <c r="B142" s="4" t="n">
        <v>4928</v>
      </c>
      <c r="C142" s="4" t="n">
        <v>141.005</v>
      </c>
      <c r="D142" s="7" t="n">
        <f aca="false">DATE(2004,1,1)+40+C142/24</f>
        <v>38032.8752083333</v>
      </c>
      <c r="E142" s="5" t="n">
        <v>0</v>
      </c>
      <c r="F142" s="5" t="n">
        <v>426.875</v>
      </c>
      <c r="G142" s="5" t="n">
        <v>464.398</v>
      </c>
      <c r="H142" s="5" t="n">
        <v>2.033</v>
      </c>
      <c r="I142" s="5" t="n">
        <v>0</v>
      </c>
      <c r="J142" s="5" t="n">
        <v>0</v>
      </c>
      <c r="K142" s="5" t="n">
        <v>-39.558</v>
      </c>
      <c r="L142" s="5" t="n">
        <v>0</v>
      </c>
      <c r="M142" s="5" t="n">
        <v>0</v>
      </c>
      <c r="N142" s="5" t="n">
        <v>0</v>
      </c>
      <c r="O142" s="5" t="n">
        <v>307.171</v>
      </c>
      <c r="P142" s="5" t="n">
        <v>307.063</v>
      </c>
      <c r="Q142" s="5" t="n">
        <v>18.891</v>
      </c>
      <c r="R142" s="5" t="n">
        <v>0.92</v>
      </c>
      <c r="S142" s="5" t="n">
        <v>0</v>
      </c>
      <c r="T142" s="5" t="n">
        <v>0.033</v>
      </c>
    </row>
    <row r="143" customFormat="false" ht="12.8" hidden="false" customHeight="false" outlineLevel="0" collapsed="false">
      <c r="A143" s="4" t="n">
        <v>0</v>
      </c>
      <c r="B143" s="4" t="n">
        <v>4928</v>
      </c>
      <c r="C143" s="4" t="n">
        <v>142.004</v>
      </c>
      <c r="D143" s="7" t="n">
        <f aca="false">DATE(2004,1,1)+40+C143/24</f>
        <v>38032.9168333333</v>
      </c>
      <c r="E143" s="5" t="n">
        <v>0</v>
      </c>
      <c r="F143" s="5" t="n">
        <v>421.66</v>
      </c>
      <c r="G143" s="5" t="n">
        <v>459.166</v>
      </c>
      <c r="H143" s="5" t="n">
        <v>5.465</v>
      </c>
      <c r="I143" s="5" t="n">
        <v>0</v>
      </c>
      <c r="J143" s="5" t="n">
        <v>0</v>
      </c>
      <c r="K143" s="5" t="n">
        <v>-42.971</v>
      </c>
      <c r="L143" s="5" t="n">
        <v>0</v>
      </c>
      <c r="M143" s="5" t="n">
        <v>0</v>
      </c>
      <c r="N143" s="5" t="n">
        <v>0</v>
      </c>
      <c r="O143" s="5" t="n">
        <v>306.302</v>
      </c>
      <c r="P143" s="5" t="n">
        <v>306.107</v>
      </c>
      <c r="Q143" s="5" t="n">
        <v>27.979</v>
      </c>
      <c r="R143" s="5" t="n">
        <v>0.92</v>
      </c>
      <c r="S143" s="5" t="n">
        <v>0</v>
      </c>
      <c r="T143" s="5" t="n">
        <v>0.033</v>
      </c>
    </row>
    <row r="144" customFormat="false" ht="12.8" hidden="false" customHeight="false" outlineLevel="0" collapsed="false">
      <c r="A144" s="4" t="n">
        <v>0</v>
      </c>
      <c r="B144" s="4" t="n">
        <v>4928</v>
      </c>
      <c r="C144" s="4" t="n">
        <v>143.002</v>
      </c>
      <c r="D144" s="7" t="n">
        <f aca="false">DATE(2004,1,1)+40+C144/24</f>
        <v>38032.9584166667</v>
      </c>
      <c r="E144" s="5" t="n">
        <v>0</v>
      </c>
      <c r="F144" s="5" t="n">
        <v>399.964</v>
      </c>
      <c r="G144" s="5" t="n">
        <v>447.677</v>
      </c>
      <c r="H144" s="5" t="n">
        <v>13.728</v>
      </c>
      <c r="I144" s="5" t="n">
        <v>0</v>
      </c>
      <c r="J144" s="5" t="n">
        <v>0</v>
      </c>
      <c r="K144" s="5" t="n">
        <v>-61.443</v>
      </c>
      <c r="L144" s="5" t="n">
        <v>0</v>
      </c>
      <c r="M144" s="5" t="n">
        <v>0</v>
      </c>
      <c r="N144" s="5" t="n">
        <v>0</v>
      </c>
      <c r="O144" s="5" t="n">
        <v>304.368</v>
      </c>
      <c r="P144" s="5" t="n">
        <v>303.825</v>
      </c>
      <c r="Q144" s="5" t="n">
        <v>25.291</v>
      </c>
      <c r="R144" s="5" t="n">
        <v>0.92</v>
      </c>
      <c r="S144" s="5" t="n">
        <v>0</v>
      </c>
      <c r="T144" s="5" t="n">
        <v>0.033</v>
      </c>
    </row>
    <row r="145" customFormat="false" ht="12.8" hidden="false" customHeight="false" outlineLevel="0" collapsed="false">
      <c r="A145" s="4" t="n">
        <v>0</v>
      </c>
      <c r="B145" s="4" t="n">
        <v>4928</v>
      </c>
      <c r="C145" s="4" t="n">
        <v>144.001</v>
      </c>
      <c r="D145" s="7" t="n">
        <f aca="false">DATE(2004,1,1)+40+C145/24</f>
        <v>38033.0000416667</v>
      </c>
      <c r="E145" s="5" t="n">
        <v>0</v>
      </c>
      <c r="F145" s="5" t="n">
        <v>415.968</v>
      </c>
      <c r="G145" s="5" t="n">
        <v>445.368</v>
      </c>
      <c r="H145" s="5" t="n">
        <v>11.099</v>
      </c>
      <c r="I145" s="5" t="n">
        <v>0</v>
      </c>
      <c r="J145" s="5" t="n">
        <v>0</v>
      </c>
      <c r="K145" s="5" t="n">
        <v>-40.5</v>
      </c>
      <c r="L145" s="5" t="n">
        <v>0</v>
      </c>
      <c r="M145" s="5" t="n">
        <v>0</v>
      </c>
      <c r="N145" s="5" t="n">
        <v>0</v>
      </c>
      <c r="O145" s="5" t="n">
        <v>303.974</v>
      </c>
      <c r="P145" s="5" t="n">
        <v>303.602</v>
      </c>
      <c r="Q145" s="5" t="n">
        <v>29.787</v>
      </c>
      <c r="R145" s="5" t="n">
        <v>0.92</v>
      </c>
      <c r="S145" s="5" t="n">
        <v>0</v>
      </c>
      <c r="T145" s="5" t="n">
        <v>0.033</v>
      </c>
    </row>
    <row r="146" customFormat="false" ht="12.8" hidden="false" customHeight="false" outlineLevel="0" collapsed="false">
      <c r="A146" s="4" t="n">
        <v>0</v>
      </c>
      <c r="B146" s="4" t="n">
        <v>4928</v>
      </c>
      <c r="C146" s="4" t="n">
        <v>145.001</v>
      </c>
      <c r="D146" s="7" t="n">
        <f aca="false">DATE(2004,1,1)+40+C146/24</f>
        <v>38033.0417083333</v>
      </c>
      <c r="E146" s="5" t="n">
        <v>0</v>
      </c>
      <c r="F146" s="5" t="n">
        <v>385.044</v>
      </c>
      <c r="G146" s="5" t="n">
        <v>427.248</v>
      </c>
      <c r="H146" s="5" t="n">
        <v>51.913</v>
      </c>
      <c r="I146" s="5" t="n">
        <v>0</v>
      </c>
      <c r="J146" s="5" t="n">
        <v>0</v>
      </c>
      <c r="K146" s="5" t="n">
        <v>-94.116</v>
      </c>
      <c r="L146" s="5" t="n">
        <v>0</v>
      </c>
      <c r="M146" s="5" t="n">
        <v>0</v>
      </c>
      <c r="N146" s="5" t="n">
        <v>0</v>
      </c>
      <c r="O146" s="5" t="n">
        <v>300.834</v>
      </c>
      <c r="P146" s="5" t="n">
        <v>298.914</v>
      </c>
      <c r="Q146" s="5" t="n">
        <v>27.03</v>
      </c>
      <c r="R146" s="5" t="n">
        <v>0.92</v>
      </c>
      <c r="S146" s="5" t="n">
        <v>0</v>
      </c>
      <c r="T146" s="5" t="n">
        <v>0.033</v>
      </c>
    </row>
    <row r="147" customFormat="false" ht="12.8" hidden="false" customHeight="false" outlineLevel="0" collapsed="false">
      <c r="A147" s="4" t="n">
        <v>0</v>
      </c>
      <c r="B147" s="4" t="n">
        <v>4928</v>
      </c>
      <c r="C147" s="4" t="n">
        <v>146.001</v>
      </c>
      <c r="D147" s="7" t="n">
        <f aca="false">DATE(2004,1,1)+40+C147/24</f>
        <v>38033.083375</v>
      </c>
      <c r="E147" s="5" t="n">
        <v>0</v>
      </c>
      <c r="F147" s="5" t="n">
        <v>402.788</v>
      </c>
      <c r="G147" s="5" t="n">
        <v>426.553</v>
      </c>
      <c r="H147" s="5" t="n">
        <v>30.518</v>
      </c>
      <c r="I147" s="5" t="n">
        <v>0</v>
      </c>
      <c r="J147" s="5" t="n">
        <v>0</v>
      </c>
      <c r="K147" s="5" t="n">
        <v>-54.28</v>
      </c>
      <c r="L147" s="5" t="n">
        <v>0</v>
      </c>
      <c r="M147" s="5" t="n">
        <v>0</v>
      </c>
      <c r="N147" s="5" t="n">
        <v>0</v>
      </c>
      <c r="O147" s="5" t="n">
        <v>300.712</v>
      </c>
      <c r="P147" s="5" t="n">
        <v>299.831</v>
      </c>
      <c r="Q147" s="5" t="n">
        <v>34.654</v>
      </c>
      <c r="R147" s="5" t="n">
        <v>0.92</v>
      </c>
      <c r="S147" s="5" t="n">
        <v>0</v>
      </c>
      <c r="T147" s="5" t="n">
        <v>0.033</v>
      </c>
    </row>
    <row r="148" customFormat="false" ht="12.8" hidden="false" customHeight="false" outlineLevel="0" collapsed="false">
      <c r="A148" s="4" t="n">
        <v>0</v>
      </c>
      <c r="B148" s="4" t="n">
        <v>4928</v>
      </c>
      <c r="C148" s="4" t="n">
        <v>147.001</v>
      </c>
      <c r="D148" s="7" t="n">
        <f aca="false">DATE(2004,1,1)+40+C148/24</f>
        <v>38033.1250416667</v>
      </c>
      <c r="E148" s="5" t="n">
        <v>0</v>
      </c>
      <c r="F148" s="5" t="n">
        <v>403.092</v>
      </c>
      <c r="G148" s="5" t="n">
        <v>427.432</v>
      </c>
      <c r="H148" s="5" t="n">
        <v>20.412</v>
      </c>
      <c r="I148" s="5" t="n">
        <v>0</v>
      </c>
      <c r="J148" s="5" t="n">
        <v>0</v>
      </c>
      <c r="K148" s="5" t="n">
        <v>-44.756</v>
      </c>
      <c r="L148" s="5" t="n">
        <v>0</v>
      </c>
      <c r="M148" s="5" t="n">
        <v>0</v>
      </c>
      <c r="N148" s="5" t="n">
        <v>0</v>
      </c>
      <c r="O148" s="5" t="n">
        <v>300.867</v>
      </c>
      <c r="P148" s="5" t="n">
        <v>300.451</v>
      </c>
      <c r="Q148" s="5" t="n">
        <v>49.127</v>
      </c>
      <c r="R148" s="5" t="n">
        <v>0.92</v>
      </c>
      <c r="S148" s="5" t="n">
        <v>0</v>
      </c>
      <c r="T148" s="5" t="n">
        <v>0.033</v>
      </c>
    </row>
    <row r="149" customFormat="false" ht="12.8" hidden="false" customHeight="false" outlineLevel="0" collapsed="false">
      <c r="A149" s="4" t="n">
        <v>0</v>
      </c>
      <c r="B149" s="4" t="n">
        <v>4928</v>
      </c>
      <c r="C149" s="4" t="n">
        <v>148.003</v>
      </c>
      <c r="D149" s="7" t="n">
        <f aca="false">DATE(2004,1,1)+40+C149/24</f>
        <v>38033.1667916667</v>
      </c>
      <c r="E149" s="5" t="n">
        <v>0</v>
      </c>
      <c r="F149" s="5" t="n">
        <v>390.828</v>
      </c>
      <c r="G149" s="5" t="n">
        <v>423.073</v>
      </c>
      <c r="H149" s="5" t="n">
        <v>9.194</v>
      </c>
      <c r="I149" s="5" t="n">
        <v>0</v>
      </c>
      <c r="J149" s="5" t="n">
        <v>0</v>
      </c>
      <c r="K149" s="5" t="n">
        <v>-41.443</v>
      </c>
      <c r="L149" s="5" t="n">
        <v>0</v>
      </c>
      <c r="M149" s="5" t="n">
        <v>0</v>
      </c>
      <c r="N149" s="5" t="n">
        <v>0</v>
      </c>
      <c r="O149" s="5" t="n">
        <v>300.097</v>
      </c>
      <c r="P149" s="5" t="n">
        <v>299.91</v>
      </c>
      <c r="Q149" s="5" t="n">
        <v>49.233</v>
      </c>
      <c r="R149" s="5" t="n">
        <v>0.92</v>
      </c>
      <c r="S149" s="5" t="n">
        <v>0</v>
      </c>
      <c r="T149" s="5" t="n">
        <v>0.033</v>
      </c>
    </row>
    <row r="150" customFormat="false" ht="12.8" hidden="false" customHeight="false" outlineLevel="0" collapsed="false">
      <c r="A150" s="4" t="n">
        <v>0</v>
      </c>
      <c r="B150" s="4" t="n">
        <v>4928</v>
      </c>
      <c r="C150" s="4" t="n">
        <v>149.003</v>
      </c>
      <c r="D150" s="7" t="n">
        <f aca="false">DATE(2004,1,1)+40+C150/24</f>
        <v>38033.2084583333</v>
      </c>
      <c r="E150" s="5" t="n">
        <v>0</v>
      </c>
      <c r="F150" s="5" t="n">
        <v>392.478</v>
      </c>
      <c r="G150" s="5" t="n">
        <v>424.071</v>
      </c>
      <c r="H150" s="5" t="n">
        <v>-13.167</v>
      </c>
      <c r="I150" s="5" t="n">
        <v>0</v>
      </c>
      <c r="J150" s="5" t="n">
        <v>0</v>
      </c>
      <c r="K150" s="5" t="n">
        <v>-18.425</v>
      </c>
      <c r="L150" s="5" t="n">
        <v>0</v>
      </c>
      <c r="M150" s="5" t="n">
        <v>0</v>
      </c>
      <c r="N150" s="5" t="n">
        <v>0</v>
      </c>
      <c r="O150" s="5" t="n">
        <v>300.273</v>
      </c>
      <c r="P150" s="5" t="n">
        <v>300.57</v>
      </c>
      <c r="Q150" s="5" t="n">
        <v>44.42</v>
      </c>
      <c r="R150" s="5" t="n">
        <v>0.92</v>
      </c>
      <c r="S150" s="5" t="n">
        <v>0</v>
      </c>
      <c r="T150" s="5" t="n">
        <v>0.033</v>
      </c>
    </row>
    <row r="151" customFormat="false" ht="12.8" hidden="false" customHeight="false" outlineLevel="0" collapsed="false">
      <c r="A151" s="4" t="n">
        <v>0</v>
      </c>
      <c r="B151" s="4" t="n">
        <v>4928</v>
      </c>
      <c r="C151" s="4" t="n">
        <v>150.001</v>
      </c>
      <c r="D151" s="7" t="n">
        <f aca="false">DATE(2004,1,1)+40+C151/24</f>
        <v>38033.2500416667</v>
      </c>
      <c r="E151" s="5" t="n">
        <v>0</v>
      </c>
      <c r="F151" s="5" t="n">
        <v>380.841</v>
      </c>
      <c r="G151" s="5" t="n">
        <v>428.109</v>
      </c>
      <c r="H151" s="5" t="n">
        <v>-46.759</v>
      </c>
      <c r="I151" s="5" t="n">
        <v>0</v>
      </c>
      <c r="J151" s="5" t="n">
        <v>0</v>
      </c>
      <c r="K151" s="5" t="n">
        <v>-0.51</v>
      </c>
      <c r="L151" s="5" t="n">
        <v>0</v>
      </c>
      <c r="M151" s="5" t="n">
        <v>0</v>
      </c>
      <c r="N151" s="5" t="n">
        <v>0</v>
      </c>
      <c r="O151" s="5" t="n">
        <v>300.986</v>
      </c>
      <c r="P151" s="5" t="n">
        <v>301.91</v>
      </c>
      <c r="Q151" s="5" t="n">
        <v>50.593</v>
      </c>
      <c r="R151" s="5" t="n">
        <v>0.92</v>
      </c>
      <c r="S151" s="5" t="n">
        <v>0</v>
      </c>
      <c r="T151" s="5" t="n">
        <v>0.033</v>
      </c>
    </row>
    <row r="152" customFormat="false" ht="12.8" hidden="false" customHeight="false" outlineLevel="0" collapsed="false">
      <c r="A152" s="4" t="n">
        <v>0</v>
      </c>
      <c r="B152" s="4" t="n">
        <v>4928</v>
      </c>
      <c r="C152" s="4" t="n">
        <v>151.002</v>
      </c>
      <c r="D152" s="7" t="n">
        <f aca="false">DATE(2004,1,1)+40+C152/24</f>
        <v>38033.29175</v>
      </c>
      <c r="E152" s="5" t="n">
        <v>0</v>
      </c>
      <c r="F152" s="5" t="n">
        <v>481.898</v>
      </c>
      <c r="G152" s="5" t="n">
        <v>438.582</v>
      </c>
      <c r="H152" s="5" t="n">
        <v>-0.847</v>
      </c>
      <c r="I152" s="5" t="n">
        <v>0</v>
      </c>
      <c r="J152" s="5" t="n">
        <v>0</v>
      </c>
      <c r="K152" s="5" t="n">
        <v>44.163</v>
      </c>
      <c r="L152" s="5" t="n">
        <v>0</v>
      </c>
      <c r="M152" s="5" t="n">
        <v>0</v>
      </c>
      <c r="N152" s="5" t="n">
        <v>0</v>
      </c>
      <c r="O152" s="5" t="n">
        <v>302.81</v>
      </c>
      <c r="P152" s="5" t="n">
        <v>302.829</v>
      </c>
      <c r="Q152" s="5" t="n">
        <v>44.503</v>
      </c>
      <c r="R152" s="5" t="n">
        <v>0.92</v>
      </c>
      <c r="S152" s="5" t="n">
        <v>0</v>
      </c>
      <c r="T152" s="5" t="n">
        <v>0.033</v>
      </c>
    </row>
    <row r="153" customFormat="false" ht="12.8" hidden="false" customHeight="false" outlineLevel="0" collapsed="false">
      <c r="A153" s="4" t="n">
        <v>0</v>
      </c>
      <c r="B153" s="4" t="n">
        <v>4928</v>
      </c>
      <c r="C153" s="4" t="n">
        <v>152.005</v>
      </c>
      <c r="D153" s="7" t="n">
        <f aca="false">DATE(2004,1,1)+40+C153/24</f>
        <v>38033.3335416667</v>
      </c>
      <c r="E153" s="5" t="n">
        <v>0</v>
      </c>
      <c r="F153" s="5" t="n">
        <v>529.31</v>
      </c>
      <c r="G153" s="5" t="n">
        <v>446.827</v>
      </c>
      <c r="H153" s="5" t="n">
        <v>46.004</v>
      </c>
      <c r="I153" s="5" t="n">
        <v>0</v>
      </c>
      <c r="J153" s="5" t="n">
        <v>0</v>
      </c>
      <c r="K153" s="5" t="n">
        <v>36.477</v>
      </c>
      <c r="L153" s="5" t="n">
        <v>0</v>
      </c>
      <c r="M153" s="5" t="n">
        <v>0</v>
      </c>
      <c r="N153" s="5" t="n">
        <v>0</v>
      </c>
      <c r="O153" s="5" t="n">
        <v>304.223</v>
      </c>
      <c r="P153" s="5" t="n">
        <v>303.02</v>
      </c>
      <c r="Q153" s="5" t="n">
        <v>38.237</v>
      </c>
      <c r="R153" s="5" t="n">
        <v>0.92</v>
      </c>
      <c r="S153" s="5" t="n">
        <v>0</v>
      </c>
      <c r="T153" s="5" t="n">
        <v>0.033</v>
      </c>
    </row>
    <row r="154" customFormat="false" ht="12.8" hidden="false" customHeight="false" outlineLevel="0" collapsed="false">
      <c r="A154" s="4" t="n">
        <v>0</v>
      </c>
      <c r="B154" s="4" t="n">
        <v>4928</v>
      </c>
      <c r="C154" s="4" t="n">
        <v>153.001</v>
      </c>
      <c r="D154" s="7" t="n">
        <f aca="false">DATE(2004,1,1)+40+C154/24</f>
        <v>38033.3750416667</v>
      </c>
      <c r="E154" s="5" t="n">
        <v>0</v>
      </c>
      <c r="F154" s="5" t="n">
        <v>669.36</v>
      </c>
      <c r="G154" s="5" t="n">
        <v>454.496</v>
      </c>
      <c r="H154" s="5" t="n">
        <v>156.881</v>
      </c>
      <c r="I154" s="5" t="n">
        <v>0</v>
      </c>
      <c r="J154" s="5" t="n">
        <v>0</v>
      </c>
      <c r="K154" s="5" t="n">
        <v>57.981</v>
      </c>
      <c r="L154" s="5" t="n">
        <v>0</v>
      </c>
      <c r="M154" s="5" t="n">
        <v>0</v>
      </c>
      <c r="N154" s="5" t="n">
        <v>0</v>
      </c>
      <c r="O154" s="5" t="n">
        <v>305.52</v>
      </c>
      <c r="P154" s="5" t="n">
        <v>301.988</v>
      </c>
      <c r="Q154" s="5" t="n">
        <v>44.417</v>
      </c>
      <c r="R154" s="5" t="n">
        <v>0.92</v>
      </c>
      <c r="S154" s="5" t="n">
        <v>0</v>
      </c>
      <c r="T154" s="5" t="n">
        <v>0.033</v>
      </c>
    </row>
    <row r="1047965" customFormat="false" ht="12.8" hidden="false" customHeight="false" outlineLevel="0" collapsed="false">
      <c r="A1047965" s="1" t="s">
        <v>0</v>
      </c>
      <c r="B1047965" s="1" t="s">
        <v>1</v>
      </c>
      <c r="C1047965" s="1" t="s">
        <v>2</v>
      </c>
      <c r="D1047965" s="6"/>
      <c r="E1047965" s="2" t="s">
        <v>3</v>
      </c>
      <c r="F1047965" s="2" t="s">
        <v>4</v>
      </c>
      <c r="G1047965" s="2" t="s">
        <v>5</v>
      </c>
      <c r="H1047965" s="2" t="s">
        <v>6</v>
      </c>
      <c r="I1047965" s="2" t="s">
        <v>7</v>
      </c>
      <c r="J1047965" s="2" t="s">
        <v>8</v>
      </c>
      <c r="K1047965" s="2" t="s">
        <v>9</v>
      </c>
      <c r="L1047965" s="2" t="s">
        <v>10</v>
      </c>
      <c r="M1047965" s="2" t="s">
        <v>11</v>
      </c>
      <c r="N1047965" s="2" t="s">
        <v>12</v>
      </c>
      <c r="O1047965" s="2" t="s">
        <v>13</v>
      </c>
      <c r="P1047965" s="2" t="s">
        <v>14</v>
      </c>
      <c r="Q1047965" s="2" t="s">
        <v>15</v>
      </c>
      <c r="R1047965" s="2" t="s">
        <v>16</v>
      </c>
      <c r="S1047965" s="2" t="s">
        <v>17</v>
      </c>
      <c r="T1047965" s="2" t="s">
        <v>18</v>
      </c>
    </row>
    <row r="1047966" customFormat="false" ht="12.8" hidden="false" customHeight="false" outlineLevel="0" collapsed="false">
      <c r="A1047966" s="4" t="n">
        <v>0</v>
      </c>
      <c r="B1047966" s="4" t="n">
        <v>4928</v>
      </c>
      <c r="C1047966" s="4" t="n">
        <v>0.001</v>
      </c>
      <c r="E1047966" s="5" t="n">
        <v>0</v>
      </c>
      <c r="F1047966" s="5" t="n">
        <v>344.047</v>
      </c>
      <c r="G1047966" s="5" t="n">
        <v>390.258</v>
      </c>
      <c r="H1047966" s="5" t="n">
        <v>115.548</v>
      </c>
      <c r="I1047966" s="5" t="n">
        <v>0</v>
      </c>
      <c r="J1047966" s="5" t="n">
        <v>0</v>
      </c>
      <c r="K1047966" s="5" t="n">
        <v>-161.758</v>
      </c>
      <c r="L1047966" s="5" t="n">
        <v>0</v>
      </c>
      <c r="M1047966" s="5" t="n">
        <v>0</v>
      </c>
      <c r="N1047966" s="5" t="n">
        <v>0</v>
      </c>
      <c r="O1047966" s="5" t="n">
        <v>294.1</v>
      </c>
      <c r="P1047966" s="5" t="n">
        <v>290.528</v>
      </c>
      <c r="Q1047966" s="5" t="n">
        <v>32.346</v>
      </c>
      <c r="R1047966" s="5" t="n">
        <v>0.92</v>
      </c>
      <c r="S1047966" s="5" t="n">
        <v>0</v>
      </c>
      <c r="T1047966" s="5" t="n">
        <v>0.033</v>
      </c>
    </row>
    <row r="1047967" customFormat="false" ht="12.8" hidden="false" customHeight="false" outlineLevel="0" collapsed="false">
      <c r="A1047967" s="4" t="n">
        <v>0</v>
      </c>
      <c r="B1047967" s="4" t="n">
        <v>4928</v>
      </c>
      <c r="C1047967" s="4" t="n">
        <v>1.002</v>
      </c>
      <c r="E1047967" s="5" t="n">
        <v>0</v>
      </c>
      <c r="F1047967" s="5" t="n">
        <v>337.897</v>
      </c>
      <c r="G1047967" s="5" t="n">
        <v>374.806</v>
      </c>
      <c r="H1047967" s="5" t="n">
        <v>35.507</v>
      </c>
      <c r="I1047967" s="5" t="n">
        <v>0</v>
      </c>
      <c r="J1047967" s="5" t="n">
        <v>0</v>
      </c>
      <c r="K1047967" s="5" t="n">
        <v>-72.415</v>
      </c>
      <c r="L1047967" s="5" t="n">
        <v>0</v>
      </c>
      <c r="M1047967" s="5" t="n">
        <v>0</v>
      </c>
      <c r="N1047967" s="5" t="n">
        <v>0</v>
      </c>
      <c r="O1047967" s="5" t="n">
        <v>291.145</v>
      </c>
      <c r="P1047967" s="5" t="n">
        <v>289.905</v>
      </c>
      <c r="Q1047967" s="5" t="n">
        <v>28.645</v>
      </c>
      <c r="R1047967" s="5" t="n">
        <v>0.92</v>
      </c>
      <c r="S1047967" s="5" t="n">
        <v>0</v>
      </c>
      <c r="T1047967" s="5" t="n">
        <v>0.033</v>
      </c>
    </row>
    <row r="1047968" customFormat="false" ht="12.8" hidden="false" customHeight="false" outlineLevel="0" collapsed="false">
      <c r="A1047968" s="4" t="n">
        <v>0</v>
      </c>
      <c r="B1047968" s="4" t="n">
        <v>4928</v>
      </c>
      <c r="C1047968" s="4" t="n">
        <v>2.001</v>
      </c>
      <c r="E1047968" s="5" t="n">
        <v>0</v>
      </c>
      <c r="F1047968" s="5" t="n">
        <v>343.32</v>
      </c>
      <c r="G1047968" s="5" t="n">
        <v>371.511</v>
      </c>
      <c r="H1047968" s="5" t="n">
        <v>22.724</v>
      </c>
      <c r="I1047968" s="5" t="n">
        <v>0</v>
      </c>
      <c r="J1047968" s="5" t="n">
        <v>0</v>
      </c>
      <c r="K1047968" s="5" t="n">
        <v>-50.913</v>
      </c>
      <c r="L1047968" s="5" t="n">
        <v>0</v>
      </c>
      <c r="M1047968" s="5" t="n">
        <v>0</v>
      </c>
      <c r="N1047968" s="5" t="n">
        <v>0</v>
      </c>
      <c r="O1047968" s="5" t="n">
        <v>290.503</v>
      </c>
      <c r="P1047968" s="5" t="n">
        <v>289.781</v>
      </c>
      <c r="Q1047968" s="5" t="n">
        <v>31.492</v>
      </c>
      <c r="R1047968" s="5" t="n">
        <v>0.92</v>
      </c>
      <c r="S1047968" s="5" t="n">
        <v>0</v>
      </c>
      <c r="T1047968" s="5" t="n">
        <v>0.033</v>
      </c>
    </row>
    <row r="1047969" customFormat="false" ht="12.8" hidden="false" customHeight="false" outlineLevel="0" collapsed="false">
      <c r="A1047969" s="4" t="n">
        <v>0</v>
      </c>
      <c r="B1047969" s="4" t="n">
        <v>4928</v>
      </c>
      <c r="C1047969" s="4" t="n">
        <v>3.001</v>
      </c>
      <c r="E1047969" s="5" t="n">
        <v>0</v>
      </c>
      <c r="F1047969" s="5" t="n">
        <v>345.343</v>
      </c>
      <c r="G1047969" s="5" t="n">
        <v>369.389</v>
      </c>
      <c r="H1047969" s="5" t="n">
        <v>20.072</v>
      </c>
      <c r="I1047969" s="5" t="n">
        <v>0</v>
      </c>
      <c r="J1047969" s="5" t="n">
        <v>0</v>
      </c>
      <c r="K1047969" s="5" t="n">
        <v>-44.119</v>
      </c>
      <c r="L1047969" s="5" t="n">
        <v>0</v>
      </c>
      <c r="M1047969" s="5" t="n">
        <v>0</v>
      </c>
      <c r="N1047969" s="5" t="n">
        <v>0</v>
      </c>
      <c r="O1047969" s="5" t="n">
        <v>290.087</v>
      </c>
      <c r="P1047969" s="5" t="n">
        <v>289.523</v>
      </c>
      <c r="Q1047969" s="5" t="n">
        <v>35.594</v>
      </c>
      <c r="R1047969" s="5" t="n">
        <v>0.92</v>
      </c>
      <c r="S1047969" s="5" t="n">
        <v>0</v>
      </c>
      <c r="T1047969" s="5" t="n">
        <v>0.033</v>
      </c>
    </row>
    <row r="1047970" customFormat="false" ht="12.8" hidden="false" customHeight="false" outlineLevel="0" collapsed="false">
      <c r="A1047970" s="4" t="n">
        <v>0</v>
      </c>
      <c r="B1047970" s="4" t="n">
        <v>4928</v>
      </c>
      <c r="C1047970" s="4" t="n">
        <v>4.004</v>
      </c>
      <c r="E1047970" s="5" t="n">
        <v>0</v>
      </c>
      <c r="F1047970" s="5" t="n">
        <v>349.777</v>
      </c>
      <c r="G1047970" s="5" t="n">
        <v>368.021</v>
      </c>
      <c r="H1047970" s="5" t="n">
        <v>19.538</v>
      </c>
      <c r="I1047970" s="5" t="n">
        <v>0</v>
      </c>
      <c r="J1047970" s="5" t="n">
        <v>0</v>
      </c>
      <c r="K1047970" s="5" t="n">
        <v>-37.776</v>
      </c>
      <c r="L1047970" s="5" t="n">
        <v>0</v>
      </c>
      <c r="M1047970" s="5" t="n">
        <v>0</v>
      </c>
      <c r="N1047970" s="5" t="n">
        <v>0</v>
      </c>
      <c r="O1047970" s="5" t="n">
        <v>289.818</v>
      </c>
      <c r="P1047970" s="5" t="n">
        <v>289.362</v>
      </c>
      <c r="Q1047970" s="5" t="n">
        <v>42.819</v>
      </c>
      <c r="R1047970" s="5" t="n">
        <v>0.92</v>
      </c>
      <c r="S1047970" s="5" t="n">
        <v>0</v>
      </c>
      <c r="T1047970" s="5" t="n">
        <v>0.033</v>
      </c>
    </row>
    <row r="1047971" customFormat="false" ht="12.8" hidden="false" customHeight="false" outlineLevel="0" collapsed="false">
      <c r="A1047971" s="4" t="n">
        <v>0</v>
      </c>
      <c r="B1047971" s="4" t="n">
        <v>4928</v>
      </c>
      <c r="C1047971" s="4" t="n">
        <v>5.006</v>
      </c>
      <c r="E1047971" s="5" t="n">
        <v>0</v>
      </c>
      <c r="F1047971" s="5" t="n">
        <v>350.567</v>
      </c>
      <c r="G1047971" s="5" t="n">
        <v>368.228</v>
      </c>
      <c r="H1047971" s="5" t="n">
        <v>9.373</v>
      </c>
      <c r="I1047971" s="5" t="n">
        <v>0</v>
      </c>
      <c r="J1047971" s="5" t="n">
        <v>0</v>
      </c>
      <c r="K1047971" s="5" t="n">
        <v>-27.031</v>
      </c>
      <c r="L1047971" s="5" t="n">
        <v>0</v>
      </c>
      <c r="M1047971" s="5" t="n">
        <v>0</v>
      </c>
      <c r="N1047971" s="5" t="n">
        <v>0</v>
      </c>
      <c r="O1047971" s="5" t="n">
        <v>289.859</v>
      </c>
      <c r="P1047971" s="5" t="n">
        <v>289.343</v>
      </c>
      <c r="Q1047971" s="5" t="n">
        <v>18.172</v>
      </c>
      <c r="R1047971" s="5" t="n">
        <v>0.92</v>
      </c>
      <c r="S1047971" s="5" t="n">
        <v>0</v>
      </c>
      <c r="T1047971" s="5" t="n">
        <v>0.033</v>
      </c>
    </row>
    <row r="1047972" customFormat="false" ht="12.8" hidden="false" customHeight="false" outlineLevel="0" collapsed="false">
      <c r="A1047972" s="4" t="n">
        <v>0</v>
      </c>
      <c r="B1047972" s="4" t="n">
        <v>4928</v>
      </c>
      <c r="C1047972" s="4" t="n">
        <v>6.003</v>
      </c>
      <c r="E1047972" s="5" t="n">
        <v>0</v>
      </c>
      <c r="F1047972" s="5" t="n">
        <v>350.463</v>
      </c>
      <c r="G1047972" s="5" t="n">
        <v>367.233</v>
      </c>
      <c r="H1047972" s="5" t="n">
        <v>11.927</v>
      </c>
      <c r="I1047972" s="5" t="n">
        <v>0</v>
      </c>
      <c r="J1047972" s="5" t="n">
        <v>0</v>
      </c>
      <c r="K1047972" s="5" t="n">
        <v>-28.699</v>
      </c>
      <c r="L1047972" s="5" t="n">
        <v>0</v>
      </c>
      <c r="M1047972" s="5" t="n">
        <v>0</v>
      </c>
      <c r="N1047972" s="5" t="n">
        <v>0</v>
      </c>
      <c r="O1047972" s="5" t="n">
        <v>289.663</v>
      </c>
      <c r="P1047972" s="5" t="n">
        <v>289.316</v>
      </c>
      <c r="Q1047972" s="5" t="n">
        <v>34.413</v>
      </c>
      <c r="R1047972" s="5" t="n">
        <v>0.92</v>
      </c>
      <c r="S1047972" s="5" t="n">
        <v>0</v>
      </c>
      <c r="T1047972" s="5" t="n">
        <v>0.033</v>
      </c>
    </row>
    <row r="1047973" customFormat="false" ht="12.8" hidden="false" customHeight="false" outlineLevel="0" collapsed="false">
      <c r="A1047973" s="4" t="n">
        <v>0</v>
      </c>
      <c r="B1047973" s="4" t="n">
        <v>4928</v>
      </c>
      <c r="C1047973" s="4" t="n">
        <v>7.004</v>
      </c>
      <c r="E1047973" s="5" t="n">
        <v>0</v>
      </c>
      <c r="F1047973" s="5" t="n">
        <v>358.79</v>
      </c>
      <c r="G1047973" s="5" t="n">
        <v>367.252</v>
      </c>
      <c r="H1047973" s="5" t="n">
        <v>10.562</v>
      </c>
      <c r="I1047973" s="5" t="n">
        <v>0</v>
      </c>
      <c r="J1047973" s="5" t="n">
        <v>0</v>
      </c>
      <c r="K1047973" s="5" t="n">
        <v>-19.023</v>
      </c>
      <c r="L1047973" s="5" t="n">
        <v>0</v>
      </c>
      <c r="M1047973" s="5" t="n">
        <v>0</v>
      </c>
      <c r="N1047973" s="5" t="n">
        <v>0</v>
      </c>
      <c r="O1047973" s="5" t="n">
        <v>289.666</v>
      </c>
      <c r="P1047973" s="5" t="n">
        <v>289.261</v>
      </c>
      <c r="Q1047973" s="5" t="n">
        <v>26.054</v>
      </c>
      <c r="R1047973" s="5" t="n">
        <v>0.92</v>
      </c>
      <c r="S1047973" s="5" t="n">
        <v>0</v>
      </c>
      <c r="T1047973" s="5" t="n">
        <v>0.033</v>
      </c>
    </row>
    <row r="1047974" customFormat="false" ht="12.8" hidden="false" customHeight="false" outlineLevel="0" collapsed="false">
      <c r="A1047974" s="4" t="n">
        <v>0</v>
      </c>
      <c r="B1047974" s="4" t="n">
        <v>4928</v>
      </c>
      <c r="C1047974" s="4" t="n">
        <v>8.001</v>
      </c>
      <c r="E1047974" s="5" t="n">
        <v>0</v>
      </c>
      <c r="F1047974" s="5" t="n">
        <v>373.785</v>
      </c>
      <c r="G1047974" s="5" t="n">
        <v>368.356</v>
      </c>
      <c r="H1047974" s="5" t="n">
        <v>19.897</v>
      </c>
      <c r="I1047974" s="5" t="n">
        <v>0</v>
      </c>
      <c r="J1047974" s="5" t="n">
        <v>0</v>
      </c>
      <c r="K1047974" s="5" t="n">
        <v>-14.47</v>
      </c>
      <c r="L1047974" s="5" t="n">
        <v>0</v>
      </c>
      <c r="M1047974" s="5" t="n">
        <v>0</v>
      </c>
      <c r="N1047974" s="5" t="n">
        <v>0</v>
      </c>
      <c r="O1047974" s="5" t="n">
        <v>289.884</v>
      </c>
      <c r="P1047974" s="5" t="n">
        <v>289.31</v>
      </c>
      <c r="Q1047974" s="5" t="n">
        <v>34.659</v>
      </c>
      <c r="R1047974" s="5" t="n">
        <v>0.92</v>
      </c>
      <c r="S1047974" s="5" t="n">
        <v>0</v>
      </c>
      <c r="T1047974" s="5" t="n">
        <v>0.033</v>
      </c>
    </row>
    <row r="1047975" customFormat="false" ht="12.8" hidden="false" customHeight="false" outlineLevel="0" collapsed="false">
      <c r="A1047975" s="4" t="n">
        <v>0</v>
      </c>
      <c r="B1047975" s="4" t="n">
        <v>4928</v>
      </c>
      <c r="C1047975" s="4" t="n">
        <v>9.001</v>
      </c>
      <c r="E1047975" s="5" t="n">
        <v>0</v>
      </c>
      <c r="F1047975" s="5" t="n">
        <v>406.419</v>
      </c>
      <c r="G1047975" s="5" t="n">
        <v>373.568</v>
      </c>
      <c r="H1047975" s="5" t="n">
        <v>27.491</v>
      </c>
      <c r="I1047975" s="5" t="n">
        <v>0</v>
      </c>
      <c r="J1047975" s="5" t="n">
        <v>0</v>
      </c>
      <c r="K1047975" s="5" t="n">
        <v>5.361</v>
      </c>
      <c r="L1047975" s="5" t="n">
        <v>0</v>
      </c>
      <c r="M1047975" s="5" t="n">
        <v>0</v>
      </c>
      <c r="N1047975" s="5" t="n">
        <v>0</v>
      </c>
      <c r="O1047975" s="5" t="n">
        <v>290.904</v>
      </c>
      <c r="P1047975" s="5" t="n">
        <v>289.889</v>
      </c>
      <c r="Q1047975" s="5" t="n">
        <v>27.096</v>
      </c>
      <c r="R1047975" s="5" t="n">
        <v>0.92</v>
      </c>
      <c r="S1047975" s="5" t="n">
        <v>0</v>
      </c>
      <c r="T1047975" s="5" t="n">
        <v>0.033</v>
      </c>
    </row>
    <row r="1047976" customFormat="false" ht="12.8" hidden="false" customHeight="false" outlineLevel="0" collapsed="false">
      <c r="A1047976" s="4" t="n">
        <v>0</v>
      </c>
      <c r="B1047976" s="4" t="n">
        <v>4928</v>
      </c>
      <c r="C1047976" s="4" t="n">
        <v>10.005</v>
      </c>
      <c r="E1047976" s="5" t="n">
        <v>0</v>
      </c>
      <c r="F1047976" s="5" t="n">
        <v>621.528</v>
      </c>
      <c r="G1047976" s="5" t="n">
        <v>395.314</v>
      </c>
      <c r="H1047976" s="5" t="n">
        <v>111.877</v>
      </c>
      <c r="I1047976" s="5" t="n">
        <v>0</v>
      </c>
      <c r="J1047976" s="5" t="n">
        <v>0</v>
      </c>
      <c r="K1047976" s="5" t="n">
        <v>114.336</v>
      </c>
      <c r="L1047976" s="5" t="n">
        <v>0</v>
      </c>
      <c r="M1047976" s="5" t="n">
        <v>0</v>
      </c>
      <c r="N1047976" s="5" t="n">
        <v>0</v>
      </c>
      <c r="O1047976" s="5" t="n">
        <v>295.048</v>
      </c>
      <c r="P1047976" s="5" t="n">
        <v>291.022</v>
      </c>
      <c r="Q1047976" s="5" t="n">
        <v>27.787</v>
      </c>
      <c r="R1047976" s="5" t="n">
        <v>0.92</v>
      </c>
      <c r="S1047976" s="5" t="n">
        <v>0</v>
      </c>
      <c r="T1047976" s="5" t="n">
        <v>0.033</v>
      </c>
    </row>
    <row r="1047977" customFormat="false" ht="12.8" hidden="false" customHeight="false" outlineLevel="0" collapsed="false">
      <c r="A1047977" s="4" t="n">
        <v>0</v>
      </c>
      <c r="B1047977" s="4" t="n">
        <v>4928</v>
      </c>
      <c r="C1047977" s="4" t="n">
        <v>11.007</v>
      </c>
      <c r="E1047977" s="5" t="n">
        <v>0</v>
      </c>
      <c r="F1047977" s="5" t="n">
        <v>636.577</v>
      </c>
      <c r="G1047977" s="5" t="n">
        <v>410.044</v>
      </c>
      <c r="H1047977" s="5" t="n">
        <v>141.757</v>
      </c>
      <c r="I1047977" s="5" t="n">
        <v>0</v>
      </c>
      <c r="J1047977" s="5" t="n">
        <v>0</v>
      </c>
      <c r="K1047977" s="5" t="n">
        <v>84.778</v>
      </c>
      <c r="L1047977" s="5" t="n">
        <v>0</v>
      </c>
      <c r="M1047977" s="5" t="n">
        <v>0</v>
      </c>
      <c r="N1047977" s="5" t="n">
        <v>0</v>
      </c>
      <c r="O1047977" s="5" t="n">
        <v>297.759</v>
      </c>
      <c r="P1047977" s="5" t="n">
        <v>292.207</v>
      </c>
      <c r="Q1047977" s="5" t="n">
        <v>25.535</v>
      </c>
      <c r="R1047977" s="5" t="n">
        <v>0.92</v>
      </c>
      <c r="S1047977" s="5" t="n">
        <v>0</v>
      </c>
      <c r="T1047977" s="5" t="n">
        <v>0.033</v>
      </c>
    </row>
    <row r="1047978" customFormat="false" ht="12.8" hidden="false" customHeight="false" outlineLevel="0" collapsed="false">
      <c r="A1047978" s="4" t="n">
        <v>0</v>
      </c>
      <c r="B1047978" s="4" t="n">
        <v>4928</v>
      </c>
      <c r="C1047978" s="4" t="n">
        <v>12.002</v>
      </c>
      <c r="E1047978" s="5" t="n">
        <v>0</v>
      </c>
      <c r="F1047978" s="5" t="n">
        <v>803.083</v>
      </c>
      <c r="G1047978" s="5" t="n">
        <v>428.916</v>
      </c>
      <c r="H1047978" s="5" t="n">
        <v>245.167</v>
      </c>
      <c r="I1047978" s="5" t="n">
        <v>0</v>
      </c>
      <c r="J1047978" s="5" t="n">
        <v>0</v>
      </c>
      <c r="K1047978" s="5" t="n">
        <v>129.001</v>
      </c>
      <c r="L1047978" s="5" t="n">
        <v>0</v>
      </c>
      <c r="M1047978" s="5" t="n">
        <v>0</v>
      </c>
      <c r="N1047978" s="5" t="n">
        <v>0</v>
      </c>
      <c r="O1047978" s="5" t="n">
        <v>301.127</v>
      </c>
      <c r="P1047978" s="5" t="n">
        <v>293.269</v>
      </c>
      <c r="Q1047978" s="5" t="n">
        <v>31.198</v>
      </c>
      <c r="R1047978" s="5" t="n">
        <v>0.92</v>
      </c>
      <c r="S1047978" s="5" t="n">
        <v>0</v>
      </c>
      <c r="T1047978" s="5" t="n">
        <v>0.033</v>
      </c>
    </row>
    <row r="1047979" customFormat="false" ht="12.8" hidden="false" customHeight="false" outlineLevel="0" collapsed="false">
      <c r="A1047979" s="4" t="n">
        <v>0</v>
      </c>
      <c r="B1047979" s="4" t="n">
        <v>4928</v>
      </c>
      <c r="C1047979" s="4" t="n">
        <v>13.001</v>
      </c>
      <c r="E1047979" s="5" t="n">
        <v>0</v>
      </c>
      <c r="F1047979" s="5" t="n">
        <v>831.223</v>
      </c>
      <c r="G1047979" s="5" t="n">
        <v>428.691</v>
      </c>
      <c r="H1047979" s="5" t="n">
        <v>306.847</v>
      </c>
      <c r="I1047979" s="5" t="n">
        <v>0</v>
      </c>
      <c r="J1047979" s="5" t="n">
        <v>0</v>
      </c>
      <c r="K1047979" s="5" t="n">
        <v>95.686</v>
      </c>
      <c r="L1047979" s="5" t="n">
        <v>0</v>
      </c>
      <c r="M1047979" s="5" t="n">
        <v>0</v>
      </c>
      <c r="N1047979" s="5" t="n">
        <v>0</v>
      </c>
      <c r="O1047979" s="5" t="n">
        <v>301.088</v>
      </c>
      <c r="P1047979" s="5" t="n">
        <v>293.418</v>
      </c>
      <c r="Q1047979" s="5" t="n">
        <v>40.005</v>
      </c>
      <c r="R1047979" s="5" t="n">
        <v>0.92</v>
      </c>
      <c r="S1047979" s="5" t="n">
        <v>0</v>
      </c>
      <c r="T1047979" s="5" t="n">
        <v>0.033</v>
      </c>
    </row>
    <row r="1047980" customFormat="false" ht="12.8" hidden="false" customHeight="false" outlineLevel="0" collapsed="false">
      <c r="A1047980" s="4" t="n">
        <v>0</v>
      </c>
      <c r="B1047980" s="4" t="n">
        <v>4928</v>
      </c>
      <c r="C1047980" s="4" t="n">
        <v>14.003</v>
      </c>
      <c r="E1047980" s="5" t="n">
        <v>0</v>
      </c>
      <c r="F1047980" s="5" t="n">
        <v>980.361</v>
      </c>
      <c r="G1047980" s="5" t="n">
        <v>438.94</v>
      </c>
      <c r="H1047980" s="5" t="n">
        <v>442.975</v>
      </c>
      <c r="I1047980" s="5" t="n">
        <v>0</v>
      </c>
      <c r="J1047980" s="5" t="n">
        <v>0</v>
      </c>
      <c r="K1047980" s="5" t="n">
        <v>98.445</v>
      </c>
      <c r="L1047980" s="5" t="n">
        <v>0</v>
      </c>
      <c r="M1047980" s="5" t="n">
        <v>0</v>
      </c>
      <c r="N1047980" s="5" t="n">
        <v>0</v>
      </c>
      <c r="O1047980" s="5" t="n">
        <v>302.872</v>
      </c>
      <c r="P1047980" s="5" t="n">
        <v>293.315</v>
      </c>
      <c r="Q1047980" s="5" t="n">
        <v>46.351</v>
      </c>
      <c r="R1047980" s="5" t="n">
        <v>0.92</v>
      </c>
      <c r="S1047980" s="5" t="n">
        <v>0</v>
      </c>
      <c r="T1047980" s="5" t="n">
        <v>0.033</v>
      </c>
    </row>
    <row r="1047981" customFormat="false" ht="12.8" hidden="false" customHeight="false" outlineLevel="0" collapsed="false">
      <c r="A1047981" s="4" t="n">
        <v>0</v>
      </c>
      <c r="B1047981" s="4" t="n">
        <v>4928</v>
      </c>
      <c r="C1047981" s="4" t="n">
        <v>15.002</v>
      </c>
      <c r="E1047981" s="5" t="n">
        <v>0</v>
      </c>
      <c r="F1047981" s="5" t="n">
        <v>1118.561</v>
      </c>
      <c r="G1047981" s="5" t="n">
        <v>446.875</v>
      </c>
      <c r="H1047981" s="5" t="n">
        <v>554.638</v>
      </c>
      <c r="I1047981" s="5" t="n">
        <v>0</v>
      </c>
      <c r="J1047981" s="5" t="n">
        <v>0</v>
      </c>
      <c r="K1047981" s="5" t="n">
        <v>117.046</v>
      </c>
      <c r="L1047981" s="5" t="n">
        <v>0</v>
      </c>
      <c r="M1047981" s="5" t="n">
        <v>0</v>
      </c>
      <c r="N1047981" s="5" t="n">
        <v>0</v>
      </c>
      <c r="O1047981" s="5" t="n">
        <v>304.231</v>
      </c>
      <c r="P1047981" s="5" t="n">
        <v>293.257</v>
      </c>
      <c r="Q1047981" s="5" t="n">
        <v>50.539</v>
      </c>
      <c r="R1047981" s="5" t="n">
        <v>0.92</v>
      </c>
      <c r="S1047981" s="5" t="n">
        <v>0</v>
      </c>
      <c r="T1047981" s="5" t="n">
        <v>0.033</v>
      </c>
    </row>
    <row r="1047982" customFormat="false" ht="12.8" hidden="false" customHeight="false" outlineLevel="0" collapsed="false">
      <c r="A1047982" s="4" t="n">
        <v>0</v>
      </c>
      <c r="B1047982" s="4" t="n">
        <v>4928</v>
      </c>
      <c r="C1047982" s="4" t="n">
        <v>16.004</v>
      </c>
      <c r="E1047982" s="5" t="n">
        <v>0</v>
      </c>
      <c r="F1047982" s="5" t="n">
        <v>973.57</v>
      </c>
      <c r="G1047982" s="5" t="n">
        <v>441.539</v>
      </c>
      <c r="H1047982" s="5" t="n">
        <v>490.877</v>
      </c>
      <c r="I1047982" s="5" t="n">
        <v>0</v>
      </c>
      <c r="J1047982" s="5" t="n">
        <v>0</v>
      </c>
      <c r="K1047982" s="5" t="n">
        <v>41.152</v>
      </c>
      <c r="L1047982" s="5" t="n">
        <v>0</v>
      </c>
      <c r="M1047982" s="5" t="n">
        <v>0</v>
      </c>
      <c r="N1047982" s="5" t="n">
        <v>0</v>
      </c>
      <c r="O1047982" s="5" t="n">
        <v>303.319</v>
      </c>
      <c r="P1047982" s="5" t="n">
        <v>293.246</v>
      </c>
      <c r="Q1047982" s="5" t="n">
        <v>48.731</v>
      </c>
      <c r="R1047982" s="5" t="n">
        <v>0.92</v>
      </c>
      <c r="S1047982" s="5" t="n">
        <v>0</v>
      </c>
      <c r="T1047982" s="5" t="n">
        <v>0.033</v>
      </c>
    </row>
    <row r="1047983" customFormat="false" ht="12.8" hidden="false" customHeight="false" outlineLevel="0" collapsed="false">
      <c r="A1047983" s="4" t="n">
        <v>0</v>
      </c>
      <c r="B1047983" s="4" t="n">
        <v>4928</v>
      </c>
      <c r="C1047983" s="4" t="n">
        <v>17.004</v>
      </c>
      <c r="E1047983" s="5" t="n">
        <v>0</v>
      </c>
      <c r="F1047983" s="5" t="n">
        <v>788.421</v>
      </c>
      <c r="G1047983" s="5" t="n">
        <v>425.121</v>
      </c>
      <c r="H1047983" s="5" t="n">
        <v>389.397</v>
      </c>
      <c r="I1047983" s="5" t="n">
        <v>0</v>
      </c>
      <c r="J1047983" s="5" t="n">
        <v>0</v>
      </c>
      <c r="K1047983" s="5" t="n">
        <v>-26.094</v>
      </c>
      <c r="L1047983" s="5" t="n">
        <v>0</v>
      </c>
      <c r="M1047983" s="5" t="n">
        <v>0</v>
      </c>
      <c r="N1047983" s="5" t="n">
        <v>0</v>
      </c>
      <c r="O1047983" s="5" t="n">
        <v>300.459</v>
      </c>
      <c r="P1047983" s="5" t="n">
        <v>292.681</v>
      </c>
      <c r="Q1047983" s="5" t="n">
        <v>50.065</v>
      </c>
      <c r="R1047983" s="5" t="n">
        <v>0.92</v>
      </c>
      <c r="S1047983" s="5" t="n">
        <v>0</v>
      </c>
      <c r="T1047983" s="5" t="n">
        <v>0.033</v>
      </c>
    </row>
    <row r="1047984" customFormat="false" ht="12.8" hidden="false" customHeight="false" outlineLevel="0" collapsed="false">
      <c r="A1047984" s="4" t="n">
        <v>0</v>
      </c>
      <c r="B1047984" s="4" t="n">
        <v>4928</v>
      </c>
      <c r="C1047984" s="4" t="n">
        <v>18.001</v>
      </c>
      <c r="E1047984" s="5" t="n">
        <v>0</v>
      </c>
      <c r="F1047984" s="5" t="n">
        <v>488.008</v>
      </c>
      <c r="G1047984" s="5" t="n">
        <v>400.8</v>
      </c>
      <c r="H1047984" s="5" t="n">
        <v>200.488</v>
      </c>
      <c r="I1047984" s="5" t="n">
        <v>0</v>
      </c>
      <c r="J1047984" s="5" t="n">
        <v>0</v>
      </c>
      <c r="K1047984" s="5" t="n">
        <v>-113.281</v>
      </c>
      <c r="L1047984" s="5" t="n">
        <v>0</v>
      </c>
      <c r="M1047984" s="5" t="n">
        <v>0</v>
      </c>
      <c r="N1047984" s="5" t="n">
        <v>0</v>
      </c>
      <c r="O1047984" s="5" t="n">
        <v>296.067</v>
      </c>
      <c r="P1047984" s="5" t="n">
        <v>292.012</v>
      </c>
      <c r="Q1047984" s="5" t="n">
        <v>49.442</v>
      </c>
      <c r="R1047984" s="5" t="n">
        <v>0.92</v>
      </c>
      <c r="S1047984" s="5" t="n">
        <v>0</v>
      </c>
      <c r="T1047984" s="5" t="n">
        <v>0.033</v>
      </c>
    </row>
    <row r="1047985" customFormat="false" ht="12.8" hidden="false" customHeight="false" outlineLevel="0" collapsed="false">
      <c r="A1047985" s="4" t="n">
        <v>0</v>
      </c>
      <c r="B1047985" s="4" t="n">
        <v>4928</v>
      </c>
      <c r="C1047985" s="4" t="n">
        <v>19.005</v>
      </c>
      <c r="E1047985" s="5" t="n">
        <v>0</v>
      </c>
      <c r="F1047985" s="5" t="n">
        <v>346.699</v>
      </c>
      <c r="G1047985" s="5" t="n">
        <v>381.365</v>
      </c>
      <c r="H1047985" s="5" t="n">
        <v>75.654</v>
      </c>
      <c r="I1047985" s="5" t="n">
        <v>0</v>
      </c>
      <c r="J1047985" s="5" t="n">
        <v>0</v>
      </c>
      <c r="K1047985" s="5" t="n">
        <v>-110.315</v>
      </c>
      <c r="L1047985" s="5" t="n">
        <v>0</v>
      </c>
      <c r="M1047985" s="5" t="n">
        <v>0</v>
      </c>
      <c r="N1047985" s="5" t="n">
        <v>0</v>
      </c>
      <c r="O1047985" s="5" t="n">
        <v>292.41</v>
      </c>
      <c r="P1047985" s="5" t="n">
        <v>290.799</v>
      </c>
      <c r="Q1047985" s="5" t="n">
        <v>46.951</v>
      </c>
      <c r="R1047985" s="5" t="n">
        <v>0.92</v>
      </c>
      <c r="S1047985" s="5" t="n">
        <v>0</v>
      </c>
      <c r="T1047985" s="5" t="n">
        <v>0.033</v>
      </c>
    </row>
    <row r="1047986" customFormat="false" ht="12.8" hidden="false" customHeight="false" outlineLevel="0" collapsed="false">
      <c r="A1047986" s="4" t="n">
        <v>0</v>
      </c>
      <c r="B1047986" s="4" t="n">
        <v>4928</v>
      </c>
      <c r="C1047986" s="4" t="n">
        <v>20.001</v>
      </c>
      <c r="E1047986" s="5" t="n">
        <v>0</v>
      </c>
      <c r="F1047986" s="5" t="n">
        <v>302.03</v>
      </c>
      <c r="G1047986" s="5" t="n">
        <v>371.91</v>
      </c>
      <c r="H1047986" s="5" t="n">
        <v>17.415</v>
      </c>
      <c r="I1047986" s="5" t="n">
        <v>0</v>
      </c>
      <c r="J1047986" s="5" t="n">
        <v>0</v>
      </c>
      <c r="K1047986" s="5" t="n">
        <v>-87.297</v>
      </c>
      <c r="L1047986" s="5" t="n">
        <v>0</v>
      </c>
      <c r="M1047986" s="5" t="n">
        <v>0</v>
      </c>
      <c r="N1047986" s="5" t="n">
        <v>0</v>
      </c>
      <c r="O1047986" s="5" t="n">
        <v>290.581</v>
      </c>
      <c r="P1047986" s="5" t="n">
        <v>290.152</v>
      </c>
      <c r="Q1047986" s="5" t="n">
        <v>40.621</v>
      </c>
      <c r="R1047986" s="5" t="n">
        <v>0.92</v>
      </c>
      <c r="S1047986" s="5" t="n">
        <v>0</v>
      </c>
      <c r="T1047986" s="5" t="n">
        <v>0.033</v>
      </c>
    </row>
    <row r="1047987" customFormat="false" ht="12.8" hidden="false" customHeight="false" outlineLevel="0" collapsed="false">
      <c r="A1047987" s="4" t="n">
        <v>0</v>
      </c>
      <c r="B1047987" s="4" t="n">
        <v>4928</v>
      </c>
      <c r="C1047987" s="4" t="n">
        <v>21.005</v>
      </c>
      <c r="E1047987" s="5" t="n">
        <v>0</v>
      </c>
      <c r="F1047987" s="5" t="n">
        <v>295.833</v>
      </c>
      <c r="G1047987" s="5" t="n">
        <v>365.39</v>
      </c>
      <c r="H1047987" s="5" t="n">
        <v>13.488</v>
      </c>
      <c r="I1047987" s="5" t="n">
        <v>0</v>
      </c>
      <c r="J1047987" s="5" t="n">
        <v>0</v>
      </c>
      <c r="K1047987" s="5" t="n">
        <v>-83.047</v>
      </c>
      <c r="L1047987" s="5" t="n">
        <v>0</v>
      </c>
      <c r="M1047987" s="5" t="n">
        <v>0</v>
      </c>
      <c r="N1047987" s="5" t="n">
        <v>0</v>
      </c>
      <c r="O1047987" s="5" t="n">
        <v>289.299</v>
      </c>
      <c r="P1047987" s="5" t="n">
        <v>288.938</v>
      </c>
      <c r="Q1047987" s="5" t="n">
        <v>37.38</v>
      </c>
      <c r="R1047987" s="5" t="n">
        <v>0.92</v>
      </c>
      <c r="S1047987" s="5" t="n">
        <v>0</v>
      </c>
      <c r="T1047987" s="5" t="n">
        <v>0.033</v>
      </c>
    </row>
    <row r="1047988" customFormat="false" ht="12.8" hidden="false" customHeight="false" outlineLevel="0" collapsed="false">
      <c r="A1047988" s="4" t="n">
        <v>0</v>
      </c>
      <c r="B1047988" s="4" t="n">
        <v>4928</v>
      </c>
      <c r="C1047988" s="4" t="n">
        <v>22.006</v>
      </c>
      <c r="E1047988" s="5" t="n">
        <v>0</v>
      </c>
      <c r="F1047988" s="5" t="n">
        <v>293.481</v>
      </c>
      <c r="G1047988" s="5" t="n">
        <v>360.061</v>
      </c>
      <c r="H1047988" s="5" t="n">
        <v>11.123</v>
      </c>
      <c r="I1047988" s="5" t="n">
        <v>0</v>
      </c>
      <c r="J1047988" s="5" t="n">
        <v>0</v>
      </c>
      <c r="K1047988" s="5" t="n">
        <v>-77.703</v>
      </c>
      <c r="L1047988" s="5" t="n">
        <v>0</v>
      </c>
      <c r="M1047988" s="5" t="n">
        <v>0</v>
      </c>
      <c r="N1047988" s="5" t="n">
        <v>0</v>
      </c>
      <c r="O1047988" s="5" t="n">
        <v>288.238</v>
      </c>
      <c r="P1047988" s="5" t="n">
        <v>287.922</v>
      </c>
      <c r="Q1047988" s="5" t="n">
        <v>35.242</v>
      </c>
      <c r="R1047988" s="5" t="n">
        <v>0.92</v>
      </c>
      <c r="S1047988" s="5" t="n">
        <v>0</v>
      </c>
      <c r="T1047988" s="5" t="n">
        <v>0.033</v>
      </c>
    </row>
    <row r="1047989" customFormat="false" ht="12.8" hidden="false" customHeight="false" outlineLevel="0" collapsed="false">
      <c r="A1047989" s="4" t="n">
        <v>0</v>
      </c>
      <c r="B1047989" s="4" t="n">
        <v>4928</v>
      </c>
      <c r="C1047989" s="4" t="n">
        <v>23.005</v>
      </c>
      <c r="E1047989" s="5" t="n">
        <v>0</v>
      </c>
      <c r="F1047989" s="5" t="n">
        <v>289.965</v>
      </c>
      <c r="G1047989" s="5" t="n">
        <v>356.305</v>
      </c>
      <c r="H1047989" s="5" t="n">
        <v>3.597</v>
      </c>
      <c r="I1047989" s="5" t="n">
        <v>0</v>
      </c>
      <c r="J1047989" s="5" t="n">
        <v>0</v>
      </c>
      <c r="K1047989" s="5" t="n">
        <v>-69.934</v>
      </c>
      <c r="L1047989" s="5" t="n">
        <v>0</v>
      </c>
      <c r="M1047989" s="5" t="n">
        <v>0</v>
      </c>
      <c r="N1047989" s="5" t="n">
        <v>0</v>
      </c>
      <c r="O1047989" s="5" t="n">
        <v>287.483</v>
      </c>
      <c r="P1047989" s="5" t="n">
        <v>287.357</v>
      </c>
      <c r="Q1047989" s="5" t="n">
        <v>28.365</v>
      </c>
      <c r="R1047989" s="5" t="n">
        <v>0.92</v>
      </c>
      <c r="S1047989" s="5" t="n">
        <v>0</v>
      </c>
      <c r="T1047989" s="5" t="n">
        <v>0.033</v>
      </c>
    </row>
    <row r="1047990" customFormat="false" ht="12.8" hidden="false" customHeight="false" outlineLevel="0" collapsed="false">
      <c r="A1047990" s="4" t="n">
        <v>0</v>
      </c>
      <c r="B1047990" s="4" t="n">
        <v>4928</v>
      </c>
      <c r="C1047990" s="4" t="n">
        <v>24.008</v>
      </c>
      <c r="E1047990" s="5" t="n">
        <v>0</v>
      </c>
      <c r="F1047990" s="5" t="n">
        <v>287.156</v>
      </c>
      <c r="G1047990" s="5" t="n">
        <v>352.939</v>
      </c>
      <c r="H1047990" s="5" t="n">
        <v>0.469</v>
      </c>
      <c r="I1047990" s="5" t="n">
        <v>0</v>
      </c>
      <c r="J1047990" s="5" t="n">
        <v>0</v>
      </c>
      <c r="K1047990" s="5" t="n">
        <v>-66.248</v>
      </c>
      <c r="L1047990" s="5" t="n">
        <v>0</v>
      </c>
      <c r="M1047990" s="5" t="n">
        <v>0</v>
      </c>
      <c r="N1047990" s="5" t="n">
        <v>0</v>
      </c>
      <c r="O1047990" s="5" t="n">
        <v>286.802</v>
      </c>
      <c r="P1047990" s="5" t="n">
        <v>286.781</v>
      </c>
      <c r="Q1047990" s="5" t="n">
        <v>22.635</v>
      </c>
      <c r="R1047990" s="5" t="n">
        <v>0.92</v>
      </c>
      <c r="S1047990" s="5" t="n">
        <v>0</v>
      </c>
      <c r="T1047990" s="5" t="n">
        <v>0.033</v>
      </c>
    </row>
    <row r="1047991" customFormat="false" ht="12.8" hidden="false" customHeight="false" outlineLevel="0" collapsed="false">
      <c r="A1047991" s="4" t="n">
        <v>0</v>
      </c>
      <c r="B1047991" s="4" t="n">
        <v>4928</v>
      </c>
      <c r="C1047991" s="4" t="n">
        <v>25.004</v>
      </c>
      <c r="E1047991" s="5" t="n">
        <v>0</v>
      </c>
      <c r="F1047991" s="5" t="n">
        <v>290.196</v>
      </c>
      <c r="G1047991" s="5" t="n">
        <v>350.339</v>
      </c>
      <c r="H1047991" s="5" t="n">
        <v>-1.158</v>
      </c>
      <c r="I1047991" s="5" t="n">
        <v>0</v>
      </c>
      <c r="J1047991" s="5" t="n">
        <v>0</v>
      </c>
      <c r="K1047991" s="5" t="n">
        <v>-58.982</v>
      </c>
      <c r="L1047991" s="5" t="n">
        <v>0</v>
      </c>
      <c r="M1047991" s="5" t="n">
        <v>0</v>
      </c>
      <c r="N1047991" s="5" t="n">
        <v>0</v>
      </c>
      <c r="O1047991" s="5" t="n">
        <v>286.272</v>
      </c>
      <c r="P1047991" s="5" t="n">
        <v>286.355</v>
      </c>
      <c r="Q1047991" s="5" t="n">
        <v>14.063</v>
      </c>
      <c r="R1047991" s="5" t="n">
        <v>0.92</v>
      </c>
      <c r="S1047991" s="5" t="n">
        <v>0</v>
      </c>
      <c r="T1047991" s="5" t="n">
        <v>0.033</v>
      </c>
    </row>
    <row r="1047992" customFormat="false" ht="12.8" hidden="false" customHeight="false" outlineLevel="0" collapsed="false">
      <c r="A1047992" s="4" t="n">
        <v>0</v>
      </c>
      <c r="B1047992" s="4" t="n">
        <v>4928</v>
      </c>
      <c r="C1047992" s="4" t="n">
        <v>26.005</v>
      </c>
      <c r="E1047992" s="5" t="n">
        <v>0</v>
      </c>
      <c r="F1047992" s="5" t="n">
        <v>295.748</v>
      </c>
      <c r="G1047992" s="5" t="n">
        <v>348.905</v>
      </c>
      <c r="H1047992" s="5" t="n">
        <v>-1.36</v>
      </c>
      <c r="I1047992" s="5" t="n">
        <v>0</v>
      </c>
      <c r="J1047992" s="5" t="n">
        <v>0</v>
      </c>
      <c r="K1047992" s="5" t="n">
        <v>-51.792</v>
      </c>
      <c r="L1047992" s="5" t="n">
        <v>0</v>
      </c>
      <c r="M1047992" s="5" t="n">
        <v>0</v>
      </c>
      <c r="N1047992" s="5" t="n">
        <v>0</v>
      </c>
      <c r="O1047992" s="5" t="n">
        <v>285.979</v>
      </c>
      <c r="P1047992" s="5" t="n">
        <v>286.047</v>
      </c>
      <c r="Q1047992" s="5" t="n">
        <v>19.866</v>
      </c>
      <c r="R1047992" s="5" t="n">
        <v>0.92</v>
      </c>
      <c r="S1047992" s="5" t="n">
        <v>0</v>
      </c>
      <c r="T1047992" s="5" t="n">
        <v>0.033</v>
      </c>
    </row>
    <row r="1047993" customFormat="false" ht="12.8" hidden="false" customHeight="false" outlineLevel="0" collapsed="false">
      <c r="A1047993" s="4" t="n">
        <v>0</v>
      </c>
      <c r="B1047993" s="4" t="n">
        <v>4928</v>
      </c>
      <c r="C1047993" s="4" t="n">
        <v>27.004</v>
      </c>
      <c r="E1047993" s="5" t="n">
        <v>0</v>
      </c>
      <c r="F1047993" s="5" t="n">
        <v>312.34</v>
      </c>
      <c r="G1047993" s="5" t="n">
        <v>348.665</v>
      </c>
      <c r="H1047993" s="5" t="n">
        <v>0.368</v>
      </c>
      <c r="I1047993" s="5" t="n">
        <v>0</v>
      </c>
      <c r="J1047993" s="5" t="n">
        <v>0</v>
      </c>
      <c r="K1047993" s="5" t="n">
        <v>-36.694</v>
      </c>
      <c r="L1047993" s="5" t="n">
        <v>0</v>
      </c>
      <c r="M1047993" s="5" t="n">
        <v>0</v>
      </c>
      <c r="N1047993" s="5" t="n">
        <v>0</v>
      </c>
      <c r="O1047993" s="5" t="n">
        <v>285.93</v>
      </c>
      <c r="P1047993" s="5" t="n">
        <v>285.887</v>
      </c>
      <c r="Q1047993" s="5" t="n">
        <v>8.618</v>
      </c>
      <c r="R1047993" s="5" t="n">
        <v>0.92</v>
      </c>
      <c r="S1047993" s="5" t="n">
        <v>0</v>
      </c>
      <c r="T1047993" s="5" t="n">
        <v>0.033</v>
      </c>
    </row>
    <row r="1047994" customFormat="false" ht="12.8" hidden="false" customHeight="false" outlineLevel="0" collapsed="false">
      <c r="A1047994" s="4" t="n">
        <v>0</v>
      </c>
      <c r="B1047994" s="4" t="n">
        <v>4928</v>
      </c>
      <c r="C1047994" s="4" t="n">
        <v>28.006</v>
      </c>
      <c r="E1047994" s="5" t="n">
        <v>0</v>
      </c>
      <c r="F1047994" s="5" t="n">
        <v>302.576</v>
      </c>
      <c r="G1047994" s="5" t="n">
        <v>346.879</v>
      </c>
      <c r="H1047994" s="5" t="n">
        <v>0.612</v>
      </c>
      <c r="I1047994" s="5" t="n">
        <v>0</v>
      </c>
      <c r="J1047994" s="5" t="n">
        <v>0</v>
      </c>
      <c r="K1047994" s="5" t="n">
        <v>-44.912</v>
      </c>
      <c r="L1047994" s="5" t="n">
        <v>0</v>
      </c>
      <c r="M1047994" s="5" t="n">
        <v>0</v>
      </c>
      <c r="N1047994" s="5" t="n">
        <v>0</v>
      </c>
      <c r="O1047994" s="5" t="n">
        <v>285.563</v>
      </c>
      <c r="P1047994" s="5" t="n">
        <v>285.499</v>
      </c>
      <c r="Q1047994" s="5" t="n">
        <v>9.602</v>
      </c>
      <c r="R1047994" s="5" t="n">
        <v>0.92</v>
      </c>
      <c r="S1047994" s="5" t="n">
        <v>0</v>
      </c>
      <c r="T1047994" s="5" t="n">
        <v>0.033</v>
      </c>
    </row>
    <row r="1047995" customFormat="false" ht="12.8" hidden="false" customHeight="false" outlineLevel="0" collapsed="false">
      <c r="A1047995" s="4" t="n">
        <v>0</v>
      </c>
      <c r="B1047995" s="4" t="n">
        <v>4928</v>
      </c>
      <c r="C1047995" s="4" t="n">
        <v>29.003</v>
      </c>
      <c r="E1047995" s="5" t="n">
        <v>0</v>
      </c>
      <c r="F1047995" s="5" t="n">
        <v>317.897</v>
      </c>
      <c r="G1047995" s="5" t="n">
        <v>346.086</v>
      </c>
      <c r="H1047995" s="5" t="n">
        <v>-0.042</v>
      </c>
      <c r="I1047995" s="5" t="n">
        <v>0</v>
      </c>
      <c r="J1047995" s="5" t="n">
        <v>0</v>
      </c>
      <c r="K1047995" s="5" t="n">
        <v>-28.147</v>
      </c>
      <c r="L1047995" s="5" t="n">
        <v>0</v>
      </c>
      <c r="M1047995" s="5" t="n">
        <v>0</v>
      </c>
      <c r="N1047995" s="5" t="n">
        <v>0</v>
      </c>
      <c r="O1047995" s="5" t="n">
        <v>285.4</v>
      </c>
      <c r="P1047995" s="5" t="n">
        <v>285.406</v>
      </c>
      <c r="Q1047995" s="5" t="n">
        <v>6.452</v>
      </c>
      <c r="R1047995" s="5" t="n">
        <v>0.92</v>
      </c>
      <c r="S1047995" s="5" t="n">
        <v>0</v>
      </c>
      <c r="T1047995" s="5" t="n">
        <v>0.033</v>
      </c>
    </row>
    <row r="1047996" customFormat="false" ht="12.8" hidden="false" customHeight="false" outlineLevel="0" collapsed="false">
      <c r="A1047996" s="4" t="n">
        <v>0</v>
      </c>
      <c r="B1047996" s="4" t="n">
        <v>4928</v>
      </c>
      <c r="C1047996" s="4" t="n">
        <v>30</v>
      </c>
      <c r="E1047996" s="5" t="n">
        <v>0</v>
      </c>
      <c r="F1047996" s="5" t="n">
        <v>329.323</v>
      </c>
      <c r="G1047996" s="5" t="n">
        <v>347.158</v>
      </c>
      <c r="H1047996" s="5" t="n">
        <v>7.835</v>
      </c>
      <c r="I1047996" s="5" t="n">
        <v>0</v>
      </c>
      <c r="J1047996" s="5" t="n">
        <v>0</v>
      </c>
      <c r="K1047996" s="5" t="n">
        <v>-25.669</v>
      </c>
      <c r="L1047996" s="5" t="n">
        <v>0</v>
      </c>
      <c r="M1047996" s="5" t="n">
        <v>0</v>
      </c>
      <c r="N1047996" s="5" t="n">
        <v>0</v>
      </c>
      <c r="O1047996" s="5" t="n">
        <v>285.62</v>
      </c>
      <c r="P1047996" s="5" t="n">
        <v>285.289</v>
      </c>
      <c r="Q1047996" s="5" t="n">
        <v>23.651</v>
      </c>
      <c r="R1047996" s="5" t="n">
        <v>0.92</v>
      </c>
      <c r="S1047996" s="5" t="n">
        <v>0</v>
      </c>
      <c r="T1047996" s="5" t="n">
        <v>0.033</v>
      </c>
    </row>
    <row r="1047997" customFormat="false" ht="12.8" hidden="false" customHeight="false" outlineLevel="0" collapsed="false">
      <c r="A1047997" s="4" t="n">
        <v>0</v>
      </c>
      <c r="B1047997" s="4" t="n">
        <v>4928</v>
      </c>
      <c r="C1047997" s="4" t="n">
        <v>31.005</v>
      </c>
      <c r="E1047997" s="5" t="n">
        <v>0</v>
      </c>
      <c r="F1047997" s="5" t="n">
        <v>349.414</v>
      </c>
      <c r="G1047997" s="5" t="n">
        <v>350.319</v>
      </c>
      <c r="H1047997" s="5" t="n">
        <v>3.542</v>
      </c>
      <c r="I1047997" s="5" t="n">
        <v>0</v>
      </c>
      <c r="J1047997" s="5" t="n">
        <v>0</v>
      </c>
      <c r="K1047997" s="5" t="n">
        <v>-4.443</v>
      </c>
      <c r="L1047997" s="5" t="n">
        <v>0</v>
      </c>
      <c r="M1047997" s="5" t="n">
        <v>0</v>
      </c>
      <c r="N1047997" s="5" t="n">
        <v>0</v>
      </c>
      <c r="O1047997" s="5" t="n">
        <v>286.268</v>
      </c>
      <c r="P1047997" s="5" t="n">
        <v>285.967</v>
      </c>
      <c r="Q1047997" s="5" t="n">
        <v>11.749</v>
      </c>
      <c r="R1047997" s="5" t="n">
        <v>0.92</v>
      </c>
      <c r="S1047997" s="5" t="n">
        <v>0</v>
      </c>
      <c r="T1047997" s="5" t="n">
        <v>0.033</v>
      </c>
    </row>
    <row r="1047998" customFormat="false" ht="12.8" hidden="false" customHeight="false" outlineLevel="0" collapsed="false">
      <c r="A1047998" s="4" t="n">
        <v>0</v>
      </c>
      <c r="B1047998" s="4" t="n">
        <v>4928</v>
      </c>
      <c r="C1047998" s="4" t="n">
        <v>32.001</v>
      </c>
      <c r="E1047998" s="5" t="n">
        <v>0</v>
      </c>
      <c r="F1047998" s="5" t="n">
        <v>434.536</v>
      </c>
      <c r="G1047998" s="5" t="n">
        <v>360.866</v>
      </c>
      <c r="H1047998" s="5" t="n">
        <v>20.259</v>
      </c>
      <c r="I1047998" s="5" t="n">
        <v>0</v>
      </c>
      <c r="J1047998" s="5" t="n">
        <v>0</v>
      </c>
      <c r="K1047998" s="5" t="n">
        <v>53.413</v>
      </c>
      <c r="L1047998" s="5" t="n">
        <v>0</v>
      </c>
      <c r="M1047998" s="5" t="n">
        <v>0</v>
      </c>
      <c r="N1047998" s="5" t="n">
        <v>0</v>
      </c>
      <c r="O1047998" s="5" t="n">
        <v>288.399</v>
      </c>
      <c r="P1047998" s="5" t="n">
        <v>286.636</v>
      </c>
      <c r="Q1047998" s="5" t="n">
        <v>11.494</v>
      </c>
      <c r="R1047998" s="5" t="n">
        <v>0.92</v>
      </c>
      <c r="S1047998" s="5" t="n">
        <v>0</v>
      </c>
      <c r="T1047998" s="5" t="n">
        <v>0.033</v>
      </c>
    </row>
    <row r="1047999" customFormat="false" ht="12.8" hidden="false" customHeight="false" outlineLevel="0" collapsed="false">
      <c r="A1047999" s="4" t="n">
        <v>0</v>
      </c>
      <c r="B1047999" s="4" t="n">
        <v>4928</v>
      </c>
      <c r="C1047999" s="4" t="n">
        <v>33.006</v>
      </c>
      <c r="E1047999" s="5" t="n">
        <v>0</v>
      </c>
      <c r="F1047999" s="5" t="n">
        <v>451.216</v>
      </c>
      <c r="G1047999" s="5" t="n">
        <v>374.99</v>
      </c>
      <c r="H1047999" s="5" t="n">
        <v>31.824</v>
      </c>
      <c r="I1047999" s="5" t="n">
        <v>0</v>
      </c>
      <c r="J1047999" s="5" t="n">
        <v>0</v>
      </c>
      <c r="K1047999" s="5" t="n">
        <v>44.399</v>
      </c>
      <c r="L1047999" s="5" t="n">
        <v>0</v>
      </c>
      <c r="M1047999" s="5" t="n">
        <v>0</v>
      </c>
      <c r="N1047999" s="5" t="n">
        <v>0</v>
      </c>
      <c r="O1047999" s="5" t="n">
        <v>291.181</v>
      </c>
      <c r="P1047999" s="5" t="n">
        <v>288.143</v>
      </c>
      <c r="Q1047999" s="5" t="n">
        <v>10.476</v>
      </c>
      <c r="R1047999" s="5" t="n">
        <v>0.92</v>
      </c>
      <c r="S1047999" s="5" t="n">
        <v>0</v>
      </c>
      <c r="T1047999" s="5" t="n">
        <v>0.033</v>
      </c>
    </row>
    <row r="1048000" customFormat="false" ht="12.8" hidden="false" customHeight="false" outlineLevel="0" collapsed="false">
      <c r="A1048000" s="4" t="n">
        <v>0</v>
      </c>
      <c r="B1048000" s="4" t="n">
        <v>4928</v>
      </c>
      <c r="C1048000" s="4" t="n">
        <v>34.008</v>
      </c>
      <c r="E1048000" s="5" t="n">
        <v>0</v>
      </c>
      <c r="F1048000" s="5" t="n">
        <v>510.451</v>
      </c>
      <c r="G1048000" s="5" t="n">
        <v>387.981</v>
      </c>
      <c r="H1048000" s="5" t="n">
        <v>38.583</v>
      </c>
      <c r="I1048000" s="5" t="n">
        <v>0</v>
      </c>
      <c r="J1048000" s="5" t="n">
        <v>0</v>
      </c>
      <c r="K1048000" s="5" t="n">
        <v>83.889</v>
      </c>
      <c r="L1048000" s="5" t="n">
        <v>0</v>
      </c>
      <c r="M1048000" s="5" t="n">
        <v>0</v>
      </c>
      <c r="N1048000" s="5" t="n">
        <v>0</v>
      </c>
      <c r="O1048000" s="5" t="n">
        <v>293.67</v>
      </c>
      <c r="P1048000" s="5" t="n">
        <v>289.645</v>
      </c>
      <c r="Q1048000" s="5" t="n">
        <v>9.586</v>
      </c>
      <c r="R1048000" s="5" t="n">
        <v>0.92</v>
      </c>
      <c r="S1048000" s="5" t="n">
        <v>0</v>
      </c>
      <c r="T1048000" s="5" t="n">
        <v>0.033</v>
      </c>
    </row>
    <row r="1048001" customFormat="false" ht="12.8" hidden="false" customHeight="false" outlineLevel="0" collapsed="false">
      <c r="A1048001" s="4" t="n">
        <v>0</v>
      </c>
      <c r="B1048001" s="4" t="n">
        <v>4928</v>
      </c>
      <c r="C1048001" s="4" t="n">
        <v>35.006</v>
      </c>
      <c r="E1048001" s="5" t="n">
        <v>0</v>
      </c>
      <c r="F1048001" s="5" t="n">
        <v>441.161</v>
      </c>
      <c r="G1048001" s="5" t="n">
        <v>386.292</v>
      </c>
      <c r="H1048001" s="5" t="n">
        <v>47.472</v>
      </c>
      <c r="I1048001" s="5" t="n">
        <v>0</v>
      </c>
      <c r="J1048001" s="5" t="n">
        <v>0</v>
      </c>
      <c r="K1048001" s="5" t="n">
        <v>7.397</v>
      </c>
      <c r="L1048001" s="5" t="n">
        <v>0</v>
      </c>
      <c r="M1048001" s="5" t="n">
        <v>0</v>
      </c>
      <c r="N1048001" s="5" t="n">
        <v>0</v>
      </c>
      <c r="O1048001" s="5" t="n">
        <v>293.35</v>
      </c>
      <c r="P1048001" s="5" t="n">
        <v>290.021</v>
      </c>
      <c r="Q1048001" s="5" t="n">
        <v>14.261</v>
      </c>
      <c r="R1048001" s="5" t="n">
        <v>0.92</v>
      </c>
      <c r="S1048001" s="5" t="n">
        <v>0</v>
      </c>
      <c r="T1048001" s="5" t="n">
        <v>0.033</v>
      </c>
    </row>
    <row r="1048002" customFormat="false" ht="12.8" hidden="false" customHeight="false" outlineLevel="0" collapsed="false">
      <c r="A1048002" s="4" t="n">
        <v>0</v>
      </c>
      <c r="B1048002" s="4" t="n">
        <v>4928</v>
      </c>
      <c r="C1048002" s="4" t="n">
        <v>36.006</v>
      </c>
      <c r="E1048002" s="5" t="n">
        <v>0</v>
      </c>
      <c r="F1048002" s="5" t="n">
        <v>516.969</v>
      </c>
      <c r="G1048002" s="5" t="n">
        <v>389.882</v>
      </c>
      <c r="H1048002" s="5" t="n">
        <v>70.607</v>
      </c>
      <c r="I1048002" s="5" t="n">
        <v>0</v>
      </c>
      <c r="J1048002" s="5" t="n">
        <v>0</v>
      </c>
      <c r="K1048002" s="5" t="n">
        <v>56.479</v>
      </c>
      <c r="L1048002" s="5" t="n">
        <v>0</v>
      </c>
      <c r="M1048002" s="5" t="n">
        <v>0</v>
      </c>
      <c r="N1048002" s="5" t="n">
        <v>0</v>
      </c>
      <c r="O1048002" s="5" t="n">
        <v>294.029</v>
      </c>
      <c r="P1048002" s="5" t="n">
        <v>290.365</v>
      </c>
      <c r="Q1048002" s="5" t="n">
        <v>19.269</v>
      </c>
      <c r="R1048002" s="5" t="n">
        <v>0.92</v>
      </c>
      <c r="S1048002" s="5" t="n">
        <v>0</v>
      </c>
      <c r="T1048002" s="5" t="n">
        <v>0.033</v>
      </c>
    </row>
    <row r="1048003" customFormat="false" ht="12.8" hidden="false" customHeight="false" outlineLevel="0" collapsed="false">
      <c r="A1048003" s="4" t="n">
        <v>0</v>
      </c>
      <c r="B1048003" s="4" t="n">
        <v>4928</v>
      </c>
      <c r="C1048003" s="4" t="n">
        <v>37.002</v>
      </c>
      <c r="E1048003" s="5" t="n">
        <v>0</v>
      </c>
      <c r="F1048003" s="5" t="n">
        <v>452.949</v>
      </c>
      <c r="G1048003" s="5" t="n">
        <v>391.741</v>
      </c>
      <c r="H1048003" s="5" t="n">
        <v>32.619</v>
      </c>
      <c r="I1048003" s="5" t="n">
        <v>0</v>
      </c>
      <c r="J1048003" s="5" t="n">
        <v>0</v>
      </c>
      <c r="K1048003" s="5" t="n">
        <v>28.586</v>
      </c>
      <c r="L1048003" s="5" t="n">
        <v>0</v>
      </c>
      <c r="M1048003" s="5" t="n">
        <v>0</v>
      </c>
      <c r="N1048003" s="5" t="n">
        <v>0</v>
      </c>
      <c r="O1048003" s="5" t="n">
        <v>294.379</v>
      </c>
      <c r="P1048003" s="5" t="n">
        <v>291.016</v>
      </c>
      <c r="Q1048003" s="5" t="n">
        <v>9.7</v>
      </c>
      <c r="R1048003" s="5" t="n">
        <v>0.92</v>
      </c>
      <c r="S1048003" s="5" t="n">
        <v>0</v>
      </c>
      <c r="T1048003" s="5" t="n">
        <v>0.033</v>
      </c>
    </row>
    <row r="1048004" customFormat="false" ht="12.8" hidden="false" customHeight="false" outlineLevel="0" collapsed="false">
      <c r="A1048004" s="4" t="n">
        <v>0</v>
      </c>
      <c r="B1048004" s="4" t="n">
        <v>4928</v>
      </c>
      <c r="C1048004" s="4" t="n">
        <v>38.001</v>
      </c>
      <c r="E1048004" s="5" t="n">
        <v>0</v>
      </c>
      <c r="F1048004" s="5" t="n">
        <v>451.221</v>
      </c>
      <c r="G1048004" s="5" t="n">
        <v>385.471</v>
      </c>
      <c r="H1048004" s="5" t="n">
        <v>70.923</v>
      </c>
      <c r="I1048004" s="5" t="n">
        <v>0</v>
      </c>
      <c r="J1048004" s="5" t="n">
        <v>0</v>
      </c>
      <c r="K1048004" s="5" t="n">
        <v>-5.173</v>
      </c>
      <c r="L1048004" s="5" t="n">
        <v>0</v>
      </c>
      <c r="M1048004" s="5" t="n">
        <v>0</v>
      </c>
      <c r="N1048004" s="5" t="n">
        <v>0</v>
      </c>
      <c r="O1048004" s="5" t="n">
        <v>293.194</v>
      </c>
      <c r="P1048004" s="5" t="n">
        <v>289.981</v>
      </c>
      <c r="Q1048004" s="5" t="n">
        <v>22.076</v>
      </c>
      <c r="R1048004" s="5" t="n">
        <v>0.92</v>
      </c>
      <c r="S1048004" s="5" t="n">
        <v>0</v>
      </c>
      <c r="T1048004" s="5" t="n">
        <v>0.033</v>
      </c>
    </row>
    <row r="1048005" customFormat="false" ht="12.8" hidden="false" customHeight="false" outlineLevel="0" collapsed="false">
      <c r="A1048005" s="4" t="n">
        <v>0</v>
      </c>
      <c r="B1048005" s="4" t="n">
        <v>4928</v>
      </c>
      <c r="C1048005" s="4" t="n">
        <v>39.008</v>
      </c>
      <c r="E1048005" s="5" t="n">
        <v>0</v>
      </c>
      <c r="F1048005" s="5" t="n">
        <v>516.943</v>
      </c>
      <c r="G1048005" s="5" t="n">
        <v>385.6</v>
      </c>
      <c r="H1048005" s="5" t="n">
        <v>107.719</v>
      </c>
      <c r="I1048005" s="5" t="n">
        <v>0</v>
      </c>
      <c r="J1048005" s="5" t="n">
        <v>0</v>
      </c>
      <c r="K1048005" s="5" t="n">
        <v>23.625</v>
      </c>
      <c r="L1048005" s="5" t="n">
        <v>0</v>
      </c>
      <c r="M1048005" s="5" t="n">
        <v>0</v>
      </c>
      <c r="N1048005" s="5" t="n">
        <v>0</v>
      </c>
      <c r="O1048005" s="5" t="n">
        <v>293.219</v>
      </c>
      <c r="P1048005" s="5" t="n">
        <v>289.871</v>
      </c>
      <c r="Q1048005" s="5" t="n">
        <v>32.178</v>
      </c>
      <c r="R1048005" s="5" t="n">
        <v>0.92</v>
      </c>
      <c r="S1048005" s="5" t="n">
        <v>0</v>
      </c>
      <c r="T1048005" s="5" t="n">
        <v>0.033</v>
      </c>
    </row>
    <row r="1048006" customFormat="false" ht="12.8" hidden="false" customHeight="false" outlineLevel="0" collapsed="false">
      <c r="A1048006" s="4" t="n">
        <v>0</v>
      </c>
      <c r="B1048006" s="4" t="n">
        <v>4928</v>
      </c>
      <c r="C1048006" s="4" t="n">
        <v>40.001</v>
      </c>
      <c r="E1048006" s="5" t="n">
        <v>0</v>
      </c>
      <c r="F1048006" s="5" t="n">
        <v>430.513</v>
      </c>
      <c r="G1048006" s="5" t="n">
        <v>384.531</v>
      </c>
      <c r="H1048006" s="5" t="n">
        <v>44.025</v>
      </c>
      <c r="I1048006" s="5" t="n">
        <v>0</v>
      </c>
      <c r="J1048006" s="5" t="n">
        <v>0</v>
      </c>
      <c r="K1048006" s="5" t="n">
        <v>1.956</v>
      </c>
      <c r="L1048006" s="5" t="n">
        <v>0</v>
      </c>
      <c r="M1048006" s="5" t="n">
        <v>0</v>
      </c>
      <c r="N1048006" s="5" t="n">
        <v>0</v>
      </c>
      <c r="O1048006" s="5" t="n">
        <v>293.015</v>
      </c>
      <c r="P1048006" s="5" t="n">
        <v>290.394</v>
      </c>
      <c r="Q1048006" s="5" t="n">
        <v>16.797</v>
      </c>
      <c r="R1048006" s="5" t="n">
        <v>0.92</v>
      </c>
      <c r="S1048006" s="5" t="n">
        <v>0</v>
      </c>
      <c r="T1048006" s="5" t="n">
        <v>0.033</v>
      </c>
    </row>
    <row r="1048007" customFormat="false" ht="12.8" hidden="false" customHeight="false" outlineLevel="0" collapsed="false">
      <c r="A1048007" s="4" t="n">
        <v>0</v>
      </c>
      <c r="B1048007" s="4" t="n">
        <v>4928</v>
      </c>
      <c r="C1048007" s="4" t="n">
        <v>41.009</v>
      </c>
      <c r="E1048007" s="5" t="n">
        <v>0</v>
      </c>
      <c r="F1048007" s="5" t="n">
        <v>433.51</v>
      </c>
      <c r="G1048007" s="5" t="n">
        <v>384.624</v>
      </c>
      <c r="H1048007" s="5" t="n">
        <v>41.69</v>
      </c>
      <c r="I1048007" s="5" t="n">
        <v>0</v>
      </c>
      <c r="J1048007" s="5" t="n">
        <v>0</v>
      </c>
      <c r="K1048007" s="5" t="n">
        <v>7.195</v>
      </c>
      <c r="L1048007" s="5" t="n">
        <v>0</v>
      </c>
      <c r="M1048007" s="5" t="n">
        <v>0</v>
      </c>
      <c r="N1048007" s="5" t="n">
        <v>0</v>
      </c>
      <c r="O1048007" s="5" t="n">
        <v>293.033</v>
      </c>
      <c r="P1048007" s="5" t="n">
        <v>290.6</v>
      </c>
      <c r="Q1048007" s="5" t="n">
        <v>17.134</v>
      </c>
      <c r="R1048007" s="5" t="n">
        <v>0.92</v>
      </c>
      <c r="S1048007" s="5" t="n">
        <v>0</v>
      </c>
      <c r="T1048007" s="5" t="n">
        <v>0.033</v>
      </c>
    </row>
    <row r="1048008" customFormat="false" ht="12.8" hidden="false" customHeight="false" outlineLevel="0" collapsed="false">
      <c r="A1048008" s="4" t="n">
        <v>0</v>
      </c>
      <c r="B1048008" s="4" t="n">
        <v>4928</v>
      </c>
      <c r="C1048008" s="4" t="n">
        <v>42.007</v>
      </c>
      <c r="E1048008" s="5" t="n">
        <v>0</v>
      </c>
      <c r="F1048008" s="5" t="n">
        <v>397.273</v>
      </c>
      <c r="G1048008" s="5" t="n">
        <v>380.511</v>
      </c>
      <c r="H1048008" s="5" t="n">
        <v>39.622</v>
      </c>
      <c r="I1048008" s="5" t="n">
        <v>0</v>
      </c>
      <c r="J1048008" s="5" t="n">
        <v>0</v>
      </c>
      <c r="K1048008" s="5" t="n">
        <v>-22.861</v>
      </c>
      <c r="L1048008" s="5" t="n">
        <v>0</v>
      </c>
      <c r="M1048008" s="5" t="n">
        <v>0</v>
      </c>
      <c r="N1048008" s="5" t="n">
        <v>0</v>
      </c>
      <c r="O1048008" s="5" t="n">
        <v>292.246</v>
      </c>
      <c r="P1048008" s="5" t="n">
        <v>291.083</v>
      </c>
      <c r="Q1048008" s="5" t="n">
        <v>34.073</v>
      </c>
      <c r="R1048008" s="5" t="n">
        <v>0.92</v>
      </c>
      <c r="S1048008" s="5" t="n">
        <v>0</v>
      </c>
      <c r="T1048008" s="5" t="n">
        <v>0.033</v>
      </c>
    </row>
    <row r="1048009" customFormat="false" ht="12.8" hidden="false" customHeight="false" outlineLevel="0" collapsed="false">
      <c r="A1048009" s="4" t="n">
        <v>0</v>
      </c>
      <c r="B1048009" s="4" t="n">
        <v>4928</v>
      </c>
      <c r="C1048009" s="4" t="n">
        <v>43.004</v>
      </c>
      <c r="E1048009" s="5" t="n">
        <v>0</v>
      </c>
      <c r="F1048009" s="5" t="n">
        <v>359.322</v>
      </c>
      <c r="G1048009" s="5" t="n">
        <v>373.438</v>
      </c>
      <c r="H1048009" s="5" t="n">
        <v>18.798</v>
      </c>
      <c r="I1048009" s="5" t="n">
        <v>0</v>
      </c>
      <c r="J1048009" s="5" t="n">
        <v>0</v>
      </c>
      <c r="K1048009" s="5" t="n">
        <v>-32.915</v>
      </c>
      <c r="L1048009" s="5" t="n">
        <v>0</v>
      </c>
      <c r="M1048009" s="5" t="n">
        <v>0</v>
      </c>
      <c r="N1048009" s="5" t="n">
        <v>0</v>
      </c>
      <c r="O1048009" s="5" t="n">
        <v>290.879</v>
      </c>
      <c r="P1048009" s="5" t="n">
        <v>290.321</v>
      </c>
      <c r="Q1048009" s="5" t="n">
        <v>33.681</v>
      </c>
      <c r="R1048009" s="5" t="n">
        <v>0.92</v>
      </c>
      <c r="S1048009" s="5" t="n">
        <v>0</v>
      </c>
      <c r="T1048009" s="5" t="n">
        <v>0.033</v>
      </c>
    </row>
    <row r="1048010" customFormat="false" ht="12.8" hidden="false" customHeight="false" outlineLevel="0" collapsed="false">
      <c r="A1048010" s="4" t="n">
        <v>0</v>
      </c>
      <c r="B1048010" s="4" t="n">
        <v>4928</v>
      </c>
      <c r="C1048010" s="4" t="n">
        <v>44.005</v>
      </c>
      <c r="E1048010" s="5" t="n">
        <v>0</v>
      </c>
      <c r="F1048010" s="5" t="n">
        <v>342.891</v>
      </c>
      <c r="G1048010" s="5" t="n">
        <v>369.357</v>
      </c>
      <c r="H1048010" s="5" t="n">
        <v>6.478</v>
      </c>
      <c r="I1048010" s="5" t="n">
        <v>0</v>
      </c>
      <c r="J1048010" s="5" t="n">
        <v>0</v>
      </c>
      <c r="K1048010" s="5" t="n">
        <v>-32.947</v>
      </c>
      <c r="L1048010" s="5" t="n">
        <v>0</v>
      </c>
      <c r="M1048010" s="5" t="n">
        <v>0</v>
      </c>
      <c r="N1048010" s="5" t="n">
        <v>0</v>
      </c>
      <c r="O1048010" s="5" t="n">
        <v>290.081</v>
      </c>
      <c r="P1048010" s="5" t="n">
        <v>289.875</v>
      </c>
      <c r="Q1048010" s="5" t="n">
        <v>31.452</v>
      </c>
      <c r="R1048010" s="5" t="n">
        <v>0.92</v>
      </c>
      <c r="S1048010" s="5" t="n">
        <v>0</v>
      </c>
      <c r="T1048010" s="5" t="n">
        <v>0.033</v>
      </c>
    </row>
    <row r="1048011" customFormat="false" ht="12.8" hidden="false" customHeight="false" outlineLevel="0" collapsed="false">
      <c r="A1048011" s="4" t="n">
        <v>0</v>
      </c>
      <c r="B1048011" s="4" t="n">
        <v>4928</v>
      </c>
      <c r="C1048011" s="4" t="n">
        <v>45.002</v>
      </c>
      <c r="E1048011" s="5" t="n">
        <v>0</v>
      </c>
      <c r="F1048011" s="5" t="n">
        <v>343.11</v>
      </c>
      <c r="G1048011" s="5" t="n">
        <v>365.517</v>
      </c>
      <c r="H1048011" s="5" t="n">
        <v>12.011</v>
      </c>
      <c r="I1048011" s="5" t="n">
        <v>0</v>
      </c>
      <c r="J1048011" s="5" t="n">
        <v>0</v>
      </c>
      <c r="K1048011" s="5" t="n">
        <v>-34.417</v>
      </c>
      <c r="L1048011" s="5" t="n">
        <v>0</v>
      </c>
      <c r="M1048011" s="5" t="n">
        <v>0</v>
      </c>
      <c r="N1048011" s="5" t="n">
        <v>0</v>
      </c>
      <c r="O1048011" s="5" t="n">
        <v>289.324</v>
      </c>
      <c r="P1048011" s="5" t="n">
        <v>288.815</v>
      </c>
      <c r="Q1048011" s="5" t="n">
        <v>23.585</v>
      </c>
      <c r="R1048011" s="5" t="n">
        <v>0.92</v>
      </c>
      <c r="S1048011" s="5" t="n">
        <v>0</v>
      </c>
      <c r="T1048011" s="5" t="n">
        <v>0.033</v>
      </c>
    </row>
    <row r="1048012" customFormat="false" ht="12.8" hidden="false" customHeight="false" outlineLevel="0" collapsed="false">
      <c r="A1048012" s="4" t="n">
        <v>0</v>
      </c>
      <c r="B1048012" s="4" t="n">
        <v>4928</v>
      </c>
      <c r="C1048012" s="4" t="n">
        <v>46.001</v>
      </c>
      <c r="E1048012" s="5" t="n">
        <v>0</v>
      </c>
      <c r="F1048012" s="5" t="n">
        <v>340.557</v>
      </c>
      <c r="G1048012" s="5" t="n">
        <v>362.465</v>
      </c>
      <c r="H1048012" s="5" t="n">
        <v>11.799</v>
      </c>
      <c r="I1048012" s="5" t="n">
        <v>0</v>
      </c>
      <c r="J1048012" s="5" t="n">
        <v>0</v>
      </c>
      <c r="K1048012" s="5" t="n">
        <v>-33.706</v>
      </c>
      <c r="L1048012" s="5" t="n">
        <v>0</v>
      </c>
      <c r="M1048012" s="5" t="n">
        <v>0</v>
      </c>
      <c r="N1048012" s="5" t="n">
        <v>0</v>
      </c>
      <c r="O1048012" s="5" t="n">
        <v>288.718</v>
      </c>
      <c r="P1048012" s="5" t="n">
        <v>288.257</v>
      </c>
      <c r="Q1048012" s="5" t="n">
        <v>25.606</v>
      </c>
      <c r="R1048012" s="5" t="n">
        <v>0.92</v>
      </c>
      <c r="S1048012" s="5" t="n">
        <v>0</v>
      </c>
      <c r="T1048012" s="5" t="n">
        <v>0.033</v>
      </c>
    </row>
    <row r="1048013" customFormat="false" ht="12.8" hidden="false" customHeight="false" outlineLevel="0" collapsed="false">
      <c r="A1048013" s="4" t="n">
        <v>0</v>
      </c>
      <c r="B1048013" s="4" t="n">
        <v>4928</v>
      </c>
      <c r="C1048013" s="4" t="n">
        <v>47.003</v>
      </c>
      <c r="E1048013" s="5" t="n">
        <v>0</v>
      </c>
      <c r="F1048013" s="5" t="n">
        <v>344.11</v>
      </c>
      <c r="G1048013" s="5" t="n">
        <v>360.379</v>
      </c>
      <c r="H1048013" s="5" t="n">
        <v>15.458</v>
      </c>
      <c r="I1048013" s="5" t="n">
        <v>0</v>
      </c>
      <c r="J1048013" s="5" t="n">
        <v>0</v>
      </c>
      <c r="K1048013" s="5" t="n">
        <v>-31.729</v>
      </c>
      <c r="L1048013" s="5" t="n">
        <v>0</v>
      </c>
      <c r="M1048013" s="5" t="n">
        <v>0</v>
      </c>
      <c r="N1048013" s="5" t="n">
        <v>0</v>
      </c>
      <c r="O1048013" s="5" t="n">
        <v>288.302</v>
      </c>
      <c r="P1048013" s="5" t="n">
        <v>287.788</v>
      </c>
      <c r="Q1048013" s="5" t="n">
        <v>30.097</v>
      </c>
      <c r="R1048013" s="5" t="n">
        <v>0.92</v>
      </c>
      <c r="S1048013" s="5" t="n">
        <v>0</v>
      </c>
      <c r="T1048013" s="5" t="n">
        <v>0.033</v>
      </c>
    </row>
    <row r="1048014" customFormat="false" ht="12.8" hidden="false" customHeight="false" outlineLevel="0" collapsed="false">
      <c r="A1048014" s="4" t="n">
        <v>0</v>
      </c>
      <c r="B1048014" s="4" t="n">
        <v>4928</v>
      </c>
      <c r="C1048014" s="4" t="n">
        <v>48.002</v>
      </c>
      <c r="E1048014" s="5" t="n">
        <v>0</v>
      </c>
      <c r="F1048014" s="5" t="n">
        <v>345.984</v>
      </c>
      <c r="G1048014" s="5" t="n">
        <v>359.283</v>
      </c>
      <c r="H1048014" s="5" t="n">
        <v>15.521</v>
      </c>
      <c r="I1048014" s="5" t="n">
        <v>0</v>
      </c>
      <c r="J1048014" s="5" t="n">
        <v>0</v>
      </c>
      <c r="K1048014" s="5" t="n">
        <v>-28.821</v>
      </c>
      <c r="L1048014" s="5" t="n">
        <v>0</v>
      </c>
      <c r="M1048014" s="5" t="n">
        <v>0</v>
      </c>
      <c r="N1048014" s="5" t="n">
        <v>0</v>
      </c>
      <c r="O1048014" s="5" t="n">
        <v>288.082</v>
      </c>
      <c r="P1048014" s="5" t="n">
        <v>287.384</v>
      </c>
      <c r="Q1048014" s="5" t="n">
        <v>22.224</v>
      </c>
      <c r="R1048014" s="5" t="n">
        <v>0.92</v>
      </c>
      <c r="S1048014" s="5" t="n">
        <v>0</v>
      </c>
      <c r="T1048014" s="5" t="n">
        <v>0.033</v>
      </c>
    </row>
    <row r="1048015" customFormat="false" ht="12.8" hidden="false" customHeight="false" outlineLevel="0" collapsed="false">
      <c r="A1048015" s="4" t="n">
        <v>0</v>
      </c>
      <c r="B1048015" s="4" t="n">
        <v>4928</v>
      </c>
      <c r="C1048015" s="4" t="n">
        <v>49.001</v>
      </c>
      <c r="E1048015" s="5" t="n">
        <v>0</v>
      </c>
      <c r="F1048015" s="5" t="n">
        <v>346.45</v>
      </c>
      <c r="G1048015" s="5" t="n">
        <v>357.988</v>
      </c>
      <c r="H1048015" s="5" t="n">
        <v>18.1</v>
      </c>
      <c r="I1048015" s="5" t="n">
        <v>0</v>
      </c>
      <c r="J1048015" s="5" t="n">
        <v>0</v>
      </c>
      <c r="K1048015" s="5" t="n">
        <v>-29.634</v>
      </c>
      <c r="L1048015" s="5" t="n">
        <v>0</v>
      </c>
      <c r="M1048015" s="5" t="n">
        <v>0</v>
      </c>
      <c r="N1048015" s="5" t="n">
        <v>0</v>
      </c>
      <c r="O1048015" s="5" t="n">
        <v>287.822</v>
      </c>
      <c r="P1048015" s="5" t="n">
        <v>286.955</v>
      </c>
      <c r="Q1048015" s="5" t="n">
        <v>20.875</v>
      </c>
      <c r="R1048015" s="5" t="n">
        <v>0.92</v>
      </c>
      <c r="S1048015" s="5" t="n">
        <v>0</v>
      </c>
      <c r="T1048015" s="5" t="n">
        <v>0.033</v>
      </c>
    </row>
    <row r="1048016" customFormat="false" ht="12.8" hidden="false" customHeight="false" outlineLevel="0" collapsed="false">
      <c r="A1048016" s="4" t="n">
        <v>0</v>
      </c>
      <c r="B1048016" s="4" t="n">
        <v>4928</v>
      </c>
      <c r="C1048016" s="4" t="n">
        <v>50.004</v>
      </c>
      <c r="E1048016" s="5" t="n">
        <v>0</v>
      </c>
      <c r="F1048016" s="5" t="n">
        <v>346.409</v>
      </c>
      <c r="G1048016" s="5" t="n">
        <v>356.495</v>
      </c>
      <c r="H1048016" s="5" t="n">
        <v>17.755</v>
      </c>
      <c r="I1048016" s="5" t="n">
        <v>0</v>
      </c>
      <c r="J1048016" s="5" t="n">
        <v>0</v>
      </c>
      <c r="K1048016" s="5" t="n">
        <v>-27.842</v>
      </c>
      <c r="L1048016" s="5" t="n">
        <v>0</v>
      </c>
      <c r="M1048016" s="5" t="n">
        <v>0</v>
      </c>
      <c r="N1048016" s="5" t="n">
        <v>0</v>
      </c>
      <c r="O1048016" s="5" t="n">
        <v>287.522</v>
      </c>
      <c r="P1048016" s="5" t="n">
        <v>286.689</v>
      </c>
      <c r="Q1048016" s="5" t="n">
        <v>21.312</v>
      </c>
      <c r="R1048016" s="5" t="n">
        <v>0.92</v>
      </c>
      <c r="S1048016" s="5" t="n">
        <v>0</v>
      </c>
      <c r="T1048016" s="5" t="n">
        <v>0.033</v>
      </c>
    </row>
    <row r="1048017" customFormat="false" ht="12.8" hidden="false" customHeight="false" outlineLevel="0" collapsed="false">
      <c r="A1048017" s="4" t="n">
        <v>0</v>
      </c>
      <c r="B1048017" s="4" t="n">
        <v>4928</v>
      </c>
      <c r="C1048017" s="4" t="n">
        <v>51.004</v>
      </c>
      <c r="E1048017" s="5" t="n">
        <v>0</v>
      </c>
      <c r="F1048017" s="5" t="n">
        <v>342.755</v>
      </c>
      <c r="G1048017" s="5" t="n">
        <v>353.591</v>
      </c>
      <c r="H1048017" s="5" t="n">
        <v>24.074</v>
      </c>
      <c r="I1048017" s="5" t="n">
        <v>0</v>
      </c>
      <c r="J1048017" s="5" t="n">
        <v>0</v>
      </c>
      <c r="K1048017" s="5" t="n">
        <v>-34.912</v>
      </c>
      <c r="L1048017" s="5" t="n">
        <v>0</v>
      </c>
      <c r="M1048017" s="5" t="n">
        <v>0</v>
      </c>
      <c r="N1048017" s="5" t="n">
        <v>0</v>
      </c>
      <c r="O1048017" s="5" t="n">
        <v>286.934</v>
      </c>
      <c r="P1048017" s="5" t="n">
        <v>286.366</v>
      </c>
      <c r="Q1048017" s="5" t="n">
        <v>42.341</v>
      </c>
      <c r="R1048017" s="5" t="n">
        <v>0.92</v>
      </c>
      <c r="S1048017" s="5" t="n">
        <v>0</v>
      </c>
      <c r="T1048017" s="5" t="n">
        <v>0.033</v>
      </c>
    </row>
    <row r="1048018" customFormat="false" ht="12.8" hidden="false" customHeight="false" outlineLevel="0" collapsed="false">
      <c r="A1048018" s="4" t="n">
        <v>0</v>
      </c>
      <c r="B1048018" s="4" t="n">
        <v>4928</v>
      </c>
      <c r="C1048018" s="4" t="n">
        <v>52.006</v>
      </c>
      <c r="E1048018" s="5" t="n">
        <v>0</v>
      </c>
      <c r="F1048018" s="5" t="n">
        <v>343.681</v>
      </c>
      <c r="G1048018" s="5" t="n">
        <v>353.264</v>
      </c>
      <c r="H1048018" s="5" t="n">
        <v>11.934</v>
      </c>
      <c r="I1048018" s="5" t="n">
        <v>0</v>
      </c>
      <c r="J1048018" s="5" t="n">
        <v>0</v>
      </c>
      <c r="K1048018" s="5" t="n">
        <v>-21.516</v>
      </c>
      <c r="L1048018" s="5" t="n">
        <v>0</v>
      </c>
      <c r="M1048018" s="5" t="n">
        <v>0</v>
      </c>
      <c r="N1048018" s="5" t="n">
        <v>0</v>
      </c>
      <c r="O1048018" s="5" t="n">
        <v>286.868</v>
      </c>
      <c r="P1048018" s="5" t="n">
        <v>286.395</v>
      </c>
      <c r="Q1048018" s="5" t="n">
        <v>25.209</v>
      </c>
      <c r="R1048018" s="5" t="n">
        <v>0.92</v>
      </c>
      <c r="S1048018" s="5" t="n">
        <v>0</v>
      </c>
      <c r="T1048018" s="5" t="n">
        <v>0.033</v>
      </c>
    </row>
    <row r="1048019" customFormat="false" ht="12.8" hidden="false" customHeight="false" outlineLevel="0" collapsed="false">
      <c r="A1048019" s="4" t="n">
        <v>0</v>
      </c>
      <c r="B1048019" s="4" t="n">
        <v>4928</v>
      </c>
      <c r="C1048019" s="4" t="n">
        <v>53.006</v>
      </c>
      <c r="E1048019" s="5" t="n">
        <v>0</v>
      </c>
      <c r="F1048019" s="5" t="n">
        <v>342.793</v>
      </c>
      <c r="G1048019" s="5" t="n">
        <v>352.756</v>
      </c>
      <c r="H1048019" s="5" t="n">
        <v>13.389</v>
      </c>
      <c r="I1048019" s="5" t="n">
        <v>0</v>
      </c>
      <c r="J1048019" s="5" t="n">
        <v>0</v>
      </c>
      <c r="K1048019" s="5" t="n">
        <v>-23.354</v>
      </c>
      <c r="L1048019" s="5" t="n">
        <v>0</v>
      </c>
      <c r="M1048019" s="5" t="n">
        <v>0</v>
      </c>
      <c r="N1048019" s="5" t="n">
        <v>0</v>
      </c>
      <c r="O1048019" s="5" t="n">
        <v>286.765</v>
      </c>
      <c r="P1048019" s="5" t="n">
        <v>286.27</v>
      </c>
      <c r="Q1048019" s="5" t="n">
        <v>27.063</v>
      </c>
      <c r="R1048019" s="5" t="n">
        <v>0.92</v>
      </c>
      <c r="S1048019" s="5" t="n">
        <v>0</v>
      </c>
      <c r="T1048019" s="5" t="n">
        <v>0.033</v>
      </c>
    </row>
    <row r="1048020" customFormat="false" ht="12.8" hidden="false" customHeight="false" outlineLevel="0" collapsed="false">
      <c r="A1048020" s="4" t="n">
        <v>0</v>
      </c>
      <c r="B1048020" s="4" t="n">
        <v>4928</v>
      </c>
      <c r="C1048020" s="4" t="n">
        <v>54.002</v>
      </c>
      <c r="E1048020" s="5" t="n">
        <v>0</v>
      </c>
      <c r="F1048020" s="5" t="n">
        <v>343.662</v>
      </c>
      <c r="G1048020" s="5" t="n">
        <v>352.207</v>
      </c>
      <c r="H1048020" s="5" t="n">
        <v>10.868</v>
      </c>
      <c r="I1048020" s="5" t="n">
        <v>0</v>
      </c>
      <c r="J1048020" s="5" t="n">
        <v>0</v>
      </c>
      <c r="K1048020" s="5" t="n">
        <v>-19.412</v>
      </c>
      <c r="L1048020" s="5" t="n">
        <v>0</v>
      </c>
      <c r="M1048020" s="5" t="n">
        <v>0</v>
      </c>
      <c r="N1048020" s="5" t="n">
        <v>0</v>
      </c>
      <c r="O1048020" s="5" t="n">
        <v>286.653</v>
      </c>
      <c r="P1048020" s="5" t="n">
        <v>286.277</v>
      </c>
      <c r="Q1048020" s="5" t="n">
        <v>28.891</v>
      </c>
      <c r="R1048020" s="5" t="n">
        <v>0.92</v>
      </c>
      <c r="S1048020" s="5" t="n">
        <v>0</v>
      </c>
      <c r="T1048020" s="5" t="n">
        <v>0.033</v>
      </c>
    </row>
    <row r="1048021" customFormat="false" ht="12.8" hidden="false" customHeight="false" outlineLevel="0" collapsed="false">
      <c r="A1048021" s="4" t="n">
        <v>0</v>
      </c>
      <c r="B1048021" s="4" t="n">
        <v>4928</v>
      </c>
      <c r="C1048021" s="4" t="n">
        <v>55.004</v>
      </c>
      <c r="E1048021" s="5" t="n">
        <v>0</v>
      </c>
      <c r="F1048021" s="5" t="n">
        <v>353.163</v>
      </c>
      <c r="G1048021" s="5" t="n">
        <v>353.197</v>
      </c>
      <c r="H1048021" s="5" t="n">
        <v>11.12</v>
      </c>
      <c r="I1048021" s="5" t="n">
        <v>0</v>
      </c>
      <c r="J1048021" s="5" t="n">
        <v>0</v>
      </c>
      <c r="K1048021" s="5" t="n">
        <v>-11.152</v>
      </c>
      <c r="L1048021" s="5" t="n">
        <v>0</v>
      </c>
      <c r="M1048021" s="5" t="n">
        <v>0</v>
      </c>
      <c r="N1048021" s="5" t="n">
        <v>0</v>
      </c>
      <c r="O1048021" s="5" t="n">
        <v>286.854</v>
      </c>
      <c r="P1048021" s="5" t="n">
        <v>286.466</v>
      </c>
      <c r="Q1048021" s="5" t="n">
        <v>28.635</v>
      </c>
      <c r="R1048021" s="5" t="n">
        <v>0.92</v>
      </c>
      <c r="S1048021" s="5" t="n">
        <v>0</v>
      </c>
      <c r="T1048021" s="5" t="n">
        <v>0.033</v>
      </c>
    </row>
    <row r="1048022" customFormat="false" ht="12.8" hidden="false" customHeight="false" outlineLevel="0" collapsed="false">
      <c r="A1048022" s="4" t="n">
        <v>0</v>
      </c>
      <c r="B1048022" s="4" t="n">
        <v>4928</v>
      </c>
      <c r="C1048022" s="4" t="n">
        <v>56.001</v>
      </c>
      <c r="E1048022" s="5" t="n">
        <v>0</v>
      </c>
      <c r="F1048022" s="5" t="n">
        <v>367.988</v>
      </c>
      <c r="G1048022" s="5" t="n">
        <v>354.543</v>
      </c>
      <c r="H1048022" s="5" t="n">
        <v>22.139</v>
      </c>
      <c r="I1048022" s="5" t="n">
        <v>0</v>
      </c>
      <c r="J1048022" s="5" t="n">
        <v>0</v>
      </c>
      <c r="K1048022" s="5" t="n">
        <v>-8.691</v>
      </c>
      <c r="L1048022" s="5" t="n">
        <v>0</v>
      </c>
      <c r="M1048022" s="5" t="n">
        <v>0</v>
      </c>
      <c r="N1048022" s="5" t="n">
        <v>0</v>
      </c>
      <c r="O1048022" s="5" t="n">
        <v>287.127</v>
      </c>
      <c r="P1048022" s="5" t="n">
        <v>286.434</v>
      </c>
      <c r="Q1048022" s="5" t="n">
        <v>31.95</v>
      </c>
      <c r="R1048022" s="5" t="n">
        <v>0.92</v>
      </c>
      <c r="S1048022" s="5" t="n">
        <v>0</v>
      </c>
      <c r="T1048022" s="5" t="n">
        <v>0.033</v>
      </c>
    </row>
    <row r="1048023" customFormat="false" ht="12.8" hidden="false" customHeight="false" outlineLevel="0" collapsed="false">
      <c r="A1048023" s="4" t="n">
        <v>0</v>
      </c>
      <c r="B1048023" s="4" t="n">
        <v>4928</v>
      </c>
      <c r="C1048023" s="4" t="n">
        <v>57.004</v>
      </c>
      <c r="E1048023" s="5" t="n">
        <v>0</v>
      </c>
      <c r="F1048023" s="5" t="n">
        <v>407.363</v>
      </c>
      <c r="G1048023" s="5" t="n">
        <v>359.839</v>
      </c>
      <c r="H1048023" s="5" t="n">
        <v>35.225</v>
      </c>
      <c r="I1048023" s="5" t="n">
        <v>0</v>
      </c>
      <c r="J1048023" s="5" t="n">
        <v>0</v>
      </c>
      <c r="K1048023" s="5" t="n">
        <v>12.295</v>
      </c>
      <c r="L1048023" s="5" t="n">
        <v>0</v>
      </c>
      <c r="M1048023" s="5" t="n">
        <v>0</v>
      </c>
      <c r="N1048023" s="5" t="n">
        <v>0</v>
      </c>
      <c r="O1048023" s="5" t="n">
        <v>288.194</v>
      </c>
      <c r="P1048023" s="5" t="n">
        <v>286.965</v>
      </c>
      <c r="Q1048023" s="5" t="n">
        <v>28.664</v>
      </c>
      <c r="R1048023" s="5" t="n">
        <v>0.92</v>
      </c>
      <c r="S1048023" s="5" t="n">
        <v>0</v>
      </c>
      <c r="T1048023" s="5" t="n">
        <v>0.033</v>
      </c>
    </row>
    <row r="1048024" customFormat="false" ht="12.8" hidden="false" customHeight="false" outlineLevel="0" collapsed="false">
      <c r="A1048024" s="4" t="n">
        <v>0</v>
      </c>
      <c r="B1048024" s="4" t="n">
        <v>4928</v>
      </c>
      <c r="C1048024" s="4" t="n">
        <v>58.004</v>
      </c>
      <c r="E1048024" s="5" t="n">
        <v>0</v>
      </c>
      <c r="F1048024" s="5" t="n">
        <v>394.742</v>
      </c>
      <c r="G1048024" s="5" t="n">
        <v>360.817</v>
      </c>
      <c r="H1048024" s="5" t="n">
        <v>29.153</v>
      </c>
      <c r="I1048024" s="5" t="n">
        <v>0</v>
      </c>
      <c r="J1048024" s="5" t="n">
        <v>0</v>
      </c>
      <c r="K1048024" s="5" t="n">
        <v>4.771</v>
      </c>
      <c r="L1048024" s="5" t="n">
        <v>0</v>
      </c>
      <c r="M1048024" s="5" t="n">
        <v>0</v>
      </c>
      <c r="N1048024" s="5" t="n">
        <v>0</v>
      </c>
      <c r="O1048024" s="5" t="n">
        <v>288.389</v>
      </c>
      <c r="P1048024" s="5" t="n">
        <v>287.115</v>
      </c>
      <c r="Q1048024" s="5" t="n">
        <v>22.879</v>
      </c>
      <c r="R1048024" s="5" t="n">
        <v>0.92</v>
      </c>
      <c r="S1048024" s="5" t="n">
        <v>0</v>
      </c>
      <c r="T1048024" s="5" t="n">
        <v>0.033</v>
      </c>
    </row>
    <row r="1048025" customFormat="false" ht="12.8" hidden="false" customHeight="false" outlineLevel="0" collapsed="false">
      <c r="A1048025" s="4" t="n">
        <v>0</v>
      </c>
      <c r="B1048025" s="4" t="n">
        <v>4928</v>
      </c>
      <c r="C1048025" s="4" t="n">
        <v>59.003</v>
      </c>
      <c r="E1048025" s="5" t="n">
        <v>0</v>
      </c>
      <c r="F1048025" s="5" t="n">
        <v>407.06</v>
      </c>
      <c r="G1048025" s="5" t="n">
        <v>361.486</v>
      </c>
      <c r="H1048025" s="5" t="n">
        <v>48.527</v>
      </c>
      <c r="I1048025" s="5" t="n">
        <v>0</v>
      </c>
      <c r="J1048025" s="5" t="n">
        <v>0</v>
      </c>
      <c r="K1048025" s="5" t="n">
        <v>-2.954</v>
      </c>
      <c r="L1048025" s="5" t="n">
        <v>0</v>
      </c>
      <c r="M1048025" s="5" t="n">
        <v>0</v>
      </c>
      <c r="N1048025" s="5" t="n">
        <v>0</v>
      </c>
      <c r="O1048025" s="5" t="n">
        <v>288.523</v>
      </c>
      <c r="P1048025" s="5" t="n">
        <v>287.101</v>
      </c>
      <c r="Q1048025" s="5" t="n">
        <v>34.131</v>
      </c>
      <c r="R1048025" s="5" t="n">
        <v>0.92</v>
      </c>
      <c r="S1048025" s="5" t="n">
        <v>0</v>
      </c>
      <c r="T1048025" s="5" t="n">
        <v>0.033</v>
      </c>
    </row>
    <row r="1048026" customFormat="false" ht="12.8" hidden="false" customHeight="false" outlineLevel="0" collapsed="false">
      <c r="A1048026" s="4" t="n">
        <v>0</v>
      </c>
      <c r="B1048026" s="4" t="n">
        <v>4928</v>
      </c>
      <c r="C1048026" s="4" t="n">
        <v>60.007</v>
      </c>
      <c r="E1048026" s="5" t="n">
        <v>0</v>
      </c>
      <c r="F1048026" s="5" t="n">
        <v>373.696</v>
      </c>
      <c r="G1048026" s="5" t="n">
        <v>359.905</v>
      </c>
      <c r="H1048026" s="5" t="n">
        <v>36.217</v>
      </c>
      <c r="I1048026" s="5" t="n">
        <v>0</v>
      </c>
      <c r="J1048026" s="5" t="n">
        <v>0</v>
      </c>
      <c r="K1048026" s="5" t="n">
        <v>-22.427</v>
      </c>
      <c r="L1048026" s="5" t="n">
        <v>0</v>
      </c>
      <c r="M1048026" s="5" t="n">
        <v>0</v>
      </c>
      <c r="N1048026" s="5" t="n">
        <v>0</v>
      </c>
      <c r="O1048026" s="5" t="n">
        <v>288.207</v>
      </c>
      <c r="P1048026" s="5" t="n">
        <v>287.258</v>
      </c>
      <c r="Q1048026" s="5" t="n">
        <v>38.175</v>
      </c>
      <c r="R1048026" s="5" t="n">
        <v>0.92</v>
      </c>
      <c r="S1048026" s="5" t="n">
        <v>0</v>
      </c>
      <c r="T1048026" s="5" t="n">
        <v>0.033</v>
      </c>
    </row>
    <row r="1048027" customFormat="false" ht="12.8" hidden="false" customHeight="false" outlineLevel="0" collapsed="false">
      <c r="A1048027" s="4" t="n">
        <v>0</v>
      </c>
      <c r="B1048027" s="4" t="n">
        <v>4928</v>
      </c>
      <c r="C1048027" s="4" t="n">
        <v>61.008</v>
      </c>
      <c r="E1048027" s="5" t="n">
        <v>0</v>
      </c>
      <c r="F1048027" s="5" t="n">
        <v>398.911</v>
      </c>
      <c r="G1048027" s="5" t="n">
        <v>361.762</v>
      </c>
      <c r="H1048027" s="5" t="n">
        <v>26.805</v>
      </c>
      <c r="I1048027" s="5" t="n">
        <v>0</v>
      </c>
      <c r="J1048027" s="5" t="n">
        <v>0</v>
      </c>
      <c r="K1048027" s="5" t="n">
        <v>10.347</v>
      </c>
      <c r="L1048027" s="5" t="n">
        <v>0</v>
      </c>
      <c r="M1048027" s="5" t="n">
        <v>0</v>
      </c>
      <c r="N1048027" s="5" t="n">
        <v>0</v>
      </c>
      <c r="O1048027" s="5" t="n">
        <v>288.578</v>
      </c>
      <c r="P1048027" s="5" t="n">
        <v>287.399</v>
      </c>
      <c r="Q1048027" s="5" t="n">
        <v>22.744</v>
      </c>
      <c r="R1048027" s="5" t="n">
        <v>0.92</v>
      </c>
      <c r="S1048027" s="5" t="n">
        <v>0</v>
      </c>
      <c r="T1048027" s="5" t="n">
        <v>0.033</v>
      </c>
    </row>
    <row r="1048028" customFormat="false" ht="12.8" hidden="false" customHeight="false" outlineLevel="0" collapsed="false">
      <c r="A1048028" s="4" t="n">
        <v>0</v>
      </c>
      <c r="B1048028" s="4" t="n">
        <v>4928</v>
      </c>
      <c r="C1048028" s="4" t="n">
        <v>62.007</v>
      </c>
      <c r="E1048028" s="5" t="n">
        <v>0</v>
      </c>
      <c r="F1048028" s="5" t="n">
        <v>584.926</v>
      </c>
      <c r="G1048028" s="5" t="n">
        <v>383.075</v>
      </c>
      <c r="H1048028" s="5" t="n">
        <v>77.255</v>
      </c>
      <c r="I1048028" s="5" t="n">
        <v>0</v>
      </c>
      <c r="J1048028" s="5" t="n">
        <v>0</v>
      </c>
      <c r="K1048028" s="5" t="n">
        <v>124.595</v>
      </c>
      <c r="L1048028" s="5" t="n">
        <v>0</v>
      </c>
      <c r="M1048028" s="5" t="n">
        <v>0</v>
      </c>
      <c r="N1048028" s="5" t="n">
        <v>0</v>
      </c>
      <c r="O1048028" s="5" t="n">
        <v>292.737</v>
      </c>
      <c r="P1048028" s="5" t="n">
        <v>288.271</v>
      </c>
      <c r="Q1048028" s="5" t="n">
        <v>17.295</v>
      </c>
      <c r="R1048028" s="5" t="n">
        <v>0.92</v>
      </c>
      <c r="S1048028" s="5" t="n">
        <v>0</v>
      </c>
      <c r="T1048028" s="5" t="n">
        <v>0.033</v>
      </c>
    </row>
    <row r="1048029" customFormat="false" ht="12.8" hidden="false" customHeight="false" outlineLevel="0" collapsed="false">
      <c r="A1048029" s="4" t="n">
        <v>0</v>
      </c>
      <c r="B1048029" s="4" t="n">
        <v>4928</v>
      </c>
      <c r="C1048029" s="4" t="n">
        <v>63.009</v>
      </c>
      <c r="E1048029" s="5" t="n">
        <v>0</v>
      </c>
      <c r="F1048029" s="5" t="n">
        <v>423.051</v>
      </c>
      <c r="G1048029" s="5" t="n">
        <v>374.281</v>
      </c>
      <c r="H1048029" s="5" t="n">
        <v>74.011</v>
      </c>
      <c r="I1048029" s="5" t="n">
        <v>0</v>
      </c>
      <c r="J1048029" s="5" t="n">
        <v>0</v>
      </c>
      <c r="K1048029" s="5" t="n">
        <v>-25.242</v>
      </c>
      <c r="L1048029" s="5" t="n">
        <v>0</v>
      </c>
      <c r="M1048029" s="5" t="n">
        <v>0</v>
      </c>
      <c r="N1048029" s="5" t="n">
        <v>0</v>
      </c>
      <c r="O1048029" s="5" t="n">
        <v>291.043</v>
      </c>
      <c r="P1048029" s="5" t="n">
        <v>288.297</v>
      </c>
      <c r="Q1048029" s="5" t="n">
        <v>26.955</v>
      </c>
      <c r="R1048029" s="5" t="n">
        <v>0.92</v>
      </c>
      <c r="S1048029" s="5" t="n">
        <v>0</v>
      </c>
      <c r="T1048029" s="5" t="n">
        <v>0.033</v>
      </c>
    </row>
    <row r="1048030" customFormat="false" ht="12.8" hidden="false" customHeight="false" outlineLevel="0" collapsed="false">
      <c r="A1048030" s="4" t="n">
        <v>0</v>
      </c>
      <c r="B1048030" s="4" t="n">
        <v>4928</v>
      </c>
      <c r="C1048030" s="4" t="n">
        <v>64.002</v>
      </c>
      <c r="E1048030" s="5" t="n">
        <v>0</v>
      </c>
      <c r="F1048030" s="5" t="n">
        <v>421.854</v>
      </c>
      <c r="G1048030" s="5" t="n">
        <v>371.882</v>
      </c>
      <c r="H1048030" s="5" t="n">
        <v>46.033</v>
      </c>
      <c r="I1048030" s="5" t="n">
        <v>0</v>
      </c>
      <c r="J1048030" s="5" t="n">
        <v>0</v>
      </c>
      <c r="K1048030" s="5" t="n">
        <v>3.94</v>
      </c>
      <c r="L1048030" s="5" t="n">
        <v>0</v>
      </c>
      <c r="M1048030" s="5" t="n">
        <v>0</v>
      </c>
      <c r="N1048030" s="5" t="n">
        <v>0</v>
      </c>
      <c r="O1048030" s="5" t="n">
        <v>290.575</v>
      </c>
      <c r="P1048030" s="5" t="n">
        <v>288.545</v>
      </c>
      <c r="Q1048030" s="5" t="n">
        <v>22.676</v>
      </c>
      <c r="R1048030" s="5" t="n">
        <v>0.92</v>
      </c>
      <c r="S1048030" s="5" t="n">
        <v>0</v>
      </c>
      <c r="T1048030" s="5" t="n">
        <v>0.033</v>
      </c>
    </row>
    <row r="1048031" customFormat="false" ht="12.8" hidden="false" customHeight="false" outlineLevel="0" collapsed="false">
      <c r="A1048031" s="4" t="n">
        <v>0</v>
      </c>
      <c r="B1048031" s="4" t="n">
        <v>4928</v>
      </c>
      <c r="C1048031" s="4" t="n">
        <v>65.004</v>
      </c>
      <c r="E1048031" s="5" t="n">
        <v>0</v>
      </c>
      <c r="F1048031" s="5" t="n">
        <v>394.889</v>
      </c>
      <c r="G1048031" s="5" t="n">
        <v>371.209</v>
      </c>
      <c r="H1048031" s="5" t="n">
        <v>19.822</v>
      </c>
      <c r="I1048031" s="5" t="n">
        <v>0</v>
      </c>
      <c r="J1048031" s="5" t="n">
        <v>0</v>
      </c>
      <c r="K1048031" s="5" t="n">
        <v>3.857</v>
      </c>
      <c r="L1048031" s="5" t="n">
        <v>0</v>
      </c>
      <c r="M1048031" s="5" t="n">
        <v>0</v>
      </c>
      <c r="N1048031" s="5" t="n">
        <v>0</v>
      </c>
      <c r="O1048031" s="5" t="n">
        <v>290.444</v>
      </c>
      <c r="P1048031" s="5" t="n">
        <v>288.874</v>
      </c>
      <c r="Q1048031" s="5" t="n">
        <v>12.626</v>
      </c>
      <c r="R1048031" s="5" t="n">
        <v>0.92</v>
      </c>
      <c r="S1048031" s="5" t="n">
        <v>0</v>
      </c>
      <c r="T1048031" s="5" t="n">
        <v>0.033</v>
      </c>
    </row>
    <row r="1048032" customFormat="false" ht="12.8" hidden="false" customHeight="false" outlineLevel="0" collapsed="false">
      <c r="A1048032" s="4" t="n">
        <v>0</v>
      </c>
      <c r="B1048032" s="4" t="n">
        <v>4928</v>
      </c>
      <c r="C1048032" s="4" t="n">
        <v>66.007</v>
      </c>
      <c r="E1048032" s="5" t="n">
        <v>0</v>
      </c>
      <c r="F1048032" s="5" t="n">
        <v>369.719</v>
      </c>
      <c r="G1048032" s="5" t="n">
        <v>368.176</v>
      </c>
      <c r="H1048032" s="5" t="n">
        <v>19.779</v>
      </c>
      <c r="I1048032" s="5" t="n">
        <v>0</v>
      </c>
      <c r="J1048032" s="5" t="n">
        <v>0</v>
      </c>
      <c r="K1048032" s="5" t="n">
        <v>-18.237</v>
      </c>
      <c r="L1048032" s="5" t="n">
        <v>0</v>
      </c>
      <c r="M1048032" s="5" t="n">
        <v>0</v>
      </c>
      <c r="N1048032" s="5" t="n">
        <v>0</v>
      </c>
      <c r="O1048032" s="5" t="n">
        <v>289.849</v>
      </c>
      <c r="P1048032" s="5" t="n">
        <v>288.847</v>
      </c>
      <c r="Q1048032" s="5" t="n">
        <v>19.747</v>
      </c>
      <c r="R1048032" s="5" t="n">
        <v>0.92</v>
      </c>
      <c r="S1048032" s="5" t="n">
        <v>0</v>
      </c>
      <c r="T1048032" s="5" t="n">
        <v>0.033</v>
      </c>
    </row>
    <row r="1048033" customFormat="false" ht="12.8" hidden="false" customHeight="false" outlineLevel="0" collapsed="false">
      <c r="A1048033" s="4" t="n">
        <v>0</v>
      </c>
      <c r="B1048033" s="4" t="n">
        <v>4928</v>
      </c>
      <c r="C1048033" s="4" t="n">
        <v>67.006</v>
      </c>
      <c r="E1048033" s="5" t="n">
        <v>0</v>
      </c>
      <c r="F1048033" s="5" t="n">
        <v>360.196</v>
      </c>
      <c r="G1048033" s="5" t="n">
        <v>366.253</v>
      </c>
      <c r="H1048033" s="5" t="n">
        <v>7.348</v>
      </c>
      <c r="I1048033" s="5" t="n">
        <v>0</v>
      </c>
      <c r="J1048033" s="5" t="n">
        <v>0</v>
      </c>
      <c r="K1048033" s="5" t="n">
        <v>-13.406</v>
      </c>
      <c r="L1048033" s="5" t="n">
        <v>0</v>
      </c>
      <c r="M1048033" s="5" t="n">
        <v>0</v>
      </c>
      <c r="N1048033" s="5" t="n">
        <v>0</v>
      </c>
      <c r="O1048033" s="5" t="n">
        <v>289.469</v>
      </c>
      <c r="P1048033" s="5" t="n">
        <v>288.889</v>
      </c>
      <c r="Q1048033" s="5" t="n">
        <v>12.659</v>
      </c>
      <c r="R1048033" s="5" t="n">
        <v>0.92</v>
      </c>
      <c r="S1048033" s="5" t="n">
        <v>0</v>
      </c>
      <c r="T1048033" s="5" t="n">
        <v>0.033</v>
      </c>
    </row>
    <row r="1048034" customFormat="false" ht="12.8" hidden="false" customHeight="false" outlineLevel="0" collapsed="false">
      <c r="A1048034" s="4" t="n">
        <v>0</v>
      </c>
      <c r="B1048034" s="4" t="n">
        <v>4928</v>
      </c>
      <c r="C1048034" s="4" t="n">
        <v>68.005</v>
      </c>
      <c r="E1048034" s="5" t="n">
        <v>0</v>
      </c>
      <c r="F1048034" s="5" t="n">
        <v>354.816</v>
      </c>
      <c r="G1048034" s="5" t="n">
        <v>364.639</v>
      </c>
      <c r="H1048034" s="5" t="n">
        <v>2.532</v>
      </c>
      <c r="I1048034" s="5" t="n">
        <v>0</v>
      </c>
      <c r="J1048034" s="5" t="n">
        <v>0</v>
      </c>
      <c r="K1048034" s="5" t="n">
        <v>-12.356</v>
      </c>
      <c r="L1048034" s="5" t="n">
        <v>0</v>
      </c>
      <c r="M1048034" s="5" t="n">
        <v>0</v>
      </c>
      <c r="N1048034" s="5" t="n">
        <v>0</v>
      </c>
      <c r="O1048034" s="5" t="n">
        <v>289.15</v>
      </c>
      <c r="P1048034" s="5" t="n">
        <v>288.926</v>
      </c>
      <c r="Q1048034" s="5" t="n">
        <v>11.315</v>
      </c>
      <c r="R1048034" s="5" t="n">
        <v>0.92</v>
      </c>
      <c r="S1048034" s="5" t="n">
        <v>0</v>
      </c>
      <c r="T1048034" s="5" t="n">
        <v>0.033</v>
      </c>
    </row>
    <row r="1048035" customFormat="false" ht="12.8" hidden="false" customHeight="false" outlineLevel="0" collapsed="false">
      <c r="A1048035" s="4" t="n">
        <v>0</v>
      </c>
      <c r="B1048035" s="4" t="n">
        <v>4928</v>
      </c>
      <c r="C1048035" s="4" t="n">
        <v>69.004</v>
      </c>
      <c r="E1048035" s="5" t="n">
        <v>0</v>
      </c>
      <c r="F1048035" s="5" t="n">
        <v>352.29</v>
      </c>
      <c r="G1048035" s="5" t="n">
        <v>363.739</v>
      </c>
      <c r="H1048035" s="5" t="n">
        <v>1.717</v>
      </c>
      <c r="I1048035" s="5" t="n">
        <v>0</v>
      </c>
      <c r="J1048035" s="5" t="n">
        <v>0</v>
      </c>
      <c r="K1048035" s="5" t="n">
        <v>-13.169</v>
      </c>
      <c r="L1048035" s="5" t="n">
        <v>0</v>
      </c>
      <c r="M1048035" s="5" t="n">
        <v>0</v>
      </c>
      <c r="N1048035" s="5" t="n">
        <v>0</v>
      </c>
      <c r="O1048035" s="5" t="n">
        <v>288.971</v>
      </c>
      <c r="P1048035" s="5" t="n">
        <v>288.799</v>
      </c>
      <c r="Q1048035" s="5" t="n">
        <v>9.981</v>
      </c>
      <c r="R1048035" s="5" t="n">
        <v>0.92</v>
      </c>
      <c r="S1048035" s="5" t="n">
        <v>0</v>
      </c>
      <c r="T1048035" s="5" t="n">
        <v>0.033</v>
      </c>
    </row>
    <row r="1048036" customFormat="false" ht="12.8" hidden="false" customHeight="false" outlineLevel="0" collapsed="false">
      <c r="A1048036" s="4" t="n">
        <v>0</v>
      </c>
      <c r="B1048036" s="4" t="n">
        <v>4928</v>
      </c>
      <c r="C1048036" s="4" t="n">
        <v>70.003</v>
      </c>
      <c r="E1048036" s="5" t="n">
        <v>0</v>
      </c>
      <c r="F1048036" s="5" t="n">
        <v>351.074</v>
      </c>
      <c r="G1048036" s="5" t="n">
        <v>362.609</v>
      </c>
      <c r="H1048036" s="5" t="n">
        <v>2.149</v>
      </c>
      <c r="I1048036" s="5" t="n">
        <v>0</v>
      </c>
      <c r="J1048036" s="5" t="n">
        <v>0</v>
      </c>
      <c r="K1048036" s="5" t="n">
        <v>-13.684</v>
      </c>
      <c r="L1048036" s="5" t="n">
        <v>0</v>
      </c>
      <c r="M1048036" s="5" t="n">
        <v>0</v>
      </c>
      <c r="N1048036" s="5" t="n">
        <v>0</v>
      </c>
      <c r="O1048036" s="5" t="n">
        <v>288.747</v>
      </c>
      <c r="P1048036" s="5" t="n">
        <v>288.51</v>
      </c>
      <c r="Q1048036" s="5" t="n">
        <v>9.073</v>
      </c>
      <c r="R1048036" s="5" t="n">
        <v>0.92</v>
      </c>
      <c r="S1048036" s="5" t="n">
        <v>0</v>
      </c>
      <c r="T1048036" s="5" t="n">
        <v>0.033</v>
      </c>
    </row>
    <row r="1048037" customFormat="false" ht="12.8" hidden="false" customHeight="false" outlineLevel="0" collapsed="false">
      <c r="A1048037" s="4" t="n">
        <v>0</v>
      </c>
      <c r="B1048037" s="4" t="n">
        <v>4928</v>
      </c>
      <c r="C1048037" s="4" t="n">
        <v>71.002</v>
      </c>
      <c r="E1048037" s="5" t="n">
        <v>0</v>
      </c>
      <c r="F1048037" s="5" t="n">
        <v>350.402</v>
      </c>
      <c r="G1048037" s="5" t="n">
        <v>361.796</v>
      </c>
      <c r="H1048037" s="5" t="n">
        <v>2.053</v>
      </c>
      <c r="I1048037" s="5" t="n">
        <v>0</v>
      </c>
      <c r="J1048037" s="5" t="n">
        <v>0</v>
      </c>
      <c r="K1048037" s="5" t="n">
        <v>-13.45</v>
      </c>
      <c r="L1048037" s="5" t="n">
        <v>0</v>
      </c>
      <c r="M1048037" s="5" t="n">
        <v>0</v>
      </c>
      <c r="N1048037" s="5" t="n">
        <v>0</v>
      </c>
      <c r="O1048037" s="5" t="n">
        <v>288.585</v>
      </c>
      <c r="P1048037" s="5" t="n">
        <v>288.431</v>
      </c>
      <c r="Q1048037" s="5" t="n">
        <v>13.336</v>
      </c>
      <c r="R1048037" s="5" t="n">
        <v>0.92</v>
      </c>
      <c r="S1048037" s="5" t="n">
        <v>0</v>
      </c>
      <c r="T1048037" s="5" t="n">
        <v>0.033</v>
      </c>
    </row>
    <row r="1048038" customFormat="false" ht="12.8" hidden="false" customHeight="false" outlineLevel="0" collapsed="false">
      <c r="A1048038" s="4" t="n">
        <v>0</v>
      </c>
      <c r="B1048038" s="4" t="n">
        <v>4928</v>
      </c>
      <c r="C1048038" s="4" t="n">
        <v>72.001</v>
      </c>
      <c r="E1048038" s="5" t="n">
        <v>0</v>
      </c>
      <c r="F1048038" s="5" t="n">
        <v>349.331</v>
      </c>
      <c r="G1048038" s="5" t="n">
        <v>361.41</v>
      </c>
      <c r="H1048038" s="5" t="n">
        <v>0.131</v>
      </c>
      <c r="I1048038" s="5" t="n">
        <v>0</v>
      </c>
      <c r="J1048038" s="5" t="n">
        <v>0</v>
      </c>
      <c r="K1048038" s="5" t="n">
        <v>-12.209</v>
      </c>
      <c r="L1048038" s="5" t="n">
        <v>0</v>
      </c>
      <c r="M1048038" s="5" t="n">
        <v>0</v>
      </c>
      <c r="N1048038" s="5" t="n">
        <v>0</v>
      </c>
      <c r="O1048038" s="5" t="n">
        <v>288.508</v>
      </c>
      <c r="P1048038" s="5" t="n">
        <v>288.491</v>
      </c>
      <c r="Q1048038" s="5" t="n">
        <v>7.648</v>
      </c>
      <c r="R1048038" s="5" t="n">
        <v>0.92</v>
      </c>
      <c r="S1048038" s="5" t="n">
        <v>0</v>
      </c>
      <c r="T1048038" s="5" t="n">
        <v>0.033</v>
      </c>
    </row>
    <row r="1048039" customFormat="false" ht="12.8" hidden="false" customHeight="false" outlineLevel="0" collapsed="false">
      <c r="A1048039" s="4" t="n">
        <v>0</v>
      </c>
      <c r="B1048039" s="4" t="n">
        <v>4928</v>
      </c>
      <c r="C1048039" s="4" t="n">
        <v>75.009</v>
      </c>
      <c r="E1048039" s="5" t="n">
        <v>0</v>
      </c>
      <c r="F1048039" s="5" t="n">
        <v>350.293</v>
      </c>
      <c r="G1048039" s="5" t="n">
        <v>360.79</v>
      </c>
      <c r="H1048039" s="5" t="n">
        <v>-1.322</v>
      </c>
      <c r="I1048039" s="5" t="n">
        <v>0</v>
      </c>
      <c r="J1048039" s="5" t="n">
        <v>0</v>
      </c>
      <c r="K1048039" s="5" t="n">
        <v>-9.175</v>
      </c>
      <c r="L1048039" s="5" t="n">
        <v>0</v>
      </c>
      <c r="M1048039" s="5" t="n">
        <v>0</v>
      </c>
      <c r="N1048039" s="5" t="n">
        <v>0</v>
      </c>
      <c r="O1048039" s="5" t="n">
        <v>288.384</v>
      </c>
      <c r="P1048039" s="5" t="n">
        <v>288.478</v>
      </c>
      <c r="Q1048039" s="5" t="n">
        <v>14.042</v>
      </c>
      <c r="R1048039" s="5" t="n">
        <v>0.92</v>
      </c>
      <c r="S1048039" s="5" t="n">
        <v>0</v>
      </c>
      <c r="T1048039" s="5" t="n">
        <v>0.033</v>
      </c>
    </row>
    <row r="1048040" customFormat="false" ht="12.8" hidden="false" customHeight="false" outlineLevel="0" collapsed="false">
      <c r="A1048040" s="4" t="n">
        <v>0</v>
      </c>
      <c r="B1048040" s="4" t="n">
        <v>4928</v>
      </c>
      <c r="C1048040" s="4" t="n">
        <v>76.008</v>
      </c>
      <c r="E1048040" s="5" t="n">
        <v>0</v>
      </c>
      <c r="F1048040" s="5" t="n">
        <v>350.197</v>
      </c>
      <c r="G1048040" s="5" t="n">
        <v>360.49</v>
      </c>
      <c r="H1048040" s="5" t="n">
        <v>-1.02</v>
      </c>
      <c r="I1048040" s="5" t="n">
        <v>0</v>
      </c>
      <c r="J1048040" s="5" t="n">
        <v>0</v>
      </c>
      <c r="K1048040" s="5" t="n">
        <v>-9.272</v>
      </c>
      <c r="L1048040" s="5" t="n">
        <v>0</v>
      </c>
      <c r="M1048040" s="5" t="n">
        <v>0</v>
      </c>
      <c r="N1048040" s="5" t="n">
        <v>0</v>
      </c>
      <c r="O1048040" s="5" t="n">
        <v>288.324</v>
      </c>
      <c r="P1048040" s="5" t="n">
        <v>288.424</v>
      </c>
      <c r="Q1048040" s="5" t="n">
        <v>10.176</v>
      </c>
      <c r="R1048040" s="5" t="n">
        <v>0.92</v>
      </c>
      <c r="S1048040" s="5" t="n">
        <v>0</v>
      </c>
      <c r="T1048040" s="5" t="n">
        <v>0.033</v>
      </c>
    </row>
    <row r="1048041" customFormat="false" ht="12.8" hidden="false" customHeight="false" outlineLevel="0" collapsed="false">
      <c r="A1048041" s="4" t="n">
        <v>0</v>
      </c>
      <c r="B1048041" s="4" t="n">
        <v>4928</v>
      </c>
      <c r="C1048041" s="4" t="n">
        <v>77.007</v>
      </c>
      <c r="E1048041" s="5" t="n">
        <v>0</v>
      </c>
      <c r="F1048041" s="5" t="n">
        <v>349.855</v>
      </c>
      <c r="G1048041" s="5" t="n">
        <v>360.345</v>
      </c>
      <c r="H1048041" s="5" t="n">
        <v>-2.305</v>
      </c>
      <c r="I1048041" s="5" t="n">
        <v>0</v>
      </c>
      <c r="J1048041" s="5" t="n">
        <v>0</v>
      </c>
      <c r="K1048041" s="5" t="n">
        <v>-8.184</v>
      </c>
      <c r="L1048041" s="5" t="n">
        <v>0</v>
      </c>
      <c r="M1048041" s="5" t="n">
        <v>0</v>
      </c>
      <c r="N1048041" s="5" t="n">
        <v>0</v>
      </c>
      <c r="O1048041" s="5" t="n">
        <v>288.295</v>
      </c>
      <c r="P1048041" s="5" t="n">
        <v>288.463</v>
      </c>
      <c r="Q1048041" s="5" t="n">
        <v>13.722</v>
      </c>
      <c r="R1048041" s="5" t="n">
        <v>0.92</v>
      </c>
      <c r="S1048041" s="5" t="n">
        <v>0</v>
      </c>
      <c r="T1048041" s="5" t="n">
        <v>0.033</v>
      </c>
    </row>
    <row r="1048042" customFormat="false" ht="12.8" hidden="false" customHeight="false" outlineLevel="0" collapsed="false">
      <c r="A1048042" s="4" t="n">
        <v>0</v>
      </c>
      <c r="B1048042" s="4" t="n">
        <v>4928</v>
      </c>
      <c r="C1048042" s="4" t="n">
        <v>78.006</v>
      </c>
      <c r="E1048042" s="5" t="n">
        <v>0</v>
      </c>
      <c r="F1048042" s="5" t="n">
        <v>350.39</v>
      </c>
      <c r="G1048042" s="5" t="n">
        <v>360.164</v>
      </c>
      <c r="H1048042" s="5" t="n">
        <v>-1.987</v>
      </c>
      <c r="I1048042" s="5" t="n">
        <v>0</v>
      </c>
      <c r="J1048042" s="5" t="n">
        <v>0</v>
      </c>
      <c r="K1048042" s="5" t="n">
        <v>-7.786</v>
      </c>
      <c r="L1048042" s="5" t="n">
        <v>0</v>
      </c>
      <c r="M1048042" s="5" t="n">
        <v>0</v>
      </c>
      <c r="N1048042" s="5" t="n">
        <v>0</v>
      </c>
      <c r="O1048042" s="5" t="n">
        <v>288.259</v>
      </c>
      <c r="P1048042" s="5" t="n">
        <v>288.476</v>
      </c>
      <c r="Q1048042" s="5" t="n">
        <v>9.125</v>
      </c>
      <c r="R1048042" s="5" t="n">
        <v>0.92</v>
      </c>
      <c r="S1048042" s="5" t="n">
        <v>0</v>
      </c>
      <c r="T1048042" s="5" t="n">
        <v>0.033</v>
      </c>
    </row>
    <row r="1048043" customFormat="false" ht="12.8" hidden="false" customHeight="false" outlineLevel="0" collapsed="false">
      <c r="A1048043" s="4" t="n">
        <v>0</v>
      </c>
      <c r="B1048043" s="4" t="n">
        <v>4928</v>
      </c>
      <c r="C1048043" s="4" t="n">
        <v>79.005</v>
      </c>
      <c r="E1048043" s="5" t="n">
        <v>0</v>
      </c>
      <c r="F1048043" s="5" t="n">
        <v>370.431</v>
      </c>
      <c r="G1048043" s="5" t="n">
        <v>362.278</v>
      </c>
      <c r="H1048043" s="5" t="n">
        <v>2.885</v>
      </c>
      <c r="I1048043" s="5" t="n">
        <v>0</v>
      </c>
      <c r="J1048043" s="5" t="n">
        <v>0</v>
      </c>
      <c r="K1048043" s="5" t="n">
        <v>5.269</v>
      </c>
      <c r="L1048043" s="5" t="n">
        <v>0</v>
      </c>
      <c r="M1048043" s="5" t="n">
        <v>0</v>
      </c>
      <c r="N1048043" s="5" t="n">
        <v>0</v>
      </c>
      <c r="O1048043" s="5" t="n">
        <v>288.681</v>
      </c>
      <c r="P1048043" s="5" t="n">
        <v>288.489</v>
      </c>
      <c r="Q1048043" s="5" t="n">
        <v>15.014</v>
      </c>
      <c r="R1048043" s="5" t="n">
        <v>0.92</v>
      </c>
      <c r="S1048043" s="5" t="n">
        <v>0</v>
      </c>
      <c r="T1048043" s="5" t="n">
        <v>0.033</v>
      </c>
    </row>
    <row r="1048044" customFormat="false" ht="12.8" hidden="false" customHeight="false" outlineLevel="0" collapsed="false">
      <c r="A1048044" s="4" t="n">
        <v>0</v>
      </c>
      <c r="B1048044" s="4" t="n">
        <v>4928</v>
      </c>
      <c r="C1048044" s="4" t="n">
        <v>80.005</v>
      </c>
      <c r="E1048044" s="5" t="n">
        <v>0</v>
      </c>
      <c r="F1048044" s="5" t="n">
        <v>435.064</v>
      </c>
      <c r="G1048044" s="5" t="n">
        <v>369.461</v>
      </c>
      <c r="H1048044" s="5" t="n">
        <v>30.575</v>
      </c>
      <c r="I1048044" s="5" t="n">
        <v>0</v>
      </c>
      <c r="J1048044" s="5" t="n">
        <v>0</v>
      </c>
      <c r="K1048044" s="5" t="n">
        <v>35.032</v>
      </c>
      <c r="L1048044" s="5" t="n">
        <v>0</v>
      </c>
      <c r="M1048044" s="5" t="n">
        <v>0</v>
      </c>
      <c r="N1048044" s="5" t="n">
        <v>0</v>
      </c>
      <c r="O1048044" s="5" t="n">
        <v>290.101</v>
      </c>
      <c r="P1048044" s="5" t="n">
        <v>288.694</v>
      </c>
      <c r="Q1048044" s="5" t="n">
        <v>21.726</v>
      </c>
      <c r="R1048044" s="5" t="n">
        <v>0.92</v>
      </c>
      <c r="S1048044" s="5" t="n">
        <v>0</v>
      </c>
      <c r="T1048044" s="5" t="n">
        <v>0.033</v>
      </c>
    </row>
    <row r="1048045" customFormat="false" ht="12.8" hidden="false" customHeight="false" outlineLevel="0" collapsed="false">
      <c r="A1048045" s="4" t="n">
        <v>0</v>
      </c>
      <c r="B1048045" s="4" t="n">
        <v>4928</v>
      </c>
      <c r="C1048045" s="4" t="n">
        <v>81.003</v>
      </c>
      <c r="E1048045" s="5" t="n">
        <v>0</v>
      </c>
      <c r="F1048045" s="5" t="n">
        <v>613.711</v>
      </c>
      <c r="G1048045" s="5" t="n">
        <v>398.489</v>
      </c>
      <c r="H1048045" s="5" t="n">
        <v>69.755</v>
      </c>
      <c r="I1048045" s="5" t="n">
        <v>0</v>
      </c>
      <c r="J1048045" s="5" t="n">
        <v>0</v>
      </c>
      <c r="K1048045" s="5" t="n">
        <v>145.466</v>
      </c>
      <c r="L1048045" s="5" t="n">
        <v>0</v>
      </c>
      <c r="M1048045" s="5" t="n">
        <v>0</v>
      </c>
      <c r="N1048045" s="5" t="n">
        <v>0</v>
      </c>
      <c r="O1048045" s="5" t="n">
        <v>295.639</v>
      </c>
      <c r="P1048045" s="5" t="n">
        <v>291.015</v>
      </c>
      <c r="Q1048045" s="5" t="n">
        <v>15.087</v>
      </c>
      <c r="R1048045" s="5" t="n">
        <v>0.92</v>
      </c>
      <c r="S1048045" s="5" t="n">
        <v>0</v>
      </c>
      <c r="T1048045" s="5" t="n">
        <v>0.033</v>
      </c>
    </row>
    <row r="1048046" customFormat="false" ht="12.8" hidden="false" customHeight="false" outlineLevel="0" collapsed="false">
      <c r="A1048046" s="4" t="n">
        <v>0</v>
      </c>
      <c r="B1048046" s="4" t="n">
        <v>4928</v>
      </c>
      <c r="C1048046" s="4" t="n">
        <v>82.004</v>
      </c>
      <c r="E1048046" s="5" t="n">
        <v>0</v>
      </c>
      <c r="F1048046" s="5" t="n">
        <v>730.173</v>
      </c>
      <c r="G1048046" s="5" t="n">
        <v>429.478</v>
      </c>
      <c r="H1048046" s="5" t="n">
        <v>125.189</v>
      </c>
      <c r="I1048046" s="5" t="n">
        <v>0</v>
      </c>
      <c r="J1048046" s="5" t="n">
        <v>0</v>
      </c>
      <c r="K1048046" s="5" t="n">
        <v>175.503</v>
      </c>
      <c r="L1048046" s="5" t="n">
        <v>0</v>
      </c>
      <c r="M1048046" s="5" t="n">
        <v>0</v>
      </c>
      <c r="N1048046" s="5" t="n">
        <v>0</v>
      </c>
      <c r="O1048046" s="5" t="n">
        <v>301.226</v>
      </c>
      <c r="P1048046" s="5" t="n">
        <v>294.222</v>
      </c>
      <c r="Q1048046" s="5" t="n">
        <v>17.873</v>
      </c>
      <c r="R1048046" s="5" t="n">
        <v>0.92</v>
      </c>
      <c r="S1048046" s="5" t="n">
        <v>0</v>
      </c>
      <c r="T1048046" s="5" t="n">
        <v>0.033</v>
      </c>
    </row>
    <row r="1048047" customFormat="false" ht="12.8" hidden="false" customHeight="false" outlineLevel="0" collapsed="false">
      <c r="A1048047" s="4" t="n">
        <v>0</v>
      </c>
      <c r="B1048047" s="4" t="n">
        <v>4928</v>
      </c>
      <c r="C1048047" s="4" t="n">
        <v>83.004</v>
      </c>
      <c r="E1048047" s="5" t="n">
        <v>0</v>
      </c>
      <c r="F1048047" s="5" t="n">
        <v>824.49</v>
      </c>
      <c r="G1048047" s="5" t="n">
        <v>467.684</v>
      </c>
      <c r="H1048047" s="5" t="n">
        <v>111.103</v>
      </c>
      <c r="I1048047" s="5" t="n">
        <v>0</v>
      </c>
      <c r="J1048047" s="5" t="n">
        <v>0</v>
      </c>
      <c r="K1048047" s="5" t="n">
        <v>245.703</v>
      </c>
      <c r="L1048047" s="5" t="n">
        <v>0</v>
      </c>
      <c r="M1048047" s="5" t="n">
        <v>0</v>
      </c>
      <c r="N1048047" s="5" t="n">
        <v>0</v>
      </c>
      <c r="O1048047" s="5" t="n">
        <v>307.713</v>
      </c>
      <c r="P1048047" s="5" t="n">
        <v>298.878</v>
      </c>
      <c r="Q1048047" s="5" t="n">
        <v>12.576</v>
      </c>
      <c r="R1048047" s="5" t="n">
        <v>0.92</v>
      </c>
      <c r="S1048047" s="5" t="n">
        <v>0</v>
      </c>
      <c r="T1048047" s="5" t="n">
        <v>0.033</v>
      </c>
    </row>
    <row r="1048048" customFormat="false" ht="12.8" hidden="false" customHeight="false" outlineLevel="0" collapsed="false">
      <c r="A1048048" s="4" t="n">
        <v>0</v>
      </c>
      <c r="B1048048" s="4" t="n">
        <v>4928</v>
      </c>
      <c r="C1048048" s="4" t="n">
        <v>84.003</v>
      </c>
      <c r="E1048048" s="5" t="n">
        <v>0</v>
      </c>
      <c r="F1048048" s="5" t="n">
        <v>880.413</v>
      </c>
      <c r="G1048048" s="5" t="n">
        <v>479.577</v>
      </c>
      <c r="H1048048" s="5" t="n">
        <v>245.115</v>
      </c>
      <c r="I1048048" s="5" t="n">
        <v>0</v>
      </c>
      <c r="J1048048" s="5" t="n">
        <v>0</v>
      </c>
      <c r="K1048048" s="5" t="n">
        <v>155.725</v>
      </c>
      <c r="L1048048" s="5" t="n">
        <v>0</v>
      </c>
      <c r="M1048048" s="5" t="n">
        <v>0</v>
      </c>
      <c r="N1048048" s="5" t="n">
        <v>0</v>
      </c>
      <c r="O1048048" s="5" t="n">
        <v>309.651</v>
      </c>
      <c r="P1048048" s="5" t="n">
        <v>300.399</v>
      </c>
      <c r="Q1048048" s="5" t="n">
        <v>26.495</v>
      </c>
      <c r="R1048048" s="5" t="n">
        <v>0.92</v>
      </c>
      <c r="S1048048" s="5" t="n">
        <v>0</v>
      </c>
      <c r="T1048048" s="5" t="n">
        <v>0.033</v>
      </c>
    </row>
    <row r="1048049" customFormat="false" ht="12.8" hidden="false" customHeight="false" outlineLevel="0" collapsed="false">
      <c r="A1048049" s="4" t="n">
        <v>0</v>
      </c>
      <c r="B1048049" s="4" t="n">
        <v>4928</v>
      </c>
      <c r="C1048049" s="4" t="n">
        <v>85.003</v>
      </c>
      <c r="E1048049" s="5" t="n">
        <v>0</v>
      </c>
      <c r="F1048049" s="5" t="n">
        <v>889.7</v>
      </c>
      <c r="G1048049" s="5" t="n">
        <v>477.047</v>
      </c>
      <c r="H1048049" s="5" t="n">
        <v>316.188</v>
      </c>
      <c r="I1048049" s="5" t="n">
        <v>0</v>
      </c>
      <c r="J1048049" s="5" t="n">
        <v>0</v>
      </c>
      <c r="K1048049" s="5" t="n">
        <v>96.467</v>
      </c>
      <c r="L1048049" s="5" t="n">
        <v>0</v>
      </c>
      <c r="M1048049" s="5" t="n">
        <v>0</v>
      </c>
      <c r="N1048049" s="5" t="n">
        <v>0</v>
      </c>
      <c r="O1048049" s="5" t="n">
        <v>309.241</v>
      </c>
      <c r="P1048049" s="5" t="n">
        <v>300.572</v>
      </c>
      <c r="Q1048049" s="5" t="n">
        <v>36.47</v>
      </c>
      <c r="R1048049" s="5" t="n">
        <v>0.92</v>
      </c>
      <c r="S1048049" s="5" t="n">
        <v>0</v>
      </c>
      <c r="T1048049" s="5" t="n">
        <v>0.033</v>
      </c>
    </row>
    <row r="1048050" customFormat="false" ht="12.8" hidden="false" customHeight="false" outlineLevel="0" collapsed="false">
      <c r="A1048050" s="4" t="n">
        <v>0</v>
      </c>
      <c r="B1048050" s="4" t="n">
        <v>4928</v>
      </c>
      <c r="C1048050" s="4" t="n">
        <v>86.002</v>
      </c>
      <c r="E1048050" s="5" t="n">
        <v>0</v>
      </c>
      <c r="F1048050" s="5" t="n">
        <v>1045.358</v>
      </c>
      <c r="G1048050" s="5" t="n">
        <v>488.92</v>
      </c>
      <c r="H1048050" s="5" t="n">
        <v>434.011</v>
      </c>
      <c r="I1048050" s="5" t="n">
        <v>0</v>
      </c>
      <c r="J1048050" s="5" t="n">
        <v>0</v>
      </c>
      <c r="K1048050" s="5" t="n">
        <v>122.434</v>
      </c>
      <c r="L1048050" s="5" t="n">
        <v>0</v>
      </c>
      <c r="M1048050" s="5" t="n">
        <v>0</v>
      </c>
      <c r="N1048050" s="5" t="n">
        <v>0</v>
      </c>
      <c r="O1048050" s="5" t="n">
        <v>311.148</v>
      </c>
      <c r="P1048050" s="5" t="n">
        <v>300.576</v>
      </c>
      <c r="Q1048050" s="5" t="n">
        <v>41.054</v>
      </c>
      <c r="R1048050" s="5" t="n">
        <v>0.92</v>
      </c>
      <c r="S1048050" s="5" t="n">
        <v>0</v>
      </c>
      <c r="T1048050" s="5" t="n">
        <v>0.033</v>
      </c>
    </row>
    <row r="1048051" customFormat="false" ht="12.8" hidden="false" customHeight="false" outlineLevel="0" collapsed="false">
      <c r="A1048051" s="4" t="n">
        <v>0</v>
      </c>
      <c r="B1048051" s="4" t="n">
        <v>4928</v>
      </c>
      <c r="C1048051" s="4" t="n">
        <v>87.004</v>
      </c>
      <c r="E1048051" s="5" t="n">
        <v>0</v>
      </c>
      <c r="F1048051" s="5" t="n">
        <v>1129.549</v>
      </c>
      <c r="G1048051" s="5" t="n">
        <v>503.818</v>
      </c>
      <c r="H1048051" s="5" t="n">
        <v>475.054</v>
      </c>
      <c r="I1048051" s="5" t="n">
        <v>0</v>
      </c>
      <c r="J1048051" s="5" t="n">
        <v>0</v>
      </c>
      <c r="K1048051" s="5" t="n">
        <v>150.684</v>
      </c>
      <c r="L1048051" s="5" t="n">
        <v>0</v>
      </c>
      <c r="M1048051" s="5" t="n">
        <v>0</v>
      </c>
      <c r="N1048051" s="5" t="n">
        <v>0</v>
      </c>
      <c r="O1048051" s="5" t="n">
        <v>313.492</v>
      </c>
      <c r="P1048051" s="5" t="n">
        <v>300.749</v>
      </c>
      <c r="Q1048051" s="5" t="n">
        <v>37.281</v>
      </c>
      <c r="R1048051" s="5" t="n">
        <v>0.92</v>
      </c>
      <c r="S1048051" s="5" t="n">
        <v>0</v>
      </c>
      <c r="T1048051" s="5" t="n">
        <v>0.033</v>
      </c>
    </row>
    <row r="1048052" customFormat="false" ht="12.8" hidden="false" customHeight="false" outlineLevel="0" collapsed="false">
      <c r="A1048052" s="4" t="n">
        <v>0</v>
      </c>
      <c r="B1048052" s="4" t="n">
        <v>4928</v>
      </c>
      <c r="C1048052" s="4" t="n">
        <v>88.004</v>
      </c>
      <c r="E1048052" s="5" t="n">
        <v>0</v>
      </c>
      <c r="F1048052" s="5" t="n">
        <v>984.456</v>
      </c>
      <c r="G1048052" s="5" t="n">
        <v>492.191</v>
      </c>
      <c r="H1048052" s="5" t="n">
        <v>440.29</v>
      </c>
      <c r="I1048052" s="5" t="n">
        <v>0</v>
      </c>
      <c r="J1048052" s="5" t="n">
        <v>0</v>
      </c>
      <c r="K1048052" s="5" t="n">
        <v>51.973</v>
      </c>
      <c r="L1048052" s="5" t="n">
        <v>0</v>
      </c>
      <c r="M1048052" s="5" t="n">
        <v>0</v>
      </c>
      <c r="N1048052" s="5" t="n">
        <v>0</v>
      </c>
      <c r="O1048052" s="5" t="n">
        <v>311.667</v>
      </c>
      <c r="P1048052" s="5" t="n">
        <v>300.026</v>
      </c>
      <c r="Q1048052" s="5" t="n">
        <v>37.822</v>
      </c>
      <c r="R1048052" s="5" t="n">
        <v>0.92</v>
      </c>
      <c r="S1048052" s="5" t="n">
        <v>0</v>
      </c>
      <c r="T1048052" s="5" t="n">
        <v>0.033</v>
      </c>
    </row>
    <row r="1048053" customFormat="false" ht="12.8" hidden="false" customHeight="false" outlineLevel="0" collapsed="false">
      <c r="A1048053" s="4" t="n">
        <v>0</v>
      </c>
      <c r="B1048053" s="4" t="n">
        <v>4928</v>
      </c>
      <c r="C1048053" s="4" t="n">
        <v>89.005</v>
      </c>
      <c r="E1048053" s="5" t="n">
        <v>0</v>
      </c>
      <c r="F1048053" s="5" t="n">
        <v>800.786</v>
      </c>
      <c r="G1048053" s="5" t="n">
        <v>470.352</v>
      </c>
      <c r="H1048053" s="5" t="n">
        <v>358.531</v>
      </c>
      <c r="I1048053" s="5" t="n">
        <v>0</v>
      </c>
      <c r="J1048053" s="5" t="n">
        <v>0</v>
      </c>
      <c r="K1048053" s="5" t="n">
        <v>-28.098</v>
      </c>
      <c r="L1048053" s="5" t="n">
        <v>0</v>
      </c>
      <c r="M1048053" s="5" t="n">
        <v>0</v>
      </c>
      <c r="N1048053" s="5" t="n">
        <v>0</v>
      </c>
      <c r="O1048053" s="5" t="n">
        <v>308.151</v>
      </c>
      <c r="P1048053" s="5" t="n">
        <v>299.716</v>
      </c>
      <c r="Q1048053" s="5" t="n">
        <v>42.507</v>
      </c>
      <c r="R1048053" s="5" t="n">
        <v>0.92</v>
      </c>
      <c r="S1048053" s="5" t="n">
        <v>0</v>
      </c>
      <c r="T1048053" s="5" t="n">
        <v>0.033</v>
      </c>
    </row>
    <row r="1048054" customFormat="false" ht="12.8" hidden="false" customHeight="false" outlineLevel="0" collapsed="false">
      <c r="A1048054" s="4" t="n">
        <v>0</v>
      </c>
      <c r="B1048054" s="4" t="n">
        <v>4928</v>
      </c>
      <c r="C1048054" s="4" t="n">
        <v>90.002</v>
      </c>
      <c r="E1048054" s="5" t="n">
        <v>0</v>
      </c>
      <c r="F1048054" s="5" t="n">
        <v>508.641</v>
      </c>
      <c r="G1048054" s="5" t="n">
        <v>436.854</v>
      </c>
      <c r="H1048054" s="5" t="n">
        <v>199.629</v>
      </c>
      <c r="I1048054" s="5" t="n">
        <v>0</v>
      </c>
      <c r="J1048054" s="5" t="n">
        <v>0</v>
      </c>
      <c r="K1048054" s="5" t="n">
        <v>-127.844</v>
      </c>
      <c r="L1048054" s="5" t="n">
        <v>0</v>
      </c>
      <c r="M1048054" s="5" t="n">
        <v>0</v>
      </c>
      <c r="N1048054" s="5" t="n">
        <v>0</v>
      </c>
      <c r="O1048054" s="5" t="n">
        <v>302.511</v>
      </c>
      <c r="P1048054" s="5" t="n">
        <v>297.398</v>
      </c>
      <c r="Q1048054" s="5" t="n">
        <v>39.039</v>
      </c>
      <c r="R1048054" s="5" t="n">
        <v>0.92</v>
      </c>
      <c r="S1048054" s="5" t="n">
        <v>0</v>
      </c>
      <c r="T1048054" s="5" t="n">
        <v>0.033</v>
      </c>
    </row>
    <row r="1048055" customFormat="false" ht="12.8" hidden="false" customHeight="false" outlineLevel="0" collapsed="false">
      <c r="A1048055" s="4" t="n">
        <v>0</v>
      </c>
      <c r="B1048055" s="4" t="n">
        <v>4928</v>
      </c>
      <c r="C1048055" s="4" t="n">
        <v>91.001</v>
      </c>
      <c r="E1048055" s="5" t="n">
        <v>0</v>
      </c>
      <c r="F1048055" s="5" t="n">
        <v>381.85</v>
      </c>
      <c r="G1048055" s="5" t="n">
        <v>405.275</v>
      </c>
      <c r="H1048055" s="5" t="n">
        <v>126.955</v>
      </c>
      <c r="I1048055" s="5" t="n">
        <v>0</v>
      </c>
      <c r="J1048055" s="5" t="n">
        <v>0</v>
      </c>
      <c r="K1048055" s="5" t="n">
        <v>-150.376</v>
      </c>
      <c r="L1048055" s="5" t="n">
        <v>0</v>
      </c>
      <c r="M1048055" s="5" t="n">
        <v>0</v>
      </c>
      <c r="N1048055" s="5" t="n">
        <v>0</v>
      </c>
      <c r="O1048055" s="5" t="n">
        <v>296.889</v>
      </c>
      <c r="P1048055" s="5" t="n">
        <v>294.187</v>
      </c>
      <c r="Q1048055" s="5" t="n">
        <v>46.979</v>
      </c>
      <c r="R1048055" s="5" t="n">
        <v>0.92</v>
      </c>
      <c r="S1048055" s="5" t="n">
        <v>0</v>
      </c>
      <c r="T1048055" s="5" t="n">
        <v>0.033</v>
      </c>
    </row>
    <row r="1048056" customFormat="false" ht="12.8" hidden="false" customHeight="false" outlineLevel="0" collapsed="false">
      <c r="A1048056" s="4" t="n">
        <v>0</v>
      </c>
      <c r="B1048056" s="4" t="n">
        <v>4928</v>
      </c>
      <c r="C1048056" s="4" t="n">
        <v>92.003</v>
      </c>
      <c r="E1048056" s="5" t="n">
        <v>0</v>
      </c>
      <c r="F1048056" s="5" t="n">
        <v>338.958</v>
      </c>
      <c r="G1048056" s="5" t="n">
        <v>392.15</v>
      </c>
      <c r="H1048056" s="5" t="n">
        <v>58.958</v>
      </c>
      <c r="I1048056" s="5" t="n">
        <v>0</v>
      </c>
      <c r="J1048056" s="5" t="n">
        <v>0</v>
      </c>
      <c r="K1048056" s="5" t="n">
        <v>-112.151</v>
      </c>
      <c r="L1048056" s="5" t="n">
        <v>0</v>
      </c>
      <c r="M1048056" s="5" t="n">
        <v>0</v>
      </c>
      <c r="N1048056" s="5" t="n">
        <v>0</v>
      </c>
      <c r="O1048056" s="5" t="n">
        <v>294.456</v>
      </c>
      <c r="P1048056" s="5" t="n">
        <v>293.058</v>
      </c>
      <c r="Q1048056" s="5" t="n">
        <v>42.187</v>
      </c>
      <c r="R1048056" s="5" t="n">
        <v>0.92</v>
      </c>
      <c r="S1048056" s="5" t="n">
        <v>0</v>
      </c>
      <c r="T1048056" s="5" t="n">
        <v>0.033</v>
      </c>
    </row>
    <row r="1048057" customFormat="false" ht="12.8" hidden="false" customHeight="false" outlineLevel="0" collapsed="false">
      <c r="A1048057" s="4" t="n">
        <v>0</v>
      </c>
      <c r="B1048057" s="4" t="n">
        <v>4928</v>
      </c>
      <c r="C1048057" s="4" t="n">
        <v>93.006</v>
      </c>
      <c r="E1048057" s="5" t="n">
        <v>0</v>
      </c>
      <c r="F1048057" s="5" t="n">
        <v>334.287</v>
      </c>
      <c r="G1048057" s="5" t="n">
        <v>388.529</v>
      </c>
      <c r="H1048057" s="5" t="n">
        <v>29.039</v>
      </c>
      <c r="I1048057" s="5" t="n">
        <v>0</v>
      </c>
      <c r="J1048057" s="5" t="n">
        <v>0</v>
      </c>
      <c r="K1048057" s="5" t="n">
        <v>-83.279</v>
      </c>
      <c r="L1048057" s="5" t="n">
        <v>0</v>
      </c>
      <c r="M1048057" s="5" t="n">
        <v>0</v>
      </c>
      <c r="N1048057" s="5" t="n">
        <v>0</v>
      </c>
      <c r="O1048057" s="5" t="n">
        <v>293.774</v>
      </c>
      <c r="P1048057" s="5" t="n">
        <v>292.962</v>
      </c>
      <c r="Q1048057" s="5" t="n">
        <v>35.788</v>
      </c>
      <c r="R1048057" s="5" t="n">
        <v>0.92</v>
      </c>
      <c r="S1048057" s="5" t="n">
        <v>0</v>
      </c>
      <c r="T1048057" s="5" t="n">
        <v>0.033</v>
      </c>
    </row>
    <row r="1048058" customFormat="false" ht="12.8" hidden="false" customHeight="false" outlineLevel="0" collapsed="false">
      <c r="A1048058" s="4" t="n">
        <v>0</v>
      </c>
      <c r="B1048058" s="4" t="n">
        <v>4928</v>
      </c>
      <c r="C1048058" s="4" t="n">
        <v>94.003</v>
      </c>
      <c r="E1048058" s="5" t="n">
        <v>0</v>
      </c>
      <c r="F1048058" s="5" t="n">
        <v>331.185</v>
      </c>
      <c r="G1048058" s="5" t="n">
        <v>384.761</v>
      </c>
      <c r="H1048058" s="5" t="n">
        <v>21.267</v>
      </c>
      <c r="I1048058" s="5" t="n">
        <v>0</v>
      </c>
      <c r="J1048058" s="5" t="n">
        <v>0</v>
      </c>
      <c r="K1048058" s="5" t="n">
        <v>-74.844</v>
      </c>
      <c r="L1048058" s="5" t="n">
        <v>0</v>
      </c>
      <c r="M1048058" s="5" t="n">
        <v>0</v>
      </c>
      <c r="N1048058" s="5" t="n">
        <v>0</v>
      </c>
      <c r="O1048058" s="5" t="n">
        <v>293.059</v>
      </c>
      <c r="P1048058" s="5" t="n">
        <v>292.21</v>
      </c>
      <c r="Q1048058" s="5" t="n">
        <v>25.063</v>
      </c>
      <c r="R1048058" s="5" t="n">
        <v>0.92</v>
      </c>
      <c r="S1048058" s="5" t="n">
        <v>0</v>
      </c>
      <c r="T1048058" s="5" t="n">
        <v>0.033</v>
      </c>
    </row>
    <row r="1048059" customFormat="false" ht="12.8" hidden="false" customHeight="false" outlineLevel="0" collapsed="false">
      <c r="A1048059" s="4" t="n">
        <v>0</v>
      </c>
      <c r="B1048059" s="4" t="n">
        <v>4928</v>
      </c>
      <c r="C1048059" s="4" t="n">
        <v>95.001</v>
      </c>
      <c r="E1048059" s="5" t="n">
        <v>0</v>
      </c>
      <c r="F1048059" s="5" t="n">
        <v>326.742</v>
      </c>
      <c r="G1048059" s="5" t="n">
        <v>379.606</v>
      </c>
      <c r="H1048059" s="5" t="n">
        <v>22.778</v>
      </c>
      <c r="I1048059" s="5" t="n">
        <v>0</v>
      </c>
      <c r="J1048059" s="5" t="n">
        <v>0</v>
      </c>
      <c r="K1048059" s="5" t="n">
        <v>-75.637</v>
      </c>
      <c r="L1048059" s="5" t="n">
        <v>0</v>
      </c>
      <c r="M1048059" s="5" t="n">
        <v>0</v>
      </c>
      <c r="N1048059" s="5" t="n">
        <v>0</v>
      </c>
      <c r="O1048059" s="5" t="n">
        <v>292.072</v>
      </c>
      <c r="P1048059" s="5" t="n">
        <v>291.401</v>
      </c>
      <c r="Q1048059" s="5" t="n">
        <v>33.932</v>
      </c>
      <c r="R1048059" s="5" t="n">
        <v>0.92</v>
      </c>
      <c r="S1048059" s="5" t="n">
        <v>0</v>
      </c>
      <c r="T1048059" s="5" t="n">
        <v>0.033</v>
      </c>
    </row>
    <row r="1048060" customFormat="false" ht="12.8" hidden="false" customHeight="false" outlineLevel="0" collapsed="false">
      <c r="A1048060" s="4" t="n">
        <v>0</v>
      </c>
      <c r="B1048060" s="4" t="n">
        <v>4928</v>
      </c>
      <c r="C1048060" s="4" t="n">
        <v>96.003</v>
      </c>
      <c r="E1048060" s="5" t="n">
        <v>0</v>
      </c>
      <c r="F1048060" s="5" t="n">
        <v>326.278</v>
      </c>
      <c r="G1048060" s="5" t="n">
        <v>375.952</v>
      </c>
      <c r="H1048060" s="5" t="n">
        <v>16.827</v>
      </c>
      <c r="I1048060" s="5" t="n">
        <v>0</v>
      </c>
      <c r="J1048060" s="5" t="n">
        <v>0</v>
      </c>
      <c r="K1048060" s="5" t="n">
        <v>-66.501</v>
      </c>
      <c r="L1048060" s="5" t="n">
        <v>0</v>
      </c>
      <c r="M1048060" s="5" t="n">
        <v>0</v>
      </c>
      <c r="N1048060" s="5" t="n">
        <v>0</v>
      </c>
      <c r="O1048060" s="5" t="n">
        <v>291.367</v>
      </c>
      <c r="P1048060" s="5" t="n">
        <v>290.856</v>
      </c>
      <c r="Q1048060" s="5" t="n">
        <v>32.909</v>
      </c>
      <c r="R1048060" s="5" t="n">
        <v>0.92</v>
      </c>
      <c r="S1048060" s="5" t="n">
        <v>0</v>
      </c>
      <c r="T1048060" s="5" t="n">
        <v>0.033</v>
      </c>
    </row>
    <row r="1048061" customFormat="false" ht="12.8" hidden="false" customHeight="false" outlineLevel="0" collapsed="false">
      <c r="A1048061" s="4" t="n">
        <v>0</v>
      </c>
      <c r="B1048061" s="4" t="n">
        <v>4928</v>
      </c>
      <c r="C1048061" s="4" t="n">
        <v>97.005</v>
      </c>
      <c r="E1048061" s="5" t="n">
        <v>0</v>
      </c>
      <c r="F1048061" s="5" t="n">
        <v>362.245</v>
      </c>
      <c r="G1048061" s="5" t="n">
        <v>376.467</v>
      </c>
      <c r="H1048061" s="5" t="n">
        <v>28.505</v>
      </c>
      <c r="I1048061" s="5" t="n">
        <v>0</v>
      </c>
      <c r="J1048061" s="5" t="n">
        <v>0</v>
      </c>
      <c r="K1048061" s="5" t="n">
        <v>-42.727</v>
      </c>
      <c r="L1048061" s="5" t="n">
        <v>0</v>
      </c>
      <c r="M1048061" s="5" t="n">
        <v>0</v>
      </c>
      <c r="N1048061" s="5" t="n">
        <v>0</v>
      </c>
      <c r="O1048061" s="5" t="n">
        <v>291.467</v>
      </c>
      <c r="P1048061" s="5" t="n">
        <v>290.665</v>
      </c>
      <c r="Q1048061" s="5" t="n">
        <v>35.571</v>
      </c>
      <c r="R1048061" s="5" t="n">
        <v>0.92</v>
      </c>
      <c r="S1048061" s="5" t="n">
        <v>0</v>
      </c>
      <c r="T1048061" s="5" t="n">
        <v>0.033</v>
      </c>
    </row>
    <row r="1048062" customFormat="false" ht="12.8" hidden="false" customHeight="false" outlineLevel="0" collapsed="false">
      <c r="A1048062" s="4" t="n">
        <v>0</v>
      </c>
      <c r="B1048062" s="4" t="n">
        <v>4928</v>
      </c>
      <c r="C1048062" s="4" t="n">
        <v>98.001</v>
      </c>
      <c r="E1048062" s="5" t="n">
        <v>0</v>
      </c>
      <c r="F1048062" s="5" t="n">
        <v>362.296</v>
      </c>
      <c r="G1048062" s="5" t="n">
        <v>377.346</v>
      </c>
      <c r="H1048062" s="5" t="n">
        <v>18.869</v>
      </c>
      <c r="I1048062" s="5" t="n">
        <v>0</v>
      </c>
      <c r="J1048062" s="5" t="n">
        <v>0</v>
      </c>
      <c r="K1048062" s="5" t="n">
        <v>-33.918</v>
      </c>
      <c r="L1048062" s="5" t="n">
        <v>0</v>
      </c>
      <c r="M1048062" s="5" t="n">
        <v>0</v>
      </c>
      <c r="N1048062" s="5" t="n">
        <v>0</v>
      </c>
      <c r="O1048062" s="5" t="n">
        <v>291.637</v>
      </c>
      <c r="P1048062" s="5" t="n">
        <v>290.681</v>
      </c>
      <c r="Q1048062" s="5" t="n">
        <v>19.734</v>
      </c>
      <c r="R1048062" s="5" t="n">
        <v>0.92</v>
      </c>
      <c r="S1048062" s="5" t="n">
        <v>0</v>
      </c>
      <c r="T1048062" s="5" t="n">
        <v>0.033</v>
      </c>
    </row>
    <row r="1048063" customFormat="false" ht="12.8" hidden="false" customHeight="false" outlineLevel="0" collapsed="false">
      <c r="A1048063" s="4" t="n">
        <v>0</v>
      </c>
      <c r="B1048063" s="4" t="n">
        <v>4928</v>
      </c>
      <c r="C1048063" s="4" t="n">
        <v>99.005</v>
      </c>
      <c r="E1048063" s="5" t="n">
        <v>0</v>
      </c>
      <c r="F1048063" s="5" t="n">
        <v>361.933</v>
      </c>
      <c r="G1048063" s="5" t="n">
        <v>375.892</v>
      </c>
      <c r="H1048063" s="5" t="n">
        <v>20.663</v>
      </c>
      <c r="I1048063" s="5" t="n">
        <v>0</v>
      </c>
      <c r="J1048063" s="5" t="n">
        <v>0</v>
      </c>
      <c r="K1048063" s="5" t="n">
        <v>-34.619</v>
      </c>
      <c r="L1048063" s="5" t="n">
        <v>0</v>
      </c>
      <c r="M1048063" s="5" t="n">
        <v>0</v>
      </c>
      <c r="N1048063" s="5" t="n">
        <v>0</v>
      </c>
      <c r="O1048063" s="5" t="n">
        <v>291.355</v>
      </c>
      <c r="P1048063" s="5" t="n">
        <v>290.584</v>
      </c>
      <c r="Q1048063" s="5" t="n">
        <v>26.803</v>
      </c>
      <c r="R1048063" s="5" t="n">
        <v>0.92</v>
      </c>
      <c r="S1048063" s="5" t="n">
        <v>0</v>
      </c>
      <c r="T1048063" s="5" t="n">
        <v>0.033</v>
      </c>
    </row>
    <row r="1048064" customFormat="false" ht="12.8" hidden="false" customHeight="false" outlineLevel="0" collapsed="false">
      <c r="A1048064" s="4" t="n">
        <v>0</v>
      </c>
      <c r="B1048064" s="4" t="n">
        <v>4928</v>
      </c>
      <c r="C1048064" s="4" t="n">
        <v>100.003</v>
      </c>
      <c r="E1048064" s="5" t="n">
        <v>0</v>
      </c>
      <c r="F1048064" s="5" t="n">
        <v>360.632</v>
      </c>
      <c r="G1048064" s="5" t="n">
        <v>375.484</v>
      </c>
      <c r="H1048064" s="5" t="n">
        <v>13.423</v>
      </c>
      <c r="I1048064" s="5" t="n">
        <v>0</v>
      </c>
      <c r="J1048064" s="5" t="n">
        <v>0</v>
      </c>
      <c r="K1048064" s="5" t="n">
        <v>-28.271</v>
      </c>
      <c r="L1048064" s="5" t="n">
        <v>0</v>
      </c>
      <c r="M1048064" s="5" t="n">
        <v>0</v>
      </c>
      <c r="N1048064" s="5" t="n">
        <v>0</v>
      </c>
      <c r="O1048064" s="5" t="n">
        <v>291.276</v>
      </c>
      <c r="P1048064" s="5" t="n">
        <v>290.685</v>
      </c>
      <c r="Q1048064" s="5" t="n">
        <v>22.719</v>
      </c>
      <c r="R1048064" s="5" t="n">
        <v>0.92</v>
      </c>
      <c r="S1048064" s="5" t="n">
        <v>0</v>
      </c>
      <c r="T1048064" s="5" t="n">
        <v>0.033</v>
      </c>
    </row>
    <row r="1048065" customFormat="false" ht="12.8" hidden="false" customHeight="false" outlineLevel="0" collapsed="false">
      <c r="A1048065" s="4" t="n">
        <v>0</v>
      </c>
      <c r="B1048065" s="4" t="n">
        <v>4928</v>
      </c>
      <c r="C1048065" s="4" t="n">
        <v>101.004</v>
      </c>
      <c r="E1048065" s="5" t="n">
        <v>0</v>
      </c>
      <c r="F1048065" s="5" t="n">
        <v>359.954</v>
      </c>
      <c r="G1048065" s="5" t="n">
        <v>375.148</v>
      </c>
      <c r="H1048065" s="5" t="n">
        <v>7.826</v>
      </c>
      <c r="I1048065" s="5" t="n">
        <v>0</v>
      </c>
      <c r="J1048065" s="5" t="n">
        <v>0</v>
      </c>
      <c r="K1048065" s="5" t="n">
        <v>-23.018</v>
      </c>
      <c r="L1048065" s="5" t="n">
        <v>0</v>
      </c>
      <c r="M1048065" s="5" t="n">
        <v>0</v>
      </c>
      <c r="N1048065" s="5" t="n">
        <v>0</v>
      </c>
      <c r="O1048065" s="5" t="n">
        <v>291.211</v>
      </c>
      <c r="P1048065" s="5" t="n">
        <v>290.726</v>
      </c>
      <c r="Q1048065" s="5" t="n">
        <v>16.14</v>
      </c>
      <c r="R1048065" s="5" t="n">
        <v>0.92</v>
      </c>
      <c r="S1048065" s="5" t="n">
        <v>0</v>
      </c>
      <c r="T1048065" s="5" t="n">
        <v>0.033</v>
      </c>
    </row>
    <row r="1048066" customFormat="false" ht="12.8" hidden="false" customHeight="false" outlineLevel="0" collapsed="false">
      <c r="A1048066" s="4" t="n">
        <v>0</v>
      </c>
      <c r="B1048066" s="4" t="n">
        <v>4928</v>
      </c>
      <c r="C1048066" s="4" t="n">
        <v>102.004</v>
      </c>
      <c r="E1048066" s="5" t="n">
        <v>0</v>
      </c>
      <c r="F1048066" s="5" t="n">
        <v>360.024</v>
      </c>
      <c r="G1048066" s="5" t="n">
        <v>374.224</v>
      </c>
      <c r="H1048066" s="5" t="n">
        <v>7.83</v>
      </c>
      <c r="I1048066" s="5" t="n">
        <v>0</v>
      </c>
      <c r="J1048066" s="5" t="n">
        <v>0</v>
      </c>
      <c r="K1048066" s="5" t="n">
        <v>-22.029</v>
      </c>
      <c r="L1048066" s="5" t="n">
        <v>0</v>
      </c>
      <c r="M1048066" s="5" t="n">
        <v>0</v>
      </c>
      <c r="N1048066" s="5" t="n">
        <v>0</v>
      </c>
      <c r="O1048066" s="5" t="n">
        <v>291.032</v>
      </c>
      <c r="P1048066" s="5" t="n">
        <v>290.754</v>
      </c>
      <c r="Q1048066" s="5" t="n">
        <v>28.174</v>
      </c>
      <c r="R1048066" s="5" t="n">
        <v>0.92</v>
      </c>
      <c r="S1048066" s="5" t="n">
        <v>0</v>
      </c>
      <c r="T1048066" s="5" t="n">
        <v>0.033</v>
      </c>
    </row>
    <row r="1048067" customFormat="false" ht="12.8" hidden="false" customHeight="false" outlineLevel="0" collapsed="false">
      <c r="A1048067" s="4" t="n">
        <v>0</v>
      </c>
      <c r="B1048067" s="4" t="n">
        <v>4928</v>
      </c>
      <c r="C1048067" s="4" t="n">
        <v>103.002</v>
      </c>
      <c r="E1048067" s="5" t="n">
        <v>0</v>
      </c>
      <c r="F1048067" s="5" t="n">
        <v>377.842</v>
      </c>
      <c r="G1048067" s="5" t="n">
        <v>375.61</v>
      </c>
      <c r="H1048067" s="5" t="n">
        <v>12.188</v>
      </c>
      <c r="I1048067" s="5" t="n">
        <v>0</v>
      </c>
      <c r="J1048067" s="5" t="n">
        <v>0</v>
      </c>
      <c r="K1048067" s="5" t="n">
        <v>-9.956</v>
      </c>
      <c r="L1048067" s="5" t="n">
        <v>0</v>
      </c>
      <c r="M1048067" s="5" t="n">
        <v>0</v>
      </c>
      <c r="N1048067" s="5" t="n">
        <v>0</v>
      </c>
      <c r="O1048067" s="5" t="n">
        <v>291.301</v>
      </c>
      <c r="P1048067" s="5" t="n">
        <v>290.832</v>
      </c>
      <c r="Q1048067" s="5" t="n">
        <v>25.996</v>
      </c>
      <c r="R1048067" s="5" t="n">
        <v>0.92</v>
      </c>
      <c r="S1048067" s="5" t="n">
        <v>0</v>
      </c>
      <c r="T1048067" s="5" t="n">
        <v>0.033</v>
      </c>
    </row>
    <row r="1048068" customFormat="false" ht="12.8" hidden="false" customHeight="false" outlineLevel="0" collapsed="false">
      <c r="A1048068" s="4" t="n">
        <v>0</v>
      </c>
      <c r="B1048068" s="4" t="n">
        <v>4928</v>
      </c>
      <c r="C1048068" s="4" t="n">
        <v>104.003</v>
      </c>
      <c r="E1048068" s="5" t="n">
        <v>0</v>
      </c>
      <c r="F1048068" s="5" t="n">
        <v>390.132</v>
      </c>
      <c r="G1048068" s="5" t="n">
        <v>376.083</v>
      </c>
      <c r="H1048068" s="5" t="n">
        <v>24.623</v>
      </c>
      <c r="I1048068" s="5" t="n">
        <v>0</v>
      </c>
      <c r="J1048068" s="5" t="n">
        <v>0</v>
      </c>
      <c r="K1048068" s="5" t="n">
        <v>-10.574</v>
      </c>
      <c r="L1048068" s="5" t="n">
        <v>0</v>
      </c>
      <c r="M1048068" s="5" t="n">
        <v>0</v>
      </c>
      <c r="N1048068" s="5" t="n">
        <v>0</v>
      </c>
      <c r="O1048068" s="5" t="n">
        <v>291.392</v>
      </c>
      <c r="P1048068" s="5" t="n">
        <v>290.572</v>
      </c>
      <c r="Q1048068" s="5" t="n">
        <v>30.011</v>
      </c>
      <c r="R1048068" s="5" t="n">
        <v>0.92</v>
      </c>
      <c r="S1048068" s="5" t="n">
        <v>0</v>
      </c>
      <c r="T1048068" s="5" t="n">
        <v>0.033</v>
      </c>
    </row>
    <row r="1048069" customFormat="false" ht="12.8" hidden="false" customHeight="false" outlineLevel="0" collapsed="false">
      <c r="A1048069" s="4" t="n">
        <v>0</v>
      </c>
      <c r="B1048069" s="4" t="n">
        <v>4928</v>
      </c>
      <c r="C1048069" s="4" t="n">
        <v>105.001</v>
      </c>
      <c r="E1048069" s="5" t="n">
        <v>0</v>
      </c>
      <c r="F1048069" s="5" t="n">
        <v>396.073</v>
      </c>
      <c r="G1048069" s="5" t="n">
        <v>375.841</v>
      </c>
      <c r="H1048069" s="5" t="n">
        <v>28.492</v>
      </c>
      <c r="I1048069" s="5" t="n">
        <v>0</v>
      </c>
      <c r="J1048069" s="5" t="n">
        <v>0</v>
      </c>
      <c r="K1048069" s="5" t="n">
        <v>-8.259</v>
      </c>
      <c r="L1048069" s="5" t="n">
        <v>0</v>
      </c>
      <c r="M1048069" s="5" t="n">
        <v>0</v>
      </c>
      <c r="N1048069" s="5" t="n">
        <v>0</v>
      </c>
      <c r="O1048069" s="5" t="n">
        <v>291.345</v>
      </c>
      <c r="P1048069" s="5" t="n">
        <v>290.31</v>
      </c>
      <c r="Q1048069" s="5" t="n">
        <v>27.518</v>
      </c>
      <c r="R1048069" s="5" t="n">
        <v>0.92</v>
      </c>
      <c r="S1048069" s="5" t="n">
        <v>0</v>
      </c>
      <c r="T1048069" s="5" t="n">
        <v>0.033</v>
      </c>
    </row>
    <row r="1048070" customFormat="false" ht="12.8" hidden="false" customHeight="false" outlineLevel="0" collapsed="false">
      <c r="A1048070" s="4" t="n">
        <v>0</v>
      </c>
      <c r="B1048070" s="4" t="n">
        <v>4928</v>
      </c>
      <c r="C1048070" s="4" t="n">
        <v>105.008</v>
      </c>
      <c r="E1048070" s="5" t="n">
        <v>0</v>
      </c>
      <c r="F1048070" s="5" t="n">
        <v>396.383</v>
      </c>
      <c r="G1048070" s="5" t="n">
        <v>375.85</v>
      </c>
      <c r="H1048070" s="5" t="n">
        <v>28.713</v>
      </c>
      <c r="I1048070" s="5" t="n">
        <v>0</v>
      </c>
      <c r="J1048070" s="5" t="n">
        <v>0</v>
      </c>
      <c r="K1048070" s="5" t="n">
        <v>-8.181</v>
      </c>
      <c r="L1048070" s="5" t="n">
        <v>0</v>
      </c>
      <c r="M1048070" s="5" t="n">
        <v>0</v>
      </c>
      <c r="N1048070" s="5" t="n">
        <v>0</v>
      </c>
      <c r="O1048070" s="5" t="n">
        <v>291.347</v>
      </c>
      <c r="P1048070" s="5" t="n">
        <v>290.298</v>
      </c>
      <c r="Q1048070" s="5" t="n">
        <v>27.377</v>
      </c>
      <c r="R1048070" s="5" t="n">
        <v>0.92</v>
      </c>
      <c r="S1048070" s="5" t="n">
        <v>0</v>
      </c>
      <c r="T1048070" s="5" t="n">
        <v>0.033</v>
      </c>
    </row>
    <row r="1048071" customFormat="false" ht="12.8" hidden="false" customHeight="false" outlineLevel="0" collapsed="false">
      <c r="A1048071" s="4" t="n">
        <v>0</v>
      </c>
      <c r="B1048071" s="4" t="n">
        <v>4928</v>
      </c>
      <c r="C1048071" s="4" t="n">
        <v>106.001</v>
      </c>
      <c r="E1048071" s="5" t="n">
        <v>0</v>
      </c>
      <c r="F1048071" s="5" t="n">
        <v>420.603</v>
      </c>
      <c r="G1048071" s="5" t="n">
        <v>380.939</v>
      </c>
      <c r="H1048071" s="5" t="n">
        <v>29.751</v>
      </c>
      <c r="I1048071" s="5" t="n">
        <v>0</v>
      </c>
      <c r="J1048071" s="5" t="n">
        <v>0</v>
      </c>
      <c r="K1048071" s="5" t="n">
        <v>9.912</v>
      </c>
      <c r="L1048071" s="5" t="n">
        <v>0</v>
      </c>
      <c r="M1048071" s="5" t="n">
        <v>0</v>
      </c>
      <c r="N1048071" s="5" t="n">
        <v>0</v>
      </c>
      <c r="O1048071" s="5" t="n">
        <v>292.329</v>
      </c>
      <c r="P1048071" s="5" t="n">
        <v>290.761</v>
      </c>
      <c r="Q1048071" s="5" t="n">
        <v>18.977</v>
      </c>
      <c r="R1048071" s="5" t="n">
        <v>0.92</v>
      </c>
      <c r="S1048071" s="5" t="n">
        <v>0</v>
      </c>
      <c r="T1048071" s="5" t="n">
        <v>0.033</v>
      </c>
    </row>
    <row r="1048072" customFormat="false" ht="12.8" hidden="false" customHeight="false" outlineLevel="0" collapsed="false">
      <c r="A1048072" s="4" t="n">
        <v>0</v>
      </c>
      <c r="B1048072" s="4" t="n">
        <v>4928</v>
      </c>
      <c r="C1048072" s="4" t="n">
        <v>107.007</v>
      </c>
      <c r="E1048072" s="5" t="n">
        <v>0</v>
      </c>
      <c r="F1048072" s="5" t="n">
        <v>487.401</v>
      </c>
      <c r="G1048072" s="5" t="n">
        <v>389.14</v>
      </c>
      <c r="H1048072" s="5" t="n">
        <v>53.261</v>
      </c>
      <c r="I1048072" s="5" t="n">
        <v>0</v>
      </c>
      <c r="J1048072" s="5" t="n">
        <v>0</v>
      </c>
      <c r="K1048072" s="5" t="n">
        <v>45</v>
      </c>
      <c r="L1048072" s="5" t="n">
        <v>0</v>
      </c>
      <c r="M1048072" s="5" t="n">
        <v>0</v>
      </c>
      <c r="N1048072" s="5" t="n">
        <v>0</v>
      </c>
      <c r="O1048072" s="5" t="n">
        <v>293.889</v>
      </c>
      <c r="P1048072" s="5" t="n">
        <v>291.416</v>
      </c>
      <c r="Q1048072" s="5" t="n">
        <v>21.537</v>
      </c>
      <c r="R1048072" s="5" t="n">
        <v>0.92</v>
      </c>
      <c r="S1048072" s="5" t="n">
        <v>0</v>
      </c>
      <c r="T1048072" s="5" t="n">
        <v>0.033</v>
      </c>
    </row>
    <row r="1048073" customFormat="false" ht="12.8" hidden="false" customHeight="false" outlineLevel="0" collapsed="false">
      <c r="A1048073" s="4" t="n">
        <v>0</v>
      </c>
      <c r="B1048073" s="4" t="n">
        <v>4928</v>
      </c>
      <c r="C1048073" s="4" t="n">
        <v>108.005</v>
      </c>
      <c r="E1048073" s="5" t="n">
        <v>0</v>
      </c>
      <c r="F1048073" s="5" t="n">
        <v>499.213</v>
      </c>
      <c r="G1048073" s="5" t="n">
        <v>393.149</v>
      </c>
      <c r="H1048073" s="5" t="n">
        <v>77.275</v>
      </c>
      <c r="I1048073" s="5" t="n">
        <v>0</v>
      </c>
      <c r="J1048073" s="5" t="n">
        <v>0</v>
      </c>
      <c r="K1048073" s="5" t="n">
        <v>28.789</v>
      </c>
      <c r="L1048073" s="5" t="n">
        <v>0</v>
      </c>
      <c r="M1048073" s="5" t="n">
        <v>0</v>
      </c>
      <c r="N1048073" s="5" t="n">
        <v>0</v>
      </c>
      <c r="O1048073" s="5" t="n">
        <v>294.643</v>
      </c>
      <c r="P1048073" s="5" t="n">
        <v>291.994</v>
      </c>
      <c r="Q1048073" s="5" t="n">
        <v>29.165</v>
      </c>
      <c r="R1048073" s="5" t="n">
        <v>0.92</v>
      </c>
      <c r="S1048073" s="5" t="n">
        <v>0</v>
      </c>
      <c r="T1048073" s="5" t="n">
        <v>0.033</v>
      </c>
    </row>
    <row r="1048074" customFormat="false" ht="12.8" hidden="false" customHeight="false" outlineLevel="0" collapsed="false">
      <c r="A1048074" s="4" t="n">
        <v>0</v>
      </c>
      <c r="B1048074" s="4" t="n">
        <v>4928</v>
      </c>
      <c r="C1048074" s="4" t="n">
        <v>109.002</v>
      </c>
      <c r="E1048074" s="5" t="n">
        <v>0</v>
      </c>
      <c r="F1048074" s="5" t="n">
        <v>530.639</v>
      </c>
      <c r="G1048074" s="5" t="n">
        <v>398.896</v>
      </c>
      <c r="H1048074" s="5" t="n">
        <v>81.795</v>
      </c>
      <c r="I1048074" s="5" t="n">
        <v>0</v>
      </c>
      <c r="J1048074" s="5" t="n">
        <v>0</v>
      </c>
      <c r="K1048074" s="5" t="n">
        <v>49.949</v>
      </c>
      <c r="L1048074" s="5" t="n">
        <v>0</v>
      </c>
      <c r="M1048074" s="5" t="n">
        <v>0</v>
      </c>
      <c r="N1048074" s="5" t="n">
        <v>0</v>
      </c>
      <c r="O1048074" s="5" t="n">
        <v>295.714</v>
      </c>
      <c r="P1048074" s="5" t="n">
        <v>292.456</v>
      </c>
      <c r="Q1048074" s="5" t="n">
        <v>25.101</v>
      </c>
      <c r="R1048074" s="5" t="n">
        <v>0.92</v>
      </c>
      <c r="S1048074" s="5" t="n">
        <v>0</v>
      </c>
      <c r="T1048074" s="5" t="n">
        <v>0.033</v>
      </c>
    </row>
    <row r="1048075" customFormat="false" ht="12.8" hidden="false" customHeight="false" outlineLevel="0" collapsed="false">
      <c r="A1048075" s="4" t="n">
        <v>0</v>
      </c>
      <c r="B1048075" s="4" t="n">
        <v>4928</v>
      </c>
      <c r="C1048075" s="4" t="n">
        <v>110.005</v>
      </c>
      <c r="E1048075" s="5" t="n">
        <v>0</v>
      </c>
      <c r="F1048075" s="5" t="n">
        <v>968.491</v>
      </c>
      <c r="G1048075" s="5" t="n">
        <v>446.305</v>
      </c>
      <c r="H1048075" s="5" t="n">
        <v>270.292</v>
      </c>
      <c r="I1048075" s="5" t="n">
        <v>0</v>
      </c>
      <c r="J1048075" s="5" t="n">
        <v>0</v>
      </c>
      <c r="K1048075" s="5" t="n">
        <v>251.895</v>
      </c>
      <c r="L1048075" s="5" t="n">
        <v>0</v>
      </c>
      <c r="M1048075" s="5" t="n">
        <v>0</v>
      </c>
      <c r="N1048075" s="5" t="n">
        <v>0</v>
      </c>
      <c r="O1048075" s="5" t="n">
        <v>304.134</v>
      </c>
      <c r="P1048075" s="5" t="n">
        <v>294.513</v>
      </c>
      <c r="Q1048075" s="5" t="n">
        <v>28.093</v>
      </c>
      <c r="R1048075" s="5" t="n">
        <v>0.92</v>
      </c>
      <c r="S1048075" s="5" t="n">
        <v>0</v>
      </c>
      <c r="T1048075" s="5" t="n">
        <v>0.033</v>
      </c>
    </row>
    <row r="1048076" customFormat="false" ht="12.8" hidden="false" customHeight="false" outlineLevel="0" collapsed="false">
      <c r="A1048076" s="4" t="n">
        <v>0</v>
      </c>
      <c r="B1048076" s="4" t="n">
        <v>4928</v>
      </c>
      <c r="C1048076" s="4" t="n">
        <v>111.003</v>
      </c>
      <c r="E1048076" s="5" t="n">
        <v>0</v>
      </c>
      <c r="F1048076" s="5" t="n">
        <v>1113.653</v>
      </c>
      <c r="G1048076" s="5" t="n">
        <v>468.997</v>
      </c>
      <c r="H1048076" s="5" t="n">
        <v>485.025</v>
      </c>
      <c r="I1048076" s="5" t="n">
        <v>0</v>
      </c>
      <c r="J1048076" s="5" t="n">
        <v>0</v>
      </c>
      <c r="K1048076" s="5" t="n">
        <v>159.631</v>
      </c>
      <c r="L1048076" s="5" t="n">
        <v>0</v>
      </c>
      <c r="M1048076" s="5" t="n">
        <v>0</v>
      </c>
      <c r="N1048076" s="5" t="n">
        <v>0</v>
      </c>
      <c r="O1048076" s="5" t="n">
        <v>307.928</v>
      </c>
      <c r="P1048076" s="5" t="n">
        <v>295.611</v>
      </c>
      <c r="Q1048076" s="5" t="n">
        <v>39.378</v>
      </c>
      <c r="R1048076" s="5" t="n">
        <v>0.92</v>
      </c>
      <c r="S1048076" s="5" t="n">
        <v>0</v>
      </c>
      <c r="T1048076" s="5" t="n">
        <v>0.033</v>
      </c>
    </row>
    <row r="1048077" customFormat="false" ht="12.8" hidden="false" customHeight="false" outlineLevel="0" collapsed="false">
      <c r="A1048077" s="4" t="n">
        <v>0</v>
      </c>
      <c r="B1048077" s="4" t="n">
        <v>4928</v>
      </c>
      <c r="C1048077" s="4" t="n">
        <v>112.003</v>
      </c>
      <c r="E1048077" s="5" t="n">
        <v>0</v>
      </c>
      <c r="F1048077" s="5" t="n">
        <v>970.071</v>
      </c>
      <c r="G1048077" s="5" t="n">
        <v>450.869</v>
      </c>
      <c r="H1048077" s="5" t="n">
        <v>488.848</v>
      </c>
      <c r="I1048077" s="5" t="n">
        <v>0</v>
      </c>
      <c r="J1048077" s="5" t="n">
        <v>0</v>
      </c>
      <c r="K1048077" s="5" t="n">
        <v>30.352</v>
      </c>
      <c r="L1048077" s="5" t="n">
        <v>0</v>
      </c>
      <c r="M1048077" s="5" t="n">
        <v>0</v>
      </c>
      <c r="N1048077" s="5" t="n">
        <v>0</v>
      </c>
      <c r="O1048077" s="5" t="n">
        <v>304.909</v>
      </c>
      <c r="P1048077" s="5" t="n">
        <v>295.054</v>
      </c>
      <c r="Q1048077" s="5" t="n">
        <v>49.605</v>
      </c>
      <c r="R1048077" s="5" t="n">
        <v>0.92</v>
      </c>
      <c r="S1048077" s="5" t="n">
        <v>0</v>
      </c>
      <c r="T1048077" s="5" t="n">
        <v>0.033</v>
      </c>
    </row>
    <row r="1048078" customFormat="false" ht="12.8" hidden="false" customHeight="false" outlineLevel="0" collapsed="false">
      <c r="A1048078" s="4" t="n">
        <v>0</v>
      </c>
      <c r="B1048078" s="4" t="n">
        <v>4928</v>
      </c>
      <c r="C1048078" s="4" t="n">
        <v>113</v>
      </c>
      <c r="E1048078" s="5" t="n">
        <v>0</v>
      </c>
      <c r="F1048078" s="5" t="n">
        <v>788.032</v>
      </c>
      <c r="G1048078" s="5" t="n">
        <v>432.37</v>
      </c>
      <c r="H1048078" s="5" t="n">
        <v>381.368</v>
      </c>
      <c r="I1048078" s="5" t="n">
        <v>0</v>
      </c>
      <c r="J1048078" s="5" t="n">
        <v>0</v>
      </c>
      <c r="K1048078" s="5" t="n">
        <v>-25.706</v>
      </c>
      <c r="L1048078" s="5" t="n">
        <v>0</v>
      </c>
      <c r="M1048078" s="5" t="n">
        <v>0</v>
      </c>
      <c r="N1048078" s="5" t="n">
        <v>0</v>
      </c>
      <c r="O1048078" s="5" t="n">
        <v>301.732</v>
      </c>
      <c r="P1048078" s="5" t="n">
        <v>294.577</v>
      </c>
      <c r="Q1048078" s="5" t="n">
        <v>53.303</v>
      </c>
      <c r="R1048078" s="5" t="n">
        <v>0.92</v>
      </c>
      <c r="S1048078" s="5" t="n">
        <v>0</v>
      </c>
      <c r="T1048078" s="5" t="n">
        <v>0.033</v>
      </c>
    </row>
    <row r="1048079" customFormat="false" ht="12.8" hidden="false" customHeight="false" outlineLevel="0" collapsed="false">
      <c r="A1048079" s="4" t="n">
        <v>0</v>
      </c>
      <c r="B1048079" s="4" t="n">
        <v>4928</v>
      </c>
      <c r="C1048079" s="4" t="n">
        <v>114.002</v>
      </c>
      <c r="E1048079" s="5" t="n">
        <v>0</v>
      </c>
      <c r="F1048079" s="5" t="n">
        <v>488.916</v>
      </c>
      <c r="G1048079" s="5" t="n">
        <v>406.915</v>
      </c>
      <c r="H1048079" s="5" t="n">
        <v>172.091</v>
      </c>
      <c r="I1048079" s="5" t="n">
        <v>0</v>
      </c>
      <c r="J1048079" s="5" t="n">
        <v>0</v>
      </c>
      <c r="K1048079" s="5" t="n">
        <v>-90.088</v>
      </c>
      <c r="L1048079" s="5" t="n">
        <v>0</v>
      </c>
      <c r="M1048079" s="5" t="n">
        <v>0</v>
      </c>
      <c r="N1048079" s="5" t="n">
        <v>0</v>
      </c>
      <c r="O1048079" s="5" t="n">
        <v>297.189</v>
      </c>
      <c r="P1048079" s="5" t="n">
        <v>293.899</v>
      </c>
      <c r="Q1048079" s="5" t="n">
        <v>52.302</v>
      </c>
      <c r="R1048079" s="5" t="n">
        <v>0.92</v>
      </c>
      <c r="S1048079" s="5" t="n">
        <v>0</v>
      </c>
      <c r="T1048079" s="5" t="n">
        <v>0.033</v>
      </c>
    </row>
    <row r="1048080" customFormat="false" ht="12.8" hidden="false" customHeight="false" outlineLevel="0" collapsed="false">
      <c r="A1048080" s="4" t="n">
        <v>0</v>
      </c>
      <c r="B1048080" s="4" t="n">
        <v>4928</v>
      </c>
      <c r="C1048080" s="4" t="n">
        <v>115.003</v>
      </c>
      <c r="E1048080" s="5" t="n">
        <v>0</v>
      </c>
      <c r="F1048080" s="5" t="n">
        <v>356.801</v>
      </c>
      <c r="G1048080" s="5" t="n">
        <v>389.892</v>
      </c>
      <c r="H1048080" s="5" t="n">
        <v>60.443</v>
      </c>
      <c r="I1048080" s="5" t="n">
        <v>0</v>
      </c>
      <c r="J1048080" s="5" t="n">
        <v>0</v>
      </c>
      <c r="K1048080" s="5" t="n">
        <v>-93.535</v>
      </c>
      <c r="L1048080" s="5" t="n">
        <v>0</v>
      </c>
      <c r="M1048080" s="5" t="n">
        <v>0</v>
      </c>
      <c r="N1048080" s="5" t="n">
        <v>0</v>
      </c>
      <c r="O1048080" s="5" t="n">
        <v>294.031</v>
      </c>
      <c r="P1048080" s="5" t="n">
        <v>292.721</v>
      </c>
      <c r="Q1048080" s="5" t="n">
        <v>46.13</v>
      </c>
      <c r="R1048080" s="5" t="n">
        <v>0.92</v>
      </c>
      <c r="S1048080" s="5" t="n">
        <v>0</v>
      </c>
      <c r="T1048080" s="5" t="n">
        <v>0.033</v>
      </c>
    </row>
    <row r="1048081" customFormat="false" ht="12.8" hidden="false" customHeight="false" outlineLevel="0" collapsed="false">
      <c r="A1048081" s="4" t="n">
        <v>0</v>
      </c>
      <c r="B1048081" s="4" t="n">
        <v>4928</v>
      </c>
      <c r="C1048081" s="4" t="n">
        <v>116.002</v>
      </c>
      <c r="E1048081" s="5" t="n">
        <v>0</v>
      </c>
      <c r="F1048081" s="5" t="n">
        <v>308.971</v>
      </c>
      <c r="G1048081" s="5" t="n">
        <v>377.713</v>
      </c>
      <c r="H1048081" s="5" t="n">
        <v>17.581</v>
      </c>
      <c r="I1048081" s="5" t="n">
        <v>0</v>
      </c>
      <c r="J1048081" s="5" t="n">
        <v>0</v>
      </c>
      <c r="K1048081" s="5" t="n">
        <v>-86.318</v>
      </c>
      <c r="L1048081" s="5" t="n">
        <v>0</v>
      </c>
      <c r="M1048081" s="5" t="n">
        <v>0</v>
      </c>
      <c r="N1048081" s="5" t="n">
        <v>0</v>
      </c>
      <c r="O1048081" s="5" t="n">
        <v>291.708</v>
      </c>
      <c r="P1048081" s="5" t="n">
        <v>291.259</v>
      </c>
      <c r="Q1048081" s="5" t="n">
        <v>39.201</v>
      </c>
      <c r="R1048081" s="5" t="n">
        <v>0.92</v>
      </c>
      <c r="S1048081" s="5" t="n">
        <v>0</v>
      </c>
      <c r="T1048081" s="5" t="n">
        <v>0.033</v>
      </c>
    </row>
    <row r="1048082" customFormat="false" ht="12.8" hidden="false" customHeight="false" outlineLevel="0" collapsed="false">
      <c r="A1048082" s="4" t="n">
        <v>0</v>
      </c>
      <c r="B1048082" s="4" t="n">
        <v>4928</v>
      </c>
      <c r="C1048082" s="4" t="n">
        <v>117.004</v>
      </c>
      <c r="E1048082" s="5" t="n">
        <v>0</v>
      </c>
      <c r="F1048082" s="5" t="n">
        <v>306.385</v>
      </c>
      <c r="G1048082" s="5" t="n">
        <v>372.374</v>
      </c>
      <c r="H1048082" s="5" t="n">
        <v>6.243</v>
      </c>
      <c r="I1048082" s="5" t="n">
        <v>0</v>
      </c>
      <c r="J1048082" s="5" t="n">
        <v>0</v>
      </c>
      <c r="K1048082" s="5" t="n">
        <v>-72.231</v>
      </c>
      <c r="L1048082" s="5" t="n">
        <v>0</v>
      </c>
      <c r="M1048082" s="5" t="n">
        <v>0</v>
      </c>
      <c r="N1048082" s="5" t="n">
        <v>0</v>
      </c>
      <c r="O1048082" s="5" t="n">
        <v>290.671</v>
      </c>
      <c r="P1048082" s="5" t="n">
        <v>290.468</v>
      </c>
      <c r="Q1048082" s="5" t="n">
        <v>30.686</v>
      </c>
      <c r="R1048082" s="5" t="n">
        <v>0.92</v>
      </c>
      <c r="S1048082" s="5" t="n">
        <v>0</v>
      </c>
      <c r="T1048082" s="5" t="n">
        <v>0.033</v>
      </c>
    </row>
    <row r="1048083" customFormat="false" ht="12.8" hidden="false" customHeight="false" outlineLevel="0" collapsed="false">
      <c r="A1048083" s="4" t="n">
        <v>0</v>
      </c>
      <c r="B1048083" s="4" t="n">
        <v>4928</v>
      </c>
      <c r="C1048083" s="4" t="n">
        <v>118.005</v>
      </c>
      <c r="E1048083" s="5" t="n">
        <v>0</v>
      </c>
      <c r="F1048083" s="5" t="n">
        <v>303.265</v>
      </c>
      <c r="G1048083" s="5" t="n">
        <v>367.359</v>
      </c>
      <c r="H1048083" s="5" t="n">
        <v>5.503</v>
      </c>
      <c r="I1048083" s="5" t="n">
        <v>0</v>
      </c>
      <c r="J1048083" s="5" t="n">
        <v>0</v>
      </c>
      <c r="K1048083" s="5" t="n">
        <v>-69.595</v>
      </c>
      <c r="L1048083" s="5" t="n">
        <v>0</v>
      </c>
      <c r="M1048083" s="5" t="n">
        <v>0</v>
      </c>
      <c r="N1048083" s="5" t="n">
        <v>0</v>
      </c>
      <c r="O1048083" s="5" t="n">
        <v>289.688</v>
      </c>
      <c r="P1048083" s="5" t="n">
        <v>289.473</v>
      </c>
      <c r="Q1048083" s="5" t="n">
        <v>25.663</v>
      </c>
      <c r="R1048083" s="5" t="n">
        <v>0.92</v>
      </c>
      <c r="S1048083" s="5" t="n">
        <v>0</v>
      </c>
      <c r="T1048083" s="5" t="n">
        <v>0.033</v>
      </c>
    </row>
    <row r="1048084" customFormat="false" ht="12.8" hidden="false" customHeight="false" outlineLevel="0" collapsed="false">
      <c r="A1048084" s="4" t="n">
        <v>0</v>
      </c>
      <c r="B1048084" s="4" t="n">
        <v>4928</v>
      </c>
      <c r="C1048084" s="4" t="n">
        <v>119.005</v>
      </c>
      <c r="E1048084" s="5" t="n">
        <v>0</v>
      </c>
      <c r="F1048084" s="5" t="n">
        <v>302.296</v>
      </c>
      <c r="G1048084" s="5" t="n">
        <v>364.607</v>
      </c>
      <c r="H1048084" s="5" t="n">
        <v>-3.655</v>
      </c>
      <c r="I1048084" s="5" t="n">
        <v>0</v>
      </c>
      <c r="J1048084" s="5" t="n">
        <v>0</v>
      </c>
      <c r="K1048084" s="5" t="n">
        <v>-58.655</v>
      </c>
      <c r="L1048084" s="5" t="n">
        <v>0</v>
      </c>
      <c r="M1048084" s="5" t="n">
        <v>0</v>
      </c>
      <c r="N1048084" s="5" t="n">
        <v>0</v>
      </c>
      <c r="O1048084" s="5" t="n">
        <v>289.144</v>
      </c>
      <c r="P1048084" s="5" t="n">
        <v>289.313</v>
      </c>
      <c r="Q1048084" s="5" t="n">
        <v>21.584</v>
      </c>
      <c r="R1048084" s="5" t="n">
        <v>0.92</v>
      </c>
      <c r="S1048084" s="5" t="n">
        <v>0</v>
      </c>
      <c r="T1048084" s="5" t="n">
        <v>0.033</v>
      </c>
    </row>
    <row r="1048085" customFormat="false" ht="12.8" hidden="false" customHeight="false" outlineLevel="0" collapsed="false">
      <c r="A1048085" s="4" t="n">
        <v>0</v>
      </c>
      <c r="B1048085" s="4" t="n">
        <v>4928</v>
      </c>
      <c r="C1048085" s="4" t="n">
        <v>120.005</v>
      </c>
      <c r="E1048085" s="5" t="n">
        <v>0</v>
      </c>
      <c r="F1048085" s="5" t="n">
        <v>297.838</v>
      </c>
      <c r="G1048085" s="5" t="n">
        <v>361.334</v>
      </c>
      <c r="H1048085" s="5" t="n">
        <v>-6.913</v>
      </c>
      <c r="I1048085" s="5" t="n">
        <v>0</v>
      </c>
      <c r="J1048085" s="5" t="n">
        <v>0</v>
      </c>
      <c r="K1048085" s="5" t="n">
        <v>-56.584</v>
      </c>
      <c r="L1048085" s="5" t="n">
        <v>0</v>
      </c>
      <c r="M1048085" s="5" t="n">
        <v>0</v>
      </c>
      <c r="N1048085" s="5" t="n">
        <v>0</v>
      </c>
      <c r="O1048085" s="5" t="n">
        <v>288.493</v>
      </c>
      <c r="P1048085" s="5" t="n">
        <v>288.773</v>
      </c>
      <c r="Q1048085" s="5" t="n">
        <v>24.63</v>
      </c>
      <c r="R1048085" s="5" t="n">
        <v>0.92</v>
      </c>
      <c r="S1048085" s="5" t="n">
        <v>0</v>
      </c>
      <c r="T1048085" s="5" t="n">
        <v>0.033</v>
      </c>
    </row>
    <row r="1048086" customFormat="false" ht="12.8" hidden="false" customHeight="false" outlineLevel="0" collapsed="false">
      <c r="A1048086" s="4" t="n">
        <v>0</v>
      </c>
      <c r="B1048086" s="4" t="n">
        <v>4928</v>
      </c>
      <c r="C1048086" s="4" t="n">
        <v>121.008</v>
      </c>
      <c r="E1048086" s="5" t="n">
        <v>0</v>
      </c>
      <c r="F1048086" s="5" t="n">
        <v>295.7</v>
      </c>
      <c r="G1048086" s="5" t="n">
        <v>358.057</v>
      </c>
      <c r="H1048086" s="5" t="n">
        <v>-7.465</v>
      </c>
      <c r="I1048086" s="5" t="n">
        <v>0</v>
      </c>
      <c r="J1048086" s="5" t="n">
        <v>0</v>
      </c>
      <c r="K1048086" s="5" t="n">
        <v>-54.893</v>
      </c>
      <c r="L1048086" s="5" t="n">
        <v>0</v>
      </c>
      <c r="M1048086" s="5" t="n">
        <v>0</v>
      </c>
      <c r="N1048086" s="5" t="n">
        <v>0</v>
      </c>
      <c r="O1048086" s="5" t="n">
        <v>287.836</v>
      </c>
      <c r="P1048086" s="5" t="n">
        <v>288.13</v>
      </c>
      <c r="Q1048086" s="5" t="n">
        <v>25.364</v>
      </c>
      <c r="R1048086" s="5" t="n">
        <v>0.92</v>
      </c>
      <c r="S1048086" s="5" t="n">
        <v>0</v>
      </c>
      <c r="T1048086" s="5" t="n">
        <v>0.033</v>
      </c>
    </row>
    <row r="1048087" customFormat="false" ht="12.8" hidden="false" customHeight="false" outlineLevel="0" collapsed="false">
      <c r="A1048087" s="4" t="n">
        <v>0</v>
      </c>
      <c r="B1048087" s="4" t="n">
        <v>4928</v>
      </c>
      <c r="C1048087" s="4" t="n">
        <v>122.006</v>
      </c>
      <c r="E1048087" s="5" t="n">
        <v>0</v>
      </c>
      <c r="F1048087" s="5" t="n">
        <v>342.654</v>
      </c>
      <c r="G1048087" s="5" t="n">
        <v>359.617</v>
      </c>
      <c r="H1048087" s="5" t="n">
        <v>7.299</v>
      </c>
      <c r="I1048087" s="5" t="n">
        <v>0</v>
      </c>
      <c r="J1048087" s="5" t="n">
        <v>0</v>
      </c>
      <c r="K1048087" s="5" t="n">
        <v>-24.263</v>
      </c>
      <c r="L1048087" s="5" t="n">
        <v>0</v>
      </c>
      <c r="M1048087" s="5" t="n">
        <v>0</v>
      </c>
      <c r="N1048087" s="5" t="n">
        <v>0</v>
      </c>
      <c r="O1048087" s="5" t="n">
        <v>288.149</v>
      </c>
      <c r="P1048087" s="5" t="n">
        <v>287.863</v>
      </c>
      <c r="Q1048087" s="5" t="n">
        <v>25.552</v>
      </c>
      <c r="R1048087" s="5" t="n">
        <v>0.92</v>
      </c>
      <c r="S1048087" s="5" t="n">
        <v>0</v>
      </c>
      <c r="T1048087" s="5" t="n">
        <v>0.033</v>
      </c>
    </row>
    <row r="1048088" customFormat="false" ht="12.8" hidden="false" customHeight="false" outlineLevel="0" collapsed="false">
      <c r="A1048088" s="4" t="n">
        <v>0</v>
      </c>
      <c r="B1048088" s="4" t="n">
        <v>4928</v>
      </c>
      <c r="C1048088" s="4" t="n">
        <v>123.01</v>
      </c>
      <c r="E1048088" s="5" t="n">
        <v>0</v>
      </c>
      <c r="F1048088" s="5" t="n">
        <v>350.193</v>
      </c>
      <c r="G1048088" s="5" t="n">
        <v>362.616</v>
      </c>
      <c r="H1048088" s="5" t="n">
        <v>4.882</v>
      </c>
      <c r="I1048088" s="5" t="n">
        <v>0</v>
      </c>
      <c r="J1048088" s="5" t="n">
        <v>0</v>
      </c>
      <c r="K1048088" s="5" t="n">
        <v>-17.305</v>
      </c>
      <c r="L1048088" s="5" t="n">
        <v>0</v>
      </c>
      <c r="M1048088" s="5" t="n">
        <v>0</v>
      </c>
      <c r="N1048088" s="5" t="n">
        <v>0</v>
      </c>
      <c r="O1048088" s="5" t="n">
        <v>288.748</v>
      </c>
      <c r="P1048088" s="5" t="n">
        <v>288.404</v>
      </c>
      <c r="Q1048088" s="5" t="n">
        <v>14.208</v>
      </c>
      <c r="R1048088" s="5" t="n">
        <v>0.92</v>
      </c>
      <c r="S1048088" s="5" t="n">
        <v>0</v>
      </c>
      <c r="T1048088" s="5" t="n">
        <v>0.033</v>
      </c>
    </row>
    <row r="1048089" customFormat="false" ht="12.8" hidden="false" customHeight="false" outlineLevel="0" collapsed="false">
      <c r="A1048089" s="4" t="n">
        <v>0</v>
      </c>
      <c r="B1048089" s="4" t="n">
        <v>4928</v>
      </c>
      <c r="C1048089" s="4" t="n">
        <v>124.005</v>
      </c>
      <c r="E1048089" s="5" t="n">
        <v>0</v>
      </c>
      <c r="F1048089" s="5" t="n">
        <v>351.989</v>
      </c>
      <c r="G1048089" s="5" t="n">
        <v>362.776</v>
      </c>
      <c r="H1048089" s="5" t="n">
        <v>9.636</v>
      </c>
      <c r="I1048089" s="5" t="n">
        <v>0</v>
      </c>
      <c r="J1048089" s="5" t="n">
        <v>0</v>
      </c>
      <c r="K1048089" s="5" t="n">
        <v>-20.425</v>
      </c>
      <c r="L1048089" s="5" t="n">
        <v>0</v>
      </c>
      <c r="M1048089" s="5" t="n">
        <v>0</v>
      </c>
      <c r="N1048089" s="5" t="n">
        <v>0</v>
      </c>
      <c r="O1048089" s="5" t="n">
        <v>288.78</v>
      </c>
      <c r="P1048089" s="5" t="n">
        <v>288.228</v>
      </c>
      <c r="Q1048089" s="5" t="n">
        <v>17.462</v>
      </c>
      <c r="R1048089" s="5" t="n">
        <v>0.92</v>
      </c>
      <c r="S1048089" s="5" t="n">
        <v>0</v>
      </c>
      <c r="T1048089" s="5" t="n">
        <v>0.033</v>
      </c>
    </row>
    <row r="1048090" customFormat="false" ht="12.8" hidden="false" customHeight="false" outlineLevel="0" collapsed="false">
      <c r="A1048090" s="4" t="n">
        <v>0</v>
      </c>
      <c r="B1048090" s="4" t="n">
        <v>4928</v>
      </c>
      <c r="C1048090" s="4" t="n">
        <v>125.006</v>
      </c>
      <c r="E1048090" s="5" t="n">
        <v>0</v>
      </c>
      <c r="F1048090" s="5" t="n">
        <v>349.55</v>
      </c>
      <c r="G1048090" s="5" t="n">
        <v>361.488</v>
      </c>
      <c r="H1048090" s="5" t="n">
        <v>9.29</v>
      </c>
      <c r="I1048090" s="5" t="n">
        <v>0</v>
      </c>
      <c r="J1048090" s="5" t="n">
        <v>0</v>
      </c>
      <c r="K1048090" s="5" t="n">
        <v>-21.23</v>
      </c>
      <c r="L1048090" s="5" t="n">
        <v>0</v>
      </c>
      <c r="M1048090" s="5" t="n">
        <v>0</v>
      </c>
      <c r="N1048090" s="5" t="n">
        <v>0</v>
      </c>
      <c r="O1048090" s="5" t="n">
        <v>288.523</v>
      </c>
      <c r="P1048090" s="5" t="n">
        <v>287.933</v>
      </c>
      <c r="Q1048090" s="5" t="n">
        <v>15.735</v>
      </c>
      <c r="R1048090" s="5" t="n">
        <v>0.92</v>
      </c>
      <c r="S1048090" s="5" t="n">
        <v>0</v>
      </c>
      <c r="T1048090" s="5" t="n">
        <v>0.033</v>
      </c>
    </row>
    <row r="1048091" customFormat="false" ht="12.8" hidden="false" customHeight="false" outlineLevel="0" collapsed="false">
      <c r="A1048091" s="4" t="n">
        <v>0</v>
      </c>
      <c r="B1048091" s="4" t="n">
        <v>4928</v>
      </c>
      <c r="C1048091" s="4" t="n">
        <v>126.009</v>
      </c>
      <c r="E1048091" s="5" t="n">
        <v>0</v>
      </c>
      <c r="F1048091" s="5" t="n">
        <v>345.664</v>
      </c>
      <c r="G1048091" s="5" t="n">
        <v>360.19</v>
      </c>
      <c r="H1048091" s="5" t="n">
        <v>7.011</v>
      </c>
      <c r="I1048091" s="5" t="n">
        <v>0</v>
      </c>
      <c r="J1048091" s="5" t="n">
        <v>0</v>
      </c>
      <c r="K1048091" s="5" t="n">
        <v>-21.536</v>
      </c>
      <c r="L1048091" s="5" t="n">
        <v>0</v>
      </c>
      <c r="M1048091" s="5" t="n">
        <v>0</v>
      </c>
      <c r="N1048091" s="5" t="n">
        <v>0</v>
      </c>
      <c r="O1048091" s="5" t="n">
        <v>288.264</v>
      </c>
      <c r="P1048091" s="5" t="n">
        <v>287.779</v>
      </c>
      <c r="Q1048091" s="5" t="n">
        <v>14.459</v>
      </c>
      <c r="R1048091" s="5" t="n">
        <v>0.92</v>
      </c>
      <c r="S1048091" s="5" t="n">
        <v>0</v>
      </c>
      <c r="T1048091" s="5" t="n">
        <v>0.033</v>
      </c>
    </row>
    <row r="1048092" customFormat="false" ht="12.8" hidden="false" customHeight="false" outlineLevel="0" collapsed="false">
      <c r="A1048092" s="4" t="n">
        <v>0</v>
      </c>
      <c r="B1048092" s="4" t="n">
        <v>4928</v>
      </c>
      <c r="C1048092" s="4" t="n">
        <v>127.001</v>
      </c>
      <c r="E1048092" s="5" t="n">
        <v>0</v>
      </c>
      <c r="F1048092" s="5" t="n">
        <v>390.196</v>
      </c>
      <c r="G1048092" s="5" t="n">
        <v>364.371</v>
      </c>
      <c r="H1048092" s="5" t="n">
        <v>16.336</v>
      </c>
      <c r="I1048092" s="5" t="n">
        <v>0</v>
      </c>
      <c r="J1048092" s="5" t="n">
        <v>0</v>
      </c>
      <c r="K1048092" s="5" t="n">
        <v>9.487</v>
      </c>
      <c r="L1048092" s="5" t="n">
        <v>0</v>
      </c>
      <c r="M1048092" s="5" t="n">
        <v>0</v>
      </c>
      <c r="N1048092" s="5" t="n">
        <v>0</v>
      </c>
      <c r="O1048092" s="5" t="n">
        <v>289.097</v>
      </c>
      <c r="P1048092" s="5" t="n">
        <v>287.963</v>
      </c>
      <c r="Q1048092" s="5" t="n">
        <v>14.407</v>
      </c>
      <c r="R1048092" s="5" t="n">
        <v>0.92</v>
      </c>
      <c r="S1048092" s="5" t="n">
        <v>0</v>
      </c>
      <c r="T1048092" s="5" t="n">
        <v>0.033</v>
      </c>
    </row>
    <row r="1048093" customFormat="false" ht="12.8" hidden="false" customHeight="false" outlineLevel="0" collapsed="false">
      <c r="A1048093" s="4" t="n">
        <v>0</v>
      </c>
      <c r="B1048093" s="4" t="n">
        <v>4928</v>
      </c>
      <c r="C1048093" s="4" t="n">
        <v>128.003</v>
      </c>
      <c r="E1048093" s="5" t="n">
        <v>0</v>
      </c>
      <c r="F1048093" s="5" t="n">
        <v>557.347</v>
      </c>
      <c r="G1048093" s="5" t="n">
        <v>389.02</v>
      </c>
      <c r="H1048093" s="5" t="n">
        <v>58.908</v>
      </c>
      <c r="I1048093" s="5" t="n">
        <v>0</v>
      </c>
      <c r="J1048093" s="5" t="n">
        <v>0</v>
      </c>
      <c r="K1048093" s="5" t="n">
        <v>109.421</v>
      </c>
      <c r="L1048093" s="5" t="n">
        <v>0</v>
      </c>
      <c r="M1048093" s="5" t="n">
        <v>0</v>
      </c>
      <c r="N1048093" s="5" t="n">
        <v>0</v>
      </c>
      <c r="O1048093" s="5" t="n">
        <v>293.867</v>
      </c>
      <c r="P1048093" s="5" t="n">
        <v>290.009</v>
      </c>
      <c r="Q1048093" s="5" t="n">
        <v>15.272</v>
      </c>
      <c r="R1048093" s="5" t="n">
        <v>0.92</v>
      </c>
      <c r="S1048093" s="5" t="n">
        <v>0</v>
      </c>
      <c r="T1048093" s="5" t="n">
        <v>0.033</v>
      </c>
    </row>
    <row r="1048094" customFormat="false" ht="12.8" hidden="false" customHeight="false" outlineLevel="0" collapsed="false">
      <c r="A1048094" s="4" t="n">
        <v>0</v>
      </c>
      <c r="B1048094" s="4" t="n">
        <v>4928</v>
      </c>
      <c r="C1048094" s="4" t="n">
        <v>129.006</v>
      </c>
      <c r="E1048094" s="5" t="n">
        <v>0</v>
      </c>
      <c r="F1048094" s="5" t="n">
        <v>630.533</v>
      </c>
      <c r="G1048094" s="5" t="n">
        <v>417.563</v>
      </c>
      <c r="H1048094" s="5" t="n">
        <v>63.382</v>
      </c>
      <c r="I1048094" s="5" t="n">
        <v>0</v>
      </c>
      <c r="J1048094" s="5" t="n">
        <v>0</v>
      </c>
      <c r="K1048094" s="5" t="n">
        <v>149.587</v>
      </c>
      <c r="L1048094" s="5" t="n">
        <v>0</v>
      </c>
      <c r="M1048094" s="5" t="n">
        <v>0</v>
      </c>
      <c r="N1048094" s="5" t="n">
        <v>0</v>
      </c>
      <c r="O1048094" s="5" t="n">
        <v>299.115</v>
      </c>
      <c r="P1048094" s="5" t="n">
        <v>294.613</v>
      </c>
      <c r="Q1048094" s="5" t="n">
        <v>14.078</v>
      </c>
      <c r="R1048094" s="5" t="n">
        <v>0.92</v>
      </c>
      <c r="S1048094" s="5" t="n">
        <v>0</v>
      </c>
      <c r="T1048094" s="5" t="n">
        <v>0.033</v>
      </c>
    </row>
    <row r="1048095" customFormat="false" ht="12.8" hidden="false" customHeight="false" outlineLevel="0" collapsed="false">
      <c r="A1048095" s="4" t="n">
        <v>0</v>
      </c>
      <c r="B1048095" s="4" t="n">
        <v>4928</v>
      </c>
      <c r="C1048095" s="4" t="n">
        <v>130.007</v>
      </c>
      <c r="E1048095" s="5" t="n">
        <v>0</v>
      </c>
      <c r="F1048095" s="5" t="n">
        <v>745.447</v>
      </c>
      <c r="G1048095" s="5" t="n">
        <v>450.767</v>
      </c>
      <c r="H1048095" s="5" t="n">
        <v>91.636</v>
      </c>
      <c r="I1048095" s="5" t="n">
        <v>0</v>
      </c>
      <c r="J1048095" s="5" t="n">
        <v>0</v>
      </c>
      <c r="K1048095" s="5" t="n">
        <v>203.044</v>
      </c>
      <c r="L1048095" s="5" t="n">
        <v>0</v>
      </c>
      <c r="M1048095" s="5" t="n">
        <v>0</v>
      </c>
      <c r="N1048095" s="5" t="n">
        <v>0</v>
      </c>
      <c r="O1048095" s="5" t="n">
        <v>304.892</v>
      </c>
      <c r="P1048095" s="5" t="n">
        <v>298.984</v>
      </c>
      <c r="Q1048095" s="5" t="n">
        <v>15.511</v>
      </c>
      <c r="R1048095" s="5" t="n">
        <v>0.92</v>
      </c>
      <c r="S1048095" s="5" t="n">
        <v>0</v>
      </c>
      <c r="T1048095" s="5" t="n">
        <v>0.033</v>
      </c>
    </row>
    <row r="1048096" customFormat="false" ht="12.8" hidden="false" customHeight="false" outlineLevel="0" collapsed="false">
      <c r="A1048096" s="4" t="n">
        <v>0</v>
      </c>
      <c r="B1048096" s="4" t="n">
        <v>4928</v>
      </c>
      <c r="C1048096" s="4" t="n">
        <v>131.003</v>
      </c>
      <c r="E1048096" s="5" t="n">
        <v>0</v>
      </c>
      <c r="F1048096" s="5" t="n">
        <v>825.519</v>
      </c>
      <c r="G1048096" s="5" t="n">
        <v>481.565</v>
      </c>
      <c r="H1048096" s="5" t="n">
        <v>120.918</v>
      </c>
      <c r="I1048096" s="5" t="n">
        <v>0</v>
      </c>
      <c r="J1048096" s="5" t="n">
        <v>0</v>
      </c>
      <c r="K1048096" s="5" t="n">
        <v>223.035</v>
      </c>
      <c r="L1048096" s="5" t="n">
        <v>0</v>
      </c>
      <c r="M1048096" s="5" t="n">
        <v>0</v>
      </c>
      <c r="N1048096" s="5" t="n">
        <v>0</v>
      </c>
      <c r="O1048096" s="5" t="n">
        <v>309.971</v>
      </c>
      <c r="P1048096" s="5" t="n">
        <v>303.067</v>
      </c>
      <c r="Q1048096" s="5" t="n">
        <v>17.513</v>
      </c>
      <c r="R1048096" s="5" t="n">
        <v>0.92</v>
      </c>
      <c r="S1048096" s="5" t="n">
        <v>0</v>
      </c>
      <c r="T1048096" s="5" t="n">
        <v>0.033</v>
      </c>
    </row>
    <row r="1048097" customFormat="false" ht="12.8" hidden="false" customHeight="false" outlineLevel="0" collapsed="false">
      <c r="A1048097" s="4" t="n">
        <v>0</v>
      </c>
      <c r="B1048097" s="4" t="n">
        <v>4928</v>
      </c>
      <c r="C1048097" s="4" t="n">
        <v>132.002</v>
      </c>
      <c r="E1048097" s="5" t="n">
        <v>0</v>
      </c>
      <c r="F1048097" s="5" t="n">
        <v>866.06</v>
      </c>
      <c r="G1048097" s="5" t="n">
        <v>512.723</v>
      </c>
      <c r="H1048097" s="5" t="n">
        <v>134.747</v>
      </c>
      <c r="I1048097" s="5" t="n">
        <v>0</v>
      </c>
      <c r="J1048097" s="5" t="n">
        <v>0</v>
      </c>
      <c r="K1048097" s="5" t="n">
        <v>218.594</v>
      </c>
      <c r="L1048097" s="5" t="n">
        <v>0</v>
      </c>
      <c r="M1048097" s="5" t="n">
        <v>0</v>
      </c>
      <c r="N1048097" s="5" t="n">
        <v>0</v>
      </c>
      <c r="O1048097" s="5" t="n">
        <v>314.868</v>
      </c>
      <c r="P1048097" s="5" t="n">
        <v>308.38</v>
      </c>
      <c r="Q1048097" s="5" t="n">
        <v>20.77</v>
      </c>
      <c r="R1048097" s="5" t="n">
        <v>0.92</v>
      </c>
      <c r="S1048097" s="5" t="n">
        <v>0</v>
      </c>
      <c r="T1048097" s="5" t="n">
        <v>0.033</v>
      </c>
    </row>
    <row r="1048098" customFormat="false" ht="12.8" hidden="false" customHeight="false" outlineLevel="0" collapsed="false">
      <c r="A1048098" s="4" t="n">
        <v>0</v>
      </c>
      <c r="B1048098" s="4" t="n">
        <v>4928</v>
      </c>
      <c r="C1048098" s="4" t="n">
        <v>133.001</v>
      </c>
      <c r="E1048098" s="5" t="n">
        <v>0</v>
      </c>
      <c r="F1048098" s="5" t="n">
        <v>824.818</v>
      </c>
      <c r="G1048098" s="5" t="n">
        <v>518.401</v>
      </c>
      <c r="H1048098" s="5" t="n">
        <v>156.635</v>
      </c>
      <c r="I1048098" s="5" t="n">
        <v>0</v>
      </c>
      <c r="J1048098" s="5" t="n">
        <v>0</v>
      </c>
      <c r="K1048098" s="5" t="n">
        <v>149.778</v>
      </c>
      <c r="L1048098" s="5" t="n">
        <v>0</v>
      </c>
      <c r="M1048098" s="5" t="n">
        <v>0</v>
      </c>
      <c r="N1048098" s="5" t="n">
        <v>0</v>
      </c>
      <c r="O1048098" s="5" t="n">
        <v>315.736</v>
      </c>
      <c r="P1048098" s="5" t="n">
        <v>309.998</v>
      </c>
      <c r="Q1048098" s="5" t="n">
        <v>27.299</v>
      </c>
      <c r="R1048098" s="5" t="n">
        <v>0.92</v>
      </c>
      <c r="S1048098" s="5" t="n">
        <v>0</v>
      </c>
      <c r="T1048098" s="5" t="n">
        <v>0.033</v>
      </c>
    </row>
    <row r="1048099" customFormat="false" ht="12.8" hidden="false" customHeight="false" outlineLevel="0" collapsed="false">
      <c r="A1048099" s="4" t="n">
        <v>0</v>
      </c>
      <c r="B1048099" s="4" t="n">
        <v>4928</v>
      </c>
      <c r="C1048099" s="4" t="n">
        <v>134.003</v>
      </c>
      <c r="E1048099" s="5" t="n">
        <v>0</v>
      </c>
      <c r="F1048099" s="5" t="n">
        <v>1083.944</v>
      </c>
      <c r="G1048099" s="5" t="n">
        <v>565.25</v>
      </c>
      <c r="H1048099" s="5" t="n">
        <v>203.011</v>
      </c>
      <c r="I1048099" s="5" t="n">
        <v>0</v>
      </c>
      <c r="J1048099" s="5" t="n">
        <v>0</v>
      </c>
      <c r="K1048099" s="5" t="n">
        <v>315.684</v>
      </c>
      <c r="L1048099" s="5" t="n">
        <v>0</v>
      </c>
      <c r="M1048099" s="5" t="n">
        <v>0</v>
      </c>
      <c r="N1048099" s="5" t="n">
        <v>0</v>
      </c>
      <c r="O1048099" s="5" t="n">
        <v>322.639</v>
      </c>
      <c r="P1048099" s="5" t="n">
        <v>311.954</v>
      </c>
      <c r="Q1048099" s="5" t="n">
        <v>18.998</v>
      </c>
      <c r="R1048099" s="5" t="n">
        <v>0.92</v>
      </c>
      <c r="S1048099" s="5" t="n">
        <v>0</v>
      </c>
      <c r="T1048099" s="5" t="n">
        <v>0.033</v>
      </c>
    </row>
    <row r="1048100" customFormat="false" ht="12.8" hidden="false" customHeight="false" outlineLevel="0" collapsed="false">
      <c r="A1048100" s="4" t="n">
        <v>0</v>
      </c>
      <c r="B1048100" s="4" t="n">
        <v>4928</v>
      </c>
      <c r="C1048100" s="4" t="n">
        <v>135.006</v>
      </c>
      <c r="E1048100" s="5" t="n">
        <v>0</v>
      </c>
      <c r="F1048100" s="5" t="n">
        <v>1095.826</v>
      </c>
      <c r="G1048100" s="5" t="n">
        <v>567.041</v>
      </c>
      <c r="H1048100" s="5" t="n">
        <v>359.217</v>
      </c>
      <c r="I1048100" s="5" t="n">
        <v>0</v>
      </c>
      <c r="J1048100" s="5" t="n">
        <v>0</v>
      </c>
      <c r="K1048100" s="5" t="n">
        <v>169.561</v>
      </c>
      <c r="L1048100" s="5" t="n">
        <v>0</v>
      </c>
      <c r="M1048100" s="5" t="n">
        <v>0</v>
      </c>
      <c r="N1048100" s="5" t="n">
        <v>0</v>
      </c>
      <c r="O1048100" s="5" t="n">
        <v>322.895</v>
      </c>
      <c r="P1048100" s="5" t="n">
        <v>312.191</v>
      </c>
      <c r="Q1048100" s="5" t="n">
        <v>33.559</v>
      </c>
      <c r="R1048100" s="5" t="n">
        <v>0.92</v>
      </c>
      <c r="S1048100" s="5" t="n">
        <v>0</v>
      </c>
      <c r="T1048100" s="5" t="n">
        <v>0.033</v>
      </c>
    </row>
    <row r="1048101" customFormat="false" ht="12.8" hidden="false" customHeight="false" outlineLevel="0" collapsed="false">
      <c r="A1048101" s="4" t="n">
        <v>0</v>
      </c>
      <c r="B1048101" s="4" t="n">
        <v>4928</v>
      </c>
      <c r="C1048101" s="4" t="n">
        <v>136.006</v>
      </c>
      <c r="E1048101" s="5" t="n">
        <v>0</v>
      </c>
      <c r="F1048101" s="5" t="n">
        <v>1056.135</v>
      </c>
      <c r="G1048101" s="5" t="n">
        <v>559.521</v>
      </c>
      <c r="H1048101" s="5" t="n">
        <v>336.276</v>
      </c>
      <c r="I1048101" s="5" t="n">
        <v>0</v>
      </c>
      <c r="J1048101" s="5" t="n">
        <v>0</v>
      </c>
      <c r="K1048101" s="5" t="n">
        <v>160.342</v>
      </c>
      <c r="L1048101" s="5" t="n">
        <v>0</v>
      </c>
      <c r="M1048101" s="5" t="n">
        <v>0</v>
      </c>
      <c r="N1048101" s="5" t="n">
        <v>0</v>
      </c>
      <c r="O1048101" s="5" t="n">
        <v>321.819</v>
      </c>
      <c r="P1048101" s="5" t="n">
        <v>312.164</v>
      </c>
      <c r="Q1048101" s="5" t="n">
        <v>34.831</v>
      </c>
      <c r="R1048101" s="5" t="n">
        <v>0.92</v>
      </c>
      <c r="S1048101" s="5" t="n">
        <v>0</v>
      </c>
      <c r="T1048101" s="5" t="n">
        <v>0.033</v>
      </c>
    </row>
    <row r="1048102" customFormat="false" ht="12.8" hidden="false" customHeight="false" outlineLevel="0" collapsed="false">
      <c r="A1048102" s="4" t="n">
        <v>0</v>
      </c>
      <c r="B1048102" s="4" t="n">
        <v>4928</v>
      </c>
      <c r="C1048102" s="4" t="n">
        <v>137.008</v>
      </c>
      <c r="E1048102" s="5" t="n">
        <v>0</v>
      </c>
      <c r="F1048102" s="5" t="n">
        <v>855.626</v>
      </c>
      <c r="G1048102" s="5" t="n">
        <v>546.371</v>
      </c>
      <c r="H1048102" s="5" t="n">
        <v>243.283</v>
      </c>
      <c r="I1048102" s="5" t="n">
        <v>0</v>
      </c>
      <c r="J1048102" s="5" t="n">
        <v>0</v>
      </c>
      <c r="K1048102" s="5" t="n">
        <v>65.974</v>
      </c>
      <c r="L1048102" s="5" t="n">
        <v>0</v>
      </c>
      <c r="M1048102" s="5" t="n">
        <v>0</v>
      </c>
      <c r="N1048102" s="5" t="n">
        <v>0</v>
      </c>
      <c r="O1048102" s="5" t="n">
        <v>319.911</v>
      </c>
      <c r="P1048102" s="5" t="n">
        <v>312.002</v>
      </c>
      <c r="Q1048102" s="5" t="n">
        <v>30.762</v>
      </c>
      <c r="R1048102" s="5" t="n">
        <v>0.92</v>
      </c>
      <c r="S1048102" s="5" t="n">
        <v>0</v>
      </c>
      <c r="T1048102" s="5" t="n">
        <v>0.033</v>
      </c>
    </row>
    <row r="1048103" customFormat="false" ht="12.8" hidden="false" customHeight="false" outlineLevel="0" collapsed="false">
      <c r="A1048103" s="4" t="n">
        <v>0</v>
      </c>
      <c r="B1048103" s="4" t="n">
        <v>4928</v>
      </c>
      <c r="C1048103" s="4" t="n">
        <v>138.002</v>
      </c>
      <c r="E1048103" s="5" t="n">
        <v>0</v>
      </c>
      <c r="F1048103" s="5" t="n">
        <v>571.219</v>
      </c>
      <c r="G1048103" s="5" t="n">
        <v>507.026</v>
      </c>
      <c r="H1048103" s="5" t="n">
        <v>119.39</v>
      </c>
      <c r="I1048103" s="5" t="n">
        <v>0</v>
      </c>
      <c r="J1048103" s="5" t="n">
        <v>0</v>
      </c>
      <c r="K1048103" s="5" t="n">
        <v>-55.2</v>
      </c>
      <c r="L1048103" s="5" t="n">
        <v>0</v>
      </c>
      <c r="M1048103" s="5" t="n">
        <v>0</v>
      </c>
      <c r="N1048103" s="5" t="n">
        <v>0</v>
      </c>
      <c r="O1048103" s="5" t="n">
        <v>313.989</v>
      </c>
      <c r="P1048103" s="5" t="n">
        <v>310.942</v>
      </c>
      <c r="Q1048103" s="5" t="n">
        <v>39.176</v>
      </c>
      <c r="R1048103" s="5" t="n">
        <v>0.92</v>
      </c>
      <c r="S1048103" s="5" t="n">
        <v>0</v>
      </c>
      <c r="T1048103" s="5" t="n">
        <v>0.033</v>
      </c>
    </row>
    <row r="1048104" customFormat="false" ht="12.8" hidden="false" customHeight="false" outlineLevel="0" collapsed="false">
      <c r="A1048104" s="4" t="n">
        <v>0</v>
      </c>
      <c r="B1048104" s="4" t="n">
        <v>4928</v>
      </c>
      <c r="C1048104" s="4" t="n">
        <v>139.003</v>
      </c>
      <c r="E1048104" s="5" t="n">
        <v>0</v>
      </c>
      <c r="F1048104" s="5" t="n">
        <v>432.442</v>
      </c>
      <c r="G1048104" s="5" t="n">
        <v>484.03</v>
      </c>
      <c r="H1048104" s="5" t="n">
        <v>17.703</v>
      </c>
      <c r="I1048104" s="5" t="n">
        <v>0</v>
      </c>
      <c r="J1048104" s="5" t="n">
        <v>0</v>
      </c>
      <c r="K1048104" s="5" t="n">
        <v>-69.292</v>
      </c>
      <c r="L1048104" s="5" t="n">
        <v>0</v>
      </c>
      <c r="M1048104" s="5" t="n">
        <v>0</v>
      </c>
      <c r="N1048104" s="5" t="n">
        <v>0</v>
      </c>
      <c r="O1048104" s="5" t="n">
        <v>310.367</v>
      </c>
      <c r="P1048104" s="5" t="n">
        <v>309.468</v>
      </c>
      <c r="Q1048104" s="5" t="n">
        <v>19.688</v>
      </c>
      <c r="R1048104" s="5" t="n">
        <v>0.92</v>
      </c>
      <c r="S1048104" s="5" t="n">
        <v>0</v>
      </c>
      <c r="T1048104" s="5" t="n">
        <v>0.033</v>
      </c>
    </row>
    <row r="1048105" customFormat="false" ht="12.8" hidden="false" customHeight="false" outlineLevel="0" collapsed="false">
      <c r="A1048105" s="4" t="n">
        <v>0</v>
      </c>
      <c r="B1048105" s="4" t="n">
        <v>4928</v>
      </c>
      <c r="C1048105" s="4" t="n">
        <v>140.002</v>
      </c>
      <c r="E1048105" s="5" t="n">
        <v>0</v>
      </c>
      <c r="F1048105" s="5" t="n">
        <v>415.349</v>
      </c>
      <c r="G1048105" s="5" t="n">
        <v>469.154</v>
      </c>
      <c r="H1048105" s="5" t="n">
        <v>5.823</v>
      </c>
      <c r="I1048105" s="5" t="n">
        <v>0</v>
      </c>
      <c r="J1048105" s="5" t="n">
        <v>0</v>
      </c>
      <c r="K1048105" s="5" t="n">
        <v>-59.626</v>
      </c>
      <c r="L1048105" s="5" t="n">
        <v>0</v>
      </c>
      <c r="M1048105" s="5" t="n">
        <v>0</v>
      </c>
      <c r="N1048105" s="5" t="n">
        <v>0</v>
      </c>
      <c r="O1048105" s="5" t="n">
        <v>307.954</v>
      </c>
      <c r="P1048105" s="5" t="n">
        <v>307.697</v>
      </c>
      <c r="Q1048105" s="5" t="n">
        <v>22.617</v>
      </c>
      <c r="R1048105" s="5" t="n">
        <v>0.92</v>
      </c>
      <c r="S1048105" s="5" t="n">
        <v>0</v>
      </c>
      <c r="T1048105" s="5" t="n">
        <v>0.033</v>
      </c>
    </row>
    <row r="1048106" customFormat="false" ht="12.8" hidden="false" customHeight="false" outlineLevel="0" collapsed="false">
      <c r="A1048106" s="4" t="n">
        <v>0</v>
      </c>
      <c r="B1048106" s="4" t="n">
        <v>4928</v>
      </c>
      <c r="C1048106" s="4" t="n">
        <v>141.005</v>
      </c>
      <c r="E1048106" s="5" t="n">
        <v>0</v>
      </c>
      <c r="F1048106" s="5" t="n">
        <v>426.875</v>
      </c>
      <c r="G1048106" s="5" t="n">
        <v>464.398</v>
      </c>
      <c r="H1048106" s="5" t="n">
        <v>2.033</v>
      </c>
      <c r="I1048106" s="5" t="n">
        <v>0</v>
      </c>
      <c r="J1048106" s="5" t="n">
        <v>0</v>
      </c>
      <c r="K1048106" s="5" t="n">
        <v>-39.558</v>
      </c>
      <c r="L1048106" s="5" t="n">
        <v>0</v>
      </c>
      <c r="M1048106" s="5" t="n">
        <v>0</v>
      </c>
      <c r="N1048106" s="5" t="n">
        <v>0</v>
      </c>
      <c r="O1048106" s="5" t="n">
        <v>307.171</v>
      </c>
      <c r="P1048106" s="5" t="n">
        <v>307.063</v>
      </c>
      <c r="Q1048106" s="5" t="n">
        <v>18.891</v>
      </c>
      <c r="R1048106" s="5" t="n">
        <v>0.92</v>
      </c>
      <c r="S1048106" s="5" t="n">
        <v>0</v>
      </c>
      <c r="T1048106" s="5" t="n">
        <v>0.033</v>
      </c>
    </row>
    <row r="1048107" customFormat="false" ht="12.8" hidden="false" customHeight="false" outlineLevel="0" collapsed="false">
      <c r="A1048107" s="4" t="n">
        <v>0</v>
      </c>
      <c r="B1048107" s="4" t="n">
        <v>4928</v>
      </c>
      <c r="C1048107" s="4" t="n">
        <v>142.004</v>
      </c>
      <c r="E1048107" s="5" t="n">
        <v>0</v>
      </c>
      <c r="F1048107" s="5" t="n">
        <v>421.66</v>
      </c>
      <c r="G1048107" s="5" t="n">
        <v>459.166</v>
      </c>
      <c r="H1048107" s="5" t="n">
        <v>5.465</v>
      </c>
      <c r="I1048107" s="5" t="n">
        <v>0</v>
      </c>
      <c r="J1048107" s="5" t="n">
        <v>0</v>
      </c>
      <c r="K1048107" s="5" t="n">
        <v>-42.971</v>
      </c>
      <c r="L1048107" s="5" t="n">
        <v>0</v>
      </c>
      <c r="M1048107" s="5" t="n">
        <v>0</v>
      </c>
      <c r="N1048107" s="5" t="n">
        <v>0</v>
      </c>
      <c r="O1048107" s="5" t="n">
        <v>306.302</v>
      </c>
      <c r="P1048107" s="5" t="n">
        <v>306.107</v>
      </c>
      <c r="Q1048107" s="5" t="n">
        <v>27.979</v>
      </c>
      <c r="R1048107" s="5" t="n">
        <v>0.92</v>
      </c>
      <c r="S1048107" s="5" t="n">
        <v>0</v>
      </c>
      <c r="T1048107" s="5" t="n">
        <v>0.033</v>
      </c>
    </row>
    <row r="1048108" customFormat="false" ht="12.8" hidden="false" customHeight="false" outlineLevel="0" collapsed="false">
      <c r="A1048108" s="4" t="n">
        <v>0</v>
      </c>
      <c r="B1048108" s="4" t="n">
        <v>4928</v>
      </c>
      <c r="C1048108" s="4" t="n">
        <v>143.002</v>
      </c>
      <c r="E1048108" s="5" t="n">
        <v>0</v>
      </c>
      <c r="F1048108" s="5" t="n">
        <v>399.964</v>
      </c>
      <c r="G1048108" s="5" t="n">
        <v>447.677</v>
      </c>
      <c r="H1048108" s="5" t="n">
        <v>13.728</v>
      </c>
      <c r="I1048108" s="5" t="n">
        <v>0</v>
      </c>
      <c r="J1048108" s="5" t="n">
        <v>0</v>
      </c>
      <c r="K1048108" s="5" t="n">
        <v>-61.443</v>
      </c>
      <c r="L1048108" s="5" t="n">
        <v>0</v>
      </c>
      <c r="M1048108" s="5" t="n">
        <v>0</v>
      </c>
      <c r="N1048108" s="5" t="n">
        <v>0</v>
      </c>
      <c r="O1048108" s="5" t="n">
        <v>304.368</v>
      </c>
      <c r="P1048108" s="5" t="n">
        <v>303.825</v>
      </c>
      <c r="Q1048108" s="5" t="n">
        <v>25.291</v>
      </c>
      <c r="R1048108" s="5" t="n">
        <v>0.92</v>
      </c>
      <c r="S1048108" s="5" t="n">
        <v>0</v>
      </c>
      <c r="T1048108" s="5" t="n">
        <v>0.033</v>
      </c>
    </row>
    <row r="1048109" customFormat="false" ht="12.8" hidden="false" customHeight="false" outlineLevel="0" collapsed="false">
      <c r="A1048109" s="4" t="n">
        <v>0</v>
      </c>
      <c r="B1048109" s="4" t="n">
        <v>4928</v>
      </c>
      <c r="C1048109" s="4" t="n">
        <v>144.001</v>
      </c>
      <c r="E1048109" s="5" t="n">
        <v>0</v>
      </c>
      <c r="F1048109" s="5" t="n">
        <v>415.968</v>
      </c>
      <c r="G1048109" s="5" t="n">
        <v>445.368</v>
      </c>
      <c r="H1048109" s="5" t="n">
        <v>11.099</v>
      </c>
      <c r="I1048109" s="5" t="n">
        <v>0</v>
      </c>
      <c r="J1048109" s="5" t="n">
        <v>0</v>
      </c>
      <c r="K1048109" s="5" t="n">
        <v>-40.5</v>
      </c>
      <c r="L1048109" s="5" t="n">
        <v>0</v>
      </c>
      <c r="M1048109" s="5" t="n">
        <v>0</v>
      </c>
      <c r="N1048109" s="5" t="n">
        <v>0</v>
      </c>
      <c r="O1048109" s="5" t="n">
        <v>303.974</v>
      </c>
      <c r="P1048109" s="5" t="n">
        <v>303.602</v>
      </c>
      <c r="Q1048109" s="5" t="n">
        <v>29.787</v>
      </c>
      <c r="R1048109" s="5" t="n">
        <v>0.92</v>
      </c>
      <c r="S1048109" s="5" t="n">
        <v>0</v>
      </c>
      <c r="T1048109" s="5" t="n">
        <v>0.033</v>
      </c>
    </row>
    <row r="1048110" customFormat="false" ht="12.8" hidden="false" customHeight="false" outlineLevel="0" collapsed="false">
      <c r="A1048110" s="4" t="n">
        <v>0</v>
      </c>
      <c r="B1048110" s="4" t="n">
        <v>4928</v>
      </c>
      <c r="C1048110" s="4" t="n">
        <v>145.001</v>
      </c>
      <c r="E1048110" s="5" t="n">
        <v>0</v>
      </c>
      <c r="F1048110" s="5" t="n">
        <v>385.044</v>
      </c>
      <c r="G1048110" s="5" t="n">
        <v>427.248</v>
      </c>
      <c r="H1048110" s="5" t="n">
        <v>51.913</v>
      </c>
      <c r="I1048110" s="5" t="n">
        <v>0</v>
      </c>
      <c r="J1048110" s="5" t="n">
        <v>0</v>
      </c>
      <c r="K1048110" s="5" t="n">
        <v>-94.116</v>
      </c>
      <c r="L1048110" s="5" t="n">
        <v>0</v>
      </c>
      <c r="M1048110" s="5" t="n">
        <v>0</v>
      </c>
      <c r="N1048110" s="5" t="n">
        <v>0</v>
      </c>
      <c r="O1048110" s="5" t="n">
        <v>300.834</v>
      </c>
      <c r="P1048110" s="5" t="n">
        <v>298.914</v>
      </c>
      <c r="Q1048110" s="5" t="n">
        <v>27.03</v>
      </c>
      <c r="R1048110" s="5" t="n">
        <v>0.92</v>
      </c>
      <c r="S1048110" s="5" t="n">
        <v>0</v>
      </c>
      <c r="T1048110" s="5" t="n">
        <v>0.033</v>
      </c>
    </row>
    <row r="1048111" customFormat="false" ht="12.8" hidden="false" customHeight="false" outlineLevel="0" collapsed="false">
      <c r="A1048111" s="4" t="n">
        <v>0</v>
      </c>
      <c r="B1048111" s="4" t="n">
        <v>4928</v>
      </c>
      <c r="C1048111" s="4" t="n">
        <v>146.001</v>
      </c>
      <c r="E1048111" s="5" t="n">
        <v>0</v>
      </c>
      <c r="F1048111" s="5" t="n">
        <v>402.788</v>
      </c>
      <c r="G1048111" s="5" t="n">
        <v>426.553</v>
      </c>
      <c r="H1048111" s="5" t="n">
        <v>30.518</v>
      </c>
      <c r="I1048111" s="5" t="n">
        <v>0</v>
      </c>
      <c r="J1048111" s="5" t="n">
        <v>0</v>
      </c>
      <c r="K1048111" s="5" t="n">
        <v>-54.28</v>
      </c>
      <c r="L1048111" s="5" t="n">
        <v>0</v>
      </c>
      <c r="M1048111" s="5" t="n">
        <v>0</v>
      </c>
      <c r="N1048111" s="5" t="n">
        <v>0</v>
      </c>
      <c r="O1048111" s="5" t="n">
        <v>300.712</v>
      </c>
      <c r="P1048111" s="5" t="n">
        <v>299.831</v>
      </c>
      <c r="Q1048111" s="5" t="n">
        <v>34.654</v>
      </c>
      <c r="R1048111" s="5" t="n">
        <v>0.92</v>
      </c>
      <c r="S1048111" s="5" t="n">
        <v>0</v>
      </c>
      <c r="T1048111" s="5" t="n">
        <v>0.033</v>
      </c>
    </row>
    <row r="1048112" customFormat="false" ht="12.8" hidden="false" customHeight="false" outlineLevel="0" collapsed="false">
      <c r="A1048112" s="4" t="n">
        <v>0</v>
      </c>
      <c r="B1048112" s="4" t="n">
        <v>4928</v>
      </c>
      <c r="C1048112" s="4" t="n">
        <v>147.001</v>
      </c>
      <c r="E1048112" s="5" t="n">
        <v>0</v>
      </c>
      <c r="F1048112" s="5" t="n">
        <v>403.092</v>
      </c>
      <c r="G1048112" s="5" t="n">
        <v>427.432</v>
      </c>
      <c r="H1048112" s="5" t="n">
        <v>20.412</v>
      </c>
      <c r="I1048112" s="5" t="n">
        <v>0</v>
      </c>
      <c r="J1048112" s="5" t="n">
        <v>0</v>
      </c>
      <c r="K1048112" s="5" t="n">
        <v>-44.756</v>
      </c>
      <c r="L1048112" s="5" t="n">
        <v>0</v>
      </c>
      <c r="M1048112" s="5" t="n">
        <v>0</v>
      </c>
      <c r="N1048112" s="5" t="n">
        <v>0</v>
      </c>
      <c r="O1048112" s="5" t="n">
        <v>300.867</v>
      </c>
      <c r="P1048112" s="5" t="n">
        <v>300.451</v>
      </c>
      <c r="Q1048112" s="5" t="n">
        <v>49.127</v>
      </c>
      <c r="R1048112" s="5" t="n">
        <v>0.92</v>
      </c>
      <c r="S1048112" s="5" t="n">
        <v>0</v>
      </c>
      <c r="T1048112" s="5" t="n">
        <v>0.033</v>
      </c>
    </row>
    <row r="1048113" customFormat="false" ht="12.8" hidden="false" customHeight="false" outlineLevel="0" collapsed="false">
      <c r="A1048113" s="4" t="n">
        <v>0</v>
      </c>
      <c r="B1048113" s="4" t="n">
        <v>4928</v>
      </c>
      <c r="C1048113" s="4" t="n">
        <v>148.003</v>
      </c>
      <c r="E1048113" s="5" t="n">
        <v>0</v>
      </c>
      <c r="F1048113" s="5" t="n">
        <v>390.828</v>
      </c>
      <c r="G1048113" s="5" t="n">
        <v>423.073</v>
      </c>
      <c r="H1048113" s="5" t="n">
        <v>9.194</v>
      </c>
      <c r="I1048113" s="5" t="n">
        <v>0</v>
      </c>
      <c r="J1048113" s="5" t="n">
        <v>0</v>
      </c>
      <c r="K1048113" s="5" t="n">
        <v>-41.443</v>
      </c>
      <c r="L1048113" s="5" t="n">
        <v>0</v>
      </c>
      <c r="M1048113" s="5" t="n">
        <v>0</v>
      </c>
      <c r="N1048113" s="5" t="n">
        <v>0</v>
      </c>
      <c r="O1048113" s="5" t="n">
        <v>300.097</v>
      </c>
      <c r="P1048113" s="5" t="n">
        <v>299.91</v>
      </c>
      <c r="Q1048113" s="5" t="n">
        <v>49.233</v>
      </c>
      <c r="R1048113" s="5" t="n">
        <v>0.92</v>
      </c>
      <c r="S1048113" s="5" t="n">
        <v>0</v>
      </c>
      <c r="T1048113" s="5" t="n">
        <v>0.033</v>
      </c>
    </row>
    <row r="1048114" customFormat="false" ht="12.8" hidden="false" customHeight="false" outlineLevel="0" collapsed="false">
      <c r="A1048114" s="4" t="n">
        <v>0</v>
      </c>
      <c r="B1048114" s="4" t="n">
        <v>4928</v>
      </c>
      <c r="C1048114" s="4" t="n">
        <v>149.003</v>
      </c>
      <c r="E1048114" s="5" t="n">
        <v>0</v>
      </c>
      <c r="F1048114" s="5" t="n">
        <v>392.478</v>
      </c>
      <c r="G1048114" s="5" t="n">
        <v>424.071</v>
      </c>
      <c r="H1048114" s="5" t="n">
        <v>-13.167</v>
      </c>
      <c r="I1048114" s="5" t="n">
        <v>0</v>
      </c>
      <c r="J1048114" s="5" t="n">
        <v>0</v>
      </c>
      <c r="K1048114" s="5" t="n">
        <v>-18.425</v>
      </c>
      <c r="L1048114" s="5" t="n">
        <v>0</v>
      </c>
      <c r="M1048114" s="5" t="n">
        <v>0</v>
      </c>
      <c r="N1048114" s="5" t="n">
        <v>0</v>
      </c>
      <c r="O1048114" s="5" t="n">
        <v>300.273</v>
      </c>
      <c r="P1048114" s="5" t="n">
        <v>300.57</v>
      </c>
      <c r="Q1048114" s="5" t="n">
        <v>44.42</v>
      </c>
      <c r="R1048114" s="5" t="n">
        <v>0.92</v>
      </c>
      <c r="S1048114" s="5" t="n">
        <v>0</v>
      </c>
      <c r="T1048114" s="5" t="n">
        <v>0.033</v>
      </c>
    </row>
    <row r="1048115" customFormat="false" ht="12.8" hidden="false" customHeight="false" outlineLevel="0" collapsed="false">
      <c r="A1048115" s="4" t="n">
        <v>0</v>
      </c>
      <c r="B1048115" s="4" t="n">
        <v>4928</v>
      </c>
      <c r="C1048115" s="4" t="n">
        <v>150.001</v>
      </c>
      <c r="E1048115" s="5" t="n">
        <v>0</v>
      </c>
      <c r="F1048115" s="5" t="n">
        <v>380.841</v>
      </c>
      <c r="G1048115" s="5" t="n">
        <v>428.109</v>
      </c>
      <c r="H1048115" s="5" t="n">
        <v>-46.759</v>
      </c>
      <c r="I1048115" s="5" t="n">
        <v>0</v>
      </c>
      <c r="J1048115" s="5" t="n">
        <v>0</v>
      </c>
      <c r="K1048115" s="5" t="n">
        <v>-0.51</v>
      </c>
      <c r="L1048115" s="5" t="n">
        <v>0</v>
      </c>
      <c r="M1048115" s="5" t="n">
        <v>0</v>
      </c>
      <c r="N1048115" s="5" t="n">
        <v>0</v>
      </c>
      <c r="O1048115" s="5" t="n">
        <v>300.986</v>
      </c>
      <c r="P1048115" s="5" t="n">
        <v>301.91</v>
      </c>
      <c r="Q1048115" s="5" t="n">
        <v>50.593</v>
      </c>
      <c r="R1048115" s="5" t="n">
        <v>0.92</v>
      </c>
      <c r="S1048115" s="5" t="n">
        <v>0</v>
      </c>
      <c r="T1048115" s="5" t="n">
        <v>0.033</v>
      </c>
    </row>
    <row r="1048116" customFormat="false" ht="12.8" hidden="false" customHeight="false" outlineLevel="0" collapsed="false">
      <c r="A1048116" s="4" t="n">
        <v>0</v>
      </c>
      <c r="B1048116" s="4" t="n">
        <v>4928</v>
      </c>
      <c r="C1048116" s="4" t="n">
        <v>151.002</v>
      </c>
      <c r="E1048116" s="5" t="n">
        <v>0</v>
      </c>
      <c r="F1048116" s="5" t="n">
        <v>481.898</v>
      </c>
      <c r="G1048116" s="5" t="n">
        <v>438.582</v>
      </c>
      <c r="H1048116" s="5" t="n">
        <v>-0.847</v>
      </c>
      <c r="I1048116" s="5" t="n">
        <v>0</v>
      </c>
      <c r="J1048116" s="5" t="n">
        <v>0</v>
      </c>
      <c r="K1048116" s="5" t="n">
        <v>44.163</v>
      </c>
      <c r="L1048116" s="5" t="n">
        <v>0</v>
      </c>
      <c r="M1048116" s="5" t="n">
        <v>0</v>
      </c>
      <c r="N1048116" s="5" t="n">
        <v>0</v>
      </c>
      <c r="O1048116" s="5" t="n">
        <v>302.81</v>
      </c>
      <c r="P1048116" s="5" t="n">
        <v>302.829</v>
      </c>
      <c r="Q1048116" s="5" t="n">
        <v>44.503</v>
      </c>
      <c r="R1048116" s="5" t="n">
        <v>0.92</v>
      </c>
      <c r="S1048116" s="5" t="n">
        <v>0</v>
      </c>
      <c r="T1048116" s="5" t="n">
        <v>0.033</v>
      </c>
    </row>
    <row r="1048117" customFormat="false" ht="12.8" hidden="false" customHeight="false" outlineLevel="0" collapsed="false">
      <c r="A1048117" s="4" t="n">
        <v>0</v>
      </c>
      <c r="B1048117" s="4" t="n">
        <v>4928</v>
      </c>
      <c r="C1048117" s="4" t="n">
        <v>152.005</v>
      </c>
      <c r="E1048117" s="5" t="n">
        <v>0</v>
      </c>
      <c r="F1048117" s="5" t="n">
        <v>529.31</v>
      </c>
      <c r="G1048117" s="5" t="n">
        <v>446.827</v>
      </c>
      <c r="H1048117" s="5" t="n">
        <v>46.004</v>
      </c>
      <c r="I1048117" s="5" t="n">
        <v>0</v>
      </c>
      <c r="J1048117" s="5" t="n">
        <v>0</v>
      </c>
      <c r="K1048117" s="5" t="n">
        <v>36.477</v>
      </c>
      <c r="L1048117" s="5" t="n">
        <v>0</v>
      </c>
      <c r="M1048117" s="5" t="n">
        <v>0</v>
      </c>
      <c r="N1048117" s="5" t="n">
        <v>0</v>
      </c>
      <c r="O1048117" s="5" t="n">
        <v>304.223</v>
      </c>
      <c r="P1048117" s="5" t="n">
        <v>303.02</v>
      </c>
      <c r="Q1048117" s="5" t="n">
        <v>38.237</v>
      </c>
      <c r="R1048117" s="5" t="n">
        <v>0.92</v>
      </c>
      <c r="S1048117" s="5" t="n">
        <v>0</v>
      </c>
      <c r="T1048117" s="5" t="n">
        <v>0.033</v>
      </c>
    </row>
    <row r="1048118" customFormat="false" ht="12.8" hidden="false" customHeight="false" outlineLevel="0" collapsed="false">
      <c r="A1048118" s="4" t="n">
        <v>0</v>
      </c>
      <c r="B1048118" s="4" t="n">
        <v>4928</v>
      </c>
      <c r="C1048118" s="4" t="n">
        <v>153.001</v>
      </c>
      <c r="E1048118" s="5" t="n">
        <v>0</v>
      </c>
      <c r="F1048118" s="5" t="n">
        <v>669.36</v>
      </c>
      <c r="G1048118" s="5" t="n">
        <v>454.496</v>
      </c>
      <c r="H1048118" s="5" t="n">
        <v>156.881</v>
      </c>
      <c r="I1048118" s="5" t="n">
        <v>0</v>
      </c>
      <c r="J1048118" s="5" t="n">
        <v>0</v>
      </c>
      <c r="K1048118" s="5" t="n">
        <v>57.981</v>
      </c>
      <c r="L1048118" s="5" t="n">
        <v>0</v>
      </c>
      <c r="M1048118" s="5" t="n">
        <v>0</v>
      </c>
      <c r="N1048118" s="5" t="n">
        <v>0</v>
      </c>
      <c r="O1048118" s="5" t="n">
        <v>305.52</v>
      </c>
      <c r="P1048118" s="5" t="n">
        <v>301.988</v>
      </c>
      <c r="Q1048118" s="5" t="n">
        <v>44.417</v>
      </c>
      <c r="R1048118" s="5" t="n">
        <v>0.92</v>
      </c>
      <c r="S1048118" s="5" t="n">
        <v>0</v>
      </c>
      <c r="T1048118" s="5" t="n">
        <v>0.033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6507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32" activeCellId="0" sqref="E32"/>
    </sheetView>
  </sheetViews>
  <sheetFormatPr defaultRowHeight="12.8"/>
  <cols>
    <col collapsed="false" hidden="false" max="1025" min="1" style="0" width="8.3673469387755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customFormat="false" ht="12.8" hidden="false" customHeight="false" outlineLevel="0" collapsed="false">
      <c r="A2" s="4" t="n">
        <v>0</v>
      </c>
      <c r="B2" s="4" t="n">
        <v>4931</v>
      </c>
      <c r="C2" s="4" t="n">
        <v>0.001</v>
      </c>
      <c r="D2" s="5" t="n">
        <v>0</v>
      </c>
      <c r="E2" s="5" t="n">
        <v>345.682</v>
      </c>
      <c r="F2" s="5" t="n">
        <v>390.332</v>
      </c>
      <c r="G2" s="5" t="n">
        <v>115.992</v>
      </c>
      <c r="H2" s="5" t="n">
        <v>0</v>
      </c>
      <c r="I2" s="5" t="n">
        <v>0</v>
      </c>
      <c r="J2" s="5" t="n">
        <v>-160.64</v>
      </c>
      <c r="K2" s="5" t="n">
        <v>0</v>
      </c>
      <c r="L2" s="5" t="n">
        <v>0</v>
      </c>
      <c r="M2" s="5" t="n">
        <v>0</v>
      </c>
      <c r="N2" s="5" t="n">
        <v>294.114</v>
      </c>
      <c r="O2" s="5" t="n">
        <v>290.528</v>
      </c>
      <c r="P2" s="5" t="n">
        <v>32.344</v>
      </c>
      <c r="Q2" s="5" t="n">
        <v>0.92</v>
      </c>
      <c r="R2" s="5" t="n">
        <v>0</v>
      </c>
      <c r="S2" s="5" t="n">
        <v>0.033</v>
      </c>
    </row>
    <row r="3" customFormat="false" ht="12.8" hidden="false" customHeight="false" outlineLevel="0" collapsed="false">
      <c r="A3" s="4" t="n">
        <v>0</v>
      </c>
      <c r="B3" s="4" t="n">
        <v>4931</v>
      </c>
      <c r="C3" s="4" t="n">
        <v>1.002</v>
      </c>
      <c r="D3" s="5" t="n">
        <v>0</v>
      </c>
      <c r="E3" s="5" t="n">
        <v>340.519</v>
      </c>
      <c r="F3" s="5" t="n">
        <v>375.084</v>
      </c>
      <c r="G3" s="5" t="n">
        <v>37.074</v>
      </c>
      <c r="H3" s="5" t="n">
        <v>0</v>
      </c>
      <c r="I3" s="5" t="n">
        <v>0</v>
      </c>
      <c r="J3" s="5" t="n">
        <v>-71.638</v>
      </c>
      <c r="K3" s="5" t="n">
        <v>0</v>
      </c>
      <c r="L3" s="5" t="n">
        <v>0</v>
      </c>
      <c r="M3" s="5" t="n">
        <v>0</v>
      </c>
      <c r="N3" s="5" t="n">
        <v>291.199</v>
      </c>
      <c r="O3" s="5" t="n">
        <v>289.905</v>
      </c>
      <c r="P3" s="5" t="n">
        <v>28.662</v>
      </c>
      <c r="Q3" s="5" t="n">
        <v>0.92</v>
      </c>
      <c r="R3" s="5" t="n">
        <v>0</v>
      </c>
      <c r="S3" s="5" t="n">
        <v>0.033</v>
      </c>
    </row>
    <row r="4" customFormat="false" ht="12.8" hidden="false" customHeight="false" outlineLevel="0" collapsed="false">
      <c r="A4" s="4" t="n">
        <v>0</v>
      </c>
      <c r="B4" s="4" t="n">
        <v>4931</v>
      </c>
      <c r="C4" s="4" t="n">
        <v>2.001</v>
      </c>
      <c r="D4" s="5" t="n">
        <v>0</v>
      </c>
      <c r="E4" s="5" t="n">
        <v>345.569</v>
      </c>
      <c r="F4" s="5" t="n">
        <v>371.777</v>
      </c>
      <c r="G4" s="5" t="n">
        <v>24.377</v>
      </c>
      <c r="H4" s="5" t="n">
        <v>0</v>
      </c>
      <c r="I4" s="5" t="n">
        <v>0</v>
      </c>
      <c r="J4" s="5" t="n">
        <v>-50.583</v>
      </c>
      <c r="K4" s="5" t="n">
        <v>0</v>
      </c>
      <c r="L4" s="5" t="n">
        <v>0</v>
      </c>
      <c r="M4" s="5" t="n">
        <v>0</v>
      </c>
      <c r="N4" s="5" t="n">
        <v>290.555</v>
      </c>
      <c r="O4" s="5" t="n">
        <v>289.781</v>
      </c>
      <c r="P4" s="5" t="n">
        <v>31.513</v>
      </c>
      <c r="Q4" s="5" t="n">
        <v>0.92</v>
      </c>
      <c r="R4" s="5" t="n">
        <v>0</v>
      </c>
      <c r="S4" s="5" t="n">
        <v>0.033</v>
      </c>
    </row>
    <row r="5" customFormat="false" ht="12.8" hidden="false" customHeight="false" outlineLevel="0" collapsed="false">
      <c r="A5" s="4" t="n">
        <v>0</v>
      </c>
      <c r="B5" s="4" t="n">
        <v>4931</v>
      </c>
      <c r="C5" s="4" t="n">
        <v>3.001</v>
      </c>
      <c r="D5" s="5" t="n">
        <v>0</v>
      </c>
      <c r="E5" s="5" t="n">
        <v>347.262</v>
      </c>
      <c r="F5" s="5" t="n">
        <v>369.623</v>
      </c>
      <c r="G5" s="5" t="n">
        <v>21.716</v>
      </c>
      <c r="H5" s="5" t="n">
        <v>0</v>
      </c>
      <c r="I5" s="5" t="n">
        <v>0</v>
      </c>
      <c r="J5" s="5" t="n">
        <v>-44.075</v>
      </c>
      <c r="K5" s="5" t="n">
        <v>0</v>
      </c>
      <c r="L5" s="5" t="n">
        <v>0</v>
      </c>
      <c r="M5" s="5" t="n">
        <v>0</v>
      </c>
      <c r="N5" s="5" t="n">
        <v>290.133</v>
      </c>
      <c r="O5" s="5" t="n">
        <v>289.523</v>
      </c>
      <c r="P5" s="5" t="n">
        <v>35.613</v>
      </c>
      <c r="Q5" s="5" t="n">
        <v>0.92</v>
      </c>
      <c r="R5" s="5" t="n">
        <v>0</v>
      </c>
      <c r="S5" s="5" t="n">
        <v>0.033</v>
      </c>
    </row>
    <row r="6" customFormat="false" ht="12.8" hidden="false" customHeight="false" outlineLevel="0" collapsed="false">
      <c r="A6" s="4" t="n">
        <v>0</v>
      </c>
      <c r="B6" s="4" t="n">
        <v>4931</v>
      </c>
      <c r="C6" s="4" t="n">
        <v>4.004</v>
      </c>
      <c r="D6" s="5" t="n">
        <v>0</v>
      </c>
      <c r="E6" s="5" t="n">
        <v>351.229</v>
      </c>
      <c r="F6" s="5" t="n">
        <v>368.181</v>
      </c>
      <c r="G6" s="5" t="n">
        <v>20.896</v>
      </c>
      <c r="H6" s="5" t="n">
        <v>0</v>
      </c>
      <c r="I6" s="5" t="n">
        <v>0</v>
      </c>
      <c r="J6" s="5" t="n">
        <v>-37.844</v>
      </c>
      <c r="K6" s="5" t="n">
        <v>0</v>
      </c>
      <c r="L6" s="5" t="n">
        <v>0</v>
      </c>
      <c r="M6" s="5" t="n">
        <v>0</v>
      </c>
      <c r="N6" s="5" t="n">
        <v>289.85</v>
      </c>
      <c r="O6" s="5" t="n">
        <v>289.362</v>
      </c>
      <c r="P6" s="5" t="n">
        <v>42.832</v>
      </c>
      <c r="Q6" s="5" t="n">
        <v>0.92</v>
      </c>
      <c r="R6" s="5" t="n">
        <v>0</v>
      </c>
      <c r="S6" s="5" t="n">
        <v>0.033</v>
      </c>
    </row>
    <row r="7" customFormat="false" ht="12.8" hidden="false" customHeight="false" outlineLevel="0" collapsed="false">
      <c r="A7" s="4" t="n">
        <v>0</v>
      </c>
      <c r="B7" s="4" t="n">
        <v>4931</v>
      </c>
      <c r="C7" s="4" t="n">
        <v>5.006</v>
      </c>
      <c r="D7" s="5" t="n">
        <v>0</v>
      </c>
      <c r="E7" s="5" t="n">
        <v>351.966</v>
      </c>
      <c r="F7" s="5" t="n">
        <v>368.443</v>
      </c>
      <c r="G7" s="5" t="n">
        <v>10.154</v>
      </c>
      <c r="H7" s="5" t="n">
        <v>0</v>
      </c>
      <c r="I7" s="5" t="n">
        <v>0</v>
      </c>
      <c r="J7" s="5" t="n">
        <v>-26.628</v>
      </c>
      <c r="K7" s="5" t="n">
        <v>0</v>
      </c>
      <c r="L7" s="5" t="n">
        <v>0</v>
      </c>
      <c r="M7" s="5" t="n">
        <v>0</v>
      </c>
      <c r="N7" s="5" t="n">
        <v>289.901</v>
      </c>
      <c r="O7" s="5" t="n">
        <v>289.343</v>
      </c>
      <c r="P7" s="5" t="n">
        <v>18.194</v>
      </c>
      <c r="Q7" s="5" t="n">
        <v>0.92</v>
      </c>
      <c r="R7" s="5" t="n">
        <v>0</v>
      </c>
      <c r="S7" s="5" t="n">
        <v>0.033</v>
      </c>
    </row>
    <row r="8" customFormat="false" ht="12.8" hidden="false" customHeight="false" outlineLevel="0" collapsed="false">
      <c r="A8" s="4" t="n">
        <v>0</v>
      </c>
      <c r="B8" s="4" t="n">
        <v>4931</v>
      </c>
      <c r="C8" s="4" t="n">
        <v>6.003</v>
      </c>
      <c r="D8" s="5" t="n">
        <v>0</v>
      </c>
      <c r="E8" s="5" t="n">
        <v>351.924</v>
      </c>
      <c r="F8" s="5" t="n">
        <v>367.419</v>
      </c>
      <c r="G8" s="5" t="n">
        <v>13.196</v>
      </c>
      <c r="H8" s="5" t="n">
        <v>0</v>
      </c>
      <c r="I8" s="5" t="n">
        <v>0</v>
      </c>
      <c r="J8" s="5" t="n">
        <v>-28.687</v>
      </c>
      <c r="K8" s="5" t="n">
        <v>0</v>
      </c>
      <c r="L8" s="5" t="n">
        <v>0</v>
      </c>
      <c r="M8" s="5" t="n">
        <v>0</v>
      </c>
      <c r="N8" s="5" t="n">
        <v>289.699</v>
      </c>
      <c r="O8" s="5" t="n">
        <v>289.316</v>
      </c>
      <c r="P8" s="5" t="n">
        <v>34.431</v>
      </c>
      <c r="Q8" s="5" t="n">
        <v>0.92</v>
      </c>
      <c r="R8" s="5" t="n">
        <v>0</v>
      </c>
      <c r="S8" s="5" t="n">
        <v>0.033</v>
      </c>
    </row>
    <row r="9" customFormat="false" ht="12.8" hidden="false" customHeight="false" outlineLevel="0" collapsed="false">
      <c r="A9" s="4" t="n">
        <v>0</v>
      </c>
      <c r="B9" s="4" t="n">
        <v>4931</v>
      </c>
      <c r="C9" s="4" t="n">
        <v>7.004</v>
      </c>
      <c r="D9" s="5" t="n">
        <v>0</v>
      </c>
      <c r="E9" s="5" t="n">
        <v>356.376</v>
      </c>
      <c r="F9" s="5" t="n">
        <v>367.151</v>
      </c>
      <c r="G9" s="5" t="n">
        <v>10.041</v>
      </c>
      <c r="H9" s="5" t="n">
        <v>0</v>
      </c>
      <c r="I9" s="5" t="n">
        <v>0</v>
      </c>
      <c r="J9" s="5" t="n">
        <v>-20.813</v>
      </c>
      <c r="K9" s="5" t="n">
        <v>0</v>
      </c>
      <c r="L9" s="5" t="n">
        <v>0</v>
      </c>
      <c r="M9" s="5" t="n">
        <v>0</v>
      </c>
      <c r="N9" s="5" t="n">
        <v>289.647</v>
      </c>
      <c r="O9" s="5" t="n">
        <v>289.261</v>
      </c>
      <c r="P9" s="5" t="n">
        <v>26.045</v>
      </c>
      <c r="Q9" s="5" t="n">
        <v>0.92</v>
      </c>
      <c r="R9" s="5" t="n">
        <v>0</v>
      </c>
      <c r="S9" s="5" t="n">
        <v>0.033</v>
      </c>
    </row>
    <row r="10" customFormat="false" ht="12.8" hidden="false" customHeight="false" outlineLevel="0" collapsed="false">
      <c r="A10" s="4" t="n">
        <v>0</v>
      </c>
      <c r="B10" s="4" t="n">
        <v>4931</v>
      </c>
      <c r="C10" s="4" t="n">
        <v>8.001</v>
      </c>
      <c r="D10" s="5" t="n">
        <v>0</v>
      </c>
      <c r="E10" s="5" t="n">
        <v>369.118</v>
      </c>
      <c r="F10" s="5" t="n">
        <v>367.872</v>
      </c>
      <c r="G10" s="5" t="n">
        <v>16.577</v>
      </c>
      <c r="H10" s="5" t="n">
        <v>0</v>
      </c>
      <c r="I10" s="5" t="n">
        <v>0</v>
      </c>
      <c r="J10" s="5" t="n">
        <v>-15.332</v>
      </c>
      <c r="K10" s="5" t="n">
        <v>0</v>
      </c>
      <c r="L10" s="5" t="n">
        <v>0</v>
      </c>
      <c r="M10" s="5" t="n">
        <v>0</v>
      </c>
      <c r="N10" s="5" t="n">
        <v>289.789</v>
      </c>
      <c r="O10" s="5" t="n">
        <v>289.31</v>
      </c>
      <c r="P10" s="5" t="n">
        <v>34.618</v>
      </c>
      <c r="Q10" s="5" t="n">
        <v>0.92</v>
      </c>
      <c r="R10" s="5" t="n">
        <v>0</v>
      </c>
      <c r="S10" s="5" t="n">
        <v>0.033</v>
      </c>
    </row>
    <row r="11" customFormat="false" ht="12.8" hidden="false" customHeight="false" outlineLevel="0" collapsed="false">
      <c r="A11" s="4" t="n">
        <v>0</v>
      </c>
      <c r="B11" s="4" t="n">
        <v>4931</v>
      </c>
      <c r="C11" s="4" t="n">
        <v>9.001</v>
      </c>
      <c r="D11" s="5" t="n">
        <v>0</v>
      </c>
      <c r="E11" s="5" t="n">
        <v>424.444</v>
      </c>
      <c r="F11" s="5" t="n">
        <v>374.811</v>
      </c>
      <c r="G11" s="5" t="n">
        <v>34.146</v>
      </c>
      <c r="H11" s="5" t="n">
        <v>0</v>
      </c>
      <c r="I11" s="5" t="n">
        <v>0</v>
      </c>
      <c r="J11" s="5" t="n">
        <v>15.488</v>
      </c>
      <c r="K11" s="5" t="n">
        <v>0</v>
      </c>
      <c r="L11" s="5" t="n">
        <v>0</v>
      </c>
      <c r="M11" s="5" t="n">
        <v>0</v>
      </c>
      <c r="N11" s="5" t="n">
        <v>291.146</v>
      </c>
      <c r="O11" s="5" t="n">
        <v>289.889</v>
      </c>
      <c r="P11" s="5" t="n">
        <v>27.18</v>
      </c>
      <c r="Q11" s="5" t="n">
        <v>0.92</v>
      </c>
      <c r="R11" s="5" t="n">
        <v>0</v>
      </c>
      <c r="S11" s="5" t="n">
        <v>0.033</v>
      </c>
    </row>
    <row r="12" customFormat="false" ht="12.8" hidden="false" customHeight="false" outlineLevel="0" collapsed="false">
      <c r="A12" s="4" t="n">
        <v>0</v>
      </c>
      <c r="B12" s="4" t="n">
        <v>4931</v>
      </c>
      <c r="C12" s="4" t="n">
        <v>10.005</v>
      </c>
      <c r="D12" s="5" t="n">
        <v>0</v>
      </c>
      <c r="E12" s="5" t="n">
        <v>736.988</v>
      </c>
      <c r="F12" s="5" t="n">
        <v>405.408</v>
      </c>
      <c r="G12" s="5" t="n">
        <v>165.749</v>
      </c>
      <c r="H12" s="5" t="n">
        <v>0</v>
      </c>
      <c r="I12" s="5" t="n">
        <v>0</v>
      </c>
      <c r="J12" s="5" t="n">
        <v>165.835</v>
      </c>
      <c r="K12" s="5" t="n">
        <v>0</v>
      </c>
      <c r="L12" s="5" t="n">
        <v>0</v>
      </c>
      <c r="M12" s="5" t="n">
        <v>0</v>
      </c>
      <c r="N12" s="5" t="n">
        <v>296.914</v>
      </c>
      <c r="O12" s="5" t="n">
        <v>291.022</v>
      </c>
      <c r="P12" s="5" t="n">
        <v>28.131</v>
      </c>
      <c r="Q12" s="5" t="n">
        <v>0.92</v>
      </c>
      <c r="R12" s="5" t="n">
        <v>0</v>
      </c>
      <c r="S12" s="5" t="n">
        <v>0.033</v>
      </c>
    </row>
    <row r="13" customFormat="false" ht="12.8" hidden="false" customHeight="false" outlineLevel="0" collapsed="false">
      <c r="A13" s="4" t="n">
        <v>0</v>
      </c>
      <c r="B13" s="4" t="n">
        <v>4931</v>
      </c>
      <c r="C13" s="4" t="n">
        <v>11.007</v>
      </c>
      <c r="D13" s="5" t="n">
        <v>0</v>
      </c>
      <c r="E13" s="5" t="n">
        <v>752.628</v>
      </c>
      <c r="F13" s="5" t="n">
        <v>424.908</v>
      </c>
      <c r="G13" s="5" t="n">
        <v>213.226</v>
      </c>
      <c r="H13" s="5" t="n">
        <v>0</v>
      </c>
      <c r="I13" s="5" t="n">
        <v>0</v>
      </c>
      <c r="J13" s="5" t="n">
        <v>114.497</v>
      </c>
      <c r="K13" s="5" t="n">
        <v>0</v>
      </c>
      <c r="L13" s="5" t="n">
        <v>0</v>
      </c>
      <c r="M13" s="5" t="n">
        <v>0</v>
      </c>
      <c r="N13" s="5" t="n">
        <v>300.422</v>
      </c>
      <c r="O13" s="5" t="n">
        <v>292.207</v>
      </c>
      <c r="P13" s="5" t="n">
        <v>25.958</v>
      </c>
      <c r="Q13" s="5" t="n">
        <v>0.92</v>
      </c>
      <c r="R13" s="5" t="n">
        <v>0</v>
      </c>
      <c r="S13" s="5" t="n">
        <v>0.033</v>
      </c>
    </row>
    <row r="14" customFormat="false" ht="12.8" hidden="false" customHeight="false" outlineLevel="0" collapsed="false">
      <c r="A14" s="4" t="n">
        <v>0</v>
      </c>
      <c r="B14" s="4" t="n">
        <v>4931</v>
      </c>
      <c r="C14" s="4" t="n">
        <v>12.002</v>
      </c>
      <c r="D14" s="5" t="n">
        <v>0</v>
      </c>
      <c r="E14" s="5" t="n">
        <v>1106.045</v>
      </c>
      <c r="F14" s="5" t="n">
        <v>460.886</v>
      </c>
      <c r="G14" s="5" t="n">
        <v>424.755</v>
      </c>
      <c r="H14" s="5" t="n">
        <v>0</v>
      </c>
      <c r="I14" s="5" t="n">
        <v>0</v>
      </c>
      <c r="J14" s="5" t="n">
        <v>220.403</v>
      </c>
      <c r="K14" s="5" t="n">
        <v>0</v>
      </c>
      <c r="L14" s="5" t="n">
        <v>0</v>
      </c>
      <c r="M14" s="5" t="n">
        <v>0</v>
      </c>
      <c r="N14" s="5" t="n">
        <v>306.588</v>
      </c>
      <c r="O14" s="5" t="n">
        <v>293.269</v>
      </c>
      <c r="P14" s="5" t="n">
        <v>31.89</v>
      </c>
      <c r="Q14" s="5" t="n">
        <v>0.92</v>
      </c>
      <c r="R14" s="5" t="n">
        <v>0</v>
      </c>
      <c r="S14" s="5" t="n">
        <v>0.033</v>
      </c>
    </row>
    <row r="15" customFormat="false" ht="12.8" hidden="false" customHeight="false" outlineLevel="0" collapsed="false">
      <c r="A15" s="4" t="n">
        <v>0</v>
      </c>
      <c r="B15" s="4" t="n">
        <v>4931</v>
      </c>
      <c r="C15" s="4" t="n">
        <v>13.001</v>
      </c>
      <c r="D15" s="5" t="n">
        <v>0</v>
      </c>
      <c r="E15" s="5" t="n">
        <v>1180.698</v>
      </c>
      <c r="F15" s="5" t="n">
        <v>462.534</v>
      </c>
      <c r="G15" s="5" t="n">
        <v>545.355</v>
      </c>
      <c r="H15" s="5" t="n">
        <v>0</v>
      </c>
      <c r="I15" s="5" t="n">
        <v>0</v>
      </c>
      <c r="J15" s="5" t="n">
        <v>172.812</v>
      </c>
      <c r="K15" s="5" t="n">
        <v>0</v>
      </c>
      <c r="L15" s="5" t="n">
        <v>0</v>
      </c>
      <c r="M15" s="5" t="n">
        <v>0</v>
      </c>
      <c r="N15" s="5" t="n">
        <v>306.862</v>
      </c>
      <c r="O15" s="5" t="n">
        <v>293.418</v>
      </c>
      <c r="P15" s="5" t="n">
        <v>40.564</v>
      </c>
      <c r="Q15" s="5" t="n">
        <v>0.92</v>
      </c>
      <c r="R15" s="5" t="n">
        <v>0</v>
      </c>
      <c r="S15" s="5" t="n">
        <v>0.033</v>
      </c>
    </row>
    <row r="16" customFormat="false" ht="12.8" hidden="false" customHeight="false" outlineLevel="0" collapsed="false">
      <c r="A16" s="4" t="n">
        <v>0</v>
      </c>
      <c r="B16" s="4" t="n">
        <v>4931</v>
      </c>
      <c r="C16" s="4" t="n">
        <v>14.003</v>
      </c>
      <c r="D16" s="5" t="n">
        <v>0</v>
      </c>
      <c r="E16" s="5" t="n">
        <v>980.066</v>
      </c>
      <c r="F16" s="5" t="n">
        <v>442.665</v>
      </c>
      <c r="G16" s="5" t="n">
        <v>473.482</v>
      </c>
      <c r="H16" s="5" t="n">
        <v>0</v>
      </c>
      <c r="I16" s="5" t="n">
        <v>0</v>
      </c>
      <c r="J16" s="5" t="n">
        <v>63.921</v>
      </c>
      <c r="K16" s="5" t="n">
        <v>0</v>
      </c>
      <c r="L16" s="5" t="n">
        <v>0</v>
      </c>
      <c r="M16" s="5" t="n">
        <v>0</v>
      </c>
      <c r="N16" s="5" t="n">
        <v>303.512</v>
      </c>
      <c r="O16" s="5" t="n">
        <v>293.315</v>
      </c>
      <c r="P16" s="5" t="n">
        <v>46.431</v>
      </c>
      <c r="Q16" s="5" t="n">
        <v>0.92</v>
      </c>
      <c r="R16" s="5" t="n">
        <v>0</v>
      </c>
      <c r="S16" s="5" t="n">
        <v>0.033</v>
      </c>
    </row>
    <row r="17" customFormat="false" ht="12.8" hidden="false" customHeight="false" outlineLevel="0" collapsed="false">
      <c r="A17" s="4" t="n">
        <v>0</v>
      </c>
      <c r="B17" s="4" t="n">
        <v>4931</v>
      </c>
      <c r="C17" s="4" t="n">
        <v>15.002</v>
      </c>
      <c r="D17" s="5" t="n">
        <v>0</v>
      </c>
      <c r="E17" s="5" t="n">
        <v>789.394</v>
      </c>
      <c r="F17" s="5" t="n">
        <v>426.214</v>
      </c>
      <c r="G17" s="5" t="n">
        <v>370.376</v>
      </c>
      <c r="H17" s="5" t="n">
        <v>0</v>
      </c>
      <c r="I17" s="5" t="n">
        <v>0</v>
      </c>
      <c r="J17" s="5" t="n">
        <v>-7.192</v>
      </c>
      <c r="K17" s="5" t="n">
        <v>0</v>
      </c>
      <c r="L17" s="5" t="n">
        <v>0</v>
      </c>
      <c r="M17" s="5" t="n">
        <v>0</v>
      </c>
      <c r="N17" s="5" t="n">
        <v>300.652</v>
      </c>
      <c r="O17" s="5" t="n">
        <v>293.257</v>
      </c>
      <c r="P17" s="5" t="n">
        <v>50.081</v>
      </c>
      <c r="Q17" s="5" t="n">
        <v>0.92</v>
      </c>
      <c r="R17" s="5" t="n">
        <v>0</v>
      </c>
      <c r="S17" s="5" t="n">
        <v>0.033</v>
      </c>
    </row>
    <row r="18" customFormat="false" ht="12.8" hidden="false" customHeight="false" outlineLevel="0" collapsed="false">
      <c r="A18" s="4" t="n">
        <v>0</v>
      </c>
      <c r="B18" s="4" t="n">
        <v>4931</v>
      </c>
      <c r="C18" s="4" t="n">
        <v>16.004</v>
      </c>
      <c r="D18" s="5" t="n">
        <v>0</v>
      </c>
      <c r="E18" s="5" t="n">
        <v>973.882</v>
      </c>
      <c r="F18" s="5" t="n">
        <v>441.247</v>
      </c>
      <c r="G18" s="5" t="n">
        <v>488.367</v>
      </c>
      <c r="H18" s="5" t="n">
        <v>0</v>
      </c>
      <c r="I18" s="5" t="n">
        <v>0</v>
      </c>
      <c r="J18" s="5" t="n">
        <v>44.27</v>
      </c>
      <c r="K18" s="5" t="n">
        <v>0</v>
      </c>
      <c r="L18" s="5" t="n">
        <v>0</v>
      </c>
      <c r="M18" s="5" t="n">
        <v>0</v>
      </c>
      <c r="N18" s="5" t="n">
        <v>303.269</v>
      </c>
      <c r="O18" s="5" t="n">
        <v>293.246</v>
      </c>
      <c r="P18" s="5" t="n">
        <v>48.725</v>
      </c>
      <c r="Q18" s="5" t="n">
        <v>0.92</v>
      </c>
      <c r="R18" s="5" t="n">
        <v>0</v>
      </c>
      <c r="S18" s="5" t="n">
        <v>0.033</v>
      </c>
    </row>
    <row r="19" customFormat="false" ht="12.8" hidden="false" customHeight="false" outlineLevel="0" collapsed="false">
      <c r="A19" s="4" t="n">
        <v>0</v>
      </c>
      <c r="B19" s="4" t="n">
        <v>4931</v>
      </c>
      <c r="C19" s="4" t="n">
        <v>17.004</v>
      </c>
      <c r="D19" s="5" t="n">
        <v>0</v>
      </c>
      <c r="E19" s="5" t="n">
        <v>789.047</v>
      </c>
      <c r="F19" s="5" t="n">
        <v>425.598</v>
      </c>
      <c r="G19" s="5" t="n">
        <v>393.705</v>
      </c>
      <c r="H19" s="5" t="n">
        <v>0</v>
      </c>
      <c r="I19" s="5" t="n">
        <v>0</v>
      </c>
      <c r="J19" s="5" t="n">
        <v>-30.259</v>
      </c>
      <c r="K19" s="5" t="n">
        <v>0</v>
      </c>
      <c r="L19" s="5" t="n">
        <v>0</v>
      </c>
      <c r="M19" s="5" t="n">
        <v>0</v>
      </c>
      <c r="N19" s="5" t="n">
        <v>300.543</v>
      </c>
      <c r="O19" s="5" t="n">
        <v>292.681</v>
      </c>
      <c r="P19" s="5" t="n">
        <v>50.076</v>
      </c>
      <c r="Q19" s="5" t="n">
        <v>0.92</v>
      </c>
      <c r="R19" s="5" t="n">
        <v>0</v>
      </c>
      <c r="S19" s="5" t="n">
        <v>0.033</v>
      </c>
    </row>
    <row r="20" customFormat="false" ht="12.8" hidden="false" customHeight="false" outlineLevel="0" collapsed="false">
      <c r="A20" s="4" t="n">
        <v>0</v>
      </c>
      <c r="B20" s="4" t="n">
        <v>4931</v>
      </c>
      <c r="C20" s="4" t="n">
        <v>18.001</v>
      </c>
      <c r="D20" s="5" t="n">
        <v>0</v>
      </c>
      <c r="E20" s="5" t="n">
        <v>491.067</v>
      </c>
      <c r="F20" s="5" t="n">
        <v>398.415</v>
      </c>
      <c r="G20" s="5" t="n">
        <v>178.36</v>
      </c>
      <c r="H20" s="5" t="n">
        <v>0</v>
      </c>
      <c r="I20" s="5" t="n">
        <v>0</v>
      </c>
      <c r="J20" s="5" t="n">
        <v>-85.706</v>
      </c>
      <c r="K20" s="5" t="n">
        <v>0</v>
      </c>
      <c r="L20" s="5" t="n">
        <v>0</v>
      </c>
      <c r="M20" s="5" t="n">
        <v>0</v>
      </c>
      <c r="N20" s="5" t="n">
        <v>295.625</v>
      </c>
      <c r="O20" s="5" t="n">
        <v>292.012</v>
      </c>
      <c r="P20" s="5" t="n">
        <v>49.358</v>
      </c>
      <c r="Q20" s="5" t="n">
        <v>0.92</v>
      </c>
      <c r="R20" s="5" t="n">
        <v>0</v>
      </c>
      <c r="S20" s="5" t="n">
        <v>0.033</v>
      </c>
    </row>
    <row r="21" customFormat="false" ht="12.8" hidden="false" customHeight="false" outlineLevel="0" collapsed="false">
      <c r="A21" s="4" t="n">
        <v>0</v>
      </c>
      <c r="B21" s="4" t="n">
        <v>4931</v>
      </c>
      <c r="C21" s="4" t="n">
        <v>19.005</v>
      </c>
      <c r="D21" s="5" t="n">
        <v>0</v>
      </c>
      <c r="E21" s="5" t="n">
        <v>349.281</v>
      </c>
      <c r="F21" s="5" t="n">
        <v>381.403</v>
      </c>
      <c r="G21" s="5" t="n">
        <v>75.996</v>
      </c>
      <c r="H21" s="5" t="n">
        <v>0</v>
      </c>
      <c r="I21" s="5" t="n">
        <v>0</v>
      </c>
      <c r="J21" s="5" t="n">
        <v>-108.115</v>
      </c>
      <c r="K21" s="5" t="n">
        <v>0</v>
      </c>
      <c r="L21" s="5" t="n">
        <v>0</v>
      </c>
      <c r="M21" s="5" t="n">
        <v>0</v>
      </c>
      <c r="N21" s="5" t="n">
        <v>292.417</v>
      </c>
      <c r="O21" s="5" t="n">
        <v>290.799</v>
      </c>
      <c r="P21" s="5" t="n">
        <v>46.953</v>
      </c>
      <c r="Q21" s="5" t="n">
        <v>0.92</v>
      </c>
      <c r="R21" s="5" t="n">
        <v>0</v>
      </c>
      <c r="S21" s="5" t="n">
        <v>0.033</v>
      </c>
    </row>
    <row r="22" customFormat="false" ht="12.8" hidden="false" customHeight="false" outlineLevel="0" collapsed="false">
      <c r="A22" s="4" t="n">
        <v>0</v>
      </c>
      <c r="B22" s="4" t="n">
        <v>4931</v>
      </c>
      <c r="C22" s="4" t="n">
        <v>20.001</v>
      </c>
      <c r="D22" s="5" t="n">
        <v>0</v>
      </c>
      <c r="E22" s="5" t="n">
        <v>308.212</v>
      </c>
      <c r="F22" s="5" t="n">
        <v>372.555</v>
      </c>
      <c r="G22" s="5" t="n">
        <v>22.563</v>
      </c>
      <c r="H22" s="5" t="n">
        <v>0</v>
      </c>
      <c r="I22" s="5" t="n">
        <v>0</v>
      </c>
      <c r="J22" s="5" t="n">
        <v>-86.907</v>
      </c>
      <c r="K22" s="5" t="n">
        <v>0</v>
      </c>
      <c r="L22" s="5" t="n">
        <v>0</v>
      </c>
      <c r="M22" s="5" t="n">
        <v>0</v>
      </c>
      <c r="N22" s="5" t="n">
        <v>290.707</v>
      </c>
      <c r="O22" s="5" t="n">
        <v>290.152</v>
      </c>
      <c r="P22" s="5" t="n">
        <v>40.672</v>
      </c>
      <c r="Q22" s="5" t="n">
        <v>0.92</v>
      </c>
      <c r="R22" s="5" t="n">
        <v>0</v>
      </c>
      <c r="S22" s="5" t="n">
        <v>0.033</v>
      </c>
    </row>
    <row r="23" customFormat="false" ht="12.8" hidden="false" customHeight="false" outlineLevel="0" collapsed="false">
      <c r="A23" s="4" t="n">
        <v>0</v>
      </c>
      <c r="B23" s="4" t="n">
        <v>4931</v>
      </c>
      <c r="C23" s="4" t="n">
        <v>21.005</v>
      </c>
      <c r="D23" s="5" t="n">
        <v>0</v>
      </c>
      <c r="E23" s="5" t="n">
        <v>301.912</v>
      </c>
      <c r="F23" s="5" t="n">
        <v>366.158</v>
      </c>
      <c r="G23" s="5" t="n">
        <v>19.2</v>
      </c>
      <c r="H23" s="5" t="n">
        <v>0</v>
      </c>
      <c r="I23" s="5" t="n">
        <v>0</v>
      </c>
      <c r="J23" s="5" t="n">
        <v>-83.445</v>
      </c>
      <c r="K23" s="5" t="n">
        <v>0</v>
      </c>
      <c r="L23" s="5" t="n">
        <v>0</v>
      </c>
      <c r="M23" s="5" t="n">
        <v>0</v>
      </c>
      <c r="N23" s="5" t="n">
        <v>289.45</v>
      </c>
      <c r="O23" s="5" t="n">
        <v>288.938</v>
      </c>
      <c r="P23" s="5" t="n">
        <v>37.446</v>
      </c>
      <c r="Q23" s="5" t="n">
        <v>0.92</v>
      </c>
      <c r="R23" s="5" t="n">
        <v>0</v>
      </c>
      <c r="S23" s="5" t="n">
        <v>0.033</v>
      </c>
    </row>
    <row r="24" customFormat="false" ht="12.8" hidden="false" customHeight="false" outlineLevel="0" collapsed="false">
      <c r="A24" s="4" t="n">
        <v>0</v>
      </c>
      <c r="B24" s="4" t="n">
        <v>4931</v>
      </c>
      <c r="C24" s="4" t="n">
        <v>22.006</v>
      </c>
      <c r="D24" s="5" t="n">
        <v>0</v>
      </c>
      <c r="E24" s="5" t="n">
        <v>299.458</v>
      </c>
      <c r="F24" s="5" t="n">
        <v>360.867</v>
      </c>
      <c r="G24" s="5" t="n">
        <v>16.838</v>
      </c>
      <c r="H24" s="5" t="n">
        <v>0</v>
      </c>
      <c r="I24" s="5" t="n">
        <v>0</v>
      </c>
      <c r="J24" s="5" t="n">
        <v>-78.247</v>
      </c>
      <c r="K24" s="5" t="n">
        <v>0</v>
      </c>
      <c r="L24" s="5" t="n">
        <v>0</v>
      </c>
      <c r="M24" s="5" t="n">
        <v>0</v>
      </c>
      <c r="N24" s="5" t="n">
        <v>288.399</v>
      </c>
      <c r="O24" s="5" t="n">
        <v>287.922</v>
      </c>
      <c r="P24" s="5" t="n">
        <v>35.316</v>
      </c>
      <c r="Q24" s="5" t="n">
        <v>0.92</v>
      </c>
      <c r="R24" s="5" t="n">
        <v>0</v>
      </c>
      <c r="S24" s="5" t="n">
        <v>0.033</v>
      </c>
    </row>
    <row r="25" customFormat="false" ht="12.8" hidden="false" customHeight="false" outlineLevel="0" collapsed="false">
      <c r="A25" s="4" t="n">
        <v>0</v>
      </c>
      <c r="B25" s="4" t="n">
        <v>4931</v>
      </c>
      <c r="C25" s="4" t="n">
        <v>23.005</v>
      </c>
      <c r="D25" s="5" t="n">
        <v>0</v>
      </c>
      <c r="E25" s="5" t="n">
        <v>296.295</v>
      </c>
      <c r="F25" s="5" t="n">
        <v>357.234</v>
      </c>
      <c r="G25" s="5" t="n">
        <v>8.942</v>
      </c>
      <c r="H25" s="5" t="n">
        <v>0</v>
      </c>
      <c r="I25" s="5" t="n">
        <v>0</v>
      </c>
      <c r="J25" s="5" t="n">
        <v>-69.88</v>
      </c>
      <c r="K25" s="5" t="n">
        <v>0</v>
      </c>
      <c r="L25" s="5" t="n">
        <v>0</v>
      </c>
      <c r="M25" s="5" t="n">
        <v>0</v>
      </c>
      <c r="N25" s="5" t="n">
        <v>287.671</v>
      </c>
      <c r="O25" s="5" t="n">
        <v>287.357</v>
      </c>
      <c r="P25" s="5" t="n">
        <v>28.479</v>
      </c>
      <c r="Q25" s="5" t="n">
        <v>0.92</v>
      </c>
      <c r="R25" s="5" t="n">
        <v>0</v>
      </c>
      <c r="S25" s="5" t="n">
        <v>0.033</v>
      </c>
    </row>
    <row r="26" customFormat="false" ht="12.8" hidden="false" customHeight="false" outlineLevel="0" collapsed="false">
      <c r="A26" s="4" t="n">
        <v>0</v>
      </c>
      <c r="B26" s="4" t="n">
        <v>4931</v>
      </c>
      <c r="C26" s="4" t="n">
        <v>24.008</v>
      </c>
      <c r="D26" s="5" t="n">
        <v>0</v>
      </c>
      <c r="E26" s="5" t="n">
        <v>293.565</v>
      </c>
      <c r="F26" s="5" t="n">
        <v>353.987</v>
      </c>
      <c r="G26" s="5" t="n">
        <v>5.327</v>
      </c>
      <c r="H26" s="5" t="n">
        <v>0</v>
      </c>
      <c r="I26" s="5" t="n">
        <v>0</v>
      </c>
      <c r="J26" s="5" t="n">
        <v>-65.745</v>
      </c>
      <c r="K26" s="5" t="n">
        <v>0</v>
      </c>
      <c r="L26" s="5" t="n">
        <v>0</v>
      </c>
      <c r="M26" s="5" t="n">
        <v>0</v>
      </c>
      <c r="N26" s="5" t="n">
        <v>287.015</v>
      </c>
      <c r="O26" s="5" t="n">
        <v>286.781</v>
      </c>
      <c r="P26" s="5" t="n">
        <v>22.808</v>
      </c>
      <c r="Q26" s="5" t="n">
        <v>0.92</v>
      </c>
      <c r="R26" s="5" t="n">
        <v>0</v>
      </c>
      <c r="S26" s="5" t="n">
        <v>0.033</v>
      </c>
    </row>
    <row r="27" customFormat="false" ht="12.8" hidden="false" customHeight="false" outlineLevel="0" collapsed="false">
      <c r="A27" s="4" t="n">
        <v>0</v>
      </c>
      <c r="B27" s="4" t="n">
        <v>4931</v>
      </c>
      <c r="C27" s="4" t="n">
        <v>25.004</v>
      </c>
      <c r="D27" s="5" t="n">
        <v>0</v>
      </c>
      <c r="E27" s="5" t="n">
        <v>296.232</v>
      </c>
      <c r="F27" s="5" t="n">
        <v>351.585</v>
      </c>
      <c r="G27" s="5" t="n">
        <v>2.485</v>
      </c>
      <c r="H27" s="5" t="n">
        <v>0</v>
      </c>
      <c r="I27" s="5" t="n">
        <v>0</v>
      </c>
      <c r="J27" s="5" t="n">
        <v>-57.834</v>
      </c>
      <c r="K27" s="5" t="n">
        <v>0</v>
      </c>
      <c r="L27" s="5" t="n">
        <v>0</v>
      </c>
      <c r="M27" s="5" t="n">
        <v>0</v>
      </c>
      <c r="N27" s="5" t="n">
        <v>286.527</v>
      </c>
      <c r="O27" s="5" t="n">
        <v>286.355</v>
      </c>
      <c r="P27" s="5" t="n">
        <v>14.469</v>
      </c>
      <c r="Q27" s="5" t="n">
        <v>0.92</v>
      </c>
      <c r="R27" s="5" t="n">
        <v>0</v>
      </c>
      <c r="S27" s="5" t="n">
        <v>0.033</v>
      </c>
    </row>
    <row r="28" customFormat="false" ht="12.8" hidden="false" customHeight="false" outlineLevel="0" collapsed="false">
      <c r="A28" s="4" t="n">
        <v>0</v>
      </c>
      <c r="B28" s="4" t="n">
        <v>4931</v>
      </c>
      <c r="C28" s="4" t="n">
        <v>26.005</v>
      </c>
      <c r="D28" s="5" t="n">
        <v>0</v>
      </c>
      <c r="E28" s="5" t="n">
        <v>301.143</v>
      </c>
      <c r="F28" s="5" t="n">
        <v>349.95</v>
      </c>
      <c r="G28" s="5" t="n">
        <v>2.932</v>
      </c>
      <c r="H28" s="5" t="n">
        <v>0</v>
      </c>
      <c r="I28" s="5" t="n">
        <v>0</v>
      </c>
      <c r="J28" s="5" t="n">
        <v>-51.741</v>
      </c>
      <c r="K28" s="5" t="n">
        <v>0</v>
      </c>
      <c r="L28" s="5" t="n">
        <v>0</v>
      </c>
      <c r="M28" s="5" t="n">
        <v>0</v>
      </c>
      <c r="N28" s="5" t="n">
        <v>286.193</v>
      </c>
      <c r="O28" s="5" t="n">
        <v>286.047</v>
      </c>
      <c r="P28" s="5" t="n">
        <v>20.139</v>
      </c>
      <c r="Q28" s="5" t="n">
        <v>0.92</v>
      </c>
      <c r="R28" s="5" t="n">
        <v>0</v>
      </c>
      <c r="S28" s="5" t="n">
        <v>0.033</v>
      </c>
    </row>
    <row r="29" customFormat="false" ht="12.8" hidden="false" customHeight="false" outlineLevel="0" collapsed="false">
      <c r="A29" s="4" t="n">
        <v>0</v>
      </c>
      <c r="B29" s="4" t="n">
        <v>4931</v>
      </c>
      <c r="C29" s="4" t="n">
        <v>27.004</v>
      </c>
      <c r="D29" s="5" t="n">
        <v>0</v>
      </c>
      <c r="E29" s="5" t="n">
        <v>316.066</v>
      </c>
      <c r="F29" s="5" t="n">
        <v>349.817</v>
      </c>
      <c r="G29" s="5" t="n">
        <v>2.471</v>
      </c>
      <c r="H29" s="5" t="n">
        <v>0</v>
      </c>
      <c r="I29" s="5" t="n">
        <v>0</v>
      </c>
      <c r="J29" s="5" t="n">
        <v>-36.218</v>
      </c>
      <c r="K29" s="5" t="n">
        <v>0</v>
      </c>
      <c r="L29" s="5" t="n">
        <v>0</v>
      </c>
      <c r="M29" s="5" t="n">
        <v>0</v>
      </c>
      <c r="N29" s="5" t="n">
        <v>286.166</v>
      </c>
      <c r="O29" s="5" t="n">
        <v>285.887</v>
      </c>
      <c r="P29" s="5" t="n">
        <v>8.87</v>
      </c>
      <c r="Q29" s="5" t="n">
        <v>0.92</v>
      </c>
      <c r="R29" s="5" t="n">
        <v>0</v>
      </c>
      <c r="S29" s="5" t="n">
        <v>0.033</v>
      </c>
    </row>
    <row r="30" customFormat="false" ht="12.8" hidden="false" customHeight="false" outlineLevel="0" collapsed="false">
      <c r="A30" s="4" t="n">
        <v>0</v>
      </c>
      <c r="B30" s="4" t="n">
        <v>4931</v>
      </c>
      <c r="C30" s="4" t="n">
        <v>28.006</v>
      </c>
      <c r="D30" s="5" t="n">
        <v>0</v>
      </c>
      <c r="E30" s="5" t="n">
        <v>307.023</v>
      </c>
      <c r="F30" s="5" t="n">
        <v>348.101</v>
      </c>
      <c r="G30" s="5" t="n">
        <v>3.097</v>
      </c>
      <c r="H30" s="5" t="n">
        <v>0</v>
      </c>
      <c r="I30" s="5" t="n">
        <v>0</v>
      </c>
      <c r="J30" s="5" t="n">
        <v>-44.175</v>
      </c>
      <c r="K30" s="5" t="n">
        <v>0</v>
      </c>
      <c r="L30" s="5" t="n">
        <v>0</v>
      </c>
      <c r="M30" s="5" t="n">
        <v>0</v>
      </c>
      <c r="N30" s="5" t="n">
        <v>285.814</v>
      </c>
      <c r="O30" s="5" t="n">
        <v>285.499</v>
      </c>
      <c r="P30" s="5" t="n">
        <v>9.836</v>
      </c>
      <c r="Q30" s="5" t="n">
        <v>0.92</v>
      </c>
      <c r="R30" s="5" t="n">
        <v>0</v>
      </c>
      <c r="S30" s="5" t="n">
        <v>0.033</v>
      </c>
    </row>
    <row r="31" customFormat="false" ht="12.8" hidden="false" customHeight="false" outlineLevel="0" collapsed="false">
      <c r="A31" s="4" t="n">
        <v>0</v>
      </c>
      <c r="B31" s="4" t="n">
        <v>4931</v>
      </c>
      <c r="C31" s="4" t="n">
        <v>29.003</v>
      </c>
      <c r="D31" s="5" t="n">
        <v>0</v>
      </c>
      <c r="E31" s="5" t="n">
        <v>320.983</v>
      </c>
      <c r="F31" s="5" t="n">
        <v>347.364</v>
      </c>
      <c r="G31" s="5" t="n">
        <v>1.77</v>
      </c>
      <c r="H31" s="5" t="n">
        <v>0</v>
      </c>
      <c r="I31" s="5" t="n">
        <v>0</v>
      </c>
      <c r="J31" s="5" t="n">
        <v>-28.149</v>
      </c>
      <c r="K31" s="5" t="n">
        <v>0</v>
      </c>
      <c r="L31" s="5" t="n">
        <v>0</v>
      </c>
      <c r="M31" s="5" t="n">
        <v>0</v>
      </c>
      <c r="N31" s="5" t="n">
        <v>285.663</v>
      </c>
      <c r="O31" s="5" t="n">
        <v>285.406</v>
      </c>
      <c r="P31" s="5" t="n">
        <v>6.898</v>
      </c>
      <c r="Q31" s="5" t="n">
        <v>0.92</v>
      </c>
      <c r="R31" s="5" t="n">
        <v>0</v>
      </c>
      <c r="S31" s="5" t="n">
        <v>0.033</v>
      </c>
    </row>
    <row r="32" customFormat="false" ht="12.8" hidden="false" customHeight="false" outlineLevel="0" collapsed="false">
      <c r="A32" s="4" t="n">
        <v>0</v>
      </c>
      <c r="B32" s="4" t="n">
        <v>4931</v>
      </c>
      <c r="C32" s="4" t="n">
        <v>30</v>
      </c>
      <c r="D32" s="5" t="n">
        <v>0</v>
      </c>
      <c r="E32" s="5" t="n">
        <v>331.096</v>
      </c>
      <c r="F32" s="5" t="n">
        <v>347.879</v>
      </c>
      <c r="G32" s="5" t="n">
        <v>11.381</v>
      </c>
      <c r="H32" s="5" t="n">
        <v>0</v>
      </c>
      <c r="I32" s="5" t="n">
        <v>0</v>
      </c>
      <c r="J32" s="5" t="n">
        <v>-28.164</v>
      </c>
      <c r="K32" s="5" t="n">
        <v>0</v>
      </c>
      <c r="L32" s="5" t="n">
        <v>0</v>
      </c>
      <c r="M32" s="5" t="n">
        <v>0</v>
      </c>
      <c r="N32" s="5" t="n">
        <v>285.768</v>
      </c>
      <c r="O32" s="5" t="n">
        <v>285.289</v>
      </c>
      <c r="P32" s="5" t="n">
        <v>23.733</v>
      </c>
      <c r="Q32" s="5" t="n">
        <v>0.92</v>
      </c>
      <c r="R32" s="5" t="n">
        <v>0</v>
      </c>
      <c r="S32" s="5" t="n">
        <v>0.033</v>
      </c>
    </row>
    <row r="33" customFormat="false" ht="12.8" hidden="false" customHeight="false" outlineLevel="0" collapsed="false">
      <c r="A33" s="4" t="n">
        <v>0</v>
      </c>
      <c r="B33" s="4" t="n">
        <v>4931</v>
      </c>
      <c r="C33" s="4" t="n">
        <v>31.005</v>
      </c>
      <c r="D33" s="5" t="n">
        <v>0</v>
      </c>
      <c r="E33" s="5" t="n">
        <v>343.025</v>
      </c>
      <c r="F33" s="5" t="n">
        <v>350.203</v>
      </c>
      <c r="G33" s="5" t="n">
        <v>3.26</v>
      </c>
      <c r="H33" s="5" t="n">
        <v>0</v>
      </c>
      <c r="I33" s="5" t="n">
        <v>0</v>
      </c>
      <c r="J33" s="5" t="n">
        <v>-10.437</v>
      </c>
      <c r="K33" s="5" t="n">
        <v>0</v>
      </c>
      <c r="L33" s="5" t="n">
        <v>0</v>
      </c>
      <c r="M33" s="5" t="n">
        <v>0</v>
      </c>
      <c r="N33" s="5" t="n">
        <v>286.245</v>
      </c>
      <c r="O33" s="5" t="n">
        <v>285.967</v>
      </c>
      <c r="P33" s="5" t="n">
        <v>11.733</v>
      </c>
      <c r="Q33" s="5" t="n">
        <v>0.92</v>
      </c>
      <c r="R33" s="5" t="n">
        <v>0</v>
      </c>
      <c r="S33" s="5" t="n">
        <v>0.033</v>
      </c>
    </row>
    <row r="34" customFormat="false" ht="12.8" hidden="false" customHeight="false" outlineLevel="0" collapsed="false">
      <c r="A34" s="4" t="n">
        <v>0</v>
      </c>
      <c r="B34" s="4" t="n">
        <v>4931</v>
      </c>
      <c r="C34" s="4" t="n">
        <v>32.001</v>
      </c>
      <c r="D34" s="5" t="n">
        <v>0</v>
      </c>
      <c r="E34" s="5" t="n">
        <v>409.773</v>
      </c>
      <c r="F34" s="5" t="n">
        <v>358.393</v>
      </c>
      <c r="G34" s="5" t="n">
        <v>14.343</v>
      </c>
      <c r="H34" s="5" t="n">
        <v>0</v>
      </c>
      <c r="I34" s="5" t="n">
        <v>0</v>
      </c>
      <c r="J34" s="5" t="n">
        <v>37.039</v>
      </c>
      <c r="K34" s="5" t="n">
        <v>0</v>
      </c>
      <c r="L34" s="5" t="n">
        <v>0</v>
      </c>
      <c r="M34" s="5" t="n">
        <v>0</v>
      </c>
      <c r="N34" s="5" t="n">
        <v>287.904</v>
      </c>
      <c r="O34" s="5" t="n">
        <v>286.636</v>
      </c>
      <c r="P34" s="5" t="n">
        <v>11.318</v>
      </c>
      <c r="Q34" s="5" t="n">
        <v>0.92</v>
      </c>
      <c r="R34" s="5" t="n">
        <v>0</v>
      </c>
      <c r="S34" s="5" t="n">
        <v>0.033</v>
      </c>
    </row>
    <row r="35" customFormat="false" ht="12.8" hidden="false" customHeight="false" outlineLevel="0" collapsed="false">
      <c r="A35" s="4" t="n">
        <v>0</v>
      </c>
      <c r="B35" s="4" t="n">
        <v>4931</v>
      </c>
      <c r="C35" s="4" t="n">
        <v>33.006</v>
      </c>
      <c r="D35" s="5" t="n">
        <v>0</v>
      </c>
      <c r="E35" s="5" t="n">
        <v>486.653</v>
      </c>
      <c r="F35" s="5" t="n">
        <v>377.95</v>
      </c>
      <c r="G35" s="5" t="n">
        <v>38.332</v>
      </c>
      <c r="H35" s="5" t="n">
        <v>0</v>
      </c>
      <c r="I35" s="5" t="n">
        <v>0</v>
      </c>
      <c r="J35" s="5" t="n">
        <v>70.371</v>
      </c>
      <c r="K35" s="5" t="n">
        <v>0</v>
      </c>
      <c r="L35" s="5" t="n">
        <v>0</v>
      </c>
      <c r="M35" s="5" t="n">
        <v>0</v>
      </c>
      <c r="N35" s="5" t="n">
        <v>291.753</v>
      </c>
      <c r="O35" s="5" t="n">
        <v>288.143</v>
      </c>
      <c r="P35" s="5" t="n">
        <v>10.616</v>
      </c>
      <c r="Q35" s="5" t="n">
        <v>0.92</v>
      </c>
      <c r="R35" s="5" t="n">
        <v>0</v>
      </c>
      <c r="S35" s="5" t="n">
        <v>0.033</v>
      </c>
    </row>
    <row r="36" customFormat="false" ht="12.8" hidden="false" customHeight="false" outlineLevel="0" collapsed="false">
      <c r="A36" s="4" t="n">
        <v>0</v>
      </c>
      <c r="B36" s="4" t="n">
        <v>4931</v>
      </c>
      <c r="C36" s="4" t="n">
        <v>34.008</v>
      </c>
      <c r="D36" s="5" t="n">
        <v>0</v>
      </c>
      <c r="E36" s="5" t="n">
        <v>564.673</v>
      </c>
      <c r="F36" s="5" t="n">
        <v>396.515</v>
      </c>
      <c r="G36" s="5" t="n">
        <v>55.863</v>
      </c>
      <c r="H36" s="5" t="n">
        <v>0</v>
      </c>
      <c r="I36" s="5" t="n">
        <v>0</v>
      </c>
      <c r="J36" s="5" t="n">
        <v>112.297</v>
      </c>
      <c r="K36" s="5" t="n">
        <v>0</v>
      </c>
      <c r="L36" s="5" t="n">
        <v>0</v>
      </c>
      <c r="M36" s="5" t="n">
        <v>0</v>
      </c>
      <c r="N36" s="5" t="n">
        <v>295.272</v>
      </c>
      <c r="O36" s="5" t="n">
        <v>289.645</v>
      </c>
      <c r="P36" s="5" t="n">
        <v>9.928</v>
      </c>
      <c r="Q36" s="5" t="n">
        <v>0.92</v>
      </c>
      <c r="R36" s="5" t="n">
        <v>0</v>
      </c>
      <c r="S36" s="5" t="n">
        <v>0.033</v>
      </c>
    </row>
    <row r="37" customFormat="false" ht="12.8" hidden="false" customHeight="false" outlineLevel="0" collapsed="false">
      <c r="A37" s="4" t="n">
        <v>0</v>
      </c>
      <c r="B37" s="4" t="n">
        <v>4931</v>
      </c>
      <c r="C37" s="4" t="n">
        <v>35.006</v>
      </c>
      <c r="D37" s="5" t="n">
        <v>0</v>
      </c>
      <c r="E37" s="5" t="n">
        <v>470.174</v>
      </c>
      <c r="F37" s="5" t="n">
        <v>393.655</v>
      </c>
      <c r="G37" s="5" t="n">
        <v>68.699</v>
      </c>
      <c r="H37" s="5" t="n">
        <v>0</v>
      </c>
      <c r="I37" s="5" t="n">
        <v>0</v>
      </c>
      <c r="J37" s="5" t="n">
        <v>7.822</v>
      </c>
      <c r="K37" s="5" t="n">
        <v>0</v>
      </c>
      <c r="L37" s="5" t="n">
        <v>0</v>
      </c>
      <c r="M37" s="5" t="n">
        <v>0</v>
      </c>
      <c r="N37" s="5" t="n">
        <v>294.738</v>
      </c>
      <c r="O37" s="5" t="n">
        <v>290.021</v>
      </c>
      <c r="P37" s="5" t="n">
        <v>14.564</v>
      </c>
      <c r="Q37" s="5" t="n">
        <v>0.92</v>
      </c>
      <c r="R37" s="5" t="n">
        <v>0</v>
      </c>
      <c r="S37" s="5" t="n">
        <v>0.033</v>
      </c>
    </row>
    <row r="38" customFormat="false" ht="12.8" hidden="false" customHeight="false" outlineLevel="0" collapsed="false">
      <c r="A38" s="4" t="n">
        <v>0</v>
      </c>
      <c r="B38" s="4" t="n">
        <v>4931</v>
      </c>
      <c r="C38" s="4" t="n">
        <v>36.006</v>
      </c>
      <c r="D38" s="5" t="n">
        <v>0</v>
      </c>
      <c r="E38" s="5" t="n">
        <v>569.056</v>
      </c>
      <c r="F38" s="5" t="n">
        <v>397.763</v>
      </c>
      <c r="G38" s="5" t="n">
        <v>100.557</v>
      </c>
      <c r="H38" s="5" t="n">
        <v>0</v>
      </c>
      <c r="I38" s="5" t="n">
        <v>0</v>
      </c>
      <c r="J38" s="5" t="n">
        <v>70.735</v>
      </c>
      <c r="K38" s="5" t="n">
        <v>0</v>
      </c>
      <c r="L38" s="5" t="n">
        <v>0</v>
      </c>
      <c r="M38" s="5" t="n">
        <v>0</v>
      </c>
      <c r="N38" s="5" t="n">
        <v>295.504</v>
      </c>
      <c r="O38" s="5" t="n">
        <v>290.365</v>
      </c>
      <c r="P38" s="5" t="n">
        <v>19.567</v>
      </c>
      <c r="Q38" s="5" t="n">
        <v>0.92</v>
      </c>
      <c r="R38" s="5" t="n">
        <v>0</v>
      </c>
      <c r="S38" s="5" t="n">
        <v>0.033</v>
      </c>
    </row>
    <row r="39" customFormat="false" ht="12.8" hidden="false" customHeight="false" outlineLevel="0" collapsed="false">
      <c r="A39" s="4" t="n">
        <v>0</v>
      </c>
      <c r="B39" s="4" t="n">
        <v>4931</v>
      </c>
      <c r="C39" s="4" t="n">
        <v>37.002</v>
      </c>
      <c r="D39" s="5" t="n">
        <v>0</v>
      </c>
      <c r="E39" s="5" t="n">
        <v>466.403</v>
      </c>
      <c r="F39" s="5" t="n">
        <v>398.785</v>
      </c>
      <c r="G39" s="5" t="n">
        <v>46.932</v>
      </c>
      <c r="H39" s="5" t="n">
        <v>0</v>
      </c>
      <c r="I39" s="5" t="n">
        <v>0</v>
      </c>
      <c r="J39" s="5" t="n">
        <v>20.686</v>
      </c>
      <c r="K39" s="5" t="n">
        <v>0</v>
      </c>
      <c r="L39" s="5" t="n">
        <v>0</v>
      </c>
      <c r="M39" s="5" t="n">
        <v>0</v>
      </c>
      <c r="N39" s="5" t="n">
        <v>295.694</v>
      </c>
      <c r="O39" s="5" t="n">
        <v>291.016</v>
      </c>
      <c r="P39" s="5" t="n">
        <v>10.034</v>
      </c>
      <c r="Q39" s="5" t="n">
        <v>0.92</v>
      </c>
      <c r="R39" s="5" t="n">
        <v>0</v>
      </c>
      <c r="S39" s="5" t="n">
        <v>0.033</v>
      </c>
    </row>
    <row r="40" customFormat="false" ht="12.8" hidden="false" customHeight="false" outlineLevel="0" collapsed="false">
      <c r="A40" s="4" t="n">
        <v>0</v>
      </c>
      <c r="B40" s="4" t="n">
        <v>4931</v>
      </c>
      <c r="C40" s="4" t="n">
        <v>38.001</v>
      </c>
      <c r="D40" s="5" t="n">
        <v>0</v>
      </c>
      <c r="E40" s="5" t="n">
        <v>447.224</v>
      </c>
      <c r="F40" s="5" t="n">
        <v>387.325</v>
      </c>
      <c r="G40" s="5" t="n">
        <v>78.978</v>
      </c>
      <c r="H40" s="5" t="n">
        <v>0</v>
      </c>
      <c r="I40" s="5" t="n">
        <v>0</v>
      </c>
      <c r="J40" s="5" t="n">
        <v>-19.082</v>
      </c>
      <c r="K40" s="5" t="n">
        <v>0</v>
      </c>
      <c r="L40" s="5" t="n">
        <v>0</v>
      </c>
      <c r="M40" s="5" t="n">
        <v>0</v>
      </c>
      <c r="N40" s="5" t="n">
        <v>293.546</v>
      </c>
      <c r="O40" s="5" t="n">
        <v>289.981</v>
      </c>
      <c r="P40" s="5" t="n">
        <v>22.156</v>
      </c>
      <c r="Q40" s="5" t="n">
        <v>0.92</v>
      </c>
      <c r="R40" s="5" t="n">
        <v>0</v>
      </c>
      <c r="S40" s="5" t="n">
        <v>0.033</v>
      </c>
    </row>
    <row r="41" customFormat="false" ht="12.8" hidden="false" customHeight="false" outlineLevel="0" collapsed="false">
      <c r="A41" s="4" t="n">
        <v>0</v>
      </c>
      <c r="B41" s="4" t="n">
        <v>4931</v>
      </c>
      <c r="C41" s="4" t="n">
        <v>39.008</v>
      </c>
      <c r="D41" s="5" t="n">
        <v>0</v>
      </c>
      <c r="E41" s="5" t="n">
        <v>472.329</v>
      </c>
      <c r="F41" s="5" t="n">
        <v>383.079</v>
      </c>
      <c r="G41" s="5" t="n">
        <v>91.956</v>
      </c>
      <c r="H41" s="5" t="n">
        <v>0</v>
      </c>
      <c r="I41" s="5" t="n">
        <v>0</v>
      </c>
      <c r="J41" s="5" t="n">
        <v>-2.705</v>
      </c>
      <c r="K41" s="5" t="n">
        <v>0</v>
      </c>
      <c r="L41" s="5" t="n">
        <v>0</v>
      </c>
      <c r="M41" s="5" t="n">
        <v>0</v>
      </c>
      <c r="N41" s="5" t="n">
        <v>292.738</v>
      </c>
      <c r="O41" s="5" t="n">
        <v>289.871</v>
      </c>
      <c r="P41" s="5" t="n">
        <v>32.071</v>
      </c>
      <c r="Q41" s="5" t="n">
        <v>0.92</v>
      </c>
      <c r="R41" s="5" t="n">
        <v>0</v>
      </c>
      <c r="S41" s="5" t="n">
        <v>0.033</v>
      </c>
    </row>
    <row r="42" customFormat="false" ht="12.8" hidden="false" customHeight="false" outlineLevel="0" collapsed="false">
      <c r="A42" s="4" t="n">
        <v>0</v>
      </c>
      <c r="B42" s="4" t="n">
        <v>4931</v>
      </c>
      <c r="C42" s="4" t="n">
        <v>40.001</v>
      </c>
      <c r="D42" s="5" t="n">
        <v>0</v>
      </c>
      <c r="E42" s="5" t="n">
        <v>428.189</v>
      </c>
      <c r="F42" s="5" t="n">
        <v>384.592</v>
      </c>
      <c r="G42" s="5" t="n">
        <v>44.229</v>
      </c>
      <c r="H42" s="5" t="n">
        <v>0</v>
      </c>
      <c r="I42" s="5" t="n">
        <v>0</v>
      </c>
      <c r="J42" s="5" t="n">
        <v>-0.63</v>
      </c>
      <c r="K42" s="5" t="n">
        <v>0</v>
      </c>
      <c r="L42" s="5" t="n">
        <v>0</v>
      </c>
      <c r="M42" s="5" t="n">
        <v>0</v>
      </c>
      <c r="N42" s="5" t="n">
        <v>293.027</v>
      </c>
      <c r="O42" s="5" t="n">
        <v>290.394</v>
      </c>
      <c r="P42" s="5" t="n">
        <v>16.799</v>
      </c>
      <c r="Q42" s="5" t="n">
        <v>0.92</v>
      </c>
      <c r="R42" s="5" t="n">
        <v>0</v>
      </c>
      <c r="S42" s="5" t="n">
        <v>0.033</v>
      </c>
    </row>
    <row r="43" customFormat="false" ht="12.8" hidden="false" customHeight="false" outlineLevel="0" collapsed="false">
      <c r="A43" s="4" t="n">
        <v>0</v>
      </c>
      <c r="B43" s="4" t="n">
        <v>4931</v>
      </c>
      <c r="C43" s="4" t="n">
        <v>41.009</v>
      </c>
      <c r="D43" s="5" t="n">
        <v>0</v>
      </c>
      <c r="E43" s="5" t="n">
        <v>431.054</v>
      </c>
      <c r="F43" s="5" t="n">
        <v>384.811</v>
      </c>
      <c r="G43" s="5" t="n">
        <v>42.326</v>
      </c>
      <c r="H43" s="5" t="n">
        <v>0</v>
      </c>
      <c r="I43" s="5" t="n">
        <v>0</v>
      </c>
      <c r="J43" s="5" t="n">
        <v>3.918</v>
      </c>
      <c r="K43" s="5" t="n">
        <v>0</v>
      </c>
      <c r="L43" s="5" t="n">
        <v>0</v>
      </c>
      <c r="M43" s="5" t="n">
        <v>0</v>
      </c>
      <c r="N43" s="5" t="n">
        <v>293.069</v>
      </c>
      <c r="O43" s="5" t="n">
        <v>290.6</v>
      </c>
      <c r="P43" s="5" t="n">
        <v>17.143</v>
      </c>
      <c r="Q43" s="5" t="n">
        <v>0.92</v>
      </c>
      <c r="R43" s="5" t="n">
        <v>0</v>
      </c>
      <c r="S43" s="5" t="n">
        <v>0.033</v>
      </c>
    </row>
    <row r="44" customFormat="false" ht="12.8" hidden="false" customHeight="false" outlineLevel="0" collapsed="false">
      <c r="A44" s="4" t="n">
        <v>0</v>
      </c>
      <c r="B44" s="4" t="n">
        <v>4931</v>
      </c>
      <c r="C44" s="4" t="n">
        <v>42.007</v>
      </c>
      <c r="D44" s="5" t="n">
        <v>0</v>
      </c>
      <c r="E44" s="5" t="n">
        <v>403.794</v>
      </c>
      <c r="F44" s="5" t="n">
        <v>380.63</v>
      </c>
      <c r="G44" s="5" t="n">
        <v>40.406</v>
      </c>
      <c r="H44" s="5" t="n">
        <v>0</v>
      </c>
      <c r="I44" s="5" t="n">
        <v>0</v>
      </c>
      <c r="J44" s="5" t="n">
        <v>-17.239</v>
      </c>
      <c r="K44" s="5" t="n">
        <v>0</v>
      </c>
      <c r="L44" s="5" t="n">
        <v>0</v>
      </c>
      <c r="M44" s="5" t="n">
        <v>0</v>
      </c>
      <c r="N44" s="5" t="n">
        <v>292.269</v>
      </c>
      <c r="O44" s="5" t="n">
        <v>291.083</v>
      </c>
      <c r="P44" s="5" t="n">
        <v>34.079</v>
      </c>
      <c r="Q44" s="5" t="n">
        <v>0.92</v>
      </c>
      <c r="R44" s="5" t="n">
        <v>0</v>
      </c>
      <c r="S44" s="5" t="n">
        <v>0.033</v>
      </c>
    </row>
    <row r="45" customFormat="false" ht="12.8" hidden="false" customHeight="false" outlineLevel="0" collapsed="false">
      <c r="A45" s="4" t="n">
        <v>0</v>
      </c>
      <c r="B45" s="4" t="n">
        <v>4931</v>
      </c>
      <c r="C45" s="4" t="n">
        <v>43.004</v>
      </c>
      <c r="D45" s="5" t="n">
        <v>0</v>
      </c>
      <c r="E45" s="5" t="n">
        <v>360.3</v>
      </c>
      <c r="F45" s="5" t="n">
        <v>373.715</v>
      </c>
      <c r="G45" s="5" t="n">
        <v>20.629</v>
      </c>
      <c r="H45" s="5" t="n">
        <v>0</v>
      </c>
      <c r="I45" s="5" t="n">
        <v>0</v>
      </c>
      <c r="J45" s="5" t="n">
        <v>-34.041</v>
      </c>
      <c r="K45" s="5" t="n">
        <v>0</v>
      </c>
      <c r="L45" s="5" t="n">
        <v>0</v>
      </c>
      <c r="M45" s="5" t="n">
        <v>0</v>
      </c>
      <c r="N45" s="5" t="n">
        <v>290.933</v>
      </c>
      <c r="O45" s="5" t="n">
        <v>290.321</v>
      </c>
      <c r="P45" s="5" t="n">
        <v>33.703</v>
      </c>
      <c r="Q45" s="5" t="n">
        <v>0.92</v>
      </c>
      <c r="R45" s="5" t="n">
        <v>0</v>
      </c>
      <c r="S45" s="5" t="n">
        <v>0.033</v>
      </c>
    </row>
    <row r="46" customFormat="false" ht="12.8" hidden="false" customHeight="false" outlineLevel="0" collapsed="false">
      <c r="A46" s="4" t="n">
        <v>0</v>
      </c>
      <c r="B46" s="4" t="n">
        <v>4931</v>
      </c>
      <c r="C46" s="4" t="n">
        <v>44.005</v>
      </c>
      <c r="D46" s="5" t="n">
        <v>0</v>
      </c>
      <c r="E46" s="5" t="n">
        <v>345.112</v>
      </c>
      <c r="F46" s="5" t="n">
        <v>369.786</v>
      </c>
      <c r="G46" s="5" t="n">
        <v>9.141</v>
      </c>
      <c r="H46" s="5" t="n">
        <v>0</v>
      </c>
      <c r="I46" s="5" t="n">
        <v>0</v>
      </c>
      <c r="J46" s="5" t="n">
        <v>-33.811</v>
      </c>
      <c r="K46" s="5" t="n">
        <v>0</v>
      </c>
      <c r="L46" s="5" t="n">
        <v>0</v>
      </c>
      <c r="M46" s="5" t="n">
        <v>0</v>
      </c>
      <c r="N46" s="5" t="n">
        <v>290.165</v>
      </c>
      <c r="O46" s="5" t="n">
        <v>289.875</v>
      </c>
      <c r="P46" s="5" t="n">
        <v>31.498</v>
      </c>
      <c r="Q46" s="5" t="n">
        <v>0.92</v>
      </c>
      <c r="R46" s="5" t="n">
        <v>0</v>
      </c>
      <c r="S46" s="5" t="n">
        <v>0.033</v>
      </c>
    </row>
    <row r="47" customFormat="false" ht="12.8" hidden="false" customHeight="false" outlineLevel="0" collapsed="false">
      <c r="A47" s="4" t="n">
        <v>0</v>
      </c>
      <c r="B47" s="4" t="n">
        <v>4931</v>
      </c>
      <c r="C47" s="4" t="n">
        <v>45.002</v>
      </c>
      <c r="D47" s="5" t="n">
        <v>0</v>
      </c>
      <c r="E47" s="5" t="n">
        <v>344.519</v>
      </c>
      <c r="F47" s="5" t="n">
        <v>365.959</v>
      </c>
      <c r="G47" s="5" t="n">
        <v>14.098</v>
      </c>
      <c r="H47" s="5" t="n">
        <v>0</v>
      </c>
      <c r="I47" s="5" t="n">
        <v>0</v>
      </c>
      <c r="J47" s="5" t="n">
        <v>-35.537</v>
      </c>
      <c r="K47" s="5" t="n">
        <v>0</v>
      </c>
      <c r="L47" s="5" t="n">
        <v>0</v>
      </c>
      <c r="M47" s="5" t="n">
        <v>0</v>
      </c>
      <c r="N47" s="5" t="n">
        <v>289.411</v>
      </c>
      <c r="O47" s="5" t="n">
        <v>288.815</v>
      </c>
      <c r="P47" s="5" t="n">
        <v>23.627</v>
      </c>
      <c r="Q47" s="5" t="n">
        <v>0.92</v>
      </c>
      <c r="R47" s="5" t="n">
        <v>0</v>
      </c>
      <c r="S47" s="5" t="n">
        <v>0.033</v>
      </c>
    </row>
    <row r="48" customFormat="false" ht="12.8" hidden="false" customHeight="false" outlineLevel="0" collapsed="false">
      <c r="A48" s="4" t="n">
        <v>0</v>
      </c>
      <c r="B48" s="4" t="n">
        <v>4931</v>
      </c>
      <c r="C48" s="4" t="n">
        <v>46.001</v>
      </c>
      <c r="D48" s="5" t="n">
        <v>0</v>
      </c>
      <c r="E48" s="5" t="n">
        <v>342.178</v>
      </c>
      <c r="F48" s="5" t="n">
        <v>362.891</v>
      </c>
      <c r="G48" s="5" t="n">
        <v>13.99</v>
      </c>
      <c r="H48" s="5" t="n">
        <v>0</v>
      </c>
      <c r="I48" s="5" t="n">
        <v>0</v>
      </c>
      <c r="J48" s="5" t="n">
        <v>-34.705</v>
      </c>
      <c r="K48" s="5" t="n">
        <v>0</v>
      </c>
      <c r="L48" s="5" t="n">
        <v>0</v>
      </c>
      <c r="M48" s="5" t="n">
        <v>0</v>
      </c>
      <c r="N48" s="5" t="n">
        <v>288.803</v>
      </c>
      <c r="O48" s="5" t="n">
        <v>288.257</v>
      </c>
      <c r="P48" s="5" t="n">
        <v>25.647</v>
      </c>
      <c r="Q48" s="5" t="n">
        <v>0.92</v>
      </c>
      <c r="R48" s="5" t="n">
        <v>0</v>
      </c>
      <c r="S48" s="5" t="n">
        <v>0.033</v>
      </c>
    </row>
    <row r="49" customFormat="false" ht="12.8" hidden="false" customHeight="false" outlineLevel="0" collapsed="false">
      <c r="A49" s="4" t="n">
        <v>0</v>
      </c>
      <c r="B49" s="4" t="n">
        <v>4931</v>
      </c>
      <c r="C49" s="4" t="n">
        <v>47.003</v>
      </c>
      <c r="D49" s="5" t="n">
        <v>0</v>
      </c>
      <c r="E49" s="5" t="n">
        <v>345.148</v>
      </c>
      <c r="F49" s="5" t="n">
        <v>360.679</v>
      </c>
      <c r="G49" s="5" t="n">
        <v>17.276</v>
      </c>
      <c r="H49" s="5" t="n">
        <v>0</v>
      </c>
      <c r="I49" s="5" t="n">
        <v>0</v>
      </c>
      <c r="J49" s="5" t="n">
        <v>-32.805</v>
      </c>
      <c r="K49" s="5" t="n">
        <v>0</v>
      </c>
      <c r="L49" s="5" t="n">
        <v>0</v>
      </c>
      <c r="M49" s="5" t="n">
        <v>0</v>
      </c>
      <c r="N49" s="5" t="n">
        <v>288.362</v>
      </c>
      <c r="O49" s="5" t="n">
        <v>287.788</v>
      </c>
      <c r="P49" s="5" t="n">
        <v>30.124</v>
      </c>
      <c r="Q49" s="5" t="n">
        <v>0.92</v>
      </c>
      <c r="R49" s="5" t="n">
        <v>0</v>
      </c>
      <c r="S49" s="5" t="n">
        <v>0.033</v>
      </c>
    </row>
    <row r="50" customFormat="false" ht="12.8" hidden="false" customHeight="false" outlineLevel="0" collapsed="false">
      <c r="A50" s="4" t="n">
        <v>0</v>
      </c>
      <c r="B50" s="4" t="n">
        <v>4931</v>
      </c>
      <c r="C50" s="4" t="n">
        <v>48.002</v>
      </c>
      <c r="D50" s="5" t="n">
        <v>0</v>
      </c>
      <c r="E50" s="5" t="n">
        <v>346.613</v>
      </c>
      <c r="F50" s="5" t="n">
        <v>359.566</v>
      </c>
      <c r="G50" s="5" t="n">
        <v>16.797</v>
      </c>
      <c r="H50" s="5" t="n">
        <v>0</v>
      </c>
      <c r="I50" s="5" t="n">
        <v>0</v>
      </c>
      <c r="J50" s="5" t="n">
        <v>-29.751</v>
      </c>
      <c r="K50" s="5" t="n">
        <v>0</v>
      </c>
      <c r="L50" s="5" t="n">
        <v>0</v>
      </c>
      <c r="M50" s="5" t="n">
        <v>0</v>
      </c>
      <c r="N50" s="5" t="n">
        <v>288.139</v>
      </c>
      <c r="O50" s="5" t="n">
        <v>287.384</v>
      </c>
      <c r="P50" s="5" t="n">
        <v>22.249</v>
      </c>
      <c r="Q50" s="5" t="n">
        <v>0.92</v>
      </c>
      <c r="R50" s="5" t="n">
        <v>0</v>
      </c>
      <c r="S50" s="5" t="n">
        <v>0.033</v>
      </c>
    </row>
    <row r="51" customFormat="false" ht="12.8" hidden="false" customHeight="false" outlineLevel="0" collapsed="false">
      <c r="A51" s="4" t="n">
        <v>0</v>
      </c>
      <c r="B51" s="4" t="n">
        <v>4931</v>
      </c>
      <c r="C51" s="4" t="n">
        <v>49.001</v>
      </c>
      <c r="D51" s="5" t="n">
        <v>0</v>
      </c>
      <c r="E51" s="5" t="n">
        <v>346.796</v>
      </c>
      <c r="F51" s="5" t="n">
        <v>358.238</v>
      </c>
      <c r="G51" s="5" t="n">
        <v>19.167</v>
      </c>
      <c r="H51" s="5" t="n">
        <v>0</v>
      </c>
      <c r="I51" s="5" t="n">
        <v>0</v>
      </c>
      <c r="J51" s="5" t="n">
        <v>-30.61</v>
      </c>
      <c r="K51" s="5" t="n">
        <v>0</v>
      </c>
      <c r="L51" s="5" t="n">
        <v>0</v>
      </c>
      <c r="M51" s="5" t="n">
        <v>0</v>
      </c>
      <c r="N51" s="5" t="n">
        <v>287.873</v>
      </c>
      <c r="O51" s="5" t="n">
        <v>286.955</v>
      </c>
      <c r="P51" s="5" t="n">
        <v>20.896</v>
      </c>
      <c r="Q51" s="5" t="n">
        <v>0.92</v>
      </c>
      <c r="R51" s="5" t="n">
        <v>0</v>
      </c>
      <c r="S51" s="5" t="n">
        <v>0.033</v>
      </c>
    </row>
    <row r="52" customFormat="false" ht="12.8" hidden="false" customHeight="false" outlineLevel="0" collapsed="false">
      <c r="A52" s="4" t="n">
        <v>0</v>
      </c>
      <c r="B52" s="4" t="n">
        <v>4931</v>
      </c>
      <c r="C52" s="4" t="n">
        <v>50.004</v>
      </c>
      <c r="D52" s="5" t="n">
        <v>0</v>
      </c>
      <c r="E52" s="5" t="n">
        <v>346.692</v>
      </c>
      <c r="F52" s="5" t="n">
        <v>356.698</v>
      </c>
      <c r="G52" s="5" t="n">
        <v>18.643</v>
      </c>
      <c r="H52" s="5" t="n">
        <v>0</v>
      </c>
      <c r="I52" s="5" t="n">
        <v>0</v>
      </c>
      <c r="J52" s="5" t="n">
        <v>-28.647</v>
      </c>
      <c r="K52" s="5" t="n">
        <v>0</v>
      </c>
      <c r="L52" s="5" t="n">
        <v>0</v>
      </c>
      <c r="M52" s="5" t="n">
        <v>0</v>
      </c>
      <c r="N52" s="5" t="n">
        <v>287.563</v>
      </c>
      <c r="O52" s="5" t="n">
        <v>286.689</v>
      </c>
      <c r="P52" s="5" t="n">
        <v>21.329</v>
      </c>
      <c r="Q52" s="5" t="n">
        <v>0.92</v>
      </c>
      <c r="R52" s="5" t="n">
        <v>0</v>
      </c>
      <c r="S52" s="5" t="n">
        <v>0.033</v>
      </c>
    </row>
    <row r="53" customFormat="false" ht="12.8" hidden="false" customHeight="false" outlineLevel="0" collapsed="false">
      <c r="A53" s="4" t="n">
        <v>0</v>
      </c>
      <c r="B53" s="4" t="n">
        <v>4931</v>
      </c>
      <c r="C53" s="4" t="n">
        <v>51.004</v>
      </c>
      <c r="D53" s="5" t="n">
        <v>0</v>
      </c>
      <c r="E53" s="5" t="n">
        <v>343.3</v>
      </c>
      <c r="F53" s="5" t="n">
        <v>353.736</v>
      </c>
      <c r="G53" s="5" t="n">
        <v>25.321</v>
      </c>
      <c r="H53" s="5" t="n">
        <v>0</v>
      </c>
      <c r="I53" s="5" t="n">
        <v>0</v>
      </c>
      <c r="J53" s="5" t="n">
        <v>-35.754</v>
      </c>
      <c r="K53" s="5" t="n">
        <v>0</v>
      </c>
      <c r="L53" s="5" t="n">
        <v>0</v>
      </c>
      <c r="M53" s="5" t="n">
        <v>0</v>
      </c>
      <c r="N53" s="5" t="n">
        <v>286.964</v>
      </c>
      <c r="O53" s="5" t="n">
        <v>286.366</v>
      </c>
      <c r="P53" s="5" t="n">
        <v>42.353</v>
      </c>
      <c r="Q53" s="5" t="n">
        <v>0.92</v>
      </c>
      <c r="R53" s="5" t="n">
        <v>0</v>
      </c>
      <c r="S53" s="5" t="n">
        <v>0.033</v>
      </c>
    </row>
    <row r="54" customFormat="false" ht="12.8" hidden="false" customHeight="false" outlineLevel="0" collapsed="false">
      <c r="A54" s="4" t="n">
        <v>0</v>
      </c>
      <c r="B54" s="4" t="n">
        <v>4931</v>
      </c>
      <c r="C54" s="4" t="n">
        <v>52.006</v>
      </c>
      <c r="D54" s="5" t="n">
        <v>0</v>
      </c>
      <c r="E54" s="5" t="n">
        <v>344.291</v>
      </c>
      <c r="F54" s="5" t="n">
        <v>353.434</v>
      </c>
      <c r="G54" s="5" t="n">
        <v>12.812</v>
      </c>
      <c r="H54" s="5" t="n">
        <v>0</v>
      </c>
      <c r="I54" s="5" t="n">
        <v>0</v>
      </c>
      <c r="J54" s="5" t="n">
        <v>-21.953</v>
      </c>
      <c r="K54" s="5" t="n">
        <v>0</v>
      </c>
      <c r="L54" s="5" t="n">
        <v>0</v>
      </c>
      <c r="M54" s="5" t="n">
        <v>0</v>
      </c>
      <c r="N54" s="5" t="n">
        <v>286.903</v>
      </c>
      <c r="O54" s="5" t="n">
        <v>286.395</v>
      </c>
      <c r="P54" s="5" t="n">
        <v>25.226</v>
      </c>
      <c r="Q54" s="5" t="n">
        <v>0.92</v>
      </c>
      <c r="R54" s="5" t="n">
        <v>0</v>
      </c>
      <c r="S54" s="5" t="n">
        <v>0.033</v>
      </c>
    </row>
    <row r="55" customFormat="false" ht="12.8" hidden="false" customHeight="false" outlineLevel="0" collapsed="false">
      <c r="A55" s="4" t="n">
        <v>0</v>
      </c>
      <c r="B55" s="4" t="n">
        <v>4931</v>
      </c>
      <c r="C55" s="4" t="n">
        <v>53.006</v>
      </c>
      <c r="D55" s="5" t="n">
        <v>0</v>
      </c>
      <c r="E55" s="5" t="n">
        <v>343.369</v>
      </c>
      <c r="F55" s="5" t="n">
        <v>352.916</v>
      </c>
      <c r="G55" s="5" t="n">
        <v>14.277</v>
      </c>
      <c r="H55" s="5" t="n">
        <v>0</v>
      </c>
      <c r="I55" s="5" t="n">
        <v>0</v>
      </c>
      <c r="J55" s="5" t="n">
        <v>-23.826</v>
      </c>
      <c r="K55" s="5" t="n">
        <v>0</v>
      </c>
      <c r="L55" s="5" t="n">
        <v>0</v>
      </c>
      <c r="M55" s="5" t="n">
        <v>0</v>
      </c>
      <c r="N55" s="5" t="n">
        <v>286.797</v>
      </c>
      <c r="O55" s="5" t="n">
        <v>286.27</v>
      </c>
      <c r="P55" s="5" t="n">
        <v>27.079</v>
      </c>
      <c r="Q55" s="5" t="n">
        <v>0.92</v>
      </c>
      <c r="R55" s="5" t="n">
        <v>0</v>
      </c>
      <c r="S55" s="5" t="n">
        <v>0.033</v>
      </c>
    </row>
    <row r="56" customFormat="false" ht="12.8" hidden="false" customHeight="false" outlineLevel="0" collapsed="false">
      <c r="A56" s="4" t="n">
        <v>0</v>
      </c>
      <c r="B56" s="4" t="n">
        <v>4931</v>
      </c>
      <c r="C56" s="4" t="n">
        <v>54.002</v>
      </c>
      <c r="D56" s="5" t="n">
        <v>0</v>
      </c>
      <c r="E56" s="5" t="n">
        <v>344.252</v>
      </c>
      <c r="F56" s="5" t="n">
        <v>352.353</v>
      </c>
      <c r="G56" s="5" t="n">
        <v>11.734</v>
      </c>
      <c r="H56" s="5" t="n">
        <v>0</v>
      </c>
      <c r="I56" s="5" t="n">
        <v>0</v>
      </c>
      <c r="J56" s="5" t="n">
        <v>-19.834</v>
      </c>
      <c r="K56" s="5" t="n">
        <v>0</v>
      </c>
      <c r="L56" s="5" t="n">
        <v>0</v>
      </c>
      <c r="M56" s="5" t="n">
        <v>0</v>
      </c>
      <c r="N56" s="5" t="n">
        <v>286.683</v>
      </c>
      <c r="O56" s="5" t="n">
        <v>286.277</v>
      </c>
      <c r="P56" s="5" t="n">
        <v>28.906</v>
      </c>
      <c r="Q56" s="5" t="n">
        <v>0.92</v>
      </c>
      <c r="R56" s="5" t="n">
        <v>0</v>
      </c>
      <c r="S56" s="5" t="n">
        <v>0.033</v>
      </c>
    </row>
    <row r="57" customFormat="false" ht="12.8" hidden="false" customHeight="false" outlineLevel="0" collapsed="false">
      <c r="A57" s="4" t="n">
        <v>0</v>
      </c>
      <c r="B57" s="4" t="n">
        <v>4931</v>
      </c>
      <c r="C57" s="4" t="n">
        <v>55.004</v>
      </c>
      <c r="D57" s="5" t="n">
        <v>0</v>
      </c>
      <c r="E57" s="5" t="n">
        <v>350.258</v>
      </c>
      <c r="F57" s="5" t="n">
        <v>353.069</v>
      </c>
      <c r="G57" s="5" t="n">
        <v>10.373</v>
      </c>
      <c r="H57" s="5" t="n">
        <v>0</v>
      </c>
      <c r="I57" s="5" t="n">
        <v>0</v>
      </c>
      <c r="J57" s="5" t="n">
        <v>-13.184</v>
      </c>
      <c r="K57" s="5" t="n">
        <v>0</v>
      </c>
      <c r="L57" s="5" t="n">
        <v>0</v>
      </c>
      <c r="M57" s="5" t="n">
        <v>0</v>
      </c>
      <c r="N57" s="5" t="n">
        <v>286.828</v>
      </c>
      <c r="O57" s="5" t="n">
        <v>286.466</v>
      </c>
      <c r="P57" s="5" t="n">
        <v>28.622</v>
      </c>
      <c r="Q57" s="5" t="n">
        <v>0.92</v>
      </c>
      <c r="R57" s="5" t="n">
        <v>0</v>
      </c>
      <c r="S57" s="5" t="n">
        <v>0.033</v>
      </c>
    </row>
    <row r="58" customFormat="false" ht="12.8" hidden="false" customHeight="false" outlineLevel="0" collapsed="false">
      <c r="A58" s="4" t="n">
        <v>0</v>
      </c>
      <c r="B58" s="4" t="n">
        <v>4931</v>
      </c>
      <c r="C58" s="4" t="n">
        <v>56.001</v>
      </c>
      <c r="D58" s="5" t="n">
        <v>0</v>
      </c>
      <c r="E58" s="5" t="n">
        <v>362.426</v>
      </c>
      <c r="F58" s="5" t="n">
        <v>354.016</v>
      </c>
      <c r="G58" s="5" t="n">
        <v>18.701</v>
      </c>
      <c r="H58" s="5" t="n">
        <v>0</v>
      </c>
      <c r="I58" s="5" t="n">
        <v>0</v>
      </c>
      <c r="J58" s="5" t="n">
        <v>-10.288</v>
      </c>
      <c r="K58" s="5" t="n">
        <v>0</v>
      </c>
      <c r="L58" s="5" t="n">
        <v>0</v>
      </c>
      <c r="M58" s="5" t="n">
        <v>0</v>
      </c>
      <c r="N58" s="5" t="n">
        <v>287.021</v>
      </c>
      <c r="O58" s="5" t="n">
        <v>286.434</v>
      </c>
      <c r="P58" s="5" t="n">
        <v>31.906</v>
      </c>
      <c r="Q58" s="5" t="n">
        <v>0.92</v>
      </c>
      <c r="R58" s="5" t="n">
        <v>0</v>
      </c>
      <c r="S58" s="5" t="n">
        <v>0.033</v>
      </c>
    </row>
    <row r="59" customFormat="false" ht="12.8" hidden="false" customHeight="false" outlineLevel="0" collapsed="false">
      <c r="A59" s="4" t="n">
        <v>0</v>
      </c>
      <c r="B59" s="4" t="n">
        <v>4931</v>
      </c>
      <c r="C59" s="4" t="n">
        <v>57.004</v>
      </c>
      <c r="D59" s="5" t="n">
        <v>0</v>
      </c>
      <c r="E59" s="5" t="n">
        <v>425.325</v>
      </c>
      <c r="F59" s="5" t="n">
        <v>361.089</v>
      </c>
      <c r="G59" s="5" t="n">
        <v>42.513</v>
      </c>
      <c r="H59" s="5" t="n">
        <v>0</v>
      </c>
      <c r="I59" s="5" t="n">
        <v>0</v>
      </c>
      <c r="J59" s="5" t="n">
        <v>21.724</v>
      </c>
      <c r="K59" s="5" t="n">
        <v>0</v>
      </c>
      <c r="L59" s="5" t="n">
        <v>0</v>
      </c>
      <c r="M59" s="5" t="n">
        <v>0</v>
      </c>
      <c r="N59" s="5" t="n">
        <v>288.444</v>
      </c>
      <c r="O59" s="5" t="n">
        <v>286.965</v>
      </c>
      <c r="P59" s="5" t="n">
        <v>28.746</v>
      </c>
      <c r="Q59" s="5" t="n">
        <v>0.92</v>
      </c>
      <c r="R59" s="5" t="n">
        <v>0</v>
      </c>
      <c r="S59" s="5" t="n">
        <v>0.033</v>
      </c>
    </row>
    <row r="60" customFormat="false" ht="12.8" hidden="false" customHeight="false" outlineLevel="0" collapsed="false">
      <c r="A60" s="4" t="n">
        <v>0</v>
      </c>
      <c r="B60" s="4" t="n">
        <v>4931</v>
      </c>
      <c r="C60" s="4" t="n">
        <v>58.004</v>
      </c>
      <c r="D60" s="5" t="n">
        <v>0</v>
      </c>
      <c r="E60" s="5" t="n">
        <v>409.074</v>
      </c>
      <c r="F60" s="5" t="n">
        <v>362.531</v>
      </c>
      <c r="G60" s="5" t="n">
        <v>37.162</v>
      </c>
      <c r="H60" s="5" t="n">
        <v>0</v>
      </c>
      <c r="I60" s="5" t="n">
        <v>0</v>
      </c>
      <c r="J60" s="5" t="n">
        <v>9.377</v>
      </c>
      <c r="K60" s="5" t="n">
        <v>0</v>
      </c>
      <c r="L60" s="5" t="n">
        <v>0</v>
      </c>
      <c r="M60" s="5" t="n">
        <v>0</v>
      </c>
      <c r="N60" s="5" t="n">
        <v>288.731</v>
      </c>
      <c r="O60" s="5" t="n">
        <v>287.115</v>
      </c>
      <c r="P60" s="5" t="n">
        <v>22.993</v>
      </c>
      <c r="Q60" s="5" t="n">
        <v>0.92</v>
      </c>
      <c r="R60" s="5" t="n">
        <v>0</v>
      </c>
      <c r="S60" s="5" t="n">
        <v>0.033</v>
      </c>
    </row>
    <row r="61" customFormat="false" ht="12.8" hidden="false" customHeight="false" outlineLevel="0" collapsed="false">
      <c r="A61" s="4" t="n">
        <v>0</v>
      </c>
      <c r="B61" s="4" t="n">
        <v>4931</v>
      </c>
      <c r="C61" s="4" t="n">
        <v>59.003</v>
      </c>
      <c r="D61" s="5" t="n">
        <v>0</v>
      </c>
      <c r="E61" s="5" t="n">
        <v>424.466</v>
      </c>
      <c r="F61" s="5" t="n">
        <v>363.448</v>
      </c>
      <c r="G61" s="5" t="n">
        <v>62.069</v>
      </c>
      <c r="H61" s="5" t="n">
        <v>0</v>
      </c>
      <c r="I61" s="5" t="n">
        <v>0</v>
      </c>
      <c r="J61" s="5" t="n">
        <v>-1.052</v>
      </c>
      <c r="K61" s="5" t="n">
        <v>0</v>
      </c>
      <c r="L61" s="5" t="n">
        <v>0</v>
      </c>
      <c r="M61" s="5" t="n">
        <v>0</v>
      </c>
      <c r="N61" s="5" t="n">
        <v>288.913</v>
      </c>
      <c r="O61" s="5" t="n">
        <v>287.101</v>
      </c>
      <c r="P61" s="5" t="n">
        <v>34.246</v>
      </c>
      <c r="Q61" s="5" t="n">
        <v>0.92</v>
      </c>
      <c r="R61" s="5" t="n">
        <v>0</v>
      </c>
      <c r="S61" s="5" t="n">
        <v>0.033</v>
      </c>
    </row>
    <row r="62" customFormat="false" ht="12.8" hidden="false" customHeight="false" outlineLevel="0" collapsed="false">
      <c r="A62" s="4" t="n">
        <v>0</v>
      </c>
      <c r="B62" s="4" t="n">
        <v>4931</v>
      </c>
      <c r="C62" s="4" t="n">
        <v>60.007</v>
      </c>
      <c r="D62" s="5" t="n">
        <v>0</v>
      </c>
      <c r="E62" s="5" t="n">
        <v>381.557</v>
      </c>
      <c r="F62" s="5" t="n">
        <v>361.306</v>
      </c>
      <c r="G62" s="5" t="n">
        <v>47.022</v>
      </c>
      <c r="H62" s="5" t="n">
        <v>0</v>
      </c>
      <c r="I62" s="5" t="n">
        <v>0</v>
      </c>
      <c r="J62" s="5" t="n">
        <v>-26.768</v>
      </c>
      <c r="K62" s="5" t="n">
        <v>0</v>
      </c>
      <c r="L62" s="5" t="n">
        <v>0</v>
      </c>
      <c r="M62" s="5" t="n">
        <v>0</v>
      </c>
      <c r="N62" s="5" t="n">
        <v>288.487</v>
      </c>
      <c r="O62" s="5" t="n">
        <v>287.258</v>
      </c>
      <c r="P62" s="5" t="n">
        <v>38.268</v>
      </c>
      <c r="Q62" s="5" t="n">
        <v>0.92</v>
      </c>
      <c r="R62" s="5" t="n">
        <v>0</v>
      </c>
      <c r="S62" s="5" t="n">
        <v>0.033</v>
      </c>
    </row>
    <row r="63" customFormat="false" ht="12.8" hidden="false" customHeight="false" outlineLevel="0" collapsed="false">
      <c r="A63" s="4" t="n">
        <v>0</v>
      </c>
      <c r="B63" s="4" t="n">
        <v>4931</v>
      </c>
      <c r="C63" s="4" t="n">
        <v>61.008</v>
      </c>
      <c r="D63" s="5" t="n">
        <v>0</v>
      </c>
      <c r="E63" s="5" t="n">
        <v>405.183</v>
      </c>
      <c r="F63" s="5" t="n">
        <v>363.19</v>
      </c>
      <c r="G63" s="5" t="n">
        <v>33.452</v>
      </c>
      <c r="H63" s="5" t="n">
        <v>0</v>
      </c>
      <c r="I63" s="5" t="n">
        <v>0</v>
      </c>
      <c r="J63" s="5" t="n">
        <v>8.545</v>
      </c>
      <c r="K63" s="5" t="n">
        <v>0</v>
      </c>
      <c r="L63" s="5" t="n">
        <v>0</v>
      </c>
      <c r="M63" s="5" t="n">
        <v>0</v>
      </c>
      <c r="N63" s="5" t="n">
        <v>288.862</v>
      </c>
      <c r="O63" s="5" t="n">
        <v>287.399</v>
      </c>
      <c r="P63" s="5" t="n">
        <v>22.866</v>
      </c>
      <c r="Q63" s="5" t="n">
        <v>0.92</v>
      </c>
      <c r="R63" s="5" t="n">
        <v>0</v>
      </c>
      <c r="S63" s="5" t="n">
        <v>0.033</v>
      </c>
    </row>
    <row r="64" customFormat="false" ht="12.8" hidden="false" customHeight="false" outlineLevel="0" collapsed="false">
      <c r="A64" s="4" t="n">
        <v>0</v>
      </c>
      <c r="B64" s="4" t="n">
        <v>4931</v>
      </c>
      <c r="C64" s="4" t="n">
        <v>62.007</v>
      </c>
      <c r="D64" s="5" t="n">
        <v>0</v>
      </c>
      <c r="E64" s="5" t="n">
        <v>576.007</v>
      </c>
      <c r="F64" s="5" t="n">
        <v>382.684</v>
      </c>
      <c r="G64" s="5" t="n">
        <v>75.896</v>
      </c>
      <c r="H64" s="5" t="n">
        <v>0</v>
      </c>
      <c r="I64" s="5" t="n">
        <v>0</v>
      </c>
      <c r="J64" s="5" t="n">
        <v>117.429</v>
      </c>
      <c r="K64" s="5" t="n">
        <v>0</v>
      </c>
      <c r="L64" s="5" t="n">
        <v>0</v>
      </c>
      <c r="M64" s="5" t="n">
        <v>0</v>
      </c>
      <c r="N64" s="5" t="n">
        <v>292.663</v>
      </c>
      <c r="O64" s="5" t="n">
        <v>288.271</v>
      </c>
      <c r="P64" s="5" t="n">
        <v>17.28</v>
      </c>
      <c r="Q64" s="5" t="n">
        <v>0.92</v>
      </c>
      <c r="R64" s="5" t="n">
        <v>0</v>
      </c>
      <c r="S64" s="5" t="n">
        <v>0.033</v>
      </c>
    </row>
    <row r="65" customFormat="false" ht="12.8" hidden="false" customHeight="false" outlineLevel="0" collapsed="false">
      <c r="A65" s="4" t="n">
        <v>0</v>
      </c>
      <c r="B65" s="4" t="n">
        <v>4931</v>
      </c>
      <c r="C65" s="4" t="n">
        <v>63.009</v>
      </c>
      <c r="D65" s="5" t="n">
        <v>0</v>
      </c>
      <c r="E65" s="5" t="n">
        <v>403.106</v>
      </c>
      <c r="F65" s="5" t="n">
        <v>372.181</v>
      </c>
      <c r="G65" s="5" t="n">
        <v>62.739</v>
      </c>
      <c r="H65" s="5" t="n">
        <v>0</v>
      </c>
      <c r="I65" s="5" t="n">
        <v>0</v>
      </c>
      <c r="J65" s="5" t="n">
        <v>-31.814</v>
      </c>
      <c r="K65" s="5" t="n">
        <v>0</v>
      </c>
      <c r="L65" s="5" t="n">
        <v>0</v>
      </c>
      <c r="M65" s="5" t="n">
        <v>0</v>
      </c>
      <c r="N65" s="5" t="n">
        <v>290.634</v>
      </c>
      <c r="O65" s="5" t="n">
        <v>288.297</v>
      </c>
      <c r="P65" s="5" t="n">
        <v>26.852</v>
      </c>
      <c r="Q65" s="5" t="n">
        <v>0.92</v>
      </c>
      <c r="R65" s="5" t="n">
        <v>0</v>
      </c>
      <c r="S65" s="5" t="n">
        <v>0.033</v>
      </c>
    </row>
    <row r="66" customFormat="false" ht="12.8" hidden="false" customHeight="false" outlineLevel="0" collapsed="false">
      <c r="A66" s="4" t="n">
        <v>0</v>
      </c>
      <c r="B66" s="4" t="n">
        <v>4931</v>
      </c>
      <c r="C66" s="4" t="n">
        <v>64.002</v>
      </c>
      <c r="D66" s="5" t="n">
        <v>0</v>
      </c>
      <c r="E66" s="5" t="n">
        <v>419.675</v>
      </c>
      <c r="F66" s="5" t="n">
        <v>371.394</v>
      </c>
      <c r="G66" s="5" t="n">
        <v>43.818</v>
      </c>
      <c r="H66" s="5" t="n">
        <v>0</v>
      </c>
      <c r="I66" s="5" t="n">
        <v>0</v>
      </c>
      <c r="J66" s="5" t="n">
        <v>4.468</v>
      </c>
      <c r="K66" s="5" t="n">
        <v>0</v>
      </c>
      <c r="L66" s="5" t="n">
        <v>0</v>
      </c>
      <c r="M66" s="5" t="n">
        <v>0</v>
      </c>
      <c r="N66" s="5" t="n">
        <v>290.48</v>
      </c>
      <c r="O66" s="5" t="n">
        <v>288.545</v>
      </c>
      <c r="P66" s="5" t="n">
        <v>22.648</v>
      </c>
      <c r="Q66" s="5" t="n">
        <v>0.92</v>
      </c>
      <c r="R66" s="5" t="n">
        <v>0</v>
      </c>
      <c r="S66" s="5" t="n">
        <v>0.033</v>
      </c>
    </row>
    <row r="67" customFormat="false" ht="12.8" hidden="false" customHeight="false" outlineLevel="0" collapsed="false">
      <c r="A67" s="4" t="n">
        <v>0</v>
      </c>
      <c r="B67" s="4" t="n">
        <v>4931</v>
      </c>
      <c r="C67" s="4" t="n">
        <v>65.004</v>
      </c>
      <c r="D67" s="5" t="n">
        <v>0</v>
      </c>
      <c r="E67" s="5" t="n">
        <v>393.621</v>
      </c>
      <c r="F67" s="5" t="n">
        <v>370.936</v>
      </c>
      <c r="G67" s="5" t="n">
        <v>19.121</v>
      </c>
      <c r="H67" s="5" t="n">
        <v>0</v>
      </c>
      <c r="I67" s="5" t="n">
        <v>0</v>
      </c>
      <c r="J67" s="5" t="n">
        <v>3.564</v>
      </c>
      <c r="K67" s="5" t="n">
        <v>0</v>
      </c>
      <c r="L67" s="5" t="n">
        <v>0</v>
      </c>
      <c r="M67" s="5" t="n">
        <v>0</v>
      </c>
      <c r="N67" s="5" t="n">
        <v>290.39</v>
      </c>
      <c r="O67" s="5" t="n">
        <v>288.874</v>
      </c>
      <c r="P67" s="5" t="n">
        <v>12.608</v>
      </c>
      <c r="Q67" s="5" t="n">
        <v>0.92</v>
      </c>
      <c r="R67" s="5" t="n">
        <v>0</v>
      </c>
      <c r="S67" s="5" t="n">
        <v>0.033</v>
      </c>
    </row>
    <row r="68" customFormat="false" ht="12.8" hidden="false" customHeight="false" outlineLevel="0" collapsed="false">
      <c r="A68" s="4" t="n">
        <v>0</v>
      </c>
      <c r="B68" s="4" t="n">
        <v>4931</v>
      </c>
      <c r="C68" s="4" t="n">
        <v>66.007</v>
      </c>
      <c r="D68" s="5" t="n">
        <v>0</v>
      </c>
      <c r="E68" s="5" t="n">
        <v>373.004</v>
      </c>
      <c r="F68" s="5" t="n">
        <v>367.953</v>
      </c>
      <c r="G68" s="5" t="n">
        <v>18.897</v>
      </c>
      <c r="H68" s="5" t="n">
        <v>0</v>
      </c>
      <c r="I68" s="5" t="n">
        <v>0</v>
      </c>
      <c r="J68" s="5" t="n">
        <v>-13.845</v>
      </c>
      <c r="K68" s="5" t="n">
        <v>0</v>
      </c>
      <c r="L68" s="5" t="n">
        <v>0</v>
      </c>
      <c r="M68" s="5" t="n">
        <v>0</v>
      </c>
      <c r="N68" s="5" t="n">
        <v>289.805</v>
      </c>
      <c r="O68" s="5" t="n">
        <v>288.847</v>
      </c>
      <c r="P68" s="5" t="n">
        <v>19.729</v>
      </c>
      <c r="Q68" s="5" t="n">
        <v>0.92</v>
      </c>
      <c r="R68" s="5" t="n">
        <v>0</v>
      </c>
      <c r="S68" s="5" t="n">
        <v>0.033</v>
      </c>
    </row>
    <row r="69" customFormat="false" ht="12.8" hidden="false" customHeight="false" outlineLevel="0" collapsed="false">
      <c r="A69" s="4" t="n">
        <v>0</v>
      </c>
      <c r="B69" s="4" t="n">
        <v>4931</v>
      </c>
      <c r="C69" s="4" t="n">
        <v>67.006</v>
      </c>
      <c r="D69" s="5" t="n">
        <v>0</v>
      </c>
      <c r="E69" s="5" t="n">
        <v>360.391</v>
      </c>
      <c r="F69" s="5" t="n">
        <v>366.163</v>
      </c>
      <c r="G69" s="5" t="n">
        <v>7.118</v>
      </c>
      <c r="H69" s="5" t="n">
        <v>0</v>
      </c>
      <c r="I69" s="5" t="n">
        <v>0</v>
      </c>
      <c r="J69" s="5" t="n">
        <v>-12.888</v>
      </c>
      <c r="K69" s="5" t="n">
        <v>0</v>
      </c>
      <c r="L69" s="5" t="n">
        <v>0</v>
      </c>
      <c r="M69" s="5" t="n">
        <v>0</v>
      </c>
      <c r="N69" s="5" t="n">
        <v>289.452</v>
      </c>
      <c r="O69" s="5" t="n">
        <v>288.889</v>
      </c>
      <c r="P69" s="5" t="n">
        <v>12.65</v>
      </c>
      <c r="Q69" s="5" t="n">
        <v>0.92</v>
      </c>
      <c r="R69" s="5" t="n">
        <v>0</v>
      </c>
      <c r="S69" s="5" t="n">
        <v>0.033</v>
      </c>
    </row>
    <row r="70" customFormat="false" ht="12.8" hidden="false" customHeight="false" outlineLevel="0" collapsed="false">
      <c r="A70" s="4" t="n">
        <v>0</v>
      </c>
      <c r="B70" s="4" t="n">
        <v>4931</v>
      </c>
      <c r="C70" s="4" t="n">
        <v>68.005</v>
      </c>
      <c r="D70" s="5" t="n">
        <v>0</v>
      </c>
      <c r="E70" s="5" t="n">
        <v>355.475</v>
      </c>
      <c r="F70" s="5" t="n">
        <v>364.687</v>
      </c>
      <c r="G70" s="5" t="n">
        <v>2.64</v>
      </c>
      <c r="H70" s="5" t="n">
        <v>0</v>
      </c>
      <c r="I70" s="5" t="n">
        <v>0</v>
      </c>
      <c r="J70" s="5" t="n">
        <v>-11.853</v>
      </c>
      <c r="K70" s="5" t="n">
        <v>0</v>
      </c>
      <c r="L70" s="5" t="n">
        <v>0</v>
      </c>
      <c r="M70" s="5" t="n">
        <v>0</v>
      </c>
      <c r="N70" s="5" t="n">
        <v>289.159</v>
      </c>
      <c r="O70" s="5" t="n">
        <v>288.926</v>
      </c>
      <c r="P70" s="5" t="n">
        <v>11.322</v>
      </c>
      <c r="Q70" s="5" t="n">
        <v>0.92</v>
      </c>
      <c r="R70" s="5" t="n">
        <v>0</v>
      </c>
      <c r="S70" s="5" t="n">
        <v>0.033</v>
      </c>
    </row>
    <row r="71" customFormat="false" ht="12.8" hidden="false" customHeight="false" outlineLevel="0" collapsed="false">
      <c r="A71" s="4" t="n">
        <v>0</v>
      </c>
      <c r="B71" s="4" t="n">
        <v>4931</v>
      </c>
      <c r="C71" s="4" t="n">
        <v>69.004</v>
      </c>
      <c r="D71" s="5" t="n">
        <v>0</v>
      </c>
      <c r="E71" s="5" t="n">
        <v>353.141</v>
      </c>
      <c r="F71" s="5" t="n">
        <v>363.865</v>
      </c>
      <c r="G71" s="5" t="n">
        <v>1.972</v>
      </c>
      <c r="H71" s="5" t="n">
        <v>0</v>
      </c>
      <c r="I71" s="5" t="n">
        <v>0</v>
      </c>
      <c r="J71" s="5" t="n">
        <v>-12.695</v>
      </c>
      <c r="K71" s="5" t="n">
        <v>0</v>
      </c>
      <c r="L71" s="5" t="n">
        <v>0</v>
      </c>
      <c r="M71" s="5" t="n">
        <v>0</v>
      </c>
      <c r="N71" s="5" t="n">
        <v>288.996</v>
      </c>
      <c r="O71" s="5" t="n">
        <v>288.799</v>
      </c>
      <c r="P71" s="5" t="n">
        <v>10.003</v>
      </c>
      <c r="Q71" s="5" t="n">
        <v>0.92</v>
      </c>
      <c r="R71" s="5" t="n">
        <v>0</v>
      </c>
      <c r="S71" s="5" t="n">
        <v>0.033</v>
      </c>
    </row>
    <row r="72" customFormat="false" ht="12.8" hidden="false" customHeight="false" outlineLevel="0" collapsed="false">
      <c r="A72" s="4" t="n">
        <v>0</v>
      </c>
      <c r="B72" s="4" t="n">
        <v>4931</v>
      </c>
      <c r="C72" s="4" t="n">
        <v>70.003</v>
      </c>
      <c r="D72" s="5" t="n">
        <v>0</v>
      </c>
      <c r="E72" s="5" t="n">
        <v>351.872</v>
      </c>
      <c r="F72" s="5" t="n">
        <v>362.776</v>
      </c>
      <c r="G72" s="5" t="n">
        <v>2.457</v>
      </c>
      <c r="H72" s="5" t="n">
        <v>0</v>
      </c>
      <c r="I72" s="5" t="n">
        <v>0</v>
      </c>
      <c r="J72" s="5" t="n">
        <v>-13.362</v>
      </c>
      <c r="K72" s="5" t="n">
        <v>0</v>
      </c>
      <c r="L72" s="5" t="n">
        <v>0</v>
      </c>
      <c r="M72" s="5" t="n">
        <v>0</v>
      </c>
      <c r="N72" s="5" t="n">
        <v>288.78</v>
      </c>
      <c r="O72" s="5" t="n">
        <v>288.51</v>
      </c>
      <c r="P72" s="5" t="n">
        <v>9.1</v>
      </c>
      <c r="Q72" s="5" t="n">
        <v>0.92</v>
      </c>
      <c r="R72" s="5" t="n">
        <v>0</v>
      </c>
      <c r="S72" s="5" t="n">
        <v>0.033</v>
      </c>
    </row>
    <row r="73" customFormat="false" ht="12.8" hidden="false" customHeight="false" outlineLevel="0" collapsed="false">
      <c r="A73" s="4" t="n">
        <v>0</v>
      </c>
      <c r="B73" s="4" t="n">
        <v>4931</v>
      </c>
      <c r="C73" s="4" t="n">
        <v>71.002</v>
      </c>
      <c r="D73" s="5" t="n">
        <v>0</v>
      </c>
      <c r="E73" s="5" t="n">
        <v>351.363</v>
      </c>
      <c r="F73" s="5" t="n">
        <v>361.985</v>
      </c>
      <c r="G73" s="5" t="n">
        <v>2.563</v>
      </c>
      <c r="H73" s="5" t="n">
        <v>0</v>
      </c>
      <c r="I73" s="5" t="n">
        <v>0</v>
      </c>
      <c r="J73" s="5" t="n">
        <v>-13.184</v>
      </c>
      <c r="K73" s="5" t="n">
        <v>0</v>
      </c>
      <c r="L73" s="5" t="n">
        <v>0</v>
      </c>
      <c r="M73" s="5" t="n">
        <v>0</v>
      </c>
      <c r="N73" s="5" t="n">
        <v>288.622</v>
      </c>
      <c r="O73" s="5" t="n">
        <v>288.431</v>
      </c>
      <c r="P73" s="5" t="n">
        <v>13.369</v>
      </c>
      <c r="Q73" s="5" t="n">
        <v>0.92</v>
      </c>
      <c r="R73" s="5" t="n">
        <v>0</v>
      </c>
      <c r="S73" s="5" t="n">
        <v>0.033</v>
      </c>
    </row>
    <row r="74" customFormat="false" ht="12.8" hidden="false" customHeight="false" outlineLevel="0" collapsed="false">
      <c r="A74" s="4" t="n">
        <v>0</v>
      </c>
      <c r="B74" s="4" t="n">
        <v>4931</v>
      </c>
      <c r="C74" s="4" t="n">
        <v>72.001</v>
      </c>
      <c r="D74" s="5" t="n">
        <v>0</v>
      </c>
      <c r="E74" s="5" t="n">
        <v>350.493</v>
      </c>
      <c r="F74" s="5" t="n">
        <v>361.656</v>
      </c>
      <c r="G74" s="5" t="n">
        <v>0.512</v>
      </c>
      <c r="H74" s="5" t="n">
        <v>0</v>
      </c>
      <c r="I74" s="5" t="n">
        <v>0</v>
      </c>
      <c r="J74" s="5" t="n">
        <v>-11.672</v>
      </c>
      <c r="K74" s="5" t="n">
        <v>0</v>
      </c>
      <c r="L74" s="5" t="n">
        <v>0</v>
      </c>
      <c r="M74" s="5" t="n">
        <v>0</v>
      </c>
      <c r="N74" s="5" t="n">
        <v>288.557</v>
      </c>
      <c r="O74" s="5" t="n">
        <v>288.491</v>
      </c>
      <c r="P74" s="5" t="n">
        <v>7.733</v>
      </c>
      <c r="Q74" s="5" t="n">
        <v>0.92</v>
      </c>
      <c r="R74" s="5" t="n">
        <v>0</v>
      </c>
      <c r="S74" s="5" t="n">
        <v>0.033</v>
      </c>
    </row>
    <row r="75" customFormat="false" ht="12.8" hidden="false" customHeight="false" outlineLevel="0" collapsed="false">
      <c r="A75" s="4" t="n">
        <v>0</v>
      </c>
      <c r="B75" s="4" t="n">
        <v>4931</v>
      </c>
      <c r="C75" s="4" t="n">
        <v>75.009</v>
      </c>
      <c r="D75" s="5" t="n">
        <v>0</v>
      </c>
      <c r="E75" s="5" t="n">
        <v>351.438</v>
      </c>
      <c r="F75" s="5" t="n">
        <v>361.076</v>
      </c>
      <c r="G75" s="5" t="n">
        <v>-0.523</v>
      </c>
      <c r="H75" s="5" t="n">
        <v>0</v>
      </c>
      <c r="I75" s="5" t="n">
        <v>0</v>
      </c>
      <c r="J75" s="5" t="n">
        <v>-9.116</v>
      </c>
      <c r="K75" s="5" t="n">
        <v>0</v>
      </c>
      <c r="L75" s="5" t="n">
        <v>0</v>
      </c>
      <c r="M75" s="5" t="n">
        <v>0</v>
      </c>
      <c r="N75" s="5" t="n">
        <v>288.441</v>
      </c>
      <c r="O75" s="5" t="n">
        <v>288.478</v>
      </c>
      <c r="P75" s="5" t="n">
        <v>14.18</v>
      </c>
      <c r="Q75" s="5" t="n">
        <v>0.92</v>
      </c>
      <c r="R75" s="5" t="n">
        <v>0</v>
      </c>
      <c r="S75" s="5" t="n">
        <v>0.033</v>
      </c>
    </row>
    <row r="76" customFormat="false" ht="12.8" hidden="false" customHeight="false" outlineLevel="0" collapsed="false">
      <c r="A76" s="4" t="n">
        <v>0</v>
      </c>
      <c r="B76" s="4" t="n">
        <v>4931</v>
      </c>
      <c r="C76" s="4" t="n">
        <v>76.008</v>
      </c>
      <c r="D76" s="5" t="n">
        <v>0</v>
      </c>
      <c r="E76" s="5" t="n">
        <v>351.341</v>
      </c>
      <c r="F76" s="5" t="n">
        <v>360.798</v>
      </c>
      <c r="G76" s="5" t="n">
        <v>-0.4</v>
      </c>
      <c r="H76" s="5" t="n">
        <v>0</v>
      </c>
      <c r="I76" s="5" t="n">
        <v>0</v>
      </c>
      <c r="J76" s="5" t="n">
        <v>-9.055</v>
      </c>
      <c r="K76" s="5" t="n">
        <v>0</v>
      </c>
      <c r="L76" s="5" t="n">
        <v>0</v>
      </c>
      <c r="M76" s="5" t="n">
        <v>0</v>
      </c>
      <c r="N76" s="5" t="n">
        <v>288.385</v>
      </c>
      <c r="O76" s="5" t="n">
        <v>288.424</v>
      </c>
      <c r="P76" s="5" t="n">
        <v>10.375</v>
      </c>
      <c r="Q76" s="5" t="n">
        <v>0.92</v>
      </c>
      <c r="R76" s="5" t="n">
        <v>0</v>
      </c>
      <c r="S76" s="5" t="n">
        <v>0.033</v>
      </c>
    </row>
    <row r="77" customFormat="false" ht="12.8" hidden="false" customHeight="false" outlineLevel="0" collapsed="false">
      <c r="A77" s="4" t="n">
        <v>0</v>
      </c>
      <c r="B77" s="4" t="n">
        <v>4931</v>
      </c>
      <c r="C77" s="4" t="n">
        <v>77.007</v>
      </c>
      <c r="D77" s="5" t="n">
        <v>0</v>
      </c>
      <c r="E77" s="5" t="n">
        <v>351.114</v>
      </c>
      <c r="F77" s="5" t="n">
        <v>360.654</v>
      </c>
      <c r="G77" s="5" t="n">
        <v>-1.475</v>
      </c>
      <c r="H77" s="5" t="n">
        <v>0</v>
      </c>
      <c r="I77" s="5" t="n">
        <v>0</v>
      </c>
      <c r="J77" s="5" t="n">
        <v>-8.066</v>
      </c>
      <c r="K77" s="5" t="n">
        <v>0</v>
      </c>
      <c r="L77" s="5" t="n">
        <v>0</v>
      </c>
      <c r="M77" s="5" t="n">
        <v>0</v>
      </c>
      <c r="N77" s="5" t="n">
        <v>288.357</v>
      </c>
      <c r="O77" s="5" t="n">
        <v>288.463</v>
      </c>
      <c r="P77" s="5" t="n">
        <v>13.87</v>
      </c>
      <c r="Q77" s="5" t="n">
        <v>0.92</v>
      </c>
      <c r="R77" s="5" t="n">
        <v>0</v>
      </c>
      <c r="S77" s="5" t="n">
        <v>0.033</v>
      </c>
    </row>
    <row r="78" customFormat="false" ht="12.8" hidden="false" customHeight="false" outlineLevel="0" collapsed="false">
      <c r="A78" s="4" t="n">
        <v>0</v>
      </c>
      <c r="B78" s="4" t="n">
        <v>4931</v>
      </c>
      <c r="C78" s="4" t="n">
        <v>78.006</v>
      </c>
      <c r="D78" s="5" t="n">
        <v>0</v>
      </c>
      <c r="E78" s="5" t="n">
        <v>351.648</v>
      </c>
      <c r="F78" s="5" t="n">
        <v>360.527</v>
      </c>
      <c r="G78" s="5" t="n">
        <v>-1.359</v>
      </c>
      <c r="H78" s="5" t="n">
        <v>0</v>
      </c>
      <c r="I78" s="5" t="n">
        <v>0</v>
      </c>
      <c r="J78" s="5" t="n">
        <v>-7.52</v>
      </c>
      <c r="K78" s="5" t="n">
        <v>0</v>
      </c>
      <c r="L78" s="5" t="n">
        <v>0</v>
      </c>
      <c r="M78" s="5" t="n">
        <v>0</v>
      </c>
      <c r="N78" s="5" t="n">
        <v>288.331</v>
      </c>
      <c r="O78" s="5" t="n">
        <v>288.476</v>
      </c>
      <c r="P78" s="5" t="n">
        <v>9.359</v>
      </c>
      <c r="Q78" s="5" t="n">
        <v>0.92</v>
      </c>
      <c r="R78" s="5" t="n">
        <v>0</v>
      </c>
      <c r="S78" s="5" t="n">
        <v>0.033</v>
      </c>
    </row>
    <row r="79" customFormat="false" ht="12.8" hidden="false" customHeight="false" outlineLevel="0" collapsed="false">
      <c r="A79" s="4" t="n">
        <v>0</v>
      </c>
      <c r="B79" s="4" t="n">
        <v>4931</v>
      </c>
      <c r="C79" s="4" t="n">
        <v>79.005</v>
      </c>
      <c r="D79" s="5" t="n">
        <v>0</v>
      </c>
      <c r="E79" s="5" t="n">
        <v>362.194</v>
      </c>
      <c r="F79" s="5" t="n">
        <v>361.685</v>
      </c>
      <c r="G79" s="5" t="n">
        <v>1.101</v>
      </c>
      <c r="H79" s="5" t="n">
        <v>0</v>
      </c>
      <c r="I79" s="5" t="n">
        <v>0</v>
      </c>
      <c r="J79" s="5" t="n">
        <v>-0.596</v>
      </c>
      <c r="K79" s="5" t="n">
        <v>0</v>
      </c>
      <c r="L79" s="5" t="n">
        <v>0</v>
      </c>
      <c r="M79" s="5" t="n">
        <v>0</v>
      </c>
      <c r="N79" s="5" t="n">
        <v>288.562</v>
      </c>
      <c r="O79" s="5" t="n">
        <v>288.489</v>
      </c>
      <c r="P79" s="5" t="n">
        <v>14.907</v>
      </c>
      <c r="Q79" s="5" t="n">
        <v>0.92</v>
      </c>
      <c r="R79" s="5" t="n">
        <v>0</v>
      </c>
      <c r="S79" s="5" t="n">
        <v>0.033</v>
      </c>
    </row>
    <row r="80" customFormat="false" ht="12.8" hidden="false" customHeight="false" outlineLevel="0" collapsed="false">
      <c r="A80" s="4" t="n">
        <v>0</v>
      </c>
      <c r="B80" s="4" t="n">
        <v>4931</v>
      </c>
      <c r="C80" s="4" t="n">
        <v>80.005</v>
      </c>
      <c r="D80" s="5" t="n">
        <v>0</v>
      </c>
      <c r="E80" s="5" t="n">
        <v>413.574</v>
      </c>
      <c r="F80" s="5" t="n">
        <v>367.112</v>
      </c>
      <c r="G80" s="5" t="n">
        <v>20.375</v>
      </c>
      <c r="H80" s="5" t="n">
        <v>0</v>
      </c>
      <c r="I80" s="5" t="n">
        <v>0</v>
      </c>
      <c r="J80" s="5" t="n">
        <v>26.086</v>
      </c>
      <c r="K80" s="5" t="n">
        <v>0</v>
      </c>
      <c r="L80" s="5" t="n">
        <v>0</v>
      </c>
      <c r="M80" s="5" t="n">
        <v>0</v>
      </c>
      <c r="N80" s="5" t="n">
        <v>289.639</v>
      </c>
      <c r="O80" s="5" t="n">
        <v>288.694</v>
      </c>
      <c r="P80" s="5" t="n">
        <v>21.558</v>
      </c>
      <c r="Q80" s="5" t="n">
        <v>0.92</v>
      </c>
      <c r="R80" s="5" t="n">
        <v>0</v>
      </c>
      <c r="S80" s="5" t="n">
        <v>0.033</v>
      </c>
    </row>
    <row r="81" customFormat="false" ht="12.8" hidden="false" customHeight="false" outlineLevel="0" collapsed="false">
      <c r="A81" s="4" t="n">
        <v>0</v>
      </c>
      <c r="B81" s="4" t="n">
        <v>4931</v>
      </c>
      <c r="C81" s="4" t="n">
        <v>81.003</v>
      </c>
      <c r="D81" s="5" t="n">
        <v>0</v>
      </c>
      <c r="E81" s="5" t="n">
        <v>768.263</v>
      </c>
      <c r="F81" s="5" t="n">
        <v>412.634</v>
      </c>
      <c r="G81" s="5" t="n">
        <v>112.164</v>
      </c>
      <c r="H81" s="5" t="n">
        <v>0</v>
      </c>
      <c r="I81" s="5" t="n">
        <v>0</v>
      </c>
      <c r="J81" s="5" t="n">
        <v>243.469</v>
      </c>
      <c r="K81" s="5" t="n">
        <v>0</v>
      </c>
      <c r="L81" s="5" t="n">
        <v>0</v>
      </c>
      <c r="M81" s="5" t="n">
        <v>0</v>
      </c>
      <c r="N81" s="5" t="n">
        <v>298.228</v>
      </c>
      <c r="O81" s="5" t="n">
        <v>291.015</v>
      </c>
      <c r="P81" s="5" t="n">
        <v>15.551</v>
      </c>
      <c r="Q81" s="5" t="n">
        <v>0.92</v>
      </c>
      <c r="R81" s="5" t="n">
        <v>0</v>
      </c>
      <c r="S81" s="5" t="n">
        <v>0.033</v>
      </c>
    </row>
    <row r="82" customFormat="false" ht="12.8" hidden="false" customHeight="false" outlineLevel="0" collapsed="false">
      <c r="A82" s="4" t="n">
        <v>0</v>
      </c>
      <c r="B82" s="4" t="n">
        <v>4931</v>
      </c>
      <c r="C82" s="4" t="n">
        <v>82.004</v>
      </c>
      <c r="D82" s="5" t="n">
        <v>0</v>
      </c>
      <c r="E82" s="5" t="n">
        <v>974.033</v>
      </c>
      <c r="F82" s="5" t="n">
        <v>463.966</v>
      </c>
      <c r="G82" s="5" t="n">
        <v>240.51</v>
      </c>
      <c r="H82" s="5" t="n">
        <v>0</v>
      </c>
      <c r="I82" s="5" t="n">
        <v>0</v>
      </c>
      <c r="J82" s="5" t="n">
        <v>269.558</v>
      </c>
      <c r="K82" s="5" t="n">
        <v>0</v>
      </c>
      <c r="L82" s="5" t="n">
        <v>0</v>
      </c>
      <c r="M82" s="5" t="n">
        <v>0</v>
      </c>
      <c r="N82" s="5" t="n">
        <v>307.099</v>
      </c>
      <c r="O82" s="5" t="n">
        <v>294.222</v>
      </c>
      <c r="P82" s="5" t="n">
        <v>18.677</v>
      </c>
      <c r="Q82" s="5" t="n">
        <v>0.92</v>
      </c>
      <c r="R82" s="5" t="n">
        <v>0</v>
      </c>
      <c r="S82" s="5" t="n">
        <v>0.033</v>
      </c>
    </row>
    <row r="83" customFormat="false" ht="12.8" hidden="false" customHeight="false" outlineLevel="0" collapsed="false">
      <c r="A83" s="4" t="n">
        <v>0</v>
      </c>
      <c r="B83" s="4" t="n">
        <v>4931</v>
      </c>
      <c r="C83" s="4" t="n">
        <v>83.004</v>
      </c>
      <c r="D83" s="5" t="n">
        <v>0</v>
      </c>
      <c r="E83" s="5" t="n">
        <v>1134.706</v>
      </c>
      <c r="F83" s="5" t="n">
        <v>525.135</v>
      </c>
      <c r="G83" s="5" t="n">
        <v>244.982</v>
      </c>
      <c r="H83" s="5" t="n">
        <v>0</v>
      </c>
      <c r="I83" s="5" t="n">
        <v>0</v>
      </c>
      <c r="J83" s="5" t="n">
        <v>364.59</v>
      </c>
      <c r="K83" s="5" t="n">
        <v>0</v>
      </c>
      <c r="L83" s="5" t="n">
        <v>0</v>
      </c>
      <c r="M83" s="5" t="n">
        <v>0</v>
      </c>
      <c r="N83" s="5" t="n">
        <v>316.756</v>
      </c>
      <c r="O83" s="5" t="n">
        <v>298.878</v>
      </c>
      <c r="P83" s="5" t="n">
        <v>13.703</v>
      </c>
      <c r="Q83" s="5" t="n">
        <v>0.92</v>
      </c>
      <c r="R83" s="5" t="n">
        <v>0</v>
      </c>
      <c r="S83" s="5" t="n">
        <v>0.033</v>
      </c>
    </row>
    <row r="84" customFormat="false" ht="12.8" hidden="false" customHeight="false" outlineLevel="0" collapsed="false">
      <c r="A84" s="4" t="n">
        <v>0</v>
      </c>
      <c r="B84" s="4" t="n">
        <v>4931</v>
      </c>
      <c r="C84" s="4" t="n">
        <v>84.003</v>
      </c>
      <c r="D84" s="5" t="n">
        <v>0</v>
      </c>
      <c r="E84" s="5" t="n">
        <v>1232.044</v>
      </c>
      <c r="F84" s="5" t="n">
        <v>535.376</v>
      </c>
      <c r="G84" s="5" t="n">
        <v>490.981</v>
      </c>
      <c r="H84" s="5" t="n">
        <v>0</v>
      </c>
      <c r="I84" s="5" t="n">
        <v>0</v>
      </c>
      <c r="J84" s="5" t="n">
        <v>205.688</v>
      </c>
      <c r="K84" s="5" t="n">
        <v>0</v>
      </c>
      <c r="L84" s="5" t="n">
        <v>0</v>
      </c>
      <c r="M84" s="5" t="n">
        <v>0</v>
      </c>
      <c r="N84" s="5" t="n">
        <v>318.289</v>
      </c>
      <c r="O84" s="5" t="n">
        <v>300.399</v>
      </c>
      <c r="P84" s="5" t="n">
        <v>27.444</v>
      </c>
      <c r="Q84" s="5" t="n">
        <v>0.92</v>
      </c>
      <c r="R84" s="5" t="n">
        <v>0</v>
      </c>
      <c r="S84" s="5" t="n">
        <v>0.033</v>
      </c>
    </row>
    <row r="85" customFormat="false" ht="12.8" hidden="false" customHeight="false" outlineLevel="0" collapsed="false">
      <c r="A85" s="4" t="n">
        <v>0</v>
      </c>
      <c r="B85" s="4" t="n">
        <v>4931</v>
      </c>
      <c r="C85" s="4" t="n">
        <v>85.003</v>
      </c>
      <c r="D85" s="5" t="n">
        <v>0</v>
      </c>
      <c r="E85" s="5" t="n">
        <v>1073.513</v>
      </c>
      <c r="F85" s="5" t="n">
        <v>517.056</v>
      </c>
      <c r="G85" s="5" t="n">
        <v>558.431</v>
      </c>
      <c r="H85" s="5" t="n">
        <v>0</v>
      </c>
      <c r="I85" s="5" t="n">
        <v>0</v>
      </c>
      <c r="J85" s="5" t="n">
        <v>-1.975</v>
      </c>
      <c r="K85" s="5" t="n">
        <v>0</v>
      </c>
      <c r="L85" s="5" t="n">
        <v>0</v>
      </c>
      <c r="M85" s="5" t="n">
        <v>0</v>
      </c>
      <c r="N85" s="5" t="n">
        <v>315.531</v>
      </c>
      <c r="O85" s="5" t="n">
        <v>300.572</v>
      </c>
      <c r="P85" s="5" t="n">
        <v>37.33</v>
      </c>
      <c r="Q85" s="5" t="n">
        <v>0.92</v>
      </c>
      <c r="R85" s="5" t="n">
        <v>0</v>
      </c>
      <c r="S85" s="5" t="n">
        <v>0.033</v>
      </c>
    </row>
    <row r="86" customFormat="false" ht="12.8" hidden="false" customHeight="false" outlineLevel="0" collapsed="false">
      <c r="A86" s="4" t="n">
        <v>0</v>
      </c>
      <c r="B86" s="4" t="n">
        <v>4931</v>
      </c>
      <c r="C86" s="4" t="n">
        <v>86.002</v>
      </c>
      <c r="D86" s="5" t="n">
        <v>0</v>
      </c>
      <c r="E86" s="5" t="n">
        <v>1043.746</v>
      </c>
      <c r="F86" s="5" t="n">
        <v>496.988</v>
      </c>
      <c r="G86" s="5" t="n">
        <v>488.124</v>
      </c>
      <c r="H86" s="5" t="n">
        <v>0</v>
      </c>
      <c r="I86" s="5" t="n">
        <v>0</v>
      </c>
      <c r="J86" s="5" t="n">
        <v>58.638</v>
      </c>
      <c r="K86" s="5" t="n">
        <v>0</v>
      </c>
      <c r="L86" s="5" t="n">
        <v>0</v>
      </c>
      <c r="M86" s="5" t="n">
        <v>0</v>
      </c>
      <c r="N86" s="5" t="n">
        <v>312.424</v>
      </c>
      <c r="O86" s="5" t="n">
        <v>300.576</v>
      </c>
      <c r="P86" s="5" t="n">
        <v>41.2</v>
      </c>
      <c r="Q86" s="5" t="n">
        <v>0.92</v>
      </c>
      <c r="R86" s="5" t="n">
        <v>0</v>
      </c>
      <c r="S86" s="5" t="n">
        <v>0.033</v>
      </c>
    </row>
    <row r="87" customFormat="false" ht="12.8" hidden="false" customHeight="false" outlineLevel="0" collapsed="false">
      <c r="A87" s="4" t="n">
        <v>0</v>
      </c>
      <c r="B87" s="4" t="n">
        <v>4931</v>
      </c>
      <c r="C87" s="4" t="n">
        <v>87.004</v>
      </c>
      <c r="D87" s="5" t="n">
        <v>0</v>
      </c>
      <c r="E87" s="5" t="n">
        <v>815.164</v>
      </c>
      <c r="F87" s="5" t="n">
        <v>480.624</v>
      </c>
      <c r="G87" s="5" t="n">
        <v>334.267</v>
      </c>
      <c r="H87" s="5" t="n">
        <v>0</v>
      </c>
      <c r="I87" s="5" t="n">
        <v>0</v>
      </c>
      <c r="J87" s="5" t="n">
        <v>0.273</v>
      </c>
      <c r="K87" s="5" t="n">
        <v>0</v>
      </c>
      <c r="L87" s="5" t="n">
        <v>0</v>
      </c>
      <c r="M87" s="5" t="n">
        <v>0</v>
      </c>
      <c r="N87" s="5" t="n">
        <v>309.819</v>
      </c>
      <c r="O87" s="5" t="n">
        <v>300.749</v>
      </c>
      <c r="P87" s="5" t="n">
        <v>36.852</v>
      </c>
      <c r="Q87" s="5" t="n">
        <v>0.92</v>
      </c>
      <c r="R87" s="5" t="n">
        <v>0</v>
      </c>
      <c r="S87" s="5" t="n">
        <v>0.033</v>
      </c>
    </row>
    <row r="88" customFormat="false" ht="12.8" hidden="false" customHeight="false" outlineLevel="0" collapsed="false">
      <c r="A88" s="4" t="n">
        <v>0</v>
      </c>
      <c r="B88" s="4" t="n">
        <v>4931</v>
      </c>
      <c r="C88" s="4" t="n">
        <v>88.004</v>
      </c>
      <c r="D88" s="5" t="n">
        <v>0</v>
      </c>
      <c r="E88" s="5" t="n">
        <v>982.275</v>
      </c>
      <c r="F88" s="5" t="n">
        <v>491.838</v>
      </c>
      <c r="G88" s="5" t="n">
        <v>438.1</v>
      </c>
      <c r="H88" s="5" t="n">
        <v>0</v>
      </c>
      <c r="I88" s="5" t="n">
        <v>0</v>
      </c>
      <c r="J88" s="5" t="n">
        <v>52.332</v>
      </c>
      <c r="K88" s="5" t="n">
        <v>0</v>
      </c>
      <c r="L88" s="5" t="n">
        <v>0</v>
      </c>
      <c r="M88" s="5" t="n">
        <v>0</v>
      </c>
      <c r="N88" s="5" t="n">
        <v>311.611</v>
      </c>
      <c r="O88" s="5" t="n">
        <v>300.026</v>
      </c>
      <c r="P88" s="5" t="n">
        <v>37.815</v>
      </c>
      <c r="Q88" s="5" t="n">
        <v>0.92</v>
      </c>
      <c r="R88" s="5" t="n">
        <v>0</v>
      </c>
      <c r="S88" s="5" t="n">
        <v>0.033</v>
      </c>
    </row>
    <row r="89" customFormat="false" ht="12.8" hidden="false" customHeight="false" outlineLevel="0" collapsed="false">
      <c r="A89" s="4" t="n">
        <v>0</v>
      </c>
      <c r="B89" s="4" t="n">
        <v>4931</v>
      </c>
      <c r="C89" s="4" t="n">
        <v>89.005</v>
      </c>
      <c r="D89" s="5" t="n">
        <v>0</v>
      </c>
      <c r="E89" s="5" t="n">
        <v>799.868</v>
      </c>
      <c r="F89" s="5" t="n">
        <v>471.711</v>
      </c>
      <c r="G89" s="5" t="n">
        <v>368.23</v>
      </c>
      <c r="H89" s="5" t="n">
        <v>0</v>
      </c>
      <c r="I89" s="5" t="n">
        <v>0</v>
      </c>
      <c r="J89" s="5" t="n">
        <v>-40.073</v>
      </c>
      <c r="K89" s="5" t="n">
        <v>0</v>
      </c>
      <c r="L89" s="5" t="n">
        <v>0</v>
      </c>
      <c r="M89" s="5" t="n">
        <v>0</v>
      </c>
      <c r="N89" s="5" t="n">
        <v>308.373</v>
      </c>
      <c r="O89" s="5" t="n">
        <v>299.716</v>
      </c>
      <c r="P89" s="5" t="n">
        <v>42.536</v>
      </c>
      <c r="Q89" s="5" t="n">
        <v>0.92</v>
      </c>
      <c r="R89" s="5" t="n">
        <v>0</v>
      </c>
      <c r="S89" s="5" t="n">
        <v>0.033</v>
      </c>
    </row>
    <row r="90" customFormat="false" ht="12.8" hidden="false" customHeight="false" outlineLevel="0" collapsed="false">
      <c r="A90" s="4" t="n">
        <v>0</v>
      </c>
      <c r="B90" s="4" t="n">
        <v>4931</v>
      </c>
      <c r="C90" s="4" t="n">
        <v>90.002</v>
      </c>
      <c r="D90" s="5" t="n">
        <v>0</v>
      </c>
      <c r="E90" s="5" t="n">
        <v>516.765</v>
      </c>
      <c r="F90" s="5" t="n">
        <v>435.919</v>
      </c>
      <c r="G90" s="5" t="n">
        <v>193.16</v>
      </c>
      <c r="H90" s="5" t="n">
        <v>0</v>
      </c>
      <c r="I90" s="5" t="n">
        <v>0</v>
      </c>
      <c r="J90" s="5" t="n">
        <v>-112.314</v>
      </c>
      <c r="K90" s="5" t="n">
        <v>0</v>
      </c>
      <c r="L90" s="5" t="n">
        <v>0</v>
      </c>
      <c r="M90" s="5" t="n">
        <v>0</v>
      </c>
      <c r="N90" s="5" t="n">
        <v>302.349</v>
      </c>
      <c r="O90" s="5" t="n">
        <v>297.398</v>
      </c>
      <c r="P90" s="5" t="n">
        <v>39.011</v>
      </c>
      <c r="Q90" s="5" t="n">
        <v>0.92</v>
      </c>
      <c r="R90" s="5" t="n">
        <v>0</v>
      </c>
      <c r="S90" s="5" t="n">
        <v>0.033</v>
      </c>
    </row>
    <row r="91" customFormat="false" ht="12.8" hidden="false" customHeight="false" outlineLevel="0" collapsed="false">
      <c r="A91" s="4" t="n">
        <v>0</v>
      </c>
      <c r="B91" s="4" t="n">
        <v>4931</v>
      </c>
      <c r="C91" s="4" t="n">
        <v>91.001</v>
      </c>
      <c r="D91" s="5" t="n">
        <v>0</v>
      </c>
      <c r="E91" s="5" t="n">
        <v>381.942</v>
      </c>
      <c r="F91" s="5" t="n">
        <v>405.856</v>
      </c>
      <c r="G91" s="5" t="n">
        <v>132.009</v>
      </c>
      <c r="H91" s="5" t="n">
        <v>0</v>
      </c>
      <c r="I91" s="5" t="n">
        <v>0</v>
      </c>
      <c r="J91" s="5" t="n">
        <v>-155.92</v>
      </c>
      <c r="K91" s="5" t="n">
        <v>0</v>
      </c>
      <c r="L91" s="5" t="n">
        <v>0</v>
      </c>
      <c r="M91" s="5" t="n">
        <v>0</v>
      </c>
      <c r="N91" s="5" t="n">
        <v>296.996</v>
      </c>
      <c r="O91" s="5" t="n">
        <v>294.187</v>
      </c>
      <c r="P91" s="5" t="n">
        <v>47.001</v>
      </c>
      <c r="Q91" s="5" t="n">
        <v>0.92</v>
      </c>
      <c r="R91" s="5" t="n">
        <v>0</v>
      </c>
      <c r="S91" s="5" t="n">
        <v>0.033</v>
      </c>
    </row>
    <row r="92" customFormat="false" ht="12.8" hidden="false" customHeight="false" outlineLevel="0" collapsed="false">
      <c r="A92" s="4" t="n">
        <v>0</v>
      </c>
      <c r="B92" s="4" t="n">
        <v>4931</v>
      </c>
      <c r="C92" s="4" t="n">
        <v>92.003</v>
      </c>
      <c r="D92" s="5" t="n">
        <v>0</v>
      </c>
      <c r="E92" s="5" t="n">
        <v>342.365</v>
      </c>
      <c r="F92" s="5" t="n">
        <v>393.201</v>
      </c>
      <c r="G92" s="5" t="n">
        <v>67.356</v>
      </c>
      <c r="H92" s="5" t="n">
        <v>0</v>
      </c>
      <c r="I92" s="5" t="n">
        <v>0</v>
      </c>
      <c r="J92" s="5" t="n">
        <v>-118.186</v>
      </c>
      <c r="K92" s="5" t="n">
        <v>0</v>
      </c>
      <c r="L92" s="5" t="n">
        <v>0</v>
      </c>
      <c r="M92" s="5" t="n">
        <v>0</v>
      </c>
      <c r="N92" s="5" t="n">
        <v>294.653</v>
      </c>
      <c r="O92" s="5" t="n">
        <v>293.058</v>
      </c>
      <c r="P92" s="5" t="n">
        <v>42.241</v>
      </c>
      <c r="Q92" s="5" t="n">
        <v>0.92</v>
      </c>
      <c r="R92" s="5" t="n">
        <v>0</v>
      </c>
      <c r="S92" s="5" t="n">
        <v>0.033</v>
      </c>
    </row>
    <row r="93" customFormat="false" ht="12.8" hidden="false" customHeight="false" outlineLevel="0" collapsed="false">
      <c r="A93" s="4" t="n">
        <v>0</v>
      </c>
      <c r="B93" s="4" t="n">
        <v>4931</v>
      </c>
      <c r="C93" s="4" t="n">
        <v>93.006</v>
      </c>
      <c r="D93" s="5" t="n">
        <v>0</v>
      </c>
      <c r="E93" s="5" t="n">
        <v>338.731</v>
      </c>
      <c r="F93" s="5" t="n">
        <v>389.748</v>
      </c>
      <c r="G93" s="5" t="n">
        <v>37.359</v>
      </c>
      <c r="H93" s="5" t="n">
        <v>0</v>
      </c>
      <c r="I93" s="5" t="n">
        <v>0</v>
      </c>
      <c r="J93" s="5" t="n">
        <v>-88.379</v>
      </c>
      <c r="K93" s="5" t="n">
        <v>0</v>
      </c>
      <c r="L93" s="5" t="n">
        <v>0</v>
      </c>
      <c r="M93" s="5" t="n">
        <v>0</v>
      </c>
      <c r="N93" s="5" t="n">
        <v>294.004</v>
      </c>
      <c r="O93" s="5" t="n">
        <v>292.962</v>
      </c>
      <c r="P93" s="5" t="n">
        <v>35.866</v>
      </c>
      <c r="Q93" s="5" t="n">
        <v>0.92</v>
      </c>
      <c r="R93" s="5" t="n">
        <v>0</v>
      </c>
      <c r="S93" s="5" t="n">
        <v>0.033</v>
      </c>
    </row>
    <row r="94" customFormat="false" ht="12.8" hidden="false" customHeight="false" outlineLevel="0" collapsed="false">
      <c r="A94" s="4" t="n">
        <v>0</v>
      </c>
      <c r="B94" s="4" t="n">
        <v>4931</v>
      </c>
      <c r="C94" s="4" t="n">
        <v>94.003</v>
      </c>
      <c r="D94" s="5" t="n">
        <v>0</v>
      </c>
      <c r="E94" s="5" t="n">
        <v>335.307</v>
      </c>
      <c r="F94" s="5" t="n">
        <v>386.106</v>
      </c>
      <c r="G94" s="5" t="n">
        <v>27.784</v>
      </c>
      <c r="H94" s="5" t="n">
        <v>0</v>
      </c>
      <c r="I94" s="5" t="n">
        <v>0</v>
      </c>
      <c r="J94" s="5" t="n">
        <v>-78.579</v>
      </c>
      <c r="K94" s="5" t="n">
        <v>0</v>
      </c>
      <c r="L94" s="5" t="n">
        <v>0</v>
      </c>
      <c r="M94" s="5" t="n">
        <v>0</v>
      </c>
      <c r="N94" s="5" t="n">
        <v>293.315</v>
      </c>
      <c r="O94" s="5" t="n">
        <v>292.21</v>
      </c>
      <c r="P94" s="5" t="n">
        <v>25.157</v>
      </c>
      <c r="Q94" s="5" t="n">
        <v>0.92</v>
      </c>
      <c r="R94" s="5" t="n">
        <v>0</v>
      </c>
      <c r="S94" s="5" t="n">
        <v>0.033</v>
      </c>
    </row>
    <row r="95" customFormat="false" ht="12.8" hidden="false" customHeight="false" outlineLevel="0" collapsed="false">
      <c r="A95" s="4" t="n">
        <v>0</v>
      </c>
      <c r="B95" s="4" t="n">
        <v>4931</v>
      </c>
      <c r="C95" s="4" t="n">
        <v>95.001</v>
      </c>
      <c r="D95" s="5" t="n">
        <v>0</v>
      </c>
      <c r="E95" s="5" t="n">
        <v>331.023</v>
      </c>
      <c r="F95" s="5" t="n">
        <v>380.724</v>
      </c>
      <c r="G95" s="5" t="n">
        <v>30.14</v>
      </c>
      <c r="H95" s="5" t="n">
        <v>0</v>
      </c>
      <c r="I95" s="5" t="n">
        <v>0</v>
      </c>
      <c r="J95" s="5" t="n">
        <v>-79.836</v>
      </c>
      <c r="K95" s="5" t="n">
        <v>0</v>
      </c>
      <c r="L95" s="5" t="n">
        <v>0</v>
      </c>
      <c r="M95" s="5" t="n">
        <v>0</v>
      </c>
      <c r="N95" s="5" t="n">
        <v>292.287</v>
      </c>
      <c r="O95" s="5" t="n">
        <v>291.401</v>
      </c>
      <c r="P95" s="5" t="n">
        <v>34.012</v>
      </c>
      <c r="Q95" s="5" t="n">
        <v>0.92</v>
      </c>
      <c r="R95" s="5" t="n">
        <v>0</v>
      </c>
      <c r="S95" s="5" t="n">
        <v>0.033</v>
      </c>
    </row>
    <row r="96" customFormat="false" ht="12.8" hidden="false" customHeight="false" outlineLevel="0" collapsed="false">
      <c r="A96" s="4" t="n">
        <v>0</v>
      </c>
      <c r="B96" s="4" t="n">
        <v>4931</v>
      </c>
      <c r="C96" s="4" t="n">
        <v>96.003</v>
      </c>
      <c r="D96" s="5" t="n">
        <v>0</v>
      </c>
      <c r="E96" s="5" t="n">
        <v>330.547</v>
      </c>
      <c r="F96" s="5" t="n">
        <v>377.016</v>
      </c>
      <c r="G96" s="5" t="n">
        <v>23.664</v>
      </c>
      <c r="H96" s="5" t="n">
        <v>0</v>
      </c>
      <c r="I96" s="5" t="n">
        <v>0</v>
      </c>
      <c r="J96" s="5" t="n">
        <v>-70.132</v>
      </c>
      <c r="K96" s="5" t="n">
        <v>0</v>
      </c>
      <c r="L96" s="5" t="n">
        <v>0</v>
      </c>
      <c r="M96" s="5" t="n">
        <v>0</v>
      </c>
      <c r="N96" s="5" t="n">
        <v>291.573</v>
      </c>
      <c r="O96" s="5" t="n">
        <v>290.856</v>
      </c>
      <c r="P96" s="5" t="n">
        <v>32.994</v>
      </c>
      <c r="Q96" s="5" t="n">
        <v>0.92</v>
      </c>
      <c r="R96" s="5" t="n">
        <v>0</v>
      </c>
      <c r="S96" s="5" t="n">
        <v>0.033</v>
      </c>
    </row>
    <row r="97" customFormat="false" ht="12.8" hidden="false" customHeight="false" outlineLevel="0" collapsed="false">
      <c r="A97" s="4" t="n">
        <v>0</v>
      </c>
      <c r="B97" s="4" t="n">
        <v>4931</v>
      </c>
      <c r="C97" s="4" t="n">
        <v>97.005</v>
      </c>
      <c r="D97" s="5" t="n">
        <v>0</v>
      </c>
      <c r="E97" s="5" t="n">
        <v>362.866</v>
      </c>
      <c r="F97" s="5" t="n">
        <v>377.104</v>
      </c>
      <c r="G97" s="5" t="n">
        <v>32.935</v>
      </c>
      <c r="H97" s="5" t="n">
        <v>0</v>
      </c>
      <c r="I97" s="5" t="n">
        <v>0</v>
      </c>
      <c r="J97" s="5" t="n">
        <v>-47.173</v>
      </c>
      <c r="K97" s="5" t="n">
        <v>0</v>
      </c>
      <c r="L97" s="5" t="n">
        <v>0</v>
      </c>
      <c r="M97" s="5" t="n">
        <v>0</v>
      </c>
      <c r="N97" s="5" t="n">
        <v>291.59</v>
      </c>
      <c r="O97" s="5" t="n">
        <v>290.665</v>
      </c>
      <c r="P97" s="5" t="n">
        <v>35.615</v>
      </c>
      <c r="Q97" s="5" t="n">
        <v>0.92</v>
      </c>
      <c r="R97" s="5" t="n">
        <v>0</v>
      </c>
      <c r="S97" s="5" t="n">
        <v>0.033</v>
      </c>
    </row>
    <row r="98" customFormat="false" ht="12.8" hidden="false" customHeight="false" outlineLevel="0" collapsed="false">
      <c r="A98" s="4" t="n">
        <v>0</v>
      </c>
      <c r="B98" s="4" t="n">
        <v>4931</v>
      </c>
      <c r="C98" s="4" t="n">
        <v>98.001</v>
      </c>
      <c r="D98" s="5" t="n">
        <v>0</v>
      </c>
      <c r="E98" s="5" t="n">
        <v>362.914</v>
      </c>
      <c r="F98" s="5" t="n">
        <v>378.004</v>
      </c>
      <c r="G98" s="5" t="n">
        <v>21.429</v>
      </c>
      <c r="H98" s="5" t="n">
        <v>0</v>
      </c>
      <c r="I98" s="5" t="n">
        <v>0</v>
      </c>
      <c r="J98" s="5" t="n">
        <v>-36.521</v>
      </c>
      <c r="K98" s="5" t="n">
        <v>0</v>
      </c>
      <c r="L98" s="5" t="n">
        <v>0</v>
      </c>
      <c r="M98" s="5" t="n">
        <v>0</v>
      </c>
      <c r="N98" s="5" t="n">
        <v>291.764</v>
      </c>
      <c r="O98" s="5" t="n">
        <v>290.681</v>
      </c>
      <c r="P98" s="5" t="n">
        <v>19.783</v>
      </c>
      <c r="Q98" s="5" t="n">
        <v>0.92</v>
      </c>
      <c r="R98" s="5" t="n">
        <v>0</v>
      </c>
      <c r="S98" s="5" t="n">
        <v>0.033</v>
      </c>
    </row>
    <row r="99" customFormat="false" ht="12.8" hidden="false" customHeight="false" outlineLevel="0" collapsed="false">
      <c r="A99" s="4" t="n">
        <v>0</v>
      </c>
      <c r="B99" s="4" t="n">
        <v>4931</v>
      </c>
      <c r="C99" s="4" t="n">
        <v>99.005</v>
      </c>
      <c r="D99" s="5" t="n">
        <v>0</v>
      </c>
      <c r="E99" s="5" t="n">
        <v>362.582</v>
      </c>
      <c r="F99" s="5" t="n">
        <v>376.42</v>
      </c>
      <c r="G99" s="5" t="n">
        <v>23.441</v>
      </c>
      <c r="H99" s="5" t="n">
        <v>0</v>
      </c>
      <c r="I99" s="5" t="n">
        <v>0</v>
      </c>
      <c r="J99" s="5" t="n">
        <v>-37.278</v>
      </c>
      <c r="K99" s="5" t="n">
        <v>0</v>
      </c>
      <c r="L99" s="5" t="n">
        <v>0</v>
      </c>
      <c r="M99" s="5" t="n">
        <v>0</v>
      </c>
      <c r="N99" s="5" t="n">
        <v>291.458</v>
      </c>
      <c r="O99" s="5" t="n">
        <v>290.584</v>
      </c>
      <c r="P99" s="5" t="n">
        <v>26.844</v>
      </c>
      <c r="Q99" s="5" t="n">
        <v>0.92</v>
      </c>
      <c r="R99" s="5" t="n">
        <v>0</v>
      </c>
      <c r="S99" s="5" t="n">
        <v>0.033</v>
      </c>
    </row>
    <row r="100" customFormat="false" ht="12.8" hidden="false" customHeight="false" outlineLevel="0" collapsed="false">
      <c r="A100" s="4" t="n">
        <v>0</v>
      </c>
      <c r="B100" s="4" t="n">
        <v>4931</v>
      </c>
      <c r="C100" s="4" t="n">
        <v>100.003</v>
      </c>
      <c r="D100" s="5" t="n">
        <v>0</v>
      </c>
      <c r="E100" s="5" t="n">
        <v>361.61</v>
      </c>
      <c r="F100" s="5" t="n">
        <v>376.022</v>
      </c>
      <c r="G100" s="5" t="n">
        <v>15.825</v>
      </c>
      <c r="H100" s="5" t="n">
        <v>0</v>
      </c>
      <c r="I100" s="5" t="n">
        <v>0</v>
      </c>
      <c r="J100" s="5" t="n">
        <v>-30.234</v>
      </c>
      <c r="K100" s="5" t="n">
        <v>0</v>
      </c>
      <c r="L100" s="5" t="n">
        <v>0</v>
      </c>
      <c r="M100" s="5" t="n">
        <v>0</v>
      </c>
      <c r="N100" s="5" t="n">
        <v>291.381</v>
      </c>
      <c r="O100" s="5" t="n">
        <v>290.685</v>
      </c>
      <c r="P100" s="5" t="n">
        <v>22.766</v>
      </c>
      <c r="Q100" s="5" t="n">
        <v>0.92</v>
      </c>
      <c r="R100" s="5" t="n">
        <v>0</v>
      </c>
      <c r="S100" s="5" t="n">
        <v>0.033</v>
      </c>
    </row>
    <row r="101" customFormat="false" ht="12.8" hidden="false" customHeight="false" outlineLevel="0" collapsed="false">
      <c r="A101" s="4" t="n">
        <v>0</v>
      </c>
      <c r="B101" s="4" t="n">
        <v>4931</v>
      </c>
      <c r="C101" s="4" t="n">
        <v>101.004</v>
      </c>
      <c r="D101" s="5" t="n">
        <v>0</v>
      </c>
      <c r="E101" s="5" t="n">
        <v>361.04</v>
      </c>
      <c r="F101" s="5" t="n">
        <v>375.726</v>
      </c>
      <c r="G101" s="5" t="n">
        <v>9.672</v>
      </c>
      <c r="H101" s="5" t="n">
        <v>0</v>
      </c>
      <c r="I101" s="5" t="n">
        <v>0</v>
      </c>
      <c r="J101" s="5" t="n">
        <v>-24.355</v>
      </c>
      <c r="K101" s="5" t="n">
        <v>0</v>
      </c>
      <c r="L101" s="5" t="n">
        <v>0</v>
      </c>
      <c r="M101" s="5" t="n">
        <v>0</v>
      </c>
      <c r="N101" s="5" t="n">
        <v>291.323</v>
      </c>
      <c r="O101" s="5" t="n">
        <v>290.726</v>
      </c>
      <c r="P101" s="5" t="n">
        <v>16.198</v>
      </c>
      <c r="Q101" s="5" t="n">
        <v>0.92</v>
      </c>
      <c r="R101" s="5" t="n">
        <v>0</v>
      </c>
      <c r="S101" s="5" t="n">
        <v>0.033</v>
      </c>
    </row>
    <row r="102" customFormat="false" ht="12.8" hidden="false" customHeight="false" outlineLevel="0" collapsed="false">
      <c r="A102" s="4" t="n">
        <v>0</v>
      </c>
      <c r="B102" s="4" t="n">
        <v>4931</v>
      </c>
      <c r="C102" s="4" t="n">
        <v>102.004</v>
      </c>
      <c r="D102" s="5" t="n">
        <v>0</v>
      </c>
      <c r="E102" s="5" t="n">
        <v>361.22</v>
      </c>
      <c r="F102" s="5" t="n">
        <v>374.674</v>
      </c>
      <c r="G102" s="5" t="n">
        <v>10.312</v>
      </c>
      <c r="H102" s="5" t="n">
        <v>0</v>
      </c>
      <c r="I102" s="5" t="n">
        <v>0</v>
      </c>
      <c r="J102" s="5" t="n">
        <v>-23.762</v>
      </c>
      <c r="K102" s="5" t="n">
        <v>0</v>
      </c>
      <c r="L102" s="5" t="n">
        <v>0</v>
      </c>
      <c r="M102" s="5" t="n">
        <v>0</v>
      </c>
      <c r="N102" s="5" t="n">
        <v>291.119</v>
      </c>
      <c r="O102" s="5" t="n">
        <v>290.754</v>
      </c>
      <c r="P102" s="5" t="n">
        <v>28.221</v>
      </c>
      <c r="Q102" s="5" t="n">
        <v>0.92</v>
      </c>
      <c r="R102" s="5" t="n">
        <v>0</v>
      </c>
      <c r="S102" s="5" t="n">
        <v>0.033</v>
      </c>
    </row>
    <row r="103" customFormat="false" ht="12.8" hidden="false" customHeight="false" outlineLevel="0" collapsed="false">
      <c r="A103" s="4" t="n">
        <v>0</v>
      </c>
      <c r="B103" s="4" t="n">
        <v>4931</v>
      </c>
      <c r="C103" s="4" t="n">
        <v>103.002</v>
      </c>
      <c r="D103" s="5" t="n">
        <v>0</v>
      </c>
      <c r="E103" s="5" t="n">
        <v>370.559</v>
      </c>
      <c r="F103" s="5" t="n">
        <v>375.34</v>
      </c>
      <c r="G103" s="5" t="n">
        <v>10.818</v>
      </c>
      <c r="H103" s="5" t="n">
        <v>0</v>
      </c>
      <c r="I103" s="5" t="n">
        <v>0</v>
      </c>
      <c r="J103" s="5" t="n">
        <v>-15.596</v>
      </c>
      <c r="K103" s="5" t="n">
        <v>0</v>
      </c>
      <c r="L103" s="5" t="n">
        <v>0</v>
      </c>
      <c r="M103" s="5" t="n">
        <v>0</v>
      </c>
      <c r="N103" s="5" t="n">
        <v>291.248</v>
      </c>
      <c r="O103" s="5" t="n">
        <v>290.832</v>
      </c>
      <c r="P103" s="5" t="n">
        <v>25.971</v>
      </c>
      <c r="Q103" s="5" t="n">
        <v>0.92</v>
      </c>
      <c r="R103" s="5" t="n">
        <v>0</v>
      </c>
      <c r="S103" s="5" t="n">
        <v>0.033</v>
      </c>
    </row>
    <row r="104" customFormat="false" ht="12.8" hidden="false" customHeight="false" outlineLevel="0" collapsed="false">
      <c r="A104" s="4" t="n">
        <v>0</v>
      </c>
      <c r="B104" s="4" t="n">
        <v>4931</v>
      </c>
      <c r="C104" s="4" t="n">
        <v>104.003</v>
      </c>
      <c r="D104" s="5" t="n">
        <v>0</v>
      </c>
      <c r="E104" s="5" t="n">
        <v>383.086</v>
      </c>
      <c r="F104" s="5" t="n">
        <v>375.457</v>
      </c>
      <c r="G104" s="5" t="n">
        <v>20.951</v>
      </c>
      <c r="H104" s="5" t="n">
        <v>0</v>
      </c>
      <c r="I104" s="5" t="n">
        <v>0</v>
      </c>
      <c r="J104" s="5" t="n">
        <v>-13.32</v>
      </c>
      <c r="K104" s="5" t="n">
        <v>0</v>
      </c>
      <c r="L104" s="5" t="n">
        <v>0</v>
      </c>
      <c r="M104" s="5" t="n">
        <v>0</v>
      </c>
      <c r="N104" s="5" t="n">
        <v>291.271</v>
      </c>
      <c r="O104" s="5" t="n">
        <v>290.572</v>
      </c>
      <c r="P104" s="5" t="n">
        <v>29.963</v>
      </c>
      <c r="Q104" s="5" t="n">
        <v>0.92</v>
      </c>
      <c r="R104" s="5" t="n">
        <v>0</v>
      </c>
      <c r="S104" s="5" t="n">
        <v>0.033</v>
      </c>
    </row>
    <row r="105" customFormat="false" ht="12.8" hidden="false" customHeight="false" outlineLevel="0" collapsed="false">
      <c r="A105" s="4" t="n">
        <v>0</v>
      </c>
      <c r="B105" s="4" t="n">
        <v>4931</v>
      </c>
      <c r="C105" s="4" t="n">
        <v>105.001</v>
      </c>
      <c r="D105" s="5" t="n">
        <v>0</v>
      </c>
      <c r="E105" s="5" t="n">
        <v>407.807</v>
      </c>
      <c r="F105" s="5" t="n">
        <v>376.858</v>
      </c>
      <c r="G105" s="5" t="n">
        <v>33.997</v>
      </c>
      <c r="H105" s="5" t="n">
        <v>0</v>
      </c>
      <c r="I105" s="5" t="n">
        <v>0</v>
      </c>
      <c r="J105" s="5" t="n">
        <v>-3.052</v>
      </c>
      <c r="K105" s="5" t="n">
        <v>0</v>
      </c>
      <c r="L105" s="5" t="n">
        <v>0</v>
      </c>
      <c r="M105" s="5" t="n">
        <v>0</v>
      </c>
      <c r="N105" s="5" t="n">
        <v>291.542</v>
      </c>
      <c r="O105" s="5" t="n">
        <v>290.31</v>
      </c>
      <c r="P105" s="5" t="n">
        <v>27.586</v>
      </c>
      <c r="Q105" s="5" t="n">
        <v>0.92</v>
      </c>
      <c r="R105" s="5" t="n">
        <v>0</v>
      </c>
      <c r="S105" s="5" t="n">
        <v>0.033</v>
      </c>
    </row>
    <row r="106" customFormat="false" ht="12.8" hidden="false" customHeight="false" outlineLevel="0" collapsed="false">
      <c r="A106" s="4" t="n">
        <v>0</v>
      </c>
      <c r="B106" s="4" t="n">
        <v>4931</v>
      </c>
      <c r="C106" s="4" t="n">
        <v>105.008</v>
      </c>
      <c r="D106" s="5" t="n">
        <v>0</v>
      </c>
      <c r="E106" s="5" t="n">
        <v>408.308</v>
      </c>
      <c r="F106" s="5" t="n">
        <v>376.885</v>
      </c>
      <c r="G106" s="5" t="n">
        <v>34.285</v>
      </c>
      <c r="H106" s="5" t="n">
        <v>0</v>
      </c>
      <c r="I106" s="5" t="n">
        <v>0</v>
      </c>
      <c r="J106" s="5" t="n">
        <v>-2.859</v>
      </c>
      <c r="K106" s="5" t="n">
        <v>0</v>
      </c>
      <c r="L106" s="5" t="n">
        <v>0</v>
      </c>
      <c r="M106" s="5" t="n">
        <v>0</v>
      </c>
      <c r="N106" s="5" t="n">
        <v>291.548</v>
      </c>
      <c r="O106" s="5" t="n">
        <v>290.298</v>
      </c>
      <c r="P106" s="5" t="n">
        <v>27.445</v>
      </c>
      <c r="Q106" s="5" t="n">
        <v>0.92</v>
      </c>
      <c r="R106" s="5" t="n">
        <v>0</v>
      </c>
      <c r="S106" s="5" t="n">
        <v>0.033</v>
      </c>
    </row>
    <row r="107" customFormat="false" ht="12.8" hidden="false" customHeight="false" outlineLevel="0" collapsed="false">
      <c r="A107" s="4" t="n">
        <v>0</v>
      </c>
      <c r="B107" s="4" t="n">
        <v>4931</v>
      </c>
      <c r="C107" s="4" t="n">
        <v>106.001</v>
      </c>
      <c r="D107" s="5" t="n">
        <v>0</v>
      </c>
      <c r="E107" s="5" t="n">
        <v>439.323</v>
      </c>
      <c r="F107" s="5" t="n">
        <v>383.546</v>
      </c>
      <c r="G107" s="5" t="n">
        <v>39.53</v>
      </c>
      <c r="H107" s="5" t="n">
        <v>0</v>
      </c>
      <c r="I107" s="5" t="n">
        <v>0</v>
      </c>
      <c r="J107" s="5" t="n">
        <v>16.25</v>
      </c>
      <c r="K107" s="5" t="n">
        <v>0</v>
      </c>
      <c r="L107" s="5" t="n">
        <v>0</v>
      </c>
      <c r="M107" s="5" t="n">
        <v>0</v>
      </c>
      <c r="N107" s="5" t="n">
        <v>292.827</v>
      </c>
      <c r="O107" s="5" t="n">
        <v>290.761</v>
      </c>
      <c r="P107" s="5" t="n">
        <v>19.128</v>
      </c>
      <c r="Q107" s="5" t="n">
        <v>0.92</v>
      </c>
      <c r="R107" s="5" t="n">
        <v>0</v>
      </c>
      <c r="S107" s="5" t="n">
        <v>0.033</v>
      </c>
    </row>
    <row r="108" customFormat="false" ht="12.8" hidden="false" customHeight="false" outlineLevel="0" collapsed="false">
      <c r="A108" s="4" t="n">
        <v>0</v>
      </c>
      <c r="B108" s="4" t="n">
        <v>4931</v>
      </c>
      <c r="C108" s="4" t="n">
        <v>107.007</v>
      </c>
      <c r="D108" s="5" t="n">
        <v>0</v>
      </c>
      <c r="E108" s="5" t="n">
        <v>525.363</v>
      </c>
      <c r="F108" s="5" t="n">
        <v>393.843</v>
      </c>
      <c r="G108" s="5" t="n">
        <v>73.016</v>
      </c>
      <c r="H108" s="5" t="n">
        <v>0</v>
      </c>
      <c r="I108" s="5" t="n">
        <v>0</v>
      </c>
      <c r="J108" s="5" t="n">
        <v>58.503</v>
      </c>
      <c r="K108" s="5" t="n">
        <v>0</v>
      </c>
      <c r="L108" s="5" t="n">
        <v>0</v>
      </c>
      <c r="M108" s="5" t="n">
        <v>0</v>
      </c>
      <c r="N108" s="5" t="n">
        <v>294.773</v>
      </c>
      <c r="O108" s="5" t="n">
        <v>291.416</v>
      </c>
      <c r="P108" s="5" t="n">
        <v>21.751</v>
      </c>
      <c r="Q108" s="5" t="n">
        <v>0.92</v>
      </c>
      <c r="R108" s="5" t="n">
        <v>0</v>
      </c>
      <c r="S108" s="5" t="n">
        <v>0.033</v>
      </c>
    </row>
    <row r="109" customFormat="false" ht="12.8" hidden="false" customHeight="false" outlineLevel="0" collapsed="false">
      <c r="A109" s="4" t="n">
        <v>0</v>
      </c>
      <c r="B109" s="4" t="n">
        <v>4931</v>
      </c>
      <c r="C109" s="4" t="n">
        <v>108.005</v>
      </c>
      <c r="D109" s="5" t="n">
        <v>0</v>
      </c>
      <c r="E109" s="5" t="n">
        <v>539.638</v>
      </c>
      <c r="F109" s="5" t="n">
        <v>398.251</v>
      </c>
      <c r="G109" s="5" t="n">
        <v>105.785</v>
      </c>
      <c r="H109" s="5" t="n">
        <v>0</v>
      </c>
      <c r="I109" s="5" t="n">
        <v>0</v>
      </c>
      <c r="J109" s="5" t="n">
        <v>35.603</v>
      </c>
      <c r="K109" s="5" t="n">
        <v>0</v>
      </c>
      <c r="L109" s="5" t="n">
        <v>0</v>
      </c>
      <c r="M109" s="5" t="n">
        <v>0</v>
      </c>
      <c r="N109" s="5" t="n">
        <v>295.595</v>
      </c>
      <c r="O109" s="5" t="n">
        <v>291.994</v>
      </c>
      <c r="P109" s="5" t="n">
        <v>29.378</v>
      </c>
      <c r="Q109" s="5" t="n">
        <v>0.92</v>
      </c>
      <c r="R109" s="5" t="n">
        <v>0</v>
      </c>
      <c r="S109" s="5" t="n">
        <v>0.033</v>
      </c>
    </row>
    <row r="110" customFormat="false" ht="12.8" hidden="false" customHeight="false" outlineLevel="0" collapsed="false">
      <c r="A110" s="4" t="n">
        <v>0</v>
      </c>
      <c r="B110" s="4" t="n">
        <v>4931</v>
      </c>
      <c r="C110" s="4" t="n">
        <v>109.002</v>
      </c>
      <c r="D110" s="5" t="n">
        <v>0</v>
      </c>
      <c r="E110" s="5" t="n">
        <v>551.69</v>
      </c>
      <c r="F110" s="5" t="n">
        <v>403.866</v>
      </c>
      <c r="G110" s="5" t="n">
        <v>105.821</v>
      </c>
      <c r="H110" s="5" t="n">
        <v>0</v>
      </c>
      <c r="I110" s="5" t="n">
        <v>0</v>
      </c>
      <c r="J110" s="5" t="n">
        <v>42.002</v>
      </c>
      <c r="K110" s="5" t="n">
        <v>0</v>
      </c>
      <c r="L110" s="5" t="n">
        <v>0</v>
      </c>
      <c r="M110" s="5" t="n">
        <v>0</v>
      </c>
      <c r="N110" s="5" t="n">
        <v>296.631</v>
      </c>
      <c r="O110" s="5" t="n">
        <v>292.456</v>
      </c>
      <c r="P110" s="5" t="n">
        <v>25.344</v>
      </c>
      <c r="Q110" s="5" t="n">
        <v>0.92</v>
      </c>
      <c r="R110" s="5" t="n">
        <v>0</v>
      </c>
      <c r="S110" s="5" t="n">
        <v>0.033</v>
      </c>
    </row>
    <row r="111" customFormat="false" ht="12.8" hidden="false" customHeight="false" outlineLevel="0" collapsed="false">
      <c r="A111" s="4" t="n">
        <v>0</v>
      </c>
      <c r="B111" s="4" t="n">
        <v>4931</v>
      </c>
      <c r="C111" s="4" t="n">
        <v>110.005</v>
      </c>
      <c r="D111" s="5" t="n">
        <v>0</v>
      </c>
      <c r="E111" s="5" t="n">
        <v>966.75</v>
      </c>
      <c r="F111" s="5" t="n">
        <v>447.153</v>
      </c>
      <c r="G111" s="5" t="n">
        <v>274.536</v>
      </c>
      <c r="H111" s="5" t="n">
        <v>0</v>
      </c>
      <c r="I111" s="5" t="n">
        <v>0</v>
      </c>
      <c r="J111" s="5" t="n">
        <v>245.063</v>
      </c>
      <c r="K111" s="5" t="n">
        <v>0</v>
      </c>
      <c r="L111" s="5" t="n">
        <v>0</v>
      </c>
      <c r="M111" s="5" t="n">
        <v>0</v>
      </c>
      <c r="N111" s="5" t="n">
        <v>304.279</v>
      </c>
      <c r="O111" s="5" t="n">
        <v>294.513</v>
      </c>
      <c r="P111" s="5" t="n">
        <v>28.112</v>
      </c>
      <c r="Q111" s="5" t="n">
        <v>0.92</v>
      </c>
      <c r="R111" s="5" t="n">
        <v>0</v>
      </c>
      <c r="S111" s="5" t="n">
        <v>0.033</v>
      </c>
    </row>
    <row r="112" customFormat="false" ht="12.8" hidden="false" customHeight="false" outlineLevel="0" collapsed="false">
      <c r="A112" s="4" t="n">
        <v>0</v>
      </c>
      <c r="B112" s="4" t="n">
        <v>4931</v>
      </c>
      <c r="C112" s="4" t="n">
        <v>111.003</v>
      </c>
      <c r="D112" s="5" t="n">
        <v>0</v>
      </c>
      <c r="E112" s="5" t="n">
        <v>791.903</v>
      </c>
      <c r="F112" s="5" t="n">
        <v>443.22</v>
      </c>
      <c r="G112" s="5" t="n">
        <v>310.583</v>
      </c>
      <c r="H112" s="5" t="n">
        <v>0</v>
      </c>
      <c r="I112" s="5" t="n">
        <v>0</v>
      </c>
      <c r="J112" s="5" t="n">
        <v>38.103</v>
      </c>
      <c r="K112" s="5" t="n">
        <v>0</v>
      </c>
      <c r="L112" s="5" t="n">
        <v>0</v>
      </c>
      <c r="M112" s="5" t="n">
        <v>0</v>
      </c>
      <c r="N112" s="5" t="n">
        <v>303.607</v>
      </c>
      <c r="O112" s="5" t="n">
        <v>295.611</v>
      </c>
      <c r="P112" s="5" t="n">
        <v>38.842</v>
      </c>
      <c r="Q112" s="5" t="n">
        <v>0.92</v>
      </c>
      <c r="R112" s="5" t="n">
        <v>0</v>
      </c>
      <c r="S112" s="5" t="n">
        <v>0.033</v>
      </c>
    </row>
    <row r="113" customFormat="false" ht="12.8" hidden="false" customHeight="false" outlineLevel="0" collapsed="false">
      <c r="A113" s="4" t="n">
        <v>0</v>
      </c>
      <c r="B113" s="4" t="n">
        <v>4931</v>
      </c>
      <c r="C113" s="4" t="n">
        <v>112.003</v>
      </c>
      <c r="D113" s="5" t="n">
        <v>0</v>
      </c>
      <c r="E113" s="5" t="n">
        <v>970.013</v>
      </c>
      <c r="F113" s="5" t="n">
        <v>447.752</v>
      </c>
      <c r="G113" s="5" t="n">
        <v>462.019</v>
      </c>
      <c r="H113" s="5" t="n">
        <v>0</v>
      </c>
      <c r="I113" s="5" t="n">
        <v>0</v>
      </c>
      <c r="J113" s="5" t="n">
        <v>60.244</v>
      </c>
      <c r="K113" s="5" t="n">
        <v>0</v>
      </c>
      <c r="L113" s="5" t="n">
        <v>0</v>
      </c>
      <c r="M113" s="5" t="n">
        <v>0</v>
      </c>
      <c r="N113" s="5" t="n">
        <v>304.38</v>
      </c>
      <c r="O113" s="5" t="n">
        <v>295.054</v>
      </c>
      <c r="P113" s="5" t="n">
        <v>49.539</v>
      </c>
      <c r="Q113" s="5" t="n">
        <v>0.92</v>
      </c>
      <c r="R113" s="5" t="n">
        <v>0</v>
      </c>
      <c r="S113" s="5" t="n">
        <v>0.033</v>
      </c>
    </row>
    <row r="114" customFormat="false" ht="12.8" hidden="false" customHeight="false" outlineLevel="0" collapsed="false">
      <c r="A114" s="4" t="n">
        <v>0</v>
      </c>
      <c r="B114" s="4" t="n">
        <v>4931</v>
      </c>
      <c r="C114" s="4" t="n">
        <v>113</v>
      </c>
      <c r="D114" s="5" t="n">
        <v>0</v>
      </c>
      <c r="E114" s="5" t="n">
        <v>788.798</v>
      </c>
      <c r="F114" s="5" t="n">
        <v>431.671</v>
      </c>
      <c r="G114" s="5" t="n">
        <v>374.742</v>
      </c>
      <c r="H114" s="5" t="n">
        <v>0</v>
      </c>
      <c r="I114" s="5" t="n">
        <v>0</v>
      </c>
      <c r="J114" s="5" t="n">
        <v>-17.62</v>
      </c>
      <c r="K114" s="5" t="n">
        <v>0</v>
      </c>
      <c r="L114" s="5" t="n">
        <v>0</v>
      </c>
      <c r="M114" s="5" t="n">
        <v>0</v>
      </c>
      <c r="N114" s="5" t="n">
        <v>301.61</v>
      </c>
      <c r="O114" s="5" t="n">
        <v>294.577</v>
      </c>
      <c r="P114" s="5" t="n">
        <v>53.286</v>
      </c>
      <c r="Q114" s="5" t="n">
        <v>0.92</v>
      </c>
      <c r="R114" s="5" t="n">
        <v>0</v>
      </c>
      <c r="S114" s="5" t="n">
        <v>0.033</v>
      </c>
    </row>
    <row r="115" customFormat="false" ht="12.8" hidden="false" customHeight="false" outlineLevel="0" collapsed="false">
      <c r="A115" s="4" t="n">
        <v>0</v>
      </c>
      <c r="B115" s="4" t="n">
        <v>4931</v>
      </c>
      <c r="C115" s="4" t="n">
        <v>114.002</v>
      </c>
      <c r="D115" s="5" t="n">
        <v>0</v>
      </c>
      <c r="E115" s="5" t="n">
        <v>497.86</v>
      </c>
      <c r="F115" s="5" t="n">
        <v>405.189</v>
      </c>
      <c r="G115" s="5" t="n">
        <v>155.396</v>
      </c>
      <c r="H115" s="5" t="n">
        <v>0</v>
      </c>
      <c r="I115" s="5" t="n">
        <v>0</v>
      </c>
      <c r="J115" s="5" t="n">
        <v>-62.725</v>
      </c>
      <c r="K115" s="5" t="n">
        <v>0</v>
      </c>
      <c r="L115" s="5" t="n">
        <v>0</v>
      </c>
      <c r="M115" s="5" t="n">
        <v>0</v>
      </c>
      <c r="N115" s="5" t="n">
        <v>296.874</v>
      </c>
      <c r="O115" s="5" t="n">
        <v>293.899</v>
      </c>
      <c r="P115" s="5" t="n">
        <v>52.239</v>
      </c>
      <c r="Q115" s="5" t="n">
        <v>0.92</v>
      </c>
      <c r="R115" s="5" t="n">
        <v>0</v>
      </c>
      <c r="S115" s="5" t="n">
        <v>0.033</v>
      </c>
    </row>
    <row r="116" customFormat="false" ht="12.8" hidden="false" customHeight="false" outlineLevel="0" collapsed="false">
      <c r="A116" s="4" t="n">
        <v>0</v>
      </c>
      <c r="B116" s="4" t="n">
        <v>4931</v>
      </c>
      <c r="C116" s="4" t="n">
        <v>115.003</v>
      </c>
      <c r="D116" s="5" t="n">
        <v>0</v>
      </c>
      <c r="E116" s="5" t="n">
        <v>359.436</v>
      </c>
      <c r="F116" s="5" t="n">
        <v>389.479</v>
      </c>
      <c r="G116" s="5" t="n">
        <v>56.815</v>
      </c>
      <c r="H116" s="5" t="n">
        <v>0</v>
      </c>
      <c r="I116" s="5" t="n">
        <v>0</v>
      </c>
      <c r="J116" s="5" t="n">
        <v>-86.858</v>
      </c>
      <c r="K116" s="5" t="n">
        <v>0</v>
      </c>
      <c r="L116" s="5" t="n">
        <v>0</v>
      </c>
      <c r="M116" s="5" t="n">
        <v>0</v>
      </c>
      <c r="N116" s="5" t="n">
        <v>293.953</v>
      </c>
      <c r="O116" s="5" t="n">
        <v>292.721</v>
      </c>
      <c r="P116" s="5" t="n">
        <v>46.108</v>
      </c>
      <c r="Q116" s="5" t="n">
        <v>0.92</v>
      </c>
      <c r="R116" s="5" t="n">
        <v>0</v>
      </c>
      <c r="S116" s="5" t="n">
        <v>0.033</v>
      </c>
    </row>
    <row r="117" customFormat="false" ht="12.8" hidden="false" customHeight="false" outlineLevel="0" collapsed="false">
      <c r="A117" s="4" t="n">
        <v>0</v>
      </c>
      <c r="B117" s="4" t="n">
        <v>4931</v>
      </c>
      <c r="C117" s="4" t="n">
        <v>116.002</v>
      </c>
      <c r="D117" s="5" t="n">
        <v>0</v>
      </c>
      <c r="E117" s="5" t="n">
        <v>314.722</v>
      </c>
      <c r="F117" s="5" t="n">
        <v>377.868</v>
      </c>
      <c r="G117" s="5" t="n">
        <v>18.761</v>
      </c>
      <c r="H117" s="5" t="n">
        <v>0</v>
      </c>
      <c r="I117" s="5" t="n">
        <v>0</v>
      </c>
      <c r="J117" s="5" t="n">
        <v>-81.904</v>
      </c>
      <c r="K117" s="5" t="n">
        <v>0</v>
      </c>
      <c r="L117" s="5" t="n">
        <v>0</v>
      </c>
      <c r="M117" s="5" t="n">
        <v>0</v>
      </c>
      <c r="N117" s="5" t="n">
        <v>291.737</v>
      </c>
      <c r="O117" s="5" t="n">
        <v>291.259</v>
      </c>
      <c r="P117" s="5" t="n">
        <v>39.214</v>
      </c>
      <c r="Q117" s="5" t="n">
        <v>0.92</v>
      </c>
      <c r="R117" s="5" t="n">
        <v>0</v>
      </c>
      <c r="S117" s="5" t="n">
        <v>0.033</v>
      </c>
    </row>
    <row r="118" customFormat="false" ht="12.8" hidden="false" customHeight="false" outlineLevel="0" collapsed="false">
      <c r="A118" s="4" t="n">
        <v>0</v>
      </c>
      <c r="B118" s="4" t="n">
        <v>4931</v>
      </c>
      <c r="C118" s="4" t="n">
        <v>117.004</v>
      </c>
      <c r="D118" s="5" t="n">
        <v>0</v>
      </c>
      <c r="E118" s="5" t="n">
        <v>312.425</v>
      </c>
      <c r="F118" s="5" t="n">
        <v>372.75</v>
      </c>
      <c r="G118" s="5" t="n">
        <v>8.506</v>
      </c>
      <c r="H118" s="5" t="n">
        <v>0</v>
      </c>
      <c r="I118" s="5" t="n">
        <v>0</v>
      </c>
      <c r="J118" s="5" t="n">
        <v>-68.828</v>
      </c>
      <c r="K118" s="5" t="n">
        <v>0</v>
      </c>
      <c r="L118" s="5" t="n">
        <v>0</v>
      </c>
      <c r="M118" s="5" t="n">
        <v>0</v>
      </c>
      <c r="N118" s="5" t="n">
        <v>290.745</v>
      </c>
      <c r="O118" s="5" t="n">
        <v>290.468</v>
      </c>
      <c r="P118" s="5" t="n">
        <v>30.726</v>
      </c>
      <c r="Q118" s="5" t="n">
        <v>0.92</v>
      </c>
      <c r="R118" s="5" t="n">
        <v>0</v>
      </c>
      <c r="S118" s="5" t="n">
        <v>0.033</v>
      </c>
    </row>
    <row r="119" customFormat="false" ht="12.8" hidden="false" customHeight="false" outlineLevel="0" collapsed="false">
      <c r="A119" s="4" t="n">
        <v>0</v>
      </c>
      <c r="B119" s="4" t="n">
        <v>4931</v>
      </c>
      <c r="C119" s="4" t="n">
        <v>118.005</v>
      </c>
      <c r="D119" s="5" t="n">
        <v>0</v>
      </c>
      <c r="E119" s="5" t="n">
        <v>309.078</v>
      </c>
      <c r="F119" s="5" t="n">
        <v>367.851</v>
      </c>
      <c r="G119" s="5" t="n">
        <v>8.009</v>
      </c>
      <c r="H119" s="5" t="n">
        <v>0</v>
      </c>
      <c r="I119" s="5" t="n">
        <v>0</v>
      </c>
      <c r="J119" s="5" t="n">
        <v>-66.78</v>
      </c>
      <c r="K119" s="5" t="n">
        <v>0</v>
      </c>
      <c r="L119" s="5" t="n">
        <v>0</v>
      </c>
      <c r="M119" s="5" t="n">
        <v>0</v>
      </c>
      <c r="N119" s="5" t="n">
        <v>289.785</v>
      </c>
      <c r="O119" s="5" t="n">
        <v>289.473</v>
      </c>
      <c r="P119" s="5" t="n">
        <v>25.72</v>
      </c>
      <c r="Q119" s="5" t="n">
        <v>0.92</v>
      </c>
      <c r="R119" s="5" t="n">
        <v>0</v>
      </c>
      <c r="S119" s="5" t="n">
        <v>0.033</v>
      </c>
    </row>
    <row r="120" customFormat="false" ht="12.8" hidden="false" customHeight="false" outlineLevel="0" collapsed="false">
      <c r="A120" s="4" t="n">
        <v>0</v>
      </c>
      <c r="B120" s="4" t="n">
        <v>4931</v>
      </c>
      <c r="C120" s="4" t="n">
        <v>119.005</v>
      </c>
      <c r="D120" s="5" t="n">
        <v>0</v>
      </c>
      <c r="E120" s="5" t="n">
        <v>308.631</v>
      </c>
      <c r="F120" s="5" t="n">
        <v>365.284</v>
      </c>
      <c r="G120" s="5" t="n">
        <v>-0.767</v>
      </c>
      <c r="H120" s="5" t="n">
        <v>0</v>
      </c>
      <c r="I120" s="5" t="n">
        <v>0</v>
      </c>
      <c r="J120" s="5" t="n">
        <v>-55.886</v>
      </c>
      <c r="K120" s="5" t="n">
        <v>0</v>
      </c>
      <c r="L120" s="5" t="n">
        <v>0</v>
      </c>
      <c r="M120" s="5" t="n">
        <v>0</v>
      </c>
      <c r="N120" s="5" t="n">
        <v>289.278</v>
      </c>
      <c r="O120" s="5" t="n">
        <v>289.313</v>
      </c>
      <c r="P120" s="5" t="n">
        <v>21.795</v>
      </c>
      <c r="Q120" s="5" t="n">
        <v>0.92</v>
      </c>
      <c r="R120" s="5" t="n">
        <v>0</v>
      </c>
      <c r="S120" s="5" t="n">
        <v>0.033</v>
      </c>
    </row>
    <row r="121" customFormat="false" ht="12.8" hidden="false" customHeight="false" outlineLevel="0" collapsed="false">
      <c r="A121" s="4" t="n">
        <v>0</v>
      </c>
      <c r="B121" s="4" t="n">
        <v>4931</v>
      </c>
      <c r="C121" s="4" t="n">
        <v>120.005</v>
      </c>
      <c r="D121" s="5" t="n">
        <v>0</v>
      </c>
      <c r="E121" s="5" t="n">
        <v>304.32</v>
      </c>
      <c r="F121" s="5" t="n">
        <v>362.121</v>
      </c>
      <c r="G121" s="5" t="n">
        <v>-3.075</v>
      </c>
      <c r="H121" s="5" t="n">
        <v>0</v>
      </c>
      <c r="I121" s="5" t="n">
        <v>0</v>
      </c>
      <c r="J121" s="5" t="n">
        <v>-54.727</v>
      </c>
      <c r="K121" s="5" t="n">
        <v>0</v>
      </c>
      <c r="L121" s="5" t="n">
        <v>0</v>
      </c>
      <c r="M121" s="5" t="n">
        <v>0</v>
      </c>
      <c r="N121" s="5" t="n">
        <v>288.649</v>
      </c>
      <c r="O121" s="5" t="n">
        <v>288.773</v>
      </c>
      <c r="P121" s="5" t="n">
        <v>24.847</v>
      </c>
      <c r="Q121" s="5" t="n">
        <v>0.92</v>
      </c>
      <c r="R121" s="5" t="n">
        <v>0</v>
      </c>
      <c r="S121" s="5" t="n">
        <v>0.033</v>
      </c>
    </row>
    <row r="122" customFormat="false" ht="12.8" hidden="false" customHeight="false" outlineLevel="0" collapsed="false">
      <c r="A122" s="4" t="n">
        <v>0</v>
      </c>
      <c r="B122" s="4" t="n">
        <v>4931</v>
      </c>
      <c r="C122" s="4" t="n">
        <v>121.008</v>
      </c>
      <c r="D122" s="5" t="n">
        <v>0</v>
      </c>
      <c r="E122" s="5" t="n">
        <v>302.229</v>
      </c>
      <c r="F122" s="5" t="n">
        <v>358.839</v>
      </c>
      <c r="G122" s="5" t="n">
        <v>-3.51</v>
      </c>
      <c r="H122" s="5" t="n">
        <v>0</v>
      </c>
      <c r="I122" s="5" t="n">
        <v>0</v>
      </c>
      <c r="J122" s="5" t="n">
        <v>-53.103</v>
      </c>
      <c r="K122" s="5" t="n">
        <v>0</v>
      </c>
      <c r="L122" s="5" t="n">
        <v>0</v>
      </c>
      <c r="M122" s="5" t="n">
        <v>0</v>
      </c>
      <c r="N122" s="5" t="n">
        <v>287.993</v>
      </c>
      <c r="O122" s="5" t="n">
        <v>288.13</v>
      </c>
      <c r="P122" s="5" t="n">
        <v>25.573</v>
      </c>
      <c r="Q122" s="5" t="n">
        <v>0.92</v>
      </c>
      <c r="R122" s="5" t="n">
        <v>0</v>
      </c>
      <c r="S122" s="5" t="n">
        <v>0.033</v>
      </c>
    </row>
    <row r="123" customFormat="false" ht="12.8" hidden="false" customHeight="false" outlineLevel="0" collapsed="false">
      <c r="A123" s="4" t="n">
        <v>0</v>
      </c>
      <c r="B123" s="4" t="n">
        <v>4931</v>
      </c>
      <c r="C123" s="4" t="n">
        <v>122.006</v>
      </c>
      <c r="D123" s="5" t="n">
        <v>0</v>
      </c>
      <c r="E123" s="5" t="n">
        <v>344.252</v>
      </c>
      <c r="F123" s="5" t="n">
        <v>360.023</v>
      </c>
      <c r="G123" s="5" t="n">
        <v>9.396</v>
      </c>
      <c r="H123" s="5" t="n">
        <v>0</v>
      </c>
      <c r="I123" s="5" t="n">
        <v>0</v>
      </c>
      <c r="J123" s="5" t="n">
        <v>-25.166</v>
      </c>
      <c r="K123" s="5" t="n">
        <v>0</v>
      </c>
      <c r="L123" s="5" t="n">
        <v>0</v>
      </c>
      <c r="M123" s="5" t="n">
        <v>0</v>
      </c>
      <c r="N123" s="5" t="n">
        <v>288.231</v>
      </c>
      <c r="O123" s="5" t="n">
        <v>287.863</v>
      </c>
      <c r="P123" s="5" t="n">
        <v>25.598</v>
      </c>
      <c r="Q123" s="5" t="n">
        <v>0.92</v>
      </c>
      <c r="R123" s="5" t="n">
        <v>0</v>
      </c>
      <c r="S123" s="5" t="n">
        <v>0.033</v>
      </c>
    </row>
    <row r="124" customFormat="false" ht="12.8" hidden="false" customHeight="false" outlineLevel="0" collapsed="false">
      <c r="A124" s="4" t="n">
        <v>0</v>
      </c>
      <c r="B124" s="4" t="n">
        <v>4931</v>
      </c>
      <c r="C124" s="4" t="n">
        <v>123.01</v>
      </c>
      <c r="D124" s="5" t="n">
        <v>0</v>
      </c>
      <c r="E124" s="5" t="n">
        <v>351.404</v>
      </c>
      <c r="F124" s="5" t="n">
        <v>362.895</v>
      </c>
      <c r="G124" s="5" t="n">
        <v>5.685</v>
      </c>
      <c r="H124" s="5" t="n">
        <v>0</v>
      </c>
      <c r="I124" s="5" t="n">
        <v>0</v>
      </c>
      <c r="J124" s="5" t="n">
        <v>-17.175</v>
      </c>
      <c r="K124" s="5" t="n">
        <v>0</v>
      </c>
      <c r="L124" s="5" t="n">
        <v>0</v>
      </c>
      <c r="M124" s="5" t="n">
        <v>0</v>
      </c>
      <c r="N124" s="5" t="n">
        <v>288.804</v>
      </c>
      <c r="O124" s="5" t="n">
        <v>288.404</v>
      </c>
      <c r="P124" s="5" t="n">
        <v>14.243</v>
      </c>
      <c r="Q124" s="5" t="n">
        <v>0.92</v>
      </c>
      <c r="R124" s="5" t="n">
        <v>0</v>
      </c>
      <c r="S124" s="5" t="n">
        <v>0.033</v>
      </c>
    </row>
    <row r="125" customFormat="false" ht="12.8" hidden="false" customHeight="false" outlineLevel="0" collapsed="false">
      <c r="A125" s="4" t="n">
        <v>0</v>
      </c>
      <c r="B125" s="4" t="n">
        <v>4931</v>
      </c>
      <c r="C125" s="4" t="n">
        <v>124.005</v>
      </c>
      <c r="D125" s="5" t="n">
        <v>0</v>
      </c>
      <c r="E125" s="5" t="n">
        <v>352.639</v>
      </c>
      <c r="F125" s="5" t="n">
        <v>362.983</v>
      </c>
      <c r="G125" s="5" t="n">
        <v>10.364</v>
      </c>
      <c r="H125" s="5" t="n">
        <v>0</v>
      </c>
      <c r="I125" s="5" t="n">
        <v>0</v>
      </c>
      <c r="J125" s="5" t="n">
        <v>-20.706</v>
      </c>
      <c r="K125" s="5" t="n">
        <v>0</v>
      </c>
      <c r="L125" s="5" t="n">
        <v>0</v>
      </c>
      <c r="M125" s="5" t="n">
        <v>0</v>
      </c>
      <c r="N125" s="5" t="n">
        <v>288.821</v>
      </c>
      <c r="O125" s="5" t="n">
        <v>288.228</v>
      </c>
      <c r="P125" s="5" t="n">
        <v>17.483</v>
      </c>
      <c r="Q125" s="5" t="n">
        <v>0.92</v>
      </c>
      <c r="R125" s="5" t="n">
        <v>0</v>
      </c>
      <c r="S125" s="5" t="n">
        <v>0.033</v>
      </c>
    </row>
    <row r="126" customFormat="false" ht="12.8" hidden="false" customHeight="false" outlineLevel="0" collapsed="false">
      <c r="A126" s="4" t="n">
        <v>0</v>
      </c>
      <c r="B126" s="4" t="n">
        <v>4931</v>
      </c>
      <c r="C126" s="4" t="n">
        <v>125.006</v>
      </c>
      <c r="D126" s="5" t="n">
        <v>0</v>
      </c>
      <c r="E126" s="5" t="n">
        <v>350.243</v>
      </c>
      <c r="F126" s="5" t="n">
        <v>361.662</v>
      </c>
      <c r="G126" s="5" t="n">
        <v>9.847</v>
      </c>
      <c r="H126" s="5" t="n">
        <v>0</v>
      </c>
      <c r="I126" s="5" t="n">
        <v>0</v>
      </c>
      <c r="J126" s="5" t="n">
        <v>-21.265</v>
      </c>
      <c r="K126" s="5" t="n">
        <v>0</v>
      </c>
      <c r="L126" s="5" t="n">
        <v>0</v>
      </c>
      <c r="M126" s="5" t="n">
        <v>0</v>
      </c>
      <c r="N126" s="5" t="n">
        <v>288.558</v>
      </c>
      <c r="O126" s="5" t="n">
        <v>287.933</v>
      </c>
      <c r="P126" s="5" t="n">
        <v>15.753</v>
      </c>
      <c r="Q126" s="5" t="n">
        <v>0.92</v>
      </c>
      <c r="R126" s="5" t="n">
        <v>0</v>
      </c>
      <c r="S126" s="5" t="n">
        <v>0.033</v>
      </c>
    </row>
    <row r="127" customFormat="false" ht="12.8" hidden="false" customHeight="false" outlineLevel="0" collapsed="false">
      <c r="A127" s="4" t="n">
        <v>0</v>
      </c>
      <c r="B127" s="4" t="n">
        <v>4931</v>
      </c>
      <c r="C127" s="4" t="n">
        <v>126.009</v>
      </c>
      <c r="D127" s="5" t="n">
        <v>0</v>
      </c>
      <c r="E127" s="5" t="n">
        <v>346.791</v>
      </c>
      <c r="F127" s="5" t="n">
        <v>360.413</v>
      </c>
      <c r="G127" s="5" t="n">
        <v>7.669</v>
      </c>
      <c r="H127" s="5" t="n">
        <v>0</v>
      </c>
      <c r="I127" s="5" t="n">
        <v>0</v>
      </c>
      <c r="J127" s="5" t="n">
        <v>-21.289</v>
      </c>
      <c r="K127" s="5" t="n">
        <v>0</v>
      </c>
      <c r="L127" s="5" t="n">
        <v>0</v>
      </c>
      <c r="M127" s="5" t="n">
        <v>0</v>
      </c>
      <c r="N127" s="5" t="n">
        <v>288.308</v>
      </c>
      <c r="O127" s="5" t="n">
        <v>287.779</v>
      </c>
      <c r="P127" s="5" t="n">
        <v>14.484</v>
      </c>
      <c r="Q127" s="5" t="n">
        <v>0.92</v>
      </c>
      <c r="R127" s="5" t="n">
        <v>0</v>
      </c>
      <c r="S127" s="5" t="n">
        <v>0.033</v>
      </c>
    </row>
    <row r="128" customFormat="false" ht="12.8" hidden="false" customHeight="false" outlineLevel="0" collapsed="false">
      <c r="A128" s="4" t="n">
        <v>0</v>
      </c>
      <c r="B128" s="4" t="n">
        <v>4931</v>
      </c>
      <c r="C128" s="4" t="n">
        <v>127.001</v>
      </c>
      <c r="D128" s="5" t="n">
        <v>0</v>
      </c>
      <c r="E128" s="5" t="n">
        <v>369.087</v>
      </c>
      <c r="F128" s="5" t="n">
        <v>362.483</v>
      </c>
      <c r="G128" s="5" t="n">
        <v>10.808</v>
      </c>
      <c r="H128" s="5" t="n">
        <v>0</v>
      </c>
      <c r="I128" s="5" t="n">
        <v>0</v>
      </c>
      <c r="J128" s="5" t="n">
        <v>-4.202</v>
      </c>
      <c r="K128" s="5" t="n">
        <v>0</v>
      </c>
      <c r="L128" s="5" t="n">
        <v>0</v>
      </c>
      <c r="M128" s="5" t="n">
        <v>0</v>
      </c>
      <c r="N128" s="5" t="n">
        <v>288.721</v>
      </c>
      <c r="O128" s="5" t="n">
        <v>287.963</v>
      </c>
      <c r="P128" s="5" t="n">
        <v>14.249</v>
      </c>
      <c r="Q128" s="5" t="n">
        <v>0.92</v>
      </c>
      <c r="R128" s="5" t="n">
        <v>0</v>
      </c>
      <c r="S128" s="5" t="n">
        <v>0.033</v>
      </c>
    </row>
    <row r="129" customFormat="false" ht="12.8" hidden="false" customHeight="false" outlineLevel="0" collapsed="false">
      <c r="A129" s="4" t="n">
        <v>0</v>
      </c>
      <c r="B129" s="4" t="n">
        <v>4931</v>
      </c>
      <c r="C129" s="4" t="n">
        <v>128.003</v>
      </c>
      <c r="D129" s="5" t="n">
        <v>0</v>
      </c>
      <c r="E129" s="5" t="n">
        <v>492.349</v>
      </c>
      <c r="F129" s="5" t="n">
        <v>379.69</v>
      </c>
      <c r="G129" s="5" t="n">
        <v>30.818</v>
      </c>
      <c r="H129" s="5" t="n">
        <v>0</v>
      </c>
      <c r="I129" s="5" t="n">
        <v>0</v>
      </c>
      <c r="J129" s="5" t="n">
        <v>81.843</v>
      </c>
      <c r="K129" s="5" t="n">
        <v>0</v>
      </c>
      <c r="L129" s="5" t="n">
        <v>0</v>
      </c>
      <c r="M129" s="5" t="n">
        <v>0</v>
      </c>
      <c r="N129" s="5" t="n">
        <v>292.089</v>
      </c>
      <c r="O129" s="5" t="n">
        <v>290.009</v>
      </c>
      <c r="P129" s="5" t="n">
        <v>14.821</v>
      </c>
      <c r="Q129" s="5" t="n">
        <v>0.92</v>
      </c>
      <c r="R129" s="5" t="n">
        <v>0</v>
      </c>
      <c r="S129" s="5" t="n">
        <v>0.033</v>
      </c>
    </row>
    <row r="130" customFormat="false" ht="12.8" hidden="false" customHeight="false" outlineLevel="0" collapsed="false">
      <c r="A130" s="4" t="n">
        <v>0</v>
      </c>
      <c r="B130" s="4" t="n">
        <v>4931</v>
      </c>
      <c r="C130" s="4" t="n">
        <v>129.006</v>
      </c>
      <c r="D130" s="5" t="n">
        <v>0</v>
      </c>
      <c r="E130" s="5" t="n">
        <v>786.587</v>
      </c>
      <c r="F130" s="5" t="n">
        <v>433.692</v>
      </c>
      <c r="G130" s="5" t="n">
        <v>107.175</v>
      </c>
      <c r="H130" s="5" t="n">
        <v>0</v>
      </c>
      <c r="I130" s="5" t="n">
        <v>0</v>
      </c>
      <c r="J130" s="5" t="n">
        <v>245.723</v>
      </c>
      <c r="K130" s="5" t="n">
        <v>0</v>
      </c>
      <c r="L130" s="5" t="n">
        <v>0</v>
      </c>
      <c r="M130" s="5" t="n">
        <v>0</v>
      </c>
      <c r="N130" s="5" t="n">
        <v>301.962</v>
      </c>
      <c r="O130" s="5" t="n">
        <v>294.613</v>
      </c>
      <c r="P130" s="5" t="n">
        <v>14.582</v>
      </c>
      <c r="Q130" s="5" t="n">
        <v>0.92</v>
      </c>
      <c r="R130" s="5" t="n">
        <v>0</v>
      </c>
      <c r="S130" s="5" t="n">
        <v>0.033</v>
      </c>
    </row>
    <row r="131" customFormat="false" ht="12.8" hidden="false" customHeight="false" outlineLevel="0" collapsed="false">
      <c r="A131" s="4" t="n">
        <v>0</v>
      </c>
      <c r="B131" s="4" t="n">
        <v>4931</v>
      </c>
      <c r="C131" s="4" t="n">
        <v>130.007</v>
      </c>
      <c r="D131" s="5" t="n">
        <v>0</v>
      </c>
      <c r="E131" s="5" t="n">
        <v>986.498</v>
      </c>
      <c r="F131" s="5" t="n">
        <v>487.667</v>
      </c>
      <c r="G131" s="5" t="n">
        <v>195.968</v>
      </c>
      <c r="H131" s="5" t="n">
        <v>0</v>
      </c>
      <c r="I131" s="5" t="n">
        <v>0</v>
      </c>
      <c r="J131" s="5" t="n">
        <v>302.861</v>
      </c>
      <c r="K131" s="5" t="n">
        <v>0</v>
      </c>
      <c r="L131" s="5" t="n">
        <v>0</v>
      </c>
      <c r="M131" s="5" t="n">
        <v>0</v>
      </c>
      <c r="N131" s="5" t="n">
        <v>310.948</v>
      </c>
      <c r="O131" s="5" t="n">
        <v>298.984</v>
      </c>
      <c r="P131" s="5" t="n">
        <v>16.379</v>
      </c>
      <c r="Q131" s="5" t="n">
        <v>0.92</v>
      </c>
      <c r="R131" s="5" t="n">
        <v>0</v>
      </c>
      <c r="S131" s="5" t="n">
        <v>0.033</v>
      </c>
    </row>
    <row r="132" customFormat="false" ht="12.8" hidden="false" customHeight="false" outlineLevel="0" collapsed="false">
      <c r="A132" s="4" t="n">
        <v>0</v>
      </c>
      <c r="B132" s="4" t="n">
        <v>4931</v>
      </c>
      <c r="C132" s="4" t="n">
        <v>131.003</v>
      </c>
      <c r="D132" s="5" t="n">
        <v>0</v>
      </c>
      <c r="E132" s="5" t="n">
        <v>1125.73</v>
      </c>
      <c r="F132" s="5" t="n">
        <v>533.268</v>
      </c>
      <c r="G132" s="5" t="n">
        <v>276.138</v>
      </c>
      <c r="H132" s="5" t="n">
        <v>0</v>
      </c>
      <c r="I132" s="5" t="n">
        <v>0</v>
      </c>
      <c r="J132" s="5" t="n">
        <v>316.328</v>
      </c>
      <c r="K132" s="5" t="n">
        <v>0</v>
      </c>
      <c r="L132" s="5" t="n">
        <v>0</v>
      </c>
      <c r="M132" s="5" t="n">
        <v>0</v>
      </c>
      <c r="N132" s="5" t="n">
        <v>317.976</v>
      </c>
      <c r="O132" s="5" t="n">
        <v>303.067</v>
      </c>
      <c r="P132" s="5" t="n">
        <v>18.522</v>
      </c>
      <c r="Q132" s="5" t="n">
        <v>0.92</v>
      </c>
      <c r="R132" s="5" t="n">
        <v>0</v>
      </c>
      <c r="S132" s="5" t="n">
        <v>0.033</v>
      </c>
    </row>
    <row r="133" customFormat="false" ht="12.8" hidden="false" customHeight="false" outlineLevel="0" collapsed="false">
      <c r="A133" s="4" t="n">
        <v>0</v>
      </c>
      <c r="B133" s="4" t="n">
        <v>4931</v>
      </c>
      <c r="C133" s="4" t="n">
        <v>132.002</v>
      </c>
      <c r="D133" s="5" t="n">
        <v>0</v>
      </c>
      <c r="E133" s="5" t="n">
        <v>1159.585</v>
      </c>
      <c r="F133" s="5" t="n">
        <v>569.861</v>
      </c>
      <c r="G133" s="5" t="n">
        <v>325.105</v>
      </c>
      <c r="H133" s="5" t="n">
        <v>0</v>
      </c>
      <c r="I133" s="5" t="n">
        <v>0</v>
      </c>
      <c r="J133" s="5" t="n">
        <v>264.614</v>
      </c>
      <c r="K133" s="5" t="n">
        <v>0</v>
      </c>
      <c r="L133" s="5" t="n">
        <v>0</v>
      </c>
      <c r="M133" s="5" t="n">
        <v>0</v>
      </c>
      <c r="N133" s="5" t="n">
        <v>323.295</v>
      </c>
      <c r="O133" s="5" t="n">
        <v>308.38</v>
      </c>
      <c r="P133" s="5" t="n">
        <v>21.797</v>
      </c>
      <c r="Q133" s="5" t="n">
        <v>0.92</v>
      </c>
      <c r="R133" s="5" t="n">
        <v>0</v>
      </c>
      <c r="S133" s="5" t="n">
        <v>0.033</v>
      </c>
    </row>
    <row r="134" customFormat="false" ht="12.8" hidden="false" customHeight="false" outlineLevel="0" collapsed="false">
      <c r="A134" s="4" t="n">
        <v>0</v>
      </c>
      <c r="B134" s="4" t="n">
        <v>4931</v>
      </c>
      <c r="C134" s="4" t="n">
        <v>133.001</v>
      </c>
      <c r="D134" s="5" t="n">
        <v>0</v>
      </c>
      <c r="E134" s="5" t="n">
        <v>931.736</v>
      </c>
      <c r="F134" s="5" t="n">
        <v>554.636</v>
      </c>
      <c r="G134" s="5" t="n">
        <v>311.336</v>
      </c>
      <c r="H134" s="5" t="n">
        <v>0</v>
      </c>
      <c r="I134" s="5" t="n">
        <v>0</v>
      </c>
      <c r="J134" s="5" t="n">
        <v>65.764</v>
      </c>
      <c r="K134" s="5" t="n">
        <v>0</v>
      </c>
      <c r="L134" s="5" t="n">
        <v>0</v>
      </c>
      <c r="M134" s="5" t="n">
        <v>0</v>
      </c>
      <c r="N134" s="5" t="n">
        <v>321.114</v>
      </c>
      <c r="O134" s="5" t="n">
        <v>309.998</v>
      </c>
      <c r="P134" s="5" t="n">
        <v>28.008</v>
      </c>
      <c r="Q134" s="5" t="n">
        <v>0.92</v>
      </c>
      <c r="R134" s="5" t="n">
        <v>0</v>
      </c>
      <c r="S134" s="5" t="n">
        <v>0.033</v>
      </c>
    </row>
    <row r="135" customFormat="false" ht="12.8" hidden="false" customHeight="false" outlineLevel="0" collapsed="false">
      <c r="A135" s="4" t="n">
        <v>0</v>
      </c>
      <c r="B135" s="4" t="n">
        <v>4931</v>
      </c>
      <c r="C135" s="4" t="n">
        <v>134.003</v>
      </c>
      <c r="D135" s="5" t="n">
        <v>0</v>
      </c>
      <c r="E135" s="5" t="n">
        <v>1083.436</v>
      </c>
      <c r="F135" s="5" t="n">
        <v>577.632</v>
      </c>
      <c r="G135" s="5" t="n">
        <v>238.808</v>
      </c>
      <c r="H135" s="5" t="n">
        <v>0</v>
      </c>
      <c r="I135" s="5" t="n">
        <v>0</v>
      </c>
      <c r="J135" s="5" t="n">
        <v>266.997</v>
      </c>
      <c r="K135" s="5" t="n">
        <v>0</v>
      </c>
      <c r="L135" s="5" t="n">
        <v>0</v>
      </c>
      <c r="M135" s="5" t="n">
        <v>0</v>
      </c>
      <c r="N135" s="5" t="n">
        <v>324.392</v>
      </c>
      <c r="O135" s="5" t="n">
        <v>311.954</v>
      </c>
      <c r="P135" s="5" t="n">
        <v>19.199</v>
      </c>
      <c r="Q135" s="5" t="n">
        <v>0.92</v>
      </c>
      <c r="R135" s="5" t="n">
        <v>0</v>
      </c>
      <c r="S135" s="5" t="n">
        <v>0.033</v>
      </c>
    </row>
    <row r="136" customFormat="false" ht="12.8" hidden="false" customHeight="false" outlineLevel="0" collapsed="false">
      <c r="A136" s="4" t="n">
        <v>0</v>
      </c>
      <c r="B136" s="4" t="n">
        <v>4931</v>
      </c>
      <c r="C136" s="4" t="n">
        <v>135.006</v>
      </c>
      <c r="D136" s="5" t="n">
        <v>0</v>
      </c>
      <c r="E136" s="5" t="n">
        <v>822.689</v>
      </c>
      <c r="F136" s="5" t="n">
        <v>545.254</v>
      </c>
      <c r="G136" s="5" t="n">
        <v>250.717</v>
      </c>
      <c r="H136" s="5" t="n">
        <v>0</v>
      </c>
      <c r="I136" s="5" t="n">
        <v>0</v>
      </c>
      <c r="J136" s="5" t="n">
        <v>26.719</v>
      </c>
      <c r="K136" s="5" t="n">
        <v>0</v>
      </c>
      <c r="L136" s="5" t="n">
        <v>0</v>
      </c>
      <c r="M136" s="5" t="n">
        <v>0</v>
      </c>
      <c r="N136" s="5" t="n">
        <v>319.747</v>
      </c>
      <c r="O136" s="5" t="n">
        <v>312.191</v>
      </c>
      <c r="P136" s="5" t="n">
        <v>33.179</v>
      </c>
      <c r="Q136" s="5" t="n">
        <v>0.92</v>
      </c>
      <c r="R136" s="5" t="n">
        <v>0</v>
      </c>
      <c r="S136" s="5" t="n">
        <v>0.033</v>
      </c>
    </row>
    <row r="137" customFormat="false" ht="12.8" hidden="false" customHeight="false" outlineLevel="0" collapsed="false">
      <c r="A137" s="4" t="n">
        <v>0</v>
      </c>
      <c r="B137" s="4" t="n">
        <v>4931</v>
      </c>
      <c r="C137" s="4" t="n">
        <v>136.006</v>
      </c>
      <c r="D137" s="5" t="n">
        <v>0</v>
      </c>
      <c r="E137" s="5" t="n">
        <v>1054.557</v>
      </c>
      <c r="F137" s="5" t="n">
        <v>558.624</v>
      </c>
      <c r="G137" s="5" t="n">
        <v>331.628</v>
      </c>
      <c r="H137" s="5" t="n">
        <v>0</v>
      </c>
      <c r="I137" s="5" t="n">
        <v>0</v>
      </c>
      <c r="J137" s="5" t="n">
        <v>164.304</v>
      </c>
      <c r="K137" s="5" t="n">
        <v>0</v>
      </c>
      <c r="L137" s="5" t="n">
        <v>0</v>
      </c>
      <c r="M137" s="5" t="n">
        <v>0</v>
      </c>
      <c r="N137" s="5" t="n">
        <v>321.69</v>
      </c>
      <c r="O137" s="5" t="n">
        <v>312.164</v>
      </c>
      <c r="P137" s="5" t="n">
        <v>34.816</v>
      </c>
      <c r="Q137" s="5" t="n">
        <v>0.92</v>
      </c>
      <c r="R137" s="5" t="n">
        <v>0</v>
      </c>
      <c r="S137" s="5" t="n">
        <v>0.033</v>
      </c>
    </row>
    <row r="138" customFormat="false" ht="12.8" hidden="false" customHeight="false" outlineLevel="0" collapsed="false">
      <c r="A138" s="4" t="n">
        <v>0</v>
      </c>
      <c r="B138" s="4" t="n">
        <v>4931</v>
      </c>
      <c r="C138" s="4" t="n">
        <v>137.008</v>
      </c>
      <c r="D138" s="5" t="n">
        <v>0</v>
      </c>
      <c r="E138" s="5" t="n">
        <v>856.566</v>
      </c>
      <c r="F138" s="5" t="n">
        <v>548.193</v>
      </c>
      <c r="G138" s="5" t="n">
        <v>251.76</v>
      </c>
      <c r="H138" s="5" t="n">
        <v>0</v>
      </c>
      <c r="I138" s="5" t="n">
        <v>0</v>
      </c>
      <c r="J138" s="5" t="n">
        <v>56.611</v>
      </c>
      <c r="K138" s="5" t="n">
        <v>0</v>
      </c>
      <c r="L138" s="5" t="n">
        <v>0</v>
      </c>
      <c r="M138" s="5" t="n">
        <v>0</v>
      </c>
      <c r="N138" s="5" t="n">
        <v>320.177</v>
      </c>
      <c r="O138" s="5" t="n">
        <v>312.002</v>
      </c>
      <c r="P138" s="5" t="n">
        <v>30.796</v>
      </c>
      <c r="Q138" s="5" t="n">
        <v>0.92</v>
      </c>
      <c r="R138" s="5" t="n">
        <v>0</v>
      </c>
      <c r="S138" s="5" t="n">
        <v>0.033</v>
      </c>
    </row>
    <row r="139" customFormat="false" ht="12.8" hidden="false" customHeight="false" outlineLevel="0" collapsed="false">
      <c r="A139" s="4" t="n">
        <v>0</v>
      </c>
      <c r="B139" s="4" t="n">
        <v>4931</v>
      </c>
      <c r="C139" s="4" t="n">
        <v>138.002</v>
      </c>
      <c r="D139" s="5" t="n">
        <v>0</v>
      </c>
      <c r="E139" s="5" t="n">
        <v>581.14</v>
      </c>
      <c r="F139" s="5" t="n">
        <v>507.155</v>
      </c>
      <c r="G139" s="5" t="n">
        <v>120.182</v>
      </c>
      <c r="H139" s="5" t="n">
        <v>0</v>
      </c>
      <c r="I139" s="5" t="n">
        <v>0</v>
      </c>
      <c r="J139" s="5" t="n">
        <v>-46.191</v>
      </c>
      <c r="K139" s="5" t="n">
        <v>0</v>
      </c>
      <c r="L139" s="5" t="n">
        <v>0</v>
      </c>
      <c r="M139" s="5" t="n">
        <v>0</v>
      </c>
      <c r="N139" s="5" t="n">
        <v>314.009</v>
      </c>
      <c r="O139" s="5" t="n">
        <v>310.942</v>
      </c>
      <c r="P139" s="5" t="n">
        <v>39.179</v>
      </c>
      <c r="Q139" s="5" t="n">
        <v>0.92</v>
      </c>
      <c r="R139" s="5" t="n">
        <v>0</v>
      </c>
      <c r="S139" s="5" t="n">
        <v>0.033</v>
      </c>
    </row>
    <row r="140" customFormat="false" ht="12.8" hidden="false" customHeight="false" outlineLevel="0" collapsed="false">
      <c r="A140" s="4" t="n">
        <v>0</v>
      </c>
      <c r="B140" s="4" t="n">
        <v>4931</v>
      </c>
      <c r="C140" s="4" t="n">
        <v>139.003</v>
      </c>
      <c r="D140" s="5" t="n">
        <v>0</v>
      </c>
      <c r="E140" s="5" t="n">
        <v>437.166</v>
      </c>
      <c r="F140" s="5" t="n">
        <v>485.868</v>
      </c>
      <c r="G140" s="5" t="n">
        <v>23.617</v>
      </c>
      <c r="H140" s="5" t="n">
        <v>0</v>
      </c>
      <c r="I140" s="5" t="n">
        <v>0</v>
      </c>
      <c r="J140" s="5" t="n">
        <v>-72.322</v>
      </c>
      <c r="K140" s="5" t="n">
        <v>0</v>
      </c>
      <c r="L140" s="5" t="n">
        <v>0</v>
      </c>
      <c r="M140" s="5" t="n">
        <v>0</v>
      </c>
      <c r="N140" s="5" t="n">
        <v>310.661</v>
      </c>
      <c r="O140" s="5" t="n">
        <v>309.468</v>
      </c>
      <c r="P140" s="5" t="n">
        <v>19.787</v>
      </c>
      <c r="Q140" s="5" t="n">
        <v>0.92</v>
      </c>
      <c r="R140" s="5" t="n">
        <v>0</v>
      </c>
      <c r="S140" s="5" t="n">
        <v>0.033</v>
      </c>
    </row>
    <row r="141" customFormat="false" ht="12.8" hidden="false" customHeight="false" outlineLevel="0" collapsed="false">
      <c r="A141" s="4" t="n">
        <v>0</v>
      </c>
      <c r="B141" s="4" t="n">
        <v>4931</v>
      </c>
      <c r="C141" s="4" t="n">
        <v>140.002</v>
      </c>
      <c r="D141" s="5" t="n">
        <v>0</v>
      </c>
      <c r="E141" s="5" t="n">
        <v>419.134</v>
      </c>
      <c r="F141" s="5" t="n">
        <v>471.204</v>
      </c>
      <c r="G141" s="5" t="n">
        <v>13.513</v>
      </c>
      <c r="H141" s="5" t="n">
        <v>0</v>
      </c>
      <c r="I141" s="5" t="n">
        <v>0</v>
      </c>
      <c r="J141" s="5" t="n">
        <v>-65.583</v>
      </c>
      <c r="K141" s="5" t="n">
        <v>0</v>
      </c>
      <c r="L141" s="5" t="n">
        <v>0</v>
      </c>
      <c r="M141" s="5" t="n">
        <v>0</v>
      </c>
      <c r="N141" s="5" t="n">
        <v>308.29</v>
      </c>
      <c r="O141" s="5" t="n">
        <v>307.697</v>
      </c>
      <c r="P141" s="5" t="n">
        <v>22.776</v>
      </c>
      <c r="Q141" s="5" t="n">
        <v>0.92</v>
      </c>
      <c r="R141" s="5" t="n">
        <v>0</v>
      </c>
      <c r="S141" s="5" t="n">
        <v>0.033</v>
      </c>
    </row>
    <row r="142" customFormat="false" ht="12.8" hidden="false" customHeight="false" outlineLevel="0" collapsed="false">
      <c r="A142" s="4" t="n">
        <v>0</v>
      </c>
      <c r="B142" s="4" t="n">
        <v>4931</v>
      </c>
      <c r="C142" s="4" t="n">
        <v>141.005</v>
      </c>
      <c r="D142" s="5" t="n">
        <v>0</v>
      </c>
      <c r="E142" s="5" t="n">
        <v>429.812</v>
      </c>
      <c r="F142" s="5" t="n">
        <v>466.323</v>
      </c>
      <c r="G142" s="5" t="n">
        <v>8.12</v>
      </c>
      <c r="H142" s="5" t="n">
        <v>0</v>
      </c>
      <c r="I142" s="5" t="n">
        <v>0</v>
      </c>
      <c r="J142" s="5" t="n">
        <v>-44.629</v>
      </c>
      <c r="K142" s="5" t="n">
        <v>0</v>
      </c>
      <c r="L142" s="5" t="n">
        <v>0</v>
      </c>
      <c r="M142" s="5" t="n">
        <v>0</v>
      </c>
      <c r="N142" s="5" t="n">
        <v>307.489</v>
      </c>
      <c r="O142" s="5" t="n">
        <v>307.063</v>
      </c>
      <c r="P142" s="5" t="n">
        <v>19.081</v>
      </c>
      <c r="Q142" s="5" t="n">
        <v>0.92</v>
      </c>
      <c r="R142" s="5" t="n">
        <v>0</v>
      </c>
      <c r="S142" s="5" t="n">
        <v>0.033</v>
      </c>
    </row>
    <row r="143" customFormat="false" ht="12.8" hidden="false" customHeight="false" outlineLevel="0" collapsed="false">
      <c r="A143" s="4" t="n">
        <v>0</v>
      </c>
      <c r="B143" s="4" t="n">
        <v>4931</v>
      </c>
      <c r="C143" s="4" t="n">
        <v>142.004</v>
      </c>
      <c r="D143" s="5" t="n">
        <v>0</v>
      </c>
      <c r="E143" s="5" t="n">
        <v>424.439</v>
      </c>
      <c r="F143" s="5" t="n">
        <v>460.619</v>
      </c>
      <c r="G143" s="5" t="n">
        <v>12.287</v>
      </c>
      <c r="H143" s="5" t="n">
        <v>0</v>
      </c>
      <c r="I143" s="5" t="n">
        <v>0</v>
      </c>
      <c r="J143" s="5" t="n">
        <v>-48.467</v>
      </c>
      <c r="K143" s="5" t="n">
        <v>0</v>
      </c>
      <c r="L143" s="5" t="n">
        <v>0</v>
      </c>
      <c r="M143" s="5" t="n">
        <v>0</v>
      </c>
      <c r="N143" s="5" t="n">
        <v>306.544</v>
      </c>
      <c r="O143" s="5" t="n">
        <v>306.107</v>
      </c>
      <c r="P143" s="5" t="n">
        <v>28.096</v>
      </c>
      <c r="Q143" s="5" t="n">
        <v>0.92</v>
      </c>
      <c r="R143" s="5" t="n">
        <v>0</v>
      </c>
      <c r="S143" s="5" t="n">
        <v>0.033</v>
      </c>
    </row>
    <row r="144" customFormat="false" ht="12.8" hidden="false" customHeight="false" outlineLevel="0" collapsed="false">
      <c r="A144" s="4" t="n">
        <v>0</v>
      </c>
      <c r="B144" s="4" t="n">
        <v>4931</v>
      </c>
      <c r="C144" s="4" t="n">
        <v>143.002</v>
      </c>
      <c r="D144" s="5" t="n">
        <v>0</v>
      </c>
      <c r="E144" s="5" t="n">
        <v>403.875</v>
      </c>
      <c r="F144" s="5" t="n">
        <v>448.979</v>
      </c>
      <c r="G144" s="5" t="n">
        <v>19.383</v>
      </c>
      <c r="H144" s="5" t="n">
        <v>0</v>
      </c>
      <c r="I144" s="5" t="n">
        <v>0</v>
      </c>
      <c r="J144" s="5" t="n">
        <v>-64.487</v>
      </c>
      <c r="K144" s="5" t="n">
        <v>0</v>
      </c>
      <c r="L144" s="5" t="n">
        <v>0</v>
      </c>
      <c r="M144" s="5" t="n">
        <v>0</v>
      </c>
      <c r="N144" s="5" t="n">
        <v>304.589</v>
      </c>
      <c r="O144" s="5" t="n">
        <v>303.825</v>
      </c>
      <c r="P144" s="5" t="n">
        <v>25.376</v>
      </c>
      <c r="Q144" s="5" t="n">
        <v>0.92</v>
      </c>
      <c r="R144" s="5" t="n">
        <v>0</v>
      </c>
      <c r="S144" s="5" t="n">
        <v>0.033</v>
      </c>
    </row>
    <row r="145" customFormat="false" ht="12.8" hidden="false" customHeight="false" outlineLevel="0" collapsed="false">
      <c r="A145" s="4" t="n">
        <v>0</v>
      </c>
      <c r="B145" s="4" t="n">
        <v>4931</v>
      </c>
      <c r="C145" s="4" t="n">
        <v>144.001</v>
      </c>
      <c r="D145" s="5" t="n">
        <v>0</v>
      </c>
      <c r="E145" s="5" t="n">
        <v>418.338</v>
      </c>
      <c r="F145" s="5" t="n">
        <v>446.444</v>
      </c>
      <c r="G145" s="5" t="n">
        <v>16.607</v>
      </c>
      <c r="H145" s="5" t="n">
        <v>0</v>
      </c>
      <c r="I145" s="5" t="n">
        <v>0</v>
      </c>
      <c r="J145" s="5" t="n">
        <v>-44.714</v>
      </c>
      <c r="K145" s="5" t="n">
        <v>0</v>
      </c>
      <c r="L145" s="5" t="n">
        <v>0</v>
      </c>
      <c r="M145" s="5" t="n">
        <v>0</v>
      </c>
      <c r="N145" s="5" t="n">
        <v>304.158</v>
      </c>
      <c r="O145" s="5" t="n">
        <v>303.602</v>
      </c>
      <c r="P145" s="5" t="n">
        <v>29.866</v>
      </c>
      <c r="Q145" s="5" t="n">
        <v>0.92</v>
      </c>
      <c r="R145" s="5" t="n">
        <v>0</v>
      </c>
      <c r="S145" s="5" t="n">
        <v>0.033</v>
      </c>
    </row>
    <row r="146" customFormat="false" ht="12.8" hidden="false" customHeight="false" outlineLevel="0" collapsed="false">
      <c r="A146" s="4" t="n">
        <v>0</v>
      </c>
      <c r="B146" s="4" t="n">
        <v>4931</v>
      </c>
      <c r="C146" s="4" t="n">
        <v>145.001</v>
      </c>
      <c r="D146" s="5" t="n">
        <v>0</v>
      </c>
      <c r="E146" s="5" t="n">
        <v>386.582</v>
      </c>
      <c r="F146" s="5" t="n">
        <v>427.988</v>
      </c>
      <c r="G146" s="5" t="n">
        <v>55.503</v>
      </c>
      <c r="H146" s="5" t="n">
        <v>0</v>
      </c>
      <c r="I146" s="5" t="n">
        <v>0</v>
      </c>
      <c r="J146" s="5" t="n">
        <v>-96.909</v>
      </c>
      <c r="K146" s="5" t="n">
        <v>0</v>
      </c>
      <c r="L146" s="5" t="n">
        <v>0</v>
      </c>
      <c r="M146" s="5" t="n">
        <v>0</v>
      </c>
      <c r="N146" s="5" t="n">
        <v>300.964</v>
      </c>
      <c r="O146" s="5" t="n">
        <v>298.914</v>
      </c>
      <c r="P146" s="5" t="n">
        <v>27.064</v>
      </c>
      <c r="Q146" s="5" t="n">
        <v>0.92</v>
      </c>
      <c r="R146" s="5" t="n">
        <v>0</v>
      </c>
      <c r="S146" s="5" t="n">
        <v>0.033</v>
      </c>
    </row>
    <row r="147" customFormat="false" ht="12.8" hidden="false" customHeight="false" outlineLevel="0" collapsed="false">
      <c r="A147" s="4" t="n">
        <v>0</v>
      </c>
      <c r="B147" s="4" t="n">
        <v>4931</v>
      </c>
      <c r="C147" s="4" t="n">
        <v>146.001</v>
      </c>
      <c r="D147" s="5" t="n">
        <v>0</v>
      </c>
      <c r="E147" s="5" t="n">
        <v>404.024</v>
      </c>
      <c r="F147" s="5" t="n">
        <v>427.215</v>
      </c>
      <c r="G147" s="5" t="n">
        <v>34.595</v>
      </c>
      <c r="H147" s="5" t="n">
        <v>0</v>
      </c>
      <c r="I147" s="5" t="n">
        <v>0</v>
      </c>
      <c r="J147" s="5" t="n">
        <v>-57.786</v>
      </c>
      <c r="K147" s="5" t="n">
        <v>0</v>
      </c>
      <c r="L147" s="5" t="n">
        <v>0</v>
      </c>
      <c r="M147" s="5" t="n">
        <v>0</v>
      </c>
      <c r="N147" s="5" t="n">
        <v>300.828</v>
      </c>
      <c r="O147" s="5" t="n">
        <v>299.831</v>
      </c>
      <c r="P147" s="5" t="n">
        <v>34.692</v>
      </c>
      <c r="Q147" s="5" t="n">
        <v>0.92</v>
      </c>
      <c r="R147" s="5" t="n">
        <v>0</v>
      </c>
      <c r="S147" s="5" t="n">
        <v>0.033</v>
      </c>
    </row>
    <row r="148" customFormat="false" ht="12.8" hidden="false" customHeight="false" outlineLevel="0" collapsed="false">
      <c r="A148" s="4" t="n">
        <v>0</v>
      </c>
      <c r="B148" s="4" t="n">
        <v>4931</v>
      </c>
      <c r="C148" s="4" t="n">
        <v>147.001</v>
      </c>
      <c r="D148" s="5" t="n">
        <v>0</v>
      </c>
      <c r="E148" s="5" t="n">
        <v>404.677</v>
      </c>
      <c r="F148" s="5" t="n">
        <v>427.987</v>
      </c>
      <c r="G148" s="5" t="n">
        <v>25.224</v>
      </c>
      <c r="H148" s="5" t="n">
        <v>0</v>
      </c>
      <c r="I148" s="5" t="n">
        <v>0</v>
      </c>
      <c r="J148" s="5" t="n">
        <v>-48.533</v>
      </c>
      <c r="K148" s="5" t="n">
        <v>0</v>
      </c>
      <c r="L148" s="5" t="n">
        <v>0</v>
      </c>
      <c r="M148" s="5" t="n">
        <v>0</v>
      </c>
      <c r="N148" s="5" t="n">
        <v>300.964</v>
      </c>
      <c r="O148" s="5" t="n">
        <v>300.451</v>
      </c>
      <c r="P148" s="5" t="n">
        <v>49.163</v>
      </c>
      <c r="Q148" s="5" t="n">
        <v>0.92</v>
      </c>
      <c r="R148" s="5" t="n">
        <v>0</v>
      </c>
      <c r="S148" s="5" t="n">
        <v>0.033</v>
      </c>
    </row>
    <row r="149" customFormat="false" ht="12.8" hidden="false" customHeight="false" outlineLevel="0" collapsed="false">
      <c r="A149" s="4" t="n">
        <v>0</v>
      </c>
      <c r="B149" s="4" t="n">
        <v>4931</v>
      </c>
      <c r="C149" s="4" t="n">
        <v>148.003</v>
      </c>
      <c r="D149" s="5" t="n">
        <v>0</v>
      </c>
      <c r="E149" s="5" t="n">
        <v>393.593</v>
      </c>
      <c r="F149" s="5" t="n">
        <v>423.583</v>
      </c>
      <c r="G149" s="5" t="n">
        <v>13.659</v>
      </c>
      <c r="H149" s="5" t="n">
        <v>0</v>
      </c>
      <c r="I149" s="5" t="n">
        <v>0</v>
      </c>
      <c r="J149" s="5" t="n">
        <v>-43.645</v>
      </c>
      <c r="K149" s="5" t="n">
        <v>0</v>
      </c>
      <c r="L149" s="5" t="n">
        <v>0</v>
      </c>
      <c r="M149" s="5" t="n">
        <v>0</v>
      </c>
      <c r="N149" s="5" t="n">
        <v>300.187</v>
      </c>
      <c r="O149" s="5" t="n">
        <v>299.91</v>
      </c>
      <c r="P149" s="5" t="n">
        <v>49.269</v>
      </c>
      <c r="Q149" s="5" t="n">
        <v>0.92</v>
      </c>
      <c r="R149" s="5" t="n">
        <v>0</v>
      </c>
      <c r="S149" s="5" t="n">
        <v>0.033</v>
      </c>
    </row>
    <row r="150" customFormat="false" ht="12.8" hidden="false" customHeight="false" outlineLevel="0" collapsed="false">
      <c r="A150" s="4" t="n">
        <v>0</v>
      </c>
      <c r="B150" s="4" t="n">
        <v>4931</v>
      </c>
      <c r="C150" s="4" t="n">
        <v>149.003</v>
      </c>
      <c r="D150" s="5" t="n">
        <v>0</v>
      </c>
      <c r="E150" s="5" t="n">
        <v>396.166</v>
      </c>
      <c r="F150" s="5" t="n">
        <v>424.665</v>
      </c>
      <c r="G150" s="5" t="n">
        <v>-8.507</v>
      </c>
      <c r="H150" s="5" t="n">
        <v>0</v>
      </c>
      <c r="I150" s="5" t="n">
        <v>0</v>
      </c>
      <c r="J150" s="5" t="n">
        <v>-19.985</v>
      </c>
      <c r="K150" s="5" t="n">
        <v>0</v>
      </c>
      <c r="L150" s="5" t="n">
        <v>0</v>
      </c>
      <c r="M150" s="5" t="n">
        <v>0</v>
      </c>
      <c r="N150" s="5" t="n">
        <v>300.379</v>
      </c>
      <c r="O150" s="5" t="n">
        <v>300.57</v>
      </c>
      <c r="P150" s="5" t="n">
        <v>44.493</v>
      </c>
      <c r="Q150" s="5" t="n">
        <v>0.92</v>
      </c>
      <c r="R150" s="5" t="n">
        <v>0</v>
      </c>
      <c r="S150" s="5" t="n">
        <v>0.033</v>
      </c>
    </row>
    <row r="151" customFormat="false" ht="12.8" hidden="false" customHeight="false" outlineLevel="0" collapsed="false">
      <c r="A151" s="4" t="n">
        <v>0</v>
      </c>
      <c r="B151" s="4" t="n">
        <v>4931</v>
      </c>
      <c r="C151" s="4" t="n">
        <v>150.001</v>
      </c>
      <c r="D151" s="5" t="n">
        <v>0</v>
      </c>
      <c r="E151" s="5" t="n">
        <v>386.936</v>
      </c>
      <c r="F151" s="5" t="n">
        <v>428.799</v>
      </c>
      <c r="G151" s="5" t="n">
        <v>-40.686</v>
      </c>
      <c r="H151" s="5" t="n">
        <v>0</v>
      </c>
      <c r="I151" s="5" t="n">
        <v>0</v>
      </c>
      <c r="J151" s="5" t="n">
        <v>-1.177</v>
      </c>
      <c r="K151" s="5" t="n">
        <v>0</v>
      </c>
      <c r="L151" s="5" t="n">
        <v>0</v>
      </c>
      <c r="M151" s="5" t="n">
        <v>0</v>
      </c>
      <c r="N151" s="5" t="n">
        <v>301.107</v>
      </c>
      <c r="O151" s="5" t="n">
        <v>301.91</v>
      </c>
      <c r="P151" s="5" t="n">
        <v>50.665</v>
      </c>
      <c r="Q151" s="5" t="n">
        <v>0.92</v>
      </c>
      <c r="R151" s="5" t="n">
        <v>0</v>
      </c>
      <c r="S151" s="5" t="n">
        <v>0.033</v>
      </c>
    </row>
    <row r="152" customFormat="false" ht="12.8" hidden="false" customHeight="false" outlineLevel="0" collapsed="false">
      <c r="A152" s="4" t="n">
        <v>0</v>
      </c>
      <c r="B152" s="4" t="n">
        <v>4931</v>
      </c>
      <c r="C152" s="4" t="n">
        <v>151.002</v>
      </c>
      <c r="D152" s="5" t="n">
        <v>0</v>
      </c>
      <c r="E152" s="5" t="n">
        <v>441.641</v>
      </c>
      <c r="F152" s="5" t="n">
        <v>436.083</v>
      </c>
      <c r="G152" s="5" t="n">
        <v>-19.95</v>
      </c>
      <c r="H152" s="5" t="n">
        <v>0</v>
      </c>
      <c r="I152" s="5" t="n">
        <v>0</v>
      </c>
      <c r="J152" s="5" t="n">
        <v>25.505</v>
      </c>
      <c r="K152" s="5" t="n">
        <v>0</v>
      </c>
      <c r="L152" s="5" t="n">
        <v>0</v>
      </c>
      <c r="M152" s="5" t="n">
        <v>0</v>
      </c>
      <c r="N152" s="5" t="n">
        <v>302.378</v>
      </c>
      <c r="O152" s="5" t="n">
        <v>302.829</v>
      </c>
      <c r="P152" s="5" t="n">
        <v>44.202</v>
      </c>
      <c r="Q152" s="5" t="n">
        <v>0.92</v>
      </c>
      <c r="R152" s="5" t="n">
        <v>0</v>
      </c>
      <c r="S152" s="5" t="n">
        <v>0.033</v>
      </c>
    </row>
    <row r="153" customFormat="false" ht="12.8" hidden="false" customHeight="false" outlineLevel="0" collapsed="false">
      <c r="A153" s="4" t="n">
        <v>0</v>
      </c>
      <c r="B153" s="4" t="n">
        <v>4931</v>
      </c>
      <c r="C153" s="4" t="n">
        <v>152.005</v>
      </c>
      <c r="D153" s="5" t="n">
        <v>0</v>
      </c>
      <c r="E153" s="5" t="n">
        <v>495.854</v>
      </c>
      <c r="F153" s="5" t="n">
        <v>443.226</v>
      </c>
      <c r="G153" s="5" t="n">
        <v>22.384</v>
      </c>
      <c r="H153" s="5" t="n">
        <v>0</v>
      </c>
      <c r="I153" s="5" t="n">
        <v>0</v>
      </c>
      <c r="J153" s="5" t="n">
        <v>30.247</v>
      </c>
      <c r="K153" s="5" t="n">
        <v>0</v>
      </c>
      <c r="L153" s="5" t="n">
        <v>0</v>
      </c>
      <c r="M153" s="5" t="n">
        <v>0</v>
      </c>
      <c r="N153" s="5" t="n">
        <v>303.608</v>
      </c>
      <c r="O153" s="5" t="n">
        <v>303.02</v>
      </c>
      <c r="P153" s="5" t="n">
        <v>38.041</v>
      </c>
      <c r="Q153" s="5" t="n">
        <v>0.92</v>
      </c>
      <c r="R153" s="5" t="n">
        <v>0</v>
      </c>
      <c r="S153" s="5" t="n">
        <v>0.033</v>
      </c>
    </row>
    <row r="154" customFormat="false" ht="12.8" hidden="false" customHeight="false" outlineLevel="0" collapsed="false">
      <c r="A154" s="4" t="n">
        <v>0</v>
      </c>
      <c r="B154" s="4" t="n">
        <v>4931</v>
      </c>
      <c r="C154" s="4" t="n">
        <v>153.001</v>
      </c>
      <c r="D154" s="5" t="n">
        <v>0</v>
      </c>
      <c r="E154" s="5" t="n">
        <v>819.438</v>
      </c>
      <c r="F154" s="5" t="n">
        <v>465.748</v>
      </c>
      <c r="G154" s="5" t="n">
        <v>241.822</v>
      </c>
      <c r="H154" s="5" t="n">
        <v>0</v>
      </c>
      <c r="I154" s="5" t="n">
        <v>0</v>
      </c>
      <c r="J154" s="5" t="n">
        <v>111.87</v>
      </c>
      <c r="K154" s="5" t="n">
        <v>0</v>
      </c>
      <c r="L154" s="5" t="n">
        <v>0</v>
      </c>
      <c r="M154" s="5" t="n">
        <v>0</v>
      </c>
      <c r="N154" s="5" t="n">
        <v>307.394</v>
      </c>
      <c r="O154" s="5" t="n">
        <v>301.988</v>
      </c>
      <c r="P154" s="5" t="n">
        <v>44.734</v>
      </c>
      <c r="Q154" s="5" t="n">
        <v>0.92</v>
      </c>
      <c r="R154" s="5" t="n">
        <v>0</v>
      </c>
      <c r="S154" s="5" t="n">
        <v>0.033</v>
      </c>
    </row>
    <row r="1047965" customFormat="false" ht="12.8" hidden="false" customHeight="false" outlineLevel="0" collapsed="false">
      <c r="A1047965" s="1" t="s">
        <v>0</v>
      </c>
      <c r="B1047965" s="1" t="s">
        <v>1</v>
      </c>
      <c r="C1047965" s="1" t="s">
        <v>2</v>
      </c>
      <c r="D1047965" s="2" t="s">
        <v>3</v>
      </c>
      <c r="E1047965" s="2" t="s">
        <v>4</v>
      </c>
      <c r="F1047965" s="2" t="s">
        <v>5</v>
      </c>
      <c r="G1047965" s="2" t="s">
        <v>6</v>
      </c>
      <c r="H1047965" s="2" t="s">
        <v>7</v>
      </c>
      <c r="I1047965" s="2" t="s">
        <v>8</v>
      </c>
      <c r="J1047965" s="2" t="s">
        <v>9</v>
      </c>
      <c r="K1047965" s="2" t="s">
        <v>10</v>
      </c>
      <c r="L1047965" s="2" t="s">
        <v>11</v>
      </c>
      <c r="M1047965" s="2" t="s">
        <v>12</v>
      </c>
      <c r="N1047965" s="2" t="s">
        <v>13</v>
      </c>
      <c r="O1047965" s="2" t="s">
        <v>14</v>
      </c>
      <c r="P1047965" s="2" t="s">
        <v>15</v>
      </c>
      <c r="Q1047965" s="2" t="s">
        <v>16</v>
      </c>
      <c r="R1047965" s="2" t="s">
        <v>17</v>
      </c>
      <c r="S1047965" s="2" t="s">
        <v>18</v>
      </c>
    </row>
    <row r="1047966" customFormat="false" ht="12.8" hidden="false" customHeight="false" outlineLevel="0" collapsed="false">
      <c r="A1047966" s="4" t="n">
        <v>0</v>
      </c>
      <c r="B1047966" s="4" t="n">
        <v>4931</v>
      </c>
      <c r="C1047966" s="4" t="n">
        <v>0.001</v>
      </c>
      <c r="D1047966" s="5" t="n">
        <v>0</v>
      </c>
      <c r="E1047966" s="5" t="n">
        <v>345.682</v>
      </c>
      <c r="F1047966" s="5" t="n">
        <v>390.332</v>
      </c>
      <c r="G1047966" s="5" t="n">
        <v>115.992</v>
      </c>
      <c r="H1047966" s="5" t="n">
        <v>0</v>
      </c>
      <c r="I1047966" s="5" t="n">
        <v>0</v>
      </c>
      <c r="J1047966" s="5" t="n">
        <v>-160.64</v>
      </c>
      <c r="K1047966" s="5" t="n">
        <v>0</v>
      </c>
      <c r="L1047966" s="5" t="n">
        <v>0</v>
      </c>
      <c r="M1047966" s="5" t="n">
        <v>0</v>
      </c>
      <c r="N1047966" s="5" t="n">
        <v>294.114</v>
      </c>
      <c r="O1047966" s="5" t="n">
        <v>290.528</v>
      </c>
      <c r="P1047966" s="5" t="n">
        <v>32.344</v>
      </c>
      <c r="Q1047966" s="5" t="n">
        <v>0.92</v>
      </c>
      <c r="R1047966" s="5" t="n">
        <v>0</v>
      </c>
      <c r="S1047966" s="5" t="n">
        <v>0.033</v>
      </c>
    </row>
    <row r="1047967" customFormat="false" ht="12.8" hidden="false" customHeight="false" outlineLevel="0" collapsed="false">
      <c r="A1047967" s="4" t="n">
        <v>0</v>
      </c>
      <c r="B1047967" s="4" t="n">
        <v>4931</v>
      </c>
      <c r="C1047967" s="4" t="n">
        <v>1.002</v>
      </c>
      <c r="D1047967" s="5" t="n">
        <v>0</v>
      </c>
      <c r="E1047967" s="5" t="n">
        <v>340.519</v>
      </c>
      <c r="F1047967" s="5" t="n">
        <v>375.084</v>
      </c>
      <c r="G1047967" s="5" t="n">
        <v>37.074</v>
      </c>
      <c r="H1047967" s="5" t="n">
        <v>0</v>
      </c>
      <c r="I1047967" s="5" t="n">
        <v>0</v>
      </c>
      <c r="J1047967" s="5" t="n">
        <v>-71.638</v>
      </c>
      <c r="K1047967" s="5" t="n">
        <v>0</v>
      </c>
      <c r="L1047967" s="5" t="n">
        <v>0</v>
      </c>
      <c r="M1047967" s="5" t="n">
        <v>0</v>
      </c>
      <c r="N1047967" s="5" t="n">
        <v>291.199</v>
      </c>
      <c r="O1047967" s="5" t="n">
        <v>289.905</v>
      </c>
      <c r="P1047967" s="5" t="n">
        <v>28.662</v>
      </c>
      <c r="Q1047967" s="5" t="n">
        <v>0.92</v>
      </c>
      <c r="R1047967" s="5" t="n">
        <v>0</v>
      </c>
      <c r="S1047967" s="5" t="n">
        <v>0.033</v>
      </c>
    </row>
    <row r="1047968" customFormat="false" ht="12.8" hidden="false" customHeight="false" outlineLevel="0" collapsed="false">
      <c r="A1047968" s="4" t="n">
        <v>0</v>
      </c>
      <c r="B1047968" s="4" t="n">
        <v>4931</v>
      </c>
      <c r="C1047968" s="4" t="n">
        <v>2.001</v>
      </c>
      <c r="D1047968" s="5" t="n">
        <v>0</v>
      </c>
      <c r="E1047968" s="5" t="n">
        <v>345.569</v>
      </c>
      <c r="F1047968" s="5" t="n">
        <v>371.777</v>
      </c>
      <c r="G1047968" s="5" t="n">
        <v>24.377</v>
      </c>
      <c r="H1047968" s="5" t="n">
        <v>0</v>
      </c>
      <c r="I1047968" s="5" t="n">
        <v>0</v>
      </c>
      <c r="J1047968" s="5" t="n">
        <v>-50.583</v>
      </c>
      <c r="K1047968" s="5" t="n">
        <v>0</v>
      </c>
      <c r="L1047968" s="5" t="n">
        <v>0</v>
      </c>
      <c r="M1047968" s="5" t="n">
        <v>0</v>
      </c>
      <c r="N1047968" s="5" t="n">
        <v>290.555</v>
      </c>
      <c r="O1047968" s="5" t="n">
        <v>289.781</v>
      </c>
      <c r="P1047968" s="5" t="n">
        <v>31.513</v>
      </c>
      <c r="Q1047968" s="5" t="n">
        <v>0.92</v>
      </c>
      <c r="R1047968" s="5" t="n">
        <v>0</v>
      </c>
      <c r="S1047968" s="5" t="n">
        <v>0.033</v>
      </c>
    </row>
    <row r="1047969" customFormat="false" ht="12.8" hidden="false" customHeight="false" outlineLevel="0" collapsed="false">
      <c r="A1047969" s="4" t="n">
        <v>0</v>
      </c>
      <c r="B1047969" s="4" t="n">
        <v>4931</v>
      </c>
      <c r="C1047969" s="4" t="n">
        <v>3.001</v>
      </c>
      <c r="D1047969" s="5" t="n">
        <v>0</v>
      </c>
      <c r="E1047969" s="5" t="n">
        <v>347.262</v>
      </c>
      <c r="F1047969" s="5" t="n">
        <v>369.623</v>
      </c>
      <c r="G1047969" s="5" t="n">
        <v>21.716</v>
      </c>
      <c r="H1047969" s="5" t="n">
        <v>0</v>
      </c>
      <c r="I1047969" s="5" t="n">
        <v>0</v>
      </c>
      <c r="J1047969" s="5" t="n">
        <v>-44.075</v>
      </c>
      <c r="K1047969" s="5" t="n">
        <v>0</v>
      </c>
      <c r="L1047969" s="5" t="n">
        <v>0</v>
      </c>
      <c r="M1047969" s="5" t="n">
        <v>0</v>
      </c>
      <c r="N1047969" s="5" t="n">
        <v>290.133</v>
      </c>
      <c r="O1047969" s="5" t="n">
        <v>289.523</v>
      </c>
      <c r="P1047969" s="5" t="n">
        <v>35.613</v>
      </c>
      <c r="Q1047969" s="5" t="n">
        <v>0.92</v>
      </c>
      <c r="R1047969" s="5" t="n">
        <v>0</v>
      </c>
      <c r="S1047969" s="5" t="n">
        <v>0.033</v>
      </c>
    </row>
    <row r="1047970" customFormat="false" ht="12.8" hidden="false" customHeight="false" outlineLevel="0" collapsed="false">
      <c r="A1047970" s="4" t="n">
        <v>0</v>
      </c>
      <c r="B1047970" s="4" t="n">
        <v>4931</v>
      </c>
      <c r="C1047970" s="4" t="n">
        <v>4.004</v>
      </c>
      <c r="D1047970" s="5" t="n">
        <v>0</v>
      </c>
      <c r="E1047970" s="5" t="n">
        <v>351.229</v>
      </c>
      <c r="F1047970" s="5" t="n">
        <v>368.181</v>
      </c>
      <c r="G1047970" s="5" t="n">
        <v>20.896</v>
      </c>
      <c r="H1047970" s="5" t="n">
        <v>0</v>
      </c>
      <c r="I1047970" s="5" t="n">
        <v>0</v>
      </c>
      <c r="J1047970" s="5" t="n">
        <v>-37.844</v>
      </c>
      <c r="K1047970" s="5" t="n">
        <v>0</v>
      </c>
      <c r="L1047970" s="5" t="n">
        <v>0</v>
      </c>
      <c r="M1047970" s="5" t="n">
        <v>0</v>
      </c>
      <c r="N1047970" s="5" t="n">
        <v>289.85</v>
      </c>
      <c r="O1047970" s="5" t="n">
        <v>289.362</v>
      </c>
      <c r="P1047970" s="5" t="n">
        <v>42.832</v>
      </c>
      <c r="Q1047970" s="5" t="n">
        <v>0.92</v>
      </c>
      <c r="R1047970" s="5" t="n">
        <v>0</v>
      </c>
      <c r="S1047970" s="5" t="n">
        <v>0.033</v>
      </c>
    </row>
    <row r="1047971" customFormat="false" ht="12.8" hidden="false" customHeight="false" outlineLevel="0" collapsed="false">
      <c r="A1047971" s="4" t="n">
        <v>0</v>
      </c>
      <c r="B1047971" s="4" t="n">
        <v>4931</v>
      </c>
      <c r="C1047971" s="4" t="n">
        <v>5.006</v>
      </c>
      <c r="D1047971" s="5" t="n">
        <v>0</v>
      </c>
      <c r="E1047971" s="5" t="n">
        <v>351.966</v>
      </c>
      <c r="F1047971" s="5" t="n">
        <v>368.443</v>
      </c>
      <c r="G1047971" s="5" t="n">
        <v>10.154</v>
      </c>
      <c r="H1047971" s="5" t="n">
        <v>0</v>
      </c>
      <c r="I1047971" s="5" t="n">
        <v>0</v>
      </c>
      <c r="J1047971" s="5" t="n">
        <v>-26.628</v>
      </c>
      <c r="K1047971" s="5" t="n">
        <v>0</v>
      </c>
      <c r="L1047971" s="5" t="n">
        <v>0</v>
      </c>
      <c r="M1047971" s="5" t="n">
        <v>0</v>
      </c>
      <c r="N1047971" s="5" t="n">
        <v>289.901</v>
      </c>
      <c r="O1047971" s="5" t="n">
        <v>289.343</v>
      </c>
      <c r="P1047971" s="5" t="n">
        <v>18.194</v>
      </c>
      <c r="Q1047971" s="5" t="n">
        <v>0.92</v>
      </c>
      <c r="R1047971" s="5" t="n">
        <v>0</v>
      </c>
      <c r="S1047971" s="5" t="n">
        <v>0.033</v>
      </c>
    </row>
    <row r="1047972" customFormat="false" ht="12.8" hidden="false" customHeight="false" outlineLevel="0" collapsed="false">
      <c r="A1047972" s="4" t="n">
        <v>0</v>
      </c>
      <c r="B1047972" s="4" t="n">
        <v>4931</v>
      </c>
      <c r="C1047972" s="4" t="n">
        <v>6.003</v>
      </c>
      <c r="D1047972" s="5" t="n">
        <v>0</v>
      </c>
      <c r="E1047972" s="5" t="n">
        <v>351.924</v>
      </c>
      <c r="F1047972" s="5" t="n">
        <v>367.419</v>
      </c>
      <c r="G1047972" s="5" t="n">
        <v>13.196</v>
      </c>
      <c r="H1047972" s="5" t="n">
        <v>0</v>
      </c>
      <c r="I1047972" s="5" t="n">
        <v>0</v>
      </c>
      <c r="J1047972" s="5" t="n">
        <v>-28.687</v>
      </c>
      <c r="K1047972" s="5" t="n">
        <v>0</v>
      </c>
      <c r="L1047972" s="5" t="n">
        <v>0</v>
      </c>
      <c r="M1047972" s="5" t="n">
        <v>0</v>
      </c>
      <c r="N1047972" s="5" t="n">
        <v>289.699</v>
      </c>
      <c r="O1047972" s="5" t="n">
        <v>289.316</v>
      </c>
      <c r="P1047972" s="5" t="n">
        <v>34.431</v>
      </c>
      <c r="Q1047972" s="5" t="n">
        <v>0.92</v>
      </c>
      <c r="R1047972" s="5" t="n">
        <v>0</v>
      </c>
      <c r="S1047972" s="5" t="n">
        <v>0.033</v>
      </c>
    </row>
    <row r="1047973" customFormat="false" ht="12.8" hidden="false" customHeight="false" outlineLevel="0" collapsed="false">
      <c r="A1047973" s="4" t="n">
        <v>0</v>
      </c>
      <c r="B1047973" s="4" t="n">
        <v>4931</v>
      </c>
      <c r="C1047973" s="4" t="n">
        <v>7.004</v>
      </c>
      <c r="D1047973" s="5" t="n">
        <v>0</v>
      </c>
      <c r="E1047973" s="5" t="n">
        <v>356.376</v>
      </c>
      <c r="F1047973" s="5" t="n">
        <v>367.151</v>
      </c>
      <c r="G1047973" s="5" t="n">
        <v>10.041</v>
      </c>
      <c r="H1047973" s="5" t="n">
        <v>0</v>
      </c>
      <c r="I1047973" s="5" t="n">
        <v>0</v>
      </c>
      <c r="J1047973" s="5" t="n">
        <v>-20.813</v>
      </c>
      <c r="K1047973" s="5" t="n">
        <v>0</v>
      </c>
      <c r="L1047973" s="5" t="n">
        <v>0</v>
      </c>
      <c r="M1047973" s="5" t="n">
        <v>0</v>
      </c>
      <c r="N1047973" s="5" t="n">
        <v>289.647</v>
      </c>
      <c r="O1047973" s="5" t="n">
        <v>289.261</v>
      </c>
      <c r="P1047973" s="5" t="n">
        <v>26.045</v>
      </c>
      <c r="Q1047973" s="5" t="n">
        <v>0.92</v>
      </c>
      <c r="R1047973" s="5" t="n">
        <v>0</v>
      </c>
      <c r="S1047973" s="5" t="n">
        <v>0.033</v>
      </c>
    </row>
    <row r="1047974" customFormat="false" ht="12.8" hidden="false" customHeight="false" outlineLevel="0" collapsed="false">
      <c r="A1047974" s="4" t="n">
        <v>0</v>
      </c>
      <c r="B1047974" s="4" t="n">
        <v>4931</v>
      </c>
      <c r="C1047974" s="4" t="n">
        <v>8.001</v>
      </c>
      <c r="D1047974" s="5" t="n">
        <v>0</v>
      </c>
      <c r="E1047974" s="5" t="n">
        <v>369.118</v>
      </c>
      <c r="F1047974" s="5" t="n">
        <v>367.872</v>
      </c>
      <c r="G1047974" s="5" t="n">
        <v>16.577</v>
      </c>
      <c r="H1047974" s="5" t="n">
        <v>0</v>
      </c>
      <c r="I1047974" s="5" t="n">
        <v>0</v>
      </c>
      <c r="J1047974" s="5" t="n">
        <v>-15.332</v>
      </c>
      <c r="K1047974" s="5" t="n">
        <v>0</v>
      </c>
      <c r="L1047974" s="5" t="n">
        <v>0</v>
      </c>
      <c r="M1047974" s="5" t="n">
        <v>0</v>
      </c>
      <c r="N1047974" s="5" t="n">
        <v>289.789</v>
      </c>
      <c r="O1047974" s="5" t="n">
        <v>289.31</v>
      </c>
      <c r="P1047974" s="5" t="n">
        <v>34.618</v>
      </c>
      <c r="Q1047974" s="5" t="n">
        <v>0.92</v>
      </c>
      <c r="R1047974" s="5" t="n">
        <v>0</v>
      </c>
      <c r="S1047974" s="5" t="n">
        <v>0.033</v>
      </c>
    </row>
    <row r="1047975" customFormat="false" ht="12.8" hidden="false" customHeight="false" outlineLevel="0" collapsed="false">
      <c r="A1047975" s="4" t="n">
        <v>0</v>
      </c>
      <c r="B1047975" s="4" t="n">
        <v>4931</v>
      </c>
      <c r="C1047975" s="4" t="n">
        <v>9.001</v>
      </c>
      <c r="D1047975" s="5" t="n">
        <v>0</v>
      </c>
      <c r="E1047975" s="5" t="n">
        <v>424.444</v>
      </c>
      <c r="F1047975" s="5" t="n">
        <v>374.811</v>
      </c>
      <c r="G1047975" s="5" t="n">
        <v>34.146</v>
      </c>
      <c r="H1047975" s="5" t="n">
        <v>0</v>
      </c>
      <c r="I1047975" s="5" t="n">
        <v>0</v>
      </c>
      <c r="J1047975" s="5" t="n">
        <v>15.488</v>
      </c>
      <c r="K1047975" s="5" t="n">
        <v>0</v>
      </c>
      <c r="L1047975" s="5" t="n">
        <v>0</v>
      </c>
      <c r="M1047975" s="5" t="n">
        <v>0</v>
      </c>
      <c r="N1047975" s="5" t="n">
        <v>291.146</v>
      </c>
      <c r="O1047975" s="5" t="n">
        <v>289.889</v>
      </c>
      <c r="P1047975" s="5" t="n">
        <v>27.18</v>
      </c>
      <c r="Q1047975" s="5" t="n">
        <v>0.92</v>
      </c>
      <c r="R1047975" s="5" t="n">
        <v>0</v>
      </c>
      <c r="S1047975" s="5" t="n">
        <v>0.033</v>
      </c>
    </row>
    <row r="1047976" customFormat="false" ht="12.8" hidden="false" customHeight="false" outlineLevel="0" collapsed="false">
      <c r="A1047976" s="4" t="n">
        <v>0</v>
      </c>
      <c r="B1047976" s="4" t="n">
        <v>4931</v>
      </c>
      <c r="C1047976" s="4" t="n">
        <v>10.005</v>
      </c>
      <c r="D1047976" s="5" t="n">
        <v>0</v>
      </c>
      <c r="E1047976" s="5" t="n">
        <v>736.988</v>
      </c>
      <c r="F1047976" s="5" t="n">
        <v>405.408</v>
      </c>
      <c r="G1047976" s="5" t="n">
        <v>165.749</v>
      </c>
      <c r="H1047976" s="5" t="n">
        <v>0</v>
      </c>
      <c r="I1047976" s="5" t="n">
        <v>0</v>
      </c>
      <c r="J1047976" s="5" t="n">
        <v>165.835</v>
      </c>
      <c r="K1047976" s="5" t="n">
        <v>0</v>
      </c>
      <c r="L1047976" s="5" t="n">
        <v>0</v>
      </c>
      <c r="M1047976" s="5" t="n">
        <v>0</v>
      </c>
      <c r="N1047976" s="5" t="n">
        <v>296.914</v>
      </c>
      <c r="O1047976" s="5" t="n">
        <v>291.022</v>
      </c>
      <c r="P1047976" s="5" t="n">
        <v>28.131</v>
      </c>
      <c r="Q1047976" s="5" t="n">
        <v>0.92</v>
      </c>
      <c r="R1047976" s="5" t="n">
        <v>0</v>
      </c>
      <c r="S1047976" s="5" t="n">
        <v>0.033</v>
      </c>
    </row>
    <row r="1047977" customFormat="false" ht="12.8" hidden="false" customHeight="false" outlineLevel="0" collapsed="false">
      <c r="A1047977" s="4" t="n">
        <v>0</v>
      </c>
      <c r="B1047977" s="4" t="n">
        <v>4931</v>
      </c>
      <c r="C1047977" s="4" t="n">
        <v>11.007</v>
      </c>
      <c r="D1047977" s="5" t="n">
        <v>0</v>
      </c>
      <c r="E1047977" s="5" t="n">
        <v>752.628</v>
      </c>
      <c r="F1047977" s="5" t="n">
        <v>424.908</v>
      </c>
      <c r="G1047977" s="5" t="n">
        <v>213.226</v>
      </c>
      <c r="H1047977" s="5" t="n">
        <v>0</v>
      </c>
      <c r="I1047977" s="5" t="n">
        <v>0</v>
      </c>
      <c r="J1047977" s="5" t="n">
        <v>114.497</v>
      </c>
      <c r="K1047977" s="5" t="n">
        <v>0</v>
      </c>
      <c r="L1047977" s="5" t="n">
        <v>0</v>
      </c>
      <c r="M1047977" s="5" t="n">
        <v>0</v>
      </c>
      <c r="N1047977" s="5" t="n">
        <v>300.422</v>
      </c>
      <c r="O1047977" s="5" t="n">
        <v>292.207</v>
      </c>
      <c r="P1047977" s="5" t="n">
        <v>25.958</v>
      </c>
      <c r="Q1047977" s="5" t="n">
        <v>0.92</v>
      </c>
      <c r="R1047977" s="5" t="n">
        <v>0</v>
      </c>
      <c r="S1047977" s="5" t="n">
        <v>0.033</v>
      </c>
    </row>
    <row r="1047978" customFormat="false" ht="12.8" hidden="false" customHeight="false" outlineLevel="0" collapsed="false">
      <c r="A1047978" s="4" t="n">
        <v>0</v>
      </c>
      <c r="B1047978" s="4" t="n">
        <v>4931</v>
      </c>
      <c r="C1047978" s="4" t="n">
        <v>12.002</v>
      </c>
      <c r="D1047978" s="5" t="n">
        <v>0</v>
      </c>
      <c r="E1047978" s="5" t="n">
        <v>1106.045</v>
      </c>
      <c r="F1047978" s="5" t="n">
        <v>460.886</v>
      </c>
      <c r="G1047978" s="5" t="n">
        <v>424.755</v>
      </c>
      <c r="H1047978" s="5" t="n">
        <v>0</v>
      </c>
      <c r="I1047978" s="5" t="n">
        <v>0</v>
      </c>
      <c r="J1047978" s="5" t="n">
        <v>220.403</v>
      </c>
      <c r="K1047978" s="5" t="n">
        <v>0</v>
      </c>
      <c r="L1047978" s="5" t="n">
        <v>0</v>
      </c>
      <c r="M1047978" s="5" t="n">
        <v>0</v>
      </c>
      <c r="N1047978" s="5" t="n">
        <v>306.588</v>
      </c>
      <c r="O1047978" s="5" t="n">
        <v>293.269</v>
      </c>
      <c r="P1047978" s="5" t="n">
        <v>31.89</v>
      </c>
      <c r="Q1047978" s="5" t="n">
        <v>0.92</v>
      </c>
      <c r="R1047978" s="5" t="n">
        <v>0</v>
      </c>
      <c r="S1047978" s="5" t="n">
        <v>0.033</v>
      </c>
    </row>
    <row r="1047979" customFormat="false" ht="12.8" hidden="false" customHeight="false" outlineLevel="0" collapsed="false">
      <c r="A1047979" s="4" t="n">
        <v>0</v>
      </c>
      <c r="B1047979" s="4" t="n">
        <v>4931</v>
      </c>
      <c r="C1047979" s="4" t="n">
        <v>13.001</v>
      </c>
      <c r="D1047979" s="5" t="n">
        <v>0</v>
      </c>
      <c r="E1047979" s="5" t="n">
        <v>1180.698</v>
      </c>
      <c r="F1047979" s="5" t="n">
        <v>462.534</v>
      </c>
      <c r="G1047979" s="5" t="n">
        <v>545.355</v>
      </c>
      <c r="H1047979" s="5" t="n">
        <v>0</v>
      </c>
      <c r="I1047979" s="5" t="n">
        <v>0</v>
      </c>
      <c r="J1047979" s="5" t="n">
        <v>172.812</v>
      </c>
      <c r="K1047979" s="5" t="n">
        <v>0</v>
      </c>
      <c r="L1047979" s="5" t="n">
        <v>0</v>
      </c>
      <c r="M1047979" s="5" t="n">
        <v>0</v>
      </c>
      <c r="N1047979" s="5" t="n">
        <v>306.862</v>
      </c>
      <c r="O1047979" s="5" t="n">
        <v>293.418</v>
      </c>
      <c r="P1047979" s="5" t="n">
        <v>40.564</v>
      </c>
      <c r="Q1047979" s="5" t="n">
        <v>0.92</v>
      </c>
      <c r="R1047979" s="5" t="n">
        <v>0</v>
      </c>
      <c r="S1047979" s="5" t="n">
        <v>0.033</v>
      </c>
    </row>
    <row r="1047980" customFormat="false" ht="12.8" hidden="false" customHeight="false" outlineLevel="0" collapsed="false">
      <c r="A1047980" s="4" t="n">
        <v>0</v>
      </c>
      <c r="B1047980" s="4" t="n">
        <v>4931</v>
      </c>
      <c r="C1047980" s="4" t="n">
        <v>14.003</v>
      </c>
      <c r="D1047980" s="5" t="n">
        <v>0</v>
      </c>
      <c r="E1047980" s="5" t="n">
        <v>980.066</v>
      </c>
      <c r="F1047980" s="5" t="n">
        <v>442.665</v>
      </c>
      <c r="G1047980" s="5" t="n">
        <v>473.482</v>
      </c>
      <c r="H1047980" s="5" t="n">
        <v>0</v>
      </c>
      <c r="I1047980" s="5" t="n">
        <v>0</v>
      </c>
      <c r="J1047980" s="5" t="n">
        <v>63.921</v>
      </c>
      <c r="K1047980" s="5" t="n">
        <v>0</v>
      </c>
      <c r="L1047980" s="5" t="n">
        <v>0</v>
      </c>
      <c r="M1047980" s="5" t="n">
        <v>0</v>
      </c>
      <c r="N1047980" s="5" t="n">
        <v>303.512</v>
      </c>
      <c r="O1047980" s="5" t="n">
        <v>293.315</v>
      </c>
      <c r="P1047980" s="5" t="n">
        <v>46.431</v>
      </c>
      <c r="Q1047980" s="5" t="n">
        <v>0.92</v>
      </c>
      <c r="R1047980" s="5" t="n">
        <v>0</v>
      </c>
      <c r="S1047980" s="5" t="n">
        <v>0.033</v>
      </c>
    </row>
    <row r="1047981" customFormat="false" ht="12.8" hidden="false" customHeight="false" outlineLevel="0" collapsed="false">
      <c r="A1047981" s="4" t="n">
        <v>0</v>
      </c>
      <c r="B1047981" s="4" t="n">
        <v>4931</v>
      </c>
      <c r="C1047981" s="4" t="n">
        <v>15.002</v>
      </c>
      <c r="D1047981" s="5" t="n">
        <v>0</v>
      </c>
      <c r="E1047981" s="5" t="n">
        <v>789.394</v>
      </c>
      <c r="F1047981" s="5" t="n">
        <v>426.214</v>
      </c>
      <c r="G1047981" s="5" t="n">
        <v>370.376</v>
      </c>
      <c r="H1047981" s="5" t="n">
        <v>0</v>
      </c>
      <c r="I1047981" s="5" t="n">
        <v>0</v>
      </c>
      <c r="J1047981" s="5" t="n">
        <v>-7.192</v>
      </c>
      <c r="K1047981" s="5" t="n">
        <v>0</v>
      </c>
      <c r="L1047981" s="5" t="n">
        <v>0</v>
      </c>
      <c r="M1047981" s="5" t="n">
        <v>0</v>
      </c>
      <c r="N1047981" s="5" t="n">
        <v>300.652</v>
      </c>
      <c r="O1047981" s="5" t="n">
        <v>293.257</v>
      </c>
      <c r="P1047981" s="5" t="n">
        <v>50.081</v>
      </c>
      <c r="Q1047981" s="5" t="n">
        <v>0.92</v>
      </c>
      <c r="R1047981" s="5" t="n">
        <v>0</v>
      </c>
      <c r="S1047981" s="5" t="n">
        <v>0.033</v>
      </c>
    </row>
    <row r="1047982" customFormat="false" ht="12.8" hidden="false" customHeight="false" outlineLevel="0" collapsed="false">
      <c r="A1047982" s="4" t="n">
        <v>0</v>
      </c>
      <c r="B1047982" s="4" t="n">
        <v>4931</v>
      </c>
      <c r="C1047982" s="4" t="n">
        <v>16.004</v>
      </c>
      <c r="D1047982" s="5" t="n">
        <v>0</v>
      </c>
      <c r="E1047982" s="5" t="n">
        <v>973.882</v>
      </c>
      <c r="F1047982" s="5" t="n">
        <v>441.247</v>
      </c>
      <c r="G1047982" s="5" t="n">
        <v>488.367</v>
      </c>
      <c r="H1047982" s="5" t="n">
        <v>0</v>
      </c>
      <c r="I1047982" s="5" t="n">
        <v>0</v>
      </c>
      <c r="J1047982" s="5" t="n">
        <v>44.27</v>
      </c>
      <c r="K1047982" s="5" t="n">
        <v>0</v>
      </c>
      <c r="L1047982" s="5" t="n">
        <v>0</v>
      </c>
      <c r="M1047982" s="5" t="n">
        <v>0</v>
      </c>
      <c r="N1047982" s="5" t="n">
        <v>303.269</v>
      </c>
      <c r="O1047982" s="5" t="n">
        <v>293.246</v>
      </c>
      <c r="P1047982" s="5" t="n">
        <v>48.725</v>
      </c>
      <c r="Q1047982" s="5" t="n">
        <v>0.92</v>
      </c>
      <c r="R1047982" s="5" t="n">
        <v>0</v>
      </c>
      <c r="S1047982" s="5" t="n">
        <v>0.033</v>
      </c>
    </row>
    <row r="1047983" customFormat="false" ht="12.8" hidden="false" customHeight="false" outlineLevel="0" collapsed="false">
      <c r="A1047983" s="4" t="n">
        <v>0</v>
      </c>
      <c r="B1047983" s="4" t="n">
        <v>4931</v>
      </c>
      <c r="C1047983" s="4" t="n">
        <v>17.004</v>
      </c>
      <c r="D1047983" s="5" t="n">
        <v>0</v>
      </c>
      <c r="E1047983" s="5" t="n">
        <v>789.047</v>
      </c>
      <c r="F1047983" s="5" t="n">
        <v>425.598</v>
      </c>
      <c r="G1047983" s="5" t="n">
        <v>393.705</v>
      </c>
      <c r="H1047983" s="5" t="n">
        <v>0</v>
      </c>
      <c r="I1047983" s="5" t="n">
        <v>0</v>
      </c>
      <c r="J1047983" s="5" t="n">
        <v>-30.259</v>
      </c>
      <c r="K1047983" s="5" t="n">
        <v>0</v>
      </c>
      <c r="L1047983" s="5" t="n">
        <v>0</v>
      </c>
      <c r="M1047983" s="5" t="n">
        <v>0</v>
      </c>
      <c r="N1047983" s="5" t="n">
        <v>300.543</v>
      </c>
      <c r="O1047983" s="5" t="n">
        <v>292.681</v>
      </c>
      <c r="P1047983" s="5" t="n">
        <v>50.076</v>
      </c>
      <c r="Q1047983" s="5" t="n">
        <v>0.92</v>
      </c>
      <c r="R1047983" s="5" t="n">
        <v>0</v>
      </c>
      <c r="S1047983" s="5" t="n">
        <v>0.033</v>
      </c>
    </row>
    <row r="1047984" customFormat="false" ht="12.8" hidden="false" customHeight="false" outlineLevel="0" collapsed="false">
      <c r="A1047984" s="4" t="n">
        <v>0</v>
      </c>
      <c r="B1047984" s="4" t="n">
        <v>4931</v>
      </c>
      <c r="C1047984" s="4" t="n">
        <v>18.001</v>
      </c>
      <c r="D1047984" s="5" t="n">
        <v>0</v>
      </c>
      <c r="E1047984" s="5" t="n">
        <v>491.067</v>
      </c>
      <c r="F1047984" s="5" t="n">
        <v>398.415</v>
      </c>
      <c r="G1047984" s="5" t="n">
        <v>178.36</v>
      </c>
      <c r="H1047984" s="5" t="n">
        <v>0</v>
      </c>
      <c r="I1047984" s="5" t="n">
        <v>0</v>
      </c>
      <c r="J1047984" s="5" t="n">
        <v>-85.706</v>
      </c>
      <c r="K1047984" s="5" t="n">
        <v>0</v>
      </c>
      <c r="L1047984" s="5" t="n">
        <v>0</v>
      </c>
      <c r="M1047984" s="5" t="n">
        <v>0</v>
      </c>
      <c r="N1047984" s="5" t="n">
        <v>295.625</v>
      </c>
      <c r="O1047984" s="5" t="n">
        <v>292.012</v>
      </c>
      <c r="P1047984" s="5" t="n">
        <v>49.358</v>
      </c>
      <c r="Q1047984" s="5" t="n">
        <v>0.92</v>
      </c>
      <c r="R1047984" s="5" t="n">
        <v>0</v>
      </c>
      <c r="S1047984" s="5" t="n">
        <v>0.033</v>
      </c>
    </row>
    <row r="1047985" customFormat="false" ht="12.8" hidden="false" customHeight="false" outlineLevel="0" collapsed="false">
      <c r="A1047985" s="4" t="n">
        <v>0</v>
      </c>
      <c r="B1047985" s="4" t="n">
        <v>4931</v>
      </c>
      <c r="C1047985" s="4" t="n">
        <v>19.005</v>
      </c>
      <c r="D1047985" s="5" t="n">
        <v>0</v>
      </c>
      <c r="E1047985" s="5" t="n">
        <v>349.281</v>
      </c>
      <c r="F1047985" s="5" t="n">
        <v>381.403</v>
      </c>
      <c r="G1047985" s="5" t="n">
        <v>75.996</v>
      </c>
      <c r="H1047985" s="5" t="n">
        <v>0</v>
      </c>
      <c r="I1047985" s="5" t="n">
        <v>0</v>
      </c>
      <c r="J1047985" s="5" t="n">
        <v>-108.115</v>
      </c>
      <c r="K1047985" s="5" t="n">
        <v>0</v>
      </c>
      <c r="L1047985" s="5" t="n">
        <v>0</v>
      </c>
      <c r="M1047985" s="5" t="n">
        <v>0</v>
      </c>
      <c r="N1047985" s="5" t="n">
        <v>292.417</v>
      </c>
      <c r="O1047985" s="5" t="n">
        <v>290.799</v>
      </c>
      <c r="P1047985" s="5" t="n">
        <v>46.953</v>
      </c>
      <c r="Q1047985" s="5" t="n">
        <v>0.92</v>
      </c>
      <c r="R1047985" s="5" t="n">
        <v>0</v>
      </c>
      <c r="S1047985" s="5" t="n">
        <v>0.033</v>
      </c>
    </row>
    <row r="1047986" customFormat="false" ht="12.8" hidden="false" customHeight="false" outlineLevel="0" collapsed="false">
      <c r="A1047986" s="4" t="n">
        <v>0</v>
      </c>
      <c r="B1047986" s="4" t="n">
        <v>4931</v>
      </c>
      <c r="C1047986" s="4" t="n">
        <v>20.001</v>
      </c>
      <c r="D1047986" s="5" t="n">
        <v>0</v>
      </c>
      <c r="E1047986" s="5" t="n">
        <v>308.212</v>
      </c>
      <c r="F1047986" s="5" t="n">
        <v>372.555</v>
      </c>
      <c r="G1047986" s="5" t="n">
        <v>22.563</v>
      </c>
      <c r="H1047986" s="5" t="n">
        <v>0</v>
      </c>
      <c r="I1047986" s="5" t="n">
        <v>0</v>
      </c>
      <c r="J1047986" s="5" t="n">
        <v>-86.907</v>
      </c>
      <c r="K1047986" s="5" t="n">
        <v>0</v>
      </c>
      <c r="L1047986" s="5" t="n">
        <v>0</v>
      </c>
      <c r="M1047986" s="5" t="n">
        <v>0</v>
      </c>
      <c r="N1047986" s="5" t="n">
        <v>290.707</v>
      </c>
      <c r="O1047986" s="5" t="n">
        <v>290.152</v>
      </c>
      <c r="P1047986" s="5" t="n">
        <v>40.672</v>
      </c>
      <c r="Q1047986" s="5" t="n">
        <v>0.92</v>
      </c>
      <c r="R1047986" s="5" t="n">
        <v>0</v>
      </c>
      <c r="S1047986" s="5" t="n">
        <v>0.033</v>
      </c>
    </row>
    <row r="1047987" customFormat="false" ht="12.8" hidden="false" customHeight="false" outlineLevel="0" collapsed="false">
      <c r="A1047987" s="4" t="n">
        <v>0</v>
      </c>
      <c r="B1047987" s="4" t="n">
        <v>4931</v>
      </c>
      <c r="C1047987" s="4" t="n">
        <v>21.005</v>
      </c>
      <c r="D1047987" s="5" t="n">
        <v>0</v>
      </c>
      <c r="E1047987" s="5" t="n">
        <v>301.912</v>
      </c>
      <c r="F1047987" s="5" t="n">
        <v>366.158</v>
      </c>
      <c r="G1047987" s="5" t="n">
        <v>19.2</v>
      </c>
      <c r="H1047987" s="5" t="n">
        <v>0</v>
      </c>
      <c r="I1047987" s="5" t="n">
        <v>0</v>
      </c>
      <c r="J1047987" s="5" t="n">
        <v>-83.445</v>
      </c>
      <c r="K1047987" s="5" t="n">
        <v>0</v>
      </c>
      <c r="L1047987" s="5" t="n">
        <v>0</v>
      </c>
      <c r="M1047987" s="5" t="n">
        <v>0</v>
      </c>
      <c r="N1047987" s="5" t="n">
        <v>289.45</v>
      </c>
      <c r="O1047987" s="5" t="n">
        <v>288.938</v>
      </c>
      <c r="P1047987" s="5" t="n">
        <v>37.446</v>
      </c>
      <c r="Q1047987" s="5" t="n">
        <v>0.92</v>
      </c>
      <c r="R1047987" s="5" t="n">
        <v>0</v>
      </c>
      <c r="S1047987" s="5" t="n">
        <v>0.033</v>
      </c>
    </row>
    <row r="1047988" customFormat="false" ht="12.8" hidden="false" customHeight="false" outlineLevel="0" collapsed="false">
      <c r="A1047988" s="4" t="n">
        <v>0</v>
      </c>
      <c r="B1047988" s="4" t="n">
        <v>4931</v>
      </c>
      <c r="C1047988" s="4" t="n">
        <v>22.006</v>
      </c>
      <c r="D1047988" s="5" t="n">
        <v>0</v>
      </c>
      <c r="E1047988" s="5" t="n">
        <v>299.458</v>
      </c>
      <c r="F1047988" s="5" t="n">
        <v>360.867</v>
      </c>
      <c r="G1047988" s="5" t="n">
        <v>16.838</v>
      </c>
      <c r="H1047988" s="5" t="n">
        <v>0</v>
      </c>
      <c r="I1047988" s="5" t="n">
        <v>0</v>
      </c>
      <c r="J1047988" s="5" t="n">
        <v>-78.247</v>
      </c>
      <c r="K1047988" s="5" t="n">
        <v>0</v>
      </c>
      <c r="L1047988" s="5" t="n">
        <v>0</v>
      </c>
      <c r="M1047988" s="5" t="n">
        <v>0</v>
      </c>
      <c r="N1047988" s="5" t="n">
        <v>288.399</v>
      </c>
      <c r="O1047988" s="5" t="n">
        <v>287.922</v>
      </c>
      <c r="P1047988" s="5" t="n">
        <v>35.316</v>
      </c>
      <c r="Q1047988" s="5" t="n">
        <v>0.92</v>
      </c>
      <c r="R1047988" s="5" t="n">
        <v>0</v>
      </c>
      <c r="S1047988" s="5" t="n">
        <v>0.033</v>
      </c>
    </row>
    <row r="1047989" customFormat="false" ht="12.8" hidden="false" customHeight="false" outlineLevel="0" collapsed="false">
      <c r="A1047989" s="4" t="n">
        <v>0</v>
      </c>
      <c r="B1047989" s="4" t="n">
        <v>4931</v>
      </c>
      <c r="C1047989" s="4" t="n">
        <v>23.005</v>
      </c>
      <c r="D1047989" s="5" t="n">
        <v>0</v>
      </c>
      <c r="E1047989" s="5" t="n">
        <v>296.295</v>
      </c>
      <c r="F1047989" s="5" t="n">
        <v>357.234</v>
      </c>
      <c r="G1047989" s="5" t="n">
        <v>8.942</v>
      </c>
      <c r="H1047989" s="5" t="n">
        <v>0</v>
      </c>
      <c r="I1047989" s="5" t="n">
        <v>0</v>
      </c>
      <c r="J1047989" s="5" t="n">
        <v>-69.88</v>
      </c>
      <c r="K1047989" s="5" t="n">
        <v>0</v>
      </c>
      <c r="L1047989" s="5" t="n">
        <v>0</v>
      </c>
      <c r="M1047989" s="5" t="n">
        <v>0</v>
      </c>
      <c r="N1047989" s="5" t="n">
        <v>287.671</v>
      </c>
      <c r="O1047989" s="5" t="n">
        <v>287.357</v>
      </c>
      <c r="P1047989" s="5" t="n">
        <v>28.479</v>
      </c>
      <c r="Q1047989" s="5" t="n">
        <v>0.92</v>
      </c>
      <c r="R1047989" s="5" t="n">
        <v>0</v>
      </c>
      <c r="S1047989" s="5" t="n">
        <v>0.033</v>
      </c>
    </row>
    <row r="1047990" customFormat="false" ht="12.8" hidden="false" customHeight="false" outlineLevel="0" collapsed="false">
      <c r="A1047990" s="4" t="n">
        <v>0</v>
      </c>
      <c r="B1047990" s="4" t="n">
        <v>4931</v>
      </c>
      <c r="C1047990" s="4" t="n">
        <v>24.008</v>
      </c>
      <c r="D1047990" s="5" t="n">
        <v>0</v>
      </c>
      <c r="E1047990" s="5" t="n">
        <v>293.565</v>
      </c>
      <c r="F1047990" s="5" t="n">
        <v>353.987</v>
      </c>
      <c r="G1047990" s="5" t="n">
        <v>5.327</v>
      </c>
      <c r="H1047990" s="5" t="n">
        <v>0</v>
      </c>
      <c r="I1047990" s="5" t="n">
        <v>0</v>
      </c>
      <c r="J1047990" s="5" t="n">
        <v>-65.745</v>
      </c>
      <c r="K1047990" s="5" t="n">
        <v>0</v>
      </c>
      <c r="L1047990" s="5" t="n">
        <v>0</v>
      </c>
      <c r="M1047990" s="5" t="n">
        <v>0</v>
      </c>
      <c r="N1047990" s="5" t="n">
        <v>287.015</v>
      </c>
      <c r="O1047990" s="5" t="n">
        <v>286.781</v>
      </c>
      <c r="P1047990" s="5" t="n">
        <v>22.808</v>
      </c>
      <c r="Q1047990" s="5" t="n">
        <v>0.92</v>
      </c>
      <c r="R1047990" s="5" t="n">
        <v>0</v>
      </c>
      <c r="S1047990" s="5" t="n">
        <v>0.033</v>
      </c>
    </row>
    <row r="1047991" customFormat="false" ht="12.8" hidden="false" customHeight="false" outlineLevel="0" collapsed="false">
      <c r="A1047991" s="4" t="n">
        <v>0</v>
      </c>
      <c r="B1047991" s="4" t="n">
        <v>4931</v>
      </c>
      <c r="C1047991" s="4" t="n">
        <v>25.004</v>
      </c>
      <c r="D1047991" s="5" t="n">
        <v>0</v>
      </c>
      <c r="E1047991" s="5" t="n">
        <v>296.232</v>
      </c>
      <c r="F1047991" s="5" t="n">
        <v>351.585</v>
      </c>
      <c r="G1047991" s="5" t="n">
        <v>2.485</v>
      </c>
      <c r="H1047991" s="5" t="n">
        <v>0</v>
      </c>
      <c r="I1047991" s="5" t="n">
        <v>0</v>
      </c>
      <c r="J1047991" s="5" t="n">
        <v>-57.834</v>
      </c>
      <c r="K1047991" s="5" t="n">
        <v>0</v>
      </c>
      <c r="L1047991" s="5" t="n">
        <v>0</v>
      </c>
      <c r="M1047991" s="5" t="n">
        <v>0</v>
      </c>
      <c r="N1047991" s="5" t="n">
        <v>286.527</v>
      </c>
      <c r="O1047991" s="5" t="n">
        <v>286.355</v>
      </c>
      <c r="P1047991" s="5" t="n">
        <v>14.469</v>
      </c>
      <c r="Q1047991" s="5" t="n">
        <v>0.92</v>
      </c>
      <c r="R1047991" s="5" t="n">
        <v>0</v>
      </c>
      <c r="S1047991" s="5" t="n">
        <v>0.033</v>
      </c>
    </row>
    <row r="1047992" customFormat="false" ht="12.8" hidden="false" customHeight="false" outlineLevel="0" collapsed="false">
      <c r="A1047992" s="4" t="n">
        <v>0</v>
      </c>
      <c r="B1047992" s="4" t="n">
        <v>4931</v>
      </c>
      <c r="C1047992" s="4" t="n">
        <v>26.005</v>
      </c>
      <c r="D1047992" s="5" t="n">
        <v>0</v>
      </c>
      <c r="E1047992" s="5" t="n">
        <v>301.143</v>
      </c>
      <c r="F1047992" s="5" t="n">
        <v>349.95</v>
      </c>
      <c r="G1047992" s="5" t="n">
        <v>2.932</v>
      </c>
      <c r="H1047992" s="5" t="n">
        <v>0</v>
      </c>
      <c r="I1047992" s="5" t="n">
        <v>0</v>
      </c>
      <c r="J1047992" s="5" t="n">
        <v>-51.741</v>
      </c>
      <c r="K1047992" s="5" t="n">
        <v>0</v>
      </c>
      <c r="L1047992" s="5" t="n">
        <v>0</v>
      </c>
      <c r="M1047992" s="5" t="n">
        <v>0</v>
      </c>
      <c r="N1047992" s="5" t="n">
        <v>286.193</v>
      </c>
      <c r="O1047992" s="5" t="n">
        <v>286.047</v>
      </c>
      <c r="P1047992" s="5" t="n">
        <v>20.139</v>
      </c>
      <c r="Q1047992" s="5" t="n">
        <v>0.92</v>
      </c>
      <c r="R1047992" s="5" t="n">
        <v>0</v>
      </c>
      <c r="S1047992" s="5" t="n">
        <v>0.033</v>
      </c>
    </row>
    <row r="1047993" customFormat="false" ht="12.8" hidden="false" customHeight="false" outlineLevel="0" collapsed="false">
      <c r="A1047993" s="4" t="n">
        <v>0</v>
      </c>
      <c r="B1047993" s="4" t="n">
        <v>4931</v>
      </c>
      <c r="C1047993" s="4" t="n">
        <v>27.004</v>
      </c>
      <c r="D1047993" s="5" t="n">
        <v>0</v>
      </c>
      <c r="E1047993" s="5" t="n">
        <v>316.066</v>
      </c>
      <c r="F1047993" s="5" t="n">
        <v>349.817</v>
      </c>
      <c r="G1047993" s="5" t="n">
        <v>2.471</v>
      </c>
      <c r="H1047993" s="5" t="n">
        <v>0</v>
      </c>
      <c r="I1047993" s="5" t="n">
        <v>0</v>
      </c>
      <c r="J1047993" s="5" t="n">
        <v>-36.218</v>
      </c>
      <c r="K1047993" s="5" t="n">
        <v>0</v>
      </c>
      <c r="L1047993" s="5" t="n">
        <v>0</v>
      </c>
      <c r="M1047993" s="5" t="n">
        <v>0</v>
      </c>
      <c r="N1047993" s="5" t="n">
        <v>286.166</v>
      </c>
      <c r="O1047993" s="5" t="n">
        <v>285.887</v>
      </c>
      <c r="P1047993" s="5" t="n">
        <v>8.87</v>
      </c>
      <c r="Q1047993" s="5" t="n">
        <v>0.92</v>
      </c>
      <c r="R1047993" s="5" t="n">
        <v>0</v>
      </c>
      <c r="S1047993" s="5" t="n">
        <v>0.033</v>
      </c>
    </row>
    <row r="1047994" customFormat="false" ht="12.8" hidden="false" customHeight="false" outlineLevel="0" collapsed="false">
      <c r="A1047994" s="4" t="n">
        <v>0</v>
      </c>
      <c r="B1047994" s="4" t="n">
        <v>4931</v>
      </c>
      <c r="C1047994" s="4" t="n">
        <v>28.006</v>
      </c>
      <c r="D1047994" s="5" t="n">
        <v>0</v>
      </c>
      <c r="E1047994" s="5" t="n">
        <v>307.023</v>
      </c>
      <c r="F1047994" s="5" t="n">
        <v>348.101</v>
      </c>
      <c r="G1047994" s="5" t="n">
        <v>3.097</v>
      </c>
      <c r="H1047994" s="5" t="n">
        <v>0</v>
      </c>
      <c r="I1047994" s="5" t="n">
        <v>0</v>
      </c>
      <c r="J1047994" s="5" t="n">
        <v>-44.175</v>
      </c>
      <c r="K1047994" s="5" t="n">
        <v>0</v>
      </c>
      <c r="L1047994" s="5" t="n">
        <v>0</v>
      </c>
      <c r="M1047994" s="5" t="n">
        <v>0</v>
      </c>
      <c r="N1047994" s="5" t="n">
        <v>285.814</v>
      </c>
      <c r="O1047994" s="5" t="n">
        <v>285.499</v>
      </c>
      <c r="P1047994" s="5" t="n">
        <v>9.836</v>
      </c>
      <c r="Q1047994" s="5" t="n">
        <v>0.92</v>
      </c>
      <c r="R1047994" s="5" t="n">
        <v>0</v>
      </c>
      <c r="S1047994" s="5" t="n">
        <v>0.033</v>
      </c>
    </row>
    <row r="1047995" customFormat="false" ht="12.8" hidden="false" customHeight="false" outlineLevel="0" collapsed="false">
      <c r="A1047995" s="4" t="n">
        <v>0</v>
      </c>
      <c r="B1047995" s="4" t="n">
        <v>4931</v>
      </c>
      <c r="C1047995" s="4" t="n">
        <v>29.003</v>
      </c>
      <c r="D1047995" s="5" t="n">
        <v>0</v>
      </c>
      <c r="E1047995" s="5" t="n">
        <v>320.983</v>
      </c>
      <c r="F1047995" s="5" t="n">
        <v>347.364</v>
      </c>
      <c r="G1047995" s="5" t="n">
        <v>1.77</v>
      </c>
      <c r="H1047995" s="5" t="n">
        <v>0</v>
      </c>
      <c r="I1047995" s="5" t="n">
        <v>0</v>
      </c>
      <c r="J1047995" s="5" t="n">
        <v>-28.149</v>
      </c>
      <c r="K1047995" s="5" t="n">
        <v>0</v>
      </c>
      <c r="L1047995" s="5" t="n">
        <v>0</v>
      </c>
      <c r="M1047995" s="5" t="n">
        <v>0</v>
      </c>
      <c r="N1047995" s="5" t="n">
        <v>285.663</v>
      </c>
      <c r="O1047995" s="5" t="n">
        <v>285.406</v>
      </c>
      <c r="P1047995" s="5" t="n">
        <v>6.898</v>
      </c>
      <c r="Q1047995" s="5" t="n">
        <v>0.92</v>
      </c>
      <c r="R1047995" s="5" t="n">
        <v>0</v>
      </c>
      <c r="S1047995" s="5" t="n">
        <v>0.033</v>
      </c>
    </row>
    <row r="1047996" customFormat="false" ht="12.8" hidden="false" customHeight="false" outlineLevel="0" collapsed="false">
      <c r="A1047996" s="4" t="n">
        <v>0</v>
      </c>
      <c r="B1047996" s="4" t="n">
        <v>4931</v>
      </c>
      <c r="C1047996" s="4" t="n">
        <v>30</v>
      </c>
      <c r="D1047996" s="5" t="n">
        <v>0</v>
      </c>
      <c r="E1047996" s="5" t="n">
        <v>331.096</v>
      </c>
      <c r="F1047996" s="5" t="n">
        <v>347.879</v>
      </c>
      <c r="G1047996" s="5" t="n">
        <v>11.381</v>
      </c>
      <c r="H1047996" s="5" t="n">
        <v>0</v>
      </c>
      <c r="I1047996" s="5" t="n">
        <v>0</v>
      </c>
      <c r="J1047996" s="5" t="n">
        <v>-28.164</v>
      </c>
      <c r="K1047996" s="5" t="n">
        <v>0</v>
      </c>
      <c r="L1047996" s="5" t="n">
        <v>0</v>
      </c>
      <c r="M1047996" s="5" t="n">
        <v>0</v>
      </c>
      <c r="N1047996" s="5" t="n">
        <v>285.768</v>
      </c>
      <c r="O1047996" s="5" t="n">
        <v>285.289</v>
      </c>
      <c r="P1047996" s="5" t="n">
        <v>23.733</v>
      </c>
      <c r="Q1047996" s="5" t="n">
        <v>0.92</v>
      </c>
      <c r="R1047996" s="5" t="n">
        <v>0</v>
      </c>
      <c r="S1047996" s="5" t="n">
        <v>0.033</v>
      </c>
    </row>
    <row r="1047997" customFormat="false" ht="12.8" hidden="false" customHeight="false" outlineLevel="0" collapsed="false">
      <c r="A1047997" s="4" t="n">
        <v>0</v>
      </c>
      <c r="B1047997" s="4" t="n">
        <v>4931</v>
      </c>
      <c r="C1047997" s="4" t="n">
        <v>31.005</v>
      </c>
      <c r="D1047997" s="5" t="n">
        <v>0</v>
      </c>
      <c r="E1047997" s="5" t="n">
        <v>343.025</v>
      </c>
      <c r="F1047997" s="5" t="n">
        <v>350.203</v>
      </c>
      <c r="G1047997" s="5" t="n">
        <v>3.26</v>
      </c>
      <c r="H1047997" s="5" t="n">
        <v>0</v>
      </c>
      <c r="I1047997" s="5" t="n">
        <v>0</v>
      </c>
      <c r="J1047997" s="5" t="n">
        <v>-10.437</v>
      </c>
      <c r="K1047997" s="5" t="n">
        <v>0</v>
      </c>
      <c r="L1047997" s="5" t="n">
        <v>0</v>
      </c>
      <c r="M1047997" s="5" t="n">
        <v>0</v>
      </c>
      <c r="N1047997" s="5" t="n">
        <v>286.245</v>
      </c>
      <c r="O1047997" s="5" t="n">
        <v>285.967</v>
      </c>
      <c r="P1047997" s="5" t="n">
        <v>11.733</v>
      </c>
      <c r="Q1047997" s="5" t="n">
        <v>0.92</v>
      </c>
      <c r="R1047997" s="5" t="n">
        <v>0</v>
      </c>
      <c r="S1047997" s="5" t="n">
        <v>0.033</v>
      </c>
    </row>
    <row r="1047998" customFormat="false" ht="12.8" hidden="false" customHeight="false" outlineLevel="0" collapsed="false">
      <c r="A1047998" s="4" t="n">
        <v>0</v>
      </c>
      <c r="B1047998" s="4" t="n">
        <v>4931</v>
      </c>
      <c r="C1047998" s="4" t="n">
        <v>32.001</v>
      </c>
      <c r="D1047998" s="5" t="n">
        <v>0</v>
      </c>
      <c r="E1047998" s="5" t="n">
        <v>409.773</v>
      </c>
      <c r="F1047998" s="5" t="n">
        <v>358.393</v>
      </c>
      <c r="G1047998" s="5" t="n">
        <v>14.343</v>
      </c>
      <c r="H1047998" s="5" t="n">
        <v>0</v>
      </c>
      <c r="I1047998" s="5" t="n">
        <v>0</v>
      </c>
      <c r="J1047998" s="5" t="n">
        <v>37.039</v>
      </c>
      <c r="K1047998" s="5" t="n">
        <v>0</v>
      </c>
      <c r="L1047998" s="5" t="n">
        <v>0</v>
      </c>
      <c r="M1047998" s="5" t="n">
        <v>0</v>
      </c>
      <c r="N1047998" s="5" t="n">
        <v>287.904</v>
      </c>
      <c r="O1047998" s="5" t="n">
        <v>286.636</v>
      </c>
      <c r="P1047998" s="5" t="n">
        <v>11.318</v>
      </c>
      <c r="Q1047998" s="5" t="n">
        <v>0.92</v>
      </c>
      <c r="R1047998" s="5" t="n">
        <v>0</v>
      </c>
      <c r="S1047998" s="5" t="n">
        <v>0.033</v>
      </c>
    </row>
    <row r="1047999" customFormat="false" ht="12.8" hidden="false" customHeight="false" outlineLevel="0" collapsed="false">
      <c r="A1047999" s="4" t="n">
        <v>0</v>
      </c>
      <c r="B1047999" s="4" t="n">
        <v>4931</v>
      </c>
      <c r="C1047999" s="4" t="n">
        <v>33.006</v>
      </c>
      <c r="D1047999" s="5" t="n">
        <v>0</v>
      </c>
      <c r="E1047999" s="5" t="n">
        <v>486.653</v>
      </c>
      <c r="F1047999" s="5" t="n">
        <v>377.95</v>
      </c>
      <c r="G1047999" s="5" t="n">
        <v>38.332</v>
      </c>
      <c r="H1047999" s="5" t="n">
        <v>0</v>
      </c>
      <c r="I1047999" s="5" t="n">
        <v>0</v>
      </c>
      <c r="J1047999" s="5" t="n">
        <v>70.371</v>
      </c>
      <c r="K1047999" s="5" t="n">
        <v>0</v>
      </c>
      <c r="L1047999" s="5" t="n">
        <v>0</v>
      </c>
      <c r="M1047999" s="5" t="n">
        <v>0</v>
      </c>
      <c r="N1047999" s="5" t="n">
        <v>291.753</v>
      </c>
      <c r="O1047999" s="5" t="n">
        <v>288.143</v>
      </c>
      <c r="P1047999" s="5" t="n">
        <v>10.616</v>
      </c>
      <c r="Q1047999" s="5" t="n">
        <v>0.92</v>
      </c>
      <c r="R1047999" s="5" t="n">
        <v>0</v>
      </c>
      <c r="S1047999" s="5" t="n">
        <v>0.033</v>
      </c>
    </row>
    <row r="1048000" customFormat="false" ht="12.8" hidden="false" customHeight="false" outlineLevel="0" collapsed="false">
      <c r="A1048000" s="4" t="n">
        <v>0</v>
      </c>
      <c r="B1048000" s="4" t="n">
        <v>4931</v>
      </c>
      <c r="C1048000" s="4" t="n">
        <v>34.008</v>
      </c>
      <c r="D1048000" s="5" t="n">
        <v>0</v>
      </c>
      <c r="E1048000" s="5" t="n">
        <v>564.673</v>
      </c>
      <c r="F1048000" s="5" t="n">
        <v>396.515</v>
      </c>
      <c r="G1048000" s="5" t="n">
        <v>55.863</v>
      </c>
      <c r="H1048000" s="5" t="n">
        <v>0</v>
      </c>
      <c r="I1048000" s="5" t="n">
        <v>0</v>
      </c>
      <c r="J1048000" s="5" t="n">
        <v>112.297</v>
      </c>
      <c r="K1048000" s="5" t="n">
        <v>0</v>
      </c>
      <c r="L1048000" s="5" t="n">
        <v>0</v>
      </c>
      <c r="M1048000" s="5" t="n">
        <v>0</v>
      </c>
      <c r="N1048000" s="5" t="n">
        <v>295.272</v>
      </c>
      <c r="O1048000" s="5" t="n">
        <v>289.645</v>
      </c>
      <c r="P1048000" s="5" t="n">
        <v>9.928</v>
      </c>
      <c r="Q1048000" s="5" t="n">
        <v>0.92</v>
      </c>
      <c r="R1048000" s="5" t="n">
        <v>0</v>
      </c>
      <c r="S1048000" s="5" t="n">
        <v>0.033</v>
      </c>
    </row>
    <row r="1048001" customFormat="false" ht="12.8" hidden="false" customHeight="false" outlineLevel="0" collapsed="false">
      <c r="A1048001" s="4" t="n">
        <v>0</v>
      </c>
      <c r="B1048001" s="4" t="n">
        <v>4931</v>
      </c>
      <c r="C1048001" s="4" t="n">
        <v>35.006</v>
      </c>
      <c r="D1048001" s="5" t="n">
        <v>0</v>
      </c>
      <c r="E1048001" s="5" t="n">
        <v>470.174</v>
      </c>
      <c r="F1048001" s="5" t="n">
        <v>393.655</v>
      </c>
      <c r="G1048001" s="5" t="n">
        <v>68.699</v>
      </c>
      <c r="H1048001" s="5" t="n">
        <v>0</v>
      </c>
      <c r="I1048001" s="5" t="n">
        <v>0</v>
      </c>
      <c r="J1048001" s="5" t="n">
        <v>7.822</v>
      </c>
      <c r="K1048001" s="5" t="n">
        <v>0</v>
      </c>
      <c r="L1048001" s="5" t="n">
        <v>0</v>
      </c>
      <c r="M1048001" s="5" t="n">
        <v>0</v>
      </c>
      <c r="N1048001" s="5" t="n">
        <v>294.738</v>
      </c>
      <c r="O1048001" s="5" t="n">
        <v>290.021</v>
      </c>
      <c r="P1048001" s="5" t="n">
        <v>14.564</v>
      </c>
      <c r="Q1048001" s="5" t="n">
        <v>0.92</v>
      </c>
      <c r="R1048001" s="5" t="n">
        <v>0</v>
      </c>
      <c r="S1048001" s="5" t="n">
        <v>0.033</v>
      </c>
    </row>
    <row r="1048002" customFormat="false" ht="12.8" hidden="false" customHeight="false" outlineLevel="0" collapsed="false">
      <c r="A1048002" s="4" t="n">
        <v>0</v>
      </c>
      <c r="B1048002" s="4" t="n">
        <v>4931</v>
      </c>
      <c r="C1048002" s="4" t="n">
        <v>36.006</v>
      </c>
      <c r="D1048002" s="5" t="n">
        <v>0</v>
      </c>
      <c r="E1048002" s="5" t="n">
        <v>569.056</v>
      </c>
      <c r="F1048002" s="5" t="n">
        <v>397.763</v>
      </c>
      <c r="G1048002" s="5" t="n">
        <v>100.557</v>
      </c>
      <c r="H1048002" s="5" t="n">
        <v>0</v>
      </c>
      <c r="I1048002" s="5" t="n">
        <v>0</v>
      </c>
      <c r="J1048002" s="5" t="n">
        <v>70.735</v>
      </c>
      <c r="K1048002" s="5" t="n">
        <v>0</v>
      </c>
      <c r="L1048002" s="5" t="n">
        <v>0</v>
      </c>
      <c r="M1048002" s="5" t="n">
        <v>0</v>
      </c>
      <c r="N1048002" s="5" t="n">
        <v>295.504</v>
      </c>
      <c r="O1048002" s="5" t="n">
        <v>290.365</v>
      </c>
      <c r="P1048002" s="5" t="n">
        <v>19.567</v>
      </c>
      <c r="Q1048002" s="5" t="n">
        <v>0.92</v>
      </c>
      <c r="R1048002" s="5" t="n">
        <v>0</v>
      </c>
      <c r="S1048002" s="5" t="n">
        <v>0.033</v>
      </c>
    </row>
    <row r="1048003" customFormat="false" ht="12.8" hidden="false" customHeight="false" outlineLevel="0" collapsed="false">
      <c r="A1048003" s="4" t="n">
        <v>0</v>
      </c>
      <c r="B1048003" s="4" t="n">
        <v>4931</v>
      </c>
      <c r="C1048003" s="4" t="n">
        <v>37.002</v>
      </c>
      <c r="D1048003" s="5" t="n">
        <v>0</v>
      </c>
      <c r="E1048003" s="5" t="n">
        <v>466.403</v>
      </c>
      <c r="F1048003" s="5" t="n">
        <v>398.785</v>
      </c>
      <c r="G1048003" s="5" t="n">
        <v>46.932</v>
      </c>
      <c r="H1048003" s="5" t="n">
        <v>0</v>
      </c>
      <c r="I1048003" s="5" t="n">
        <v>0</v>
      </c>
      <c r="J1048003" s="5" t="n">
        <v>20.686</v>
      </c>
      <c r="K1048003" s="5" t="n">
        <v>0</v>
      </c>
      <c r="L1048003" s="5" t="n">
        <v>0</v>
      </c>
      <c r="M1048003" s="5" t="n">
        <v>0</v>
      </c>
      <c r="N1048003" s="5" t="n">
        <v>295.694</v>
      </c>
      <c r="O1048003" s="5" t="n">
        <v>291.016</v>
      </c>
      <c r="P1048003" s="5" t="n">
        <v>10.034</v>
      </c>
      <c r="Q1048003" s="5" t="n">
        <v>0.92</v>
      </c>
      <c r="R1048003" s="5" t="n">
        <v>0</v>
      </c>
      <c r="S1048003" s="5" t="n">
        <v>0.033</v>
      </c>
    </row>
    <row r="1048004" customFormat="false" ht="12.8" hidden="false" customHeight="false" outlineLevel="0" collapsed="false">
      <c r="A1048004" s="4" t="n">
        <v>0</v>
      </c>
      <c r="B1048004" s="4" t="n">
        <v>4931</v>
      </c>
      <c r="C1048004" s="4" t="n">
        <v>38.001</v>
      </c>
      <c r="D1048004" s="5" t="n">
        <v>0</v>
      </c>
      <c r="E1048004" s="5" t="n">
        <v>447.224</v>
      </c>
      <c r="F1048004" s="5" t="n">
        <v>387.325</v>
      </c>
      <c r="G1048004" s="5" t="n">
        <v>78.978</v>
      </c>
      <c r="H1048004" s="5" t="n">
        <v>0</v>
      </c>
      <c r="I1048004" s="5" t="n">
        <v>0</v>
      </c>
      <c r="J1048004" s="5" t="n">
        <v>-19.082</v>
      </c>
      <c r="K1048004" s="5" t="n">
        <v>0</v>
      </c>
      <c r="L1048004" s="5" t="n">
        <v>0</v>
      </c>
      <c r="M1048004" s="5" t="n">
        <v>0</v>
      </c>
      <c r="N1048004" s="5" t="n">
        <v>293.546</v>
      </c>
      <c r="O1048004" s="5" t="n">
        <v>289.981</v>
      </c>
      <c r="P1048004" s="5" t="n">
        <v>22.156</v>
      </c>
      <c r="Q1048004" s="5" t="n">
        <v>0.92</v>
      </c>
      <c r="R1048004" s="5" t="n">
        <v>0</v>
      </c>
      <c r="S1048004" s="5" t="n">
        <v>0.033</v>
      </c>
    </row>
    <row r="1048005" customFormat="false" ht="12.8" hidden="false" customHeight="false" outlineLevel="0" collapsed="false">
      <c r="A1048005" s="4" t="n">
        <v>0</v>
      </c>
      <c r="B1048005" s="4" t="n">
        <v>4931</v>
      </c>
      <c r="C1048005" s="4" t="n">
        <v>39.008</v>
      </c>
      <c r="D1048005" s="5" t="n">
        <v>0</v>
      </c>
      <c r="E1048005" s="5" t="n">
        <v>472.329</v>
      </c>
      <c r="F1048005" s="5" t="n">
        <v>383.079</v>
      </c>
      <c r="G1048005" s="5" t="n">
        <v>91.956</v>
      </c>
      <c r="H1048005" s="5" t="n">
        <v>0</v>
      </c>
      <c r="I1048005" s="5" t="n">
        <v>0</v>
      </c>
      <c r="J1048005" s="5" t="n">
        <v>-2.705</v>
      </c>
      <c r="K1048005" s="5" t="n">
        <v>0</v>
      </c>
      <c r="L1048005" s="5" t="n">
        <v>0</v>
      </c>
      <c r="M1048005" s="5" t="n">
        <v>0</v>
      </c>
      <c r="N1048005" s="5" t="n">
        <v>292.738</v>
      </c>
      <c r="O1048005" s="5" t="n">
        <v>289.871</v>
      </c>
      <c r="P1048005" s="5" t="n">
        <v>32.071</v>
      </c>
      <c r="Q1048005" s="5" t="n">
        <v>0.92</v>
      </c>
      <c r="R1048005" s="5" t="n">
        <v>0</v>
      </c>
      <c r="S1048005" s="5" t="n">
        <v>0.033</v>
      </c>
    </row>
    <row r="1048006" customFormat="false" ht="12.8" hidden="false" customHeight="false" outlineLevel="0" collapsed="false">
      <c r="A1048006" s="4" t="n">
        <v>0</v>
      </c>
      <c r="B1048006" s="4" t="n">
        <v>4931</v>
      </c>
      <c r="C1048006" s="4" t="n">
        <v>40.001</v>
      </c>
      <c r="D1048006" s="5" t="n">
        <v>0</v>
      </c>
      <c r="E1048006" s="5" t="n">
        <v>428.189</v>
      </c>
      <c r="F1048006" s="5" t="n">
        <v>384.592</v>
      </c>
      <c r="G1048006" s="5" t="n">
        <v>44.229</v>
      </c>
      <c r="H1048006" s="5" t="n">
        <v>0</v>
      </c>
      <c r="I1048006" s="5" t="n">
        <v>0</v>
      </c>
      <c r="J1048006" s="5" t="n">
        <v>-0.63</v>
      </c>
      <c r="K1048006" s="5" t="n">
        <v>0</v>
      </c>
      <c r="L1048006" s="5" t="n">
        <v>0</v>
      </c>
      <c r="M1048006" s="5" t="n">
        <v>0</v>
      </c>
      <c r="N1048006" s="5" t="n">
        <v>293.027</v>
      </c>
      <c r="O1048006" s="5" t="n">
        <v>290.394</v>
      </c>
      <c r="P1048006" s="5" t="n">
        <v>16.799</v>
      </c>
      <c r="Q1048006" s="5" t="n">
        <v>0.92</v>
      </c>
      <c r="R1048006" s="5" t="n">
        <v>0</v>
      </c>
      <c r="S1048006" s="5" t="n">
        <v>0.033</v>
      </c>
    </row>
    <row r="1048007" customFormat="false" ht="12.8" hidden="false" customHeight="false" outlineLevel="0" collapsed="false">
      <c r="A1048007" s="4" t="n">
        <v>0</v>
      </c>
      <c r="B1048007" s="4" t="n">
        <v>4931</v>
      </c>
      <c r="C1048007" s="4" t="n">
        <v>41.009</v>
      </c>
      <c r="D1048007" s="5" t="n">
        <v>0</v>
      </c>
      <c r="E1048007" s="5" t="n">
        <v>431.054</v>
      </c>
      <c r="F1048007" s="5" t="n">
        <v>384.811</v>
      </c>
      <c r="G1048007" s="5" t="n">
        <v>42.326</v>
      </c>
      <c r="H1048007" s="5" t="n">
        <v>0</v>
      </c>
      <c r="I1048007" s="5" t="n">
        <v>0</v>
      </c>
      <c r="J1048007" s="5" t="n">
        <v>3.918</v>
      </c>
      <c r="K1048007" s="5" t="n">
        <v>0</v>
      </c>
      <c r="L1048007" s="5" t="n">
        <v>0</v>
      </c>
      <c r="M1048007" s="5" t="n">
        <v>0</v>
      </c>
      <c r="N1048007" s="5" t="n">
        <v>293.069</v>
      </c>
      <c r="O1048007" s="5" t="n">
        <v>290.6</v>
      </c>
      <c r="P1048007" s="5" t="n">
        <v>17.143</v>
      </c>
      <c r="Q1048007" s="5" t="n">
        <v>0.92</v>
      </c>
      <c r="R1048007" s="5" t="n">
        <v>0</v>
      </c>
      <c r="S1048007" s="5" t="n">
        <v>0.033</v>
      </c>
    </row>
    <row r="1048008" customFormat="false" ht="12.8" hidden="false" customHeight="false" outlineLevel="0" collapsed="false">
      <c r="A1048008" s="4" t="n">
        <v>0</v>
      </c>
      <c r="B1048008" s="4" t="n">
        <v>4931</v>
      </c>
      <c r="C1048008" s="4" t="n">
        <v>42.007</v>
      </c>
      <c r="D1048008" s="5" t="n">
        <v>0</v>
      </c>
      <c r="E1048008" s="5" t="n">
        <v>403.794</v>
      </c>
      <c r="F1048008" s="5" t="n">
        <v>380.63</v>
      </c>
      <c r="G1048008" s="5" t="n">
        <v>40.406</v>
      </c>
      <c r="H1048008" s="5" t="n">
        <v>0</v>
      </c>
      <c r="I1048008" s="5" t="n">
        <v>0</v>
      </c>
      <c r="J1048008" s="5" t="n">
        <v>-17.239</v>
      </c>
      <c r="K1048008" s="5" t="n">
        <v>0</v>
      </c>
      <c r="L1048008" s="5" t="n">
        <v>0</v>
      </c>
      <c r="M1048008" s="5" t="n">
        <v>0</v>
      </c>
      <c r="N1048008" s="5" t="n">
        <v>292.269</v>
      </c>
      <c r="O1048008" s="5" t="n">
        <v>291.083</v>
      </c>
      <c r="P1048008" s="5" t="n">
        <v>34.079</v>
      </c>
      <c r="Q1048008" s="5" t="n">
        <v>0.92</v>
      </c>
      <c r="R1048008" s="5" t="n">
        <v>0</v>
      </c>
      <c r="S1048008" s="5" t="n">
        <v>0.033</v>
      </c>
    </row>
    <row r="1048009" customFormat="false" ht="12.8" hidden="false" customHeight="false" outlineLevel="0" collapsed="false">
      <c r="A1048009" s="4" t="n">
        <v>0</v>
      </c>
      <c r="B1048009" s="4" t="n">
        <v>4931</v>
      </c>
      <c r="C1048009" s="4" t="n">
        <v>43.004</v>
      </c>
      <c r="D1048009" s="5" t="n">
        <v>0</v>
      </c>
      <c r="E1048009" s="5" t="n">
        <v>360.3</v>
      </c>
      <c r="F1048009" s="5" t="n">
        <v>373.715</v>
      </c>
      <c r="G1048009" s="5" t="n">
        <v>20.629</v>
      </c>
      <c r="H1048009" s="5" t="n">
        <v>0</v>
      </c>
      <c r="I1048009" s="5" t="n">
        <v>0</v>
      </c>
      <c r="J1048009" s="5" t="n">
        <v>-34.041</v>
      </c>
      <c r="K1048009" s="5" t="n">
        <v>0</v>
      </c>
      <c r="L1048009" s="5" t="n">
        <v>0</v>
      </c>
      <c r="M1048009" s="5" t="n">
        <v>0</v>
      </c>
      <c r="N1048009" s="5" t="n">
        <v>290.933</v>
      </c>
      <c r="O1048009" s="5" t="n">
        <v>290.321</v>
      </c>
      <c r="P1048009" s="5" t="n">
        <v>33.703</v>
      </c>
      <c r="Q1048009" s="5" t="n">
        <v>0.92</v>
      </c>
      <c r="R1048009" s="5" t="n">
        <v>0</v>
      </c>
      <c r="S1048009" s="5" t="n">
        <v>0.033</v>
      </c>
    </row>
    <row r="1048010" customFormat="false" ht="12.8" hidden="false" customHeight="false" outlineLevel="0" collapsed="false">
      <c r="A1048010" s="4" t="n">
        <v>0</v>
      </c>
      <c r="B1048010" s="4" t="n">
        <v>4931</v>
      </c>
      <c r="C1048010" s="4" t="n">
        <v>44.005</v>
      </c>
      <c r="D1048010" s="5" t="n">
        <v>0</v>
      </c>
      <c r="E1048010" s="5" t="n">
        <v>345.112</v>
      </c>
      <c r="F1048010" s="5" t="n">
        <v>369.786</v>
      </c>
      <c r="G1048010" s="5" t="n">
        <v>9.141</v>
      </c>
      <c r="H1048010" s="5" t="n">
        <v>0</v>
      </c>
      <c r="I1048010" s="5" t="n">
        <v>0</v>
      </c>
      <c r="J1048010" s="5" t="n">
        <v>-33.811</v>
      </c>
      <c r="K1048010" s="5" t="n">
        <v>0</v>
      </c>
      <c r="L1048010" s="5" t="n">
        <v>0</v>
      </c>
      <c r="M1048010" s="5" t="n">
        <v>0</v>
      </c>
      <c r="N1048010" s="5" t="n">
        <v>290.165</v>
      </c>
      <c r="O1048010" s="5" t="n">
        <v>289.875</v>
      </c>
      <c r="P1048010" s="5" t="n">
        <v>31.498</v>
      </c>
      <c r="Q1048010" s="5" t="n">
        <v>0.92</v>
      </c>
      <c r="R1048010" s="5" t="n">
        <v>0</v>
      </c>
      <c r="S1048010" s="5" t="n">
        <v>0.033</v>
      </c>
    </row>
    <row r="1048011" customFormat="false" ht="12.8" hidden="false" customHeight="false" outlineLevel="0" collapsed="false">
      <c r="A1048011" s="4" t="n">
        <v>0</v>
      </c>
      <c r="B1048011" s="4" t="n">
        <v>4931</v>
      </c>
      <c r="C1048011" s="4" t="n">
        <v>45.002</v>
      </c>
      <c r="D1048011" s="5" t="n">
        <v>0</v>
      </c>
      <c r="E1048011" s="5" t="n">
        <v>344.519</v>
      </c>
      <c r="F1048011" s="5" t="n">
        <v>365.959</v>
      </c>
      <c r="G1048011" s="5" t="n">
        <v>14.098</v>
      </c>
      <c r="H1048011" s="5" t="n">
        <v>0</v>
      </c>
      <c r="I1048011" s="5" t="n">
        <v>0</v>
      </c>
      <c r="J1048011" s="5" t="n">
        <v>-35.537</v>
      </c>
      <c r="K1048011" s="5" t="n">
        <v>0</v>
      </c>
      <c r="L1048011" s="5" t="n">
        <v>0</v>
      </c>
      <c r="M1048011" s="5" t="n">
        <v>0</v>
      </c>
      <c r="N1048011" s="5" t="n">
        <v>289.411</v>
      </c>
      <c r="O1048011" s="5" t="n">
        <v>288.815</v>
      </c>
      <c r="P1048011" s="5" t="n">
        <v>23.627</v>
      </c>
      <c r="Q1048011" s="5" t="n">
        <v>0.92</v>
      </c>
      <c r="R1048011" s="5" t="n">
        <v>0</v>
      </c>
      <c r="S1048011" s="5" t="n">
        <v>0.033</v>
      </c>
    </row>
    <row r="1048012" customFormat="false" ht="12.8" hidden="false" customHeight="false" outlineLevel="0" collapsed="false">
      <c r="A1048012" s="4" t="n">
        <v>0</v>
      </c>
      <c r="B1048012" s="4" t="n">
        <v>4931</v>
      </c>
      <c r="C1048012" s="4" t="n">
        <v>46.001</v>
      </c>
      <c r="D1048012" s="5" t="n">
        <v>0</v>
      </c>
      <c r="E1048012" s="5" t="n">
        <v>342.178</v>
      </c>
      <c r="F1048012" s="5" t="n">
        <v>362.891</v>
      </c>
      <c r="G1048012" s="5" t="n">
        <v>13.99</v>
      </c>
      <c r="H1048012" s="5" t="n">
        <v>0</v>
      </c>
      <c r="I1048012" s="5" t="n">
        <v>0</v>
      </c>
      <c r="J1048012" s="5" t="n">
        <v>-34.705</v>
      </c>
      <c r="K1048012" s="5" t="n">
        <v>0</v>
      </c>
      <c r="L1048012" s="5" t="n">
        <v>0</v>
      </c>
      <c r="M1048012" s="5" t="n">
        <v>0</v>
      </c>
      <c r="N1048012" s="5" t="n">
        <v>288.803</v>
      </c>
      <c r="O1048012" s="5" t="n">
        <v>288.257</v>
      </c>
      <c r="P1048012" s="5" t="n">
        <v>25.647</v>
      </c>
      <c r="Q1048012" s="5" t="n">
        <v>0.92</v>
      </c>
      <c r="R1048012" s="5" t="n">
        <v>0</v>
      </c>
      <c r="S1048012" s="5" t="n">
        <v>0.033</v>
      </c>
    </row>
    <row r="1048013" customFormat="false" ht="12.8" hidden="false" customHeight="false" outlineLevel="0" collapsed="false">
      <c r="A1048013" s="4" t="n">
        <v>0</v>
      </c>
      <c r="B1048013" s="4" t="n">
        <v>4931</v>
      </c>
      <c r="C1048013" s="4" t="n">
        <v>47.003</v>
      </c>
      <c r="D1048013" s="5" t="n">
        <v>0</v>
      </c>
      <c r="E1048013" s="5" t="n">
        <v>345.148</v>
      </c>
      <c r="F1048013" s="5" t="n">
        <v>360.679</v>
      </c>
      <c r="G1048013" s="5" t="n">
        <v>17.276</v>
      </c>
      <c r="H1048013" s="5" t="n">
        <v>0</v>
      </c>
      <c r="I1048013" s="5" t="n">
        <v>0</v>
      </c>
      <c r="J1048013" s="5" t="n">
        <v>-32.805</v>
      </c>
      <c r="K1048013" s="5" t="n">
        <v>0</v>
      </c>
      <c r="L1048013" s="5" t="n">
        <v>0</v>
      </c>
      <c r="M1048013" s="5" t="n">
        <v>0</v>
      </c>
      <c r="N1048013" s="5" t="n">
        <v>288.362</v>
      </c>
      <c r="O1048013" s="5" t="n">
        <v>287.788</v>
      </c>
      <c r="P1048013" s="5" t="n">
        <v>30.124</v>
      </c>
      <c r="Q1048013" s="5" t="n">
        <v>0.92</v>
      </c>
      <c r="R1048013" s="5" t="n">
        <v>0</v>
      </c>
      <c r="S1048013" s="5" t="n">
        <v>0.033</v>
      </c>
    </row>
    <row r="1048014" customFormat="false" ht="12.8" hidden="false" customHeight="false" outlineLevel="0" collapsed="false">
      <c r="A1048014" s="4" t="n">
        <v>0</v>
      </c>
      <c r="B1048014" s="4" t="n">
        <v>4931</v>
      </c>
      <c r="C1048014" s="4" t="n">
        <v>48.002</v>
      </c>
      <c r="D1048014" s="5" t="n">
        <v>0</v>
      </c>
      <c r="E1048014" s="5" t="n">
        <v>346.613</v>
      </c>
      <c r="F1048014" s="5" t="n">
        <v>359.566</v>
      </c>
      <c r="G1048014" s="5" t="n">
        <v>16.797</v>
      </c>
      <c r="H1048014" s="5" t="n">
        <v>0</v>
      </c>
      <c r="I1048014" s="5" t="n">
        <v>0</v>
      </c>
      <c r="J1048014" s="5" t="n">
        <v>-29.751</v>
      </c>
      <c r="K1048014" s="5" t="n">
        <v>0</v>
      </c>
      <c r="L1048014" s="5" t="n">
        <v>0</v>
      </c>
      <c r="M1048014" s="5" t="n">
        <v>0</v>
      </c>
      <c r="N1048014" s="5" t="n">
        <v>288.139</v>
      </c>
      <c r="O1048014" s="5" t="n">
        <v>287.384</v>
      </c>
      <c r="P1048014" s="5" t="n">
        <v>22.249</v>
      </c>
      <c r="Q1048014" s="5" t="n">
        <v>0.92</v>
      </c>
      <c r="R1048014" s="5" t="n">
        <v>0</v>
      </c>
      <c r="S1048014" s="5" t="n">
        <v>0.033</v>
      </c>
    </row>
    <row r="1048015" customFormat="false" ht="12.8" hidden="false" customHeight="false" outlineLevel="0" collapsed="false">
      <c r="A1048015" s="4" t="n">
        <v>0</v>
      </c>
      <c r="B1048015" s="4" t="n">
        <v>4931</v>
      </c>
      <c r="C1048015" s="4" t="n">
        <v>49.001</v>
      </c>
      <c r="D1048015" s="5" t="n">
        <v>0</v>
      </c>
      <c r="E1048015" s="5" t="n">
        <v>346.796</v>
      </c>
      <c r="F1048015" s="5" t="n">
        <v>358.238</v>
      </c>
      <c r="G1048015" s="5" t="n">
        <v>19.167</v>
      </c>
      <c r="H1048015" s="5" t="n">
        <v>0</v>
      </c>
      <c r="I1048015" s="5" t="n">
        <v>0</v>
      </c>
      <c r="J1048015" s="5" t="n">
        <v>-30.61</v>
      </c>
      <c r="K1048015" s="5" t="n">
        <v>0</v>
      </c>
      <c r="L1048015" s="5" t="n">
        <v>0</v>
      </c>
      <c r="M1048015" s="5" t="n">
        <v>0</v>
      </c>
      <c r="N1048015" s="5" t="n">
        <v>287.873</v>
      </c>
      <c r="O1048015" s="5" t="n">
        <v>286.955</v>
      </c>
      <c r="P1048015" s="5" t="n">
        <v>20.896</v>
      </c>
      <c r="Q1048015" s="5" t="n">
        <v>0.92</v>
      </c>
      <c r="R1048015" s="5" t="n">
        <v>0</v>
      </c>
      <c r="S1048015" s="5" t="n">
        <v>0.033</v>
      </c>
    </row>
    <row r="1048016" customFormat="false" ht="12.8" hidden="false" customHeight="false" outlineLevel="0" collapsed="false">
      <c r="A1048016" s="4" t="n">
        <v>0</v>
      </c>
      <c r="B1048016" s="4" t="n">
        <v>4931</v>
      </c>
      <c r="C1048016" s="4" t="n">
        <v>50.004</v>
      </c>
      <c r="D1048016" s="5" t="n">
        <v>0</v>
      </c>
      <c r="E1048016" s="5" t="n">
        <v>346.692</v>
      </c>
      <c r="F1048016" s="5" t="n">
        <v>356.698</v>
      </c>
      <c r="G1048016" s="5" t="n">
        <v>18.643</v>
      </c>
      <c r="H1048016" s="5" t="n">
        <v>0</v>
      </c>
      <c r="I1048016" s="5" t="n">
        <v>0</v>
      </c>
      <c r="J1048016" s="5" t="n">
        <v>-28.647</v>
      </c>
      <c r="K1048016" s="5" t="n">
        <v>0</v>
      </c>
      <c r="L1048016" s="5" t="n">
        <v>0</v>
      </c>
      <c r="M1048016" s="5" t="n">
        <v>0</v>
      </c>
      <c r="N1048016" s="5" t="n">
        <v>287.563</v>
      </c>
      <c r="O1048016" s="5" t="n">
        <v>286.689</v>
      </c>
      <c r="P1048016" s="5" t="n">
        <v>21.329</v>
      </c>
      <c r="Q1048016" s="5" t="n">
        <v>0.92</v>
      </c>
      <c r="R1048016" s="5" t="n">
        <v>0</v>
      </c>
      <c r="S1048016" s="5" t="n">
        <v>0.033</v>
      </c>
    </row>
    <row r="1048017" customFormat="false" ht="12.8" hidden="false" customHeight="false" outlineLevel="0" collapsed="false">
      <c r="A1048017" s="4" t="n">
        <v>0</v>
      </c>
      <c r="B1048017" s="4" t="n">
        <v>4931</v>
      </c>
      <c r="C1048017" s="4" t="n">
        <v>51.004</v>
      </c>
      <c r="D1048017" s="5" t="n">
        <v>0</v>
      </c>
      <c r="E1048017" s="5" t="n">
        <v>343.3</v>
      </c>
      <c r="F1048017" s="5" t="n">
        <v>353.736</v>
      </c>
      <c r="G1048017" s="5" t="n">
        <v>25.321</v>
      </c>
      <c r="H1048017" s="5" t="n">
        <v>0</v>
      </c>
      <c r="I1048017" s="5" t="n">
        <v>0</v>
      </c>
      <c r="J1048017" s="5" t="n">
        <v>-35.754</v>
      </c>
      <c r="K1048017" s="5" t="n">
        <v>0</v>
      </c>
      <c r="L1048017" s="5" t="n">
        <v>0</v>
      </c>
      <c r="M1048017" s="5" t="n">
        <v>0</v>
      </c>
      <c r="N1048017" s="5" t="n">
        <v>286.964</v>
      </c>
      <c r="O1048017" s="5" t="n">
        <v>286.366</v>
      </c>
      <c r="P1048017" s="5" t="n">
        <v>42.353</v>
      </c>
      <c r="Q1048017" s="5" t="n">
        <v>0.92</v>
      </c>
      <c r="R1048017" s="5" t="n">
        <v>0</v>
      </c>
      <c r="S1048017" s="5" t="n">
        <v>0.033</v>
      </c>
    </row>
    <row r="1048018" customFormat="false" ht="12.8" hidden="false" customHeight="false" outlineLevel="0" collapsed="false">
      <c r="A1048018" s="4" t="n">
        <v>0</v>
      </c>
      <c r="B1048018" s="4" t="n">
        <v>4931</v>
      </c>
      <c r="C1048018" s="4" t="n">
        <v>52.006</v>
      </c>
      <c r="D1048018" s="5" t="n">
        <v>0</v>
      </c>
      <c r="E1048018" s="5" t="n">
        <v>344.291</v>
      </c>
      <c r="F1048018" s="5" t="n">
        <v>353.434</v>
      </c>
      <c r="G1048018" s="5" t="n">
        <v>12.812</v>
      </c>
      <c r="H1048018" s="5" t="n">
        <v>0</v>
      </c>
      <c r="I1048018" s="5" t="n">
        <v>0</v>
      </c>
      <c r="J1048018" s="5" t="n">
        <v>-21.953</v>
      </c>
      <c r="K1048018" s="5" t="n">
        <v>0</v>
      </c>
      <c r="L1048018" s="5" t="n">
        <v>0</v>
      </c>
      <c r="M1048018" s="5" t="n">
        <v>0</v>
      </c>
      <c r="N1048018" s="5" t="n">
        <v>286.903</v>
      </c>
      <c r="O1048018" s="5" t="n">
        <v>286.395</v>
      </c>
      <c r="P1048018" s="5" t="n">
        <v>25.226</v>
      </c>
      <c r="Q1048018" s="5" t="n">
        <v>0.92</v>
      </c>
      <c r="R1048018" s="5" t="n">
        <v>0</v>
      </c>
      <c r="S1048018" s="5" t="n">
        <v>0.033</v>
      </c>
    </row>
    <row r="1048019" customFormat="false" ht="12.8" hidden="false" customHeight="false" outlineLevel="0" collapsed="false">
      <c r="A1048019" s="4" t="n">
        <v>0</v>
      </c>
      <c r="B1048019" s="4" t="n">
        <v>4931</v>
      </c>
      <c r="C1048019" s="4" t="n">
        <v>53.006</v>
      </c>
      <c r="D1048019" s="5" t="n">
        <v>0</v>
      </c>
      <c r="E1048019" s="5" t="n">
        <v>343.369</v>
      </c>
      <c r="F1048019" s="5" t="n">
        <v>352.916</v>
      </c>
      <c r="G1048019" s="5" t="n">
        <v>14.277</v>
      </c>
      <c r="H1048019" s="5" t="n">
        <v>0</v>
      </c>
      <c r="I1048019" s="5" t="n">
        <v>0</v>
      </c>
      <c r="J1048019" s="5" t="n">
        <v>-23.826</v>
      </c>
      <c r="K1048019" s="5" t="n">
        <v>0</v>
      </c>
      <c r="L1048019" s="5" t="n">
        <v>0</v>
      </c>
      <c r="M1048019" s="5" t="n">
        <v>0</v>
      </c>
      <c r="N1048019" s="5" t="n">
        <v>286.797</v>
      </c>
      <c r="O1048019" s="5" t="n">
        <v>286.27</v>
      </c>
      <c r="P1048019" s="5" t="n">
        <v>27.079</v>
      </c>
      <c r="Q1048019" s="5" t="n">
        <v>0.92</v>
      </c>
      <c r="R1048019" s="5" t="n">
        <v>0</v>
      </c>
      <c r="S1048019" s="5" t="n">
        <v>0.033</v>
      </c>
    </row>
    <row r="1048020" customFormat="false" ht="12.8" hidden="false" customHeight="false" outlineLevel="0" collapsed="false">
      <c r="A1048020" s="4" t="n">
        <v>0</v>
      </c>
      <c r="B1048020" s="4" t="n">
        <v>4931</v>
      </c>
      <c r="C1048020" s="4" t="n">
        <v>54.002</v>
      </c>
      <c r="D1048020" s="5" t="n">
        <v>0</v>
      </c>
      <c r="E1048020" s="5" t="n">
        <v>344.252</v>
      </c>
      <c r="F1048020" s="5" t="n">
        <v>352.353</v>
      </c>
      <c r="G1048020" s="5" t="n">
        <v>11.734</v>
      </c>
      <c r="H1048020" s="5" t="n">
        <v>0</v>
      </c>
      <c r="I1048020" s="5" t="n">
        <v>0</v>
      </c>
      <c r="J1048020" s="5" t="n">
        <v>-19.834</v>
      </c>
      <c r="K1048020" s="5" t="n">
        <v>0</v>
      </c>
      <c r="L1048020" s="5" t="n">
        <v>0</v>
      </c>
      <c r="M1048020" s="5" t="n">
        <v>0</v>
      </c>
      <c r="N1048020" s="5" t="n">
        <v>286.683</v>
      </c>
      <c r="O1048020" s="5" t="n">
        <v>286.277</v>
      </c>
      <c r="P1048020" s="5" t="n">
        <v>28.906</v>
      </c>
      <c r="Q1048020" s="5" t="n">
        <v>0.92</v>
      </c>
      <c r="R1048020" s="5" t="n">
        <v>0</v>
      </c>
      <c r="S1048020" s="5" t="n">
        <v>0.033</v>
      </c>
    </row>
    <row r="1048021" customFormat="false" ht="12.8" hidden="false" customHeight="false" outlineLevel="0" collapsed="false">
      <c r="A1048021" s="4" t="n">
        <v>0</v>
      </c>
      <c r="B1048021" s="4" t="n">
        <v>4931</v>
      </c>
      <c r="C1048021" s="4" t="n">
        <v>55.004</v>
      </c>
      <c r="D1048021" s="5" t="n">
        <v>0</v>
      </c>
      <c r="E1048021" s="5" t="n">
        <v>350.258</v>
      </c>
      <c r="F1048021" s="5" t="n">
        <v>353.069</v>
      </c>
      <c r="G1048021" s="5" t="n">
        <v>10.373</v>
      </c>
      <c r="H1048021" s="5" t="n">
        <v>0</v>
      </c>
      <c r="I1048021" s="5" t="n">
        <v>0</v>
      </c>
      <c r="J1048021" s="5" t="n">
        <v>-13.184</v>
      </c>
      <c r="K1048021" s="5" t="n">
        <v>0</v>
      </c>
      <c r="L1048021" s="5" t="n">
        <v>0</v>
      </c>
      <c r="M1048021" s="5" t="n">
        <v>0</v>
      </c>
      <c r="N1048021" s="5" t="n">
        <v>286.828</v>
      </c>
      <c r="O1048021" s="5" t="n">
        <v>286.466</v>
      </c>
      <c r="P1048021" s="5" t="n">
        <v>28.622</v>
      </c>
      <c r="Q1048021" s="5" t="n">
        <v>0.92</v>
      </c>
      <c r="R1048021" s="5" t="n">
        <v>0</v>
      </c>
      <c r="S1048021" s="5" t="n">
        <v>0.033</v>
      </c>
    </row>
    <row r="1048022" customFormat="false" ht="12.8" hidden="false" customHeight="false" outlineLevel="0" collapsed="false">
      <c r="A1048022" s="4" t="n">
        <v>0</v>
      </c>
      <c r="B1048022" s="4" t="n">
        <v>4931</v>
      </c>
      <c r="C1048022" s="4" t="n">
        <v>56.001</v>
      </c>
      <c r="D1048022" s="5" t="n">
        <v>0</v>
      </c>
      <c r="E1048022" s="5" t="n">
        <v>362.426</v>
      </c>
      <c r="F1048022" s="5" t="n">
        <v>354.016</v>
      </c>
      <c r="G1048022" s="5" t="n">
        <v>18.701</v>
      </c>
      <c r="H1048022" s="5" t="n">
        <v>0</v>
      </c>
      <c r="I1048022" s="5" t="n">
        <v>0</v>
      </c>
      <c r="J1048022" s="5" t="n">
        <v>-10.288</v>
      </c>
      <c r="K1048022" s="5" t="n">
        <v>0</v>
      </c>
      <c r="L1048022" s="5" t="n">
        <v>0</v>
      </c>
      <c r="M1048022" s="5" t="n">
        <v>0</v>
      </c>
      <c r="N1048022" s="5" t="n">
        <v>287.021</v>
      </c>
      <c r="O1048022" s="5" t="n">
        <v>286.434</v>
      </c>
      <c r="P1048022" s="5" t="n">
        <v>31.906</v>
      </c>
      <c r="Q1048022" s="5" t="n">
        <v>0.92</v>
      </c>
      <c r="R1048022" s="5" t="n">
        <v>0</v>
      </c>
      <c r="S1048022" s="5" t="n">
        <v>0.033</v>
      </c>
    </row>
    <row r="1048023" customFormat="false" ht="12.8" hidden="false" customHeight="false" outlineLevel="0" collapsed="false">
      <c r="A1048023" s="4" t="n">
        <v>0</v>
      </c>
      <c r="B1048023" s="4" t="n">
        <v>4931</v>
      </c>
      <c r="C1048023" s="4" t="n">
        <v>57.004</v>
      </c>
      <c r="D1048023" s="5" t="n">
        <v>0</v>
      </c>
      <c r="E1048023" s="5" t="n">
        <v>425.325</v>
      </c>
      <c r="F1048023" s="5" t="n">
        <v>361.089</v>
      </c>
      <c r="G1048023" s="5" t="n">
        <v>42.513</v>
      </c>
      <c r="H1048023" s="5" t="n">
        <v>0</v>
      </c>
      <c r="I1048023" s="5" t="n">
        <v>0</v>
      </c>
      <c r="J1048023" s="5" t="n">
        <v>21.724</v>
      </c>
      <c r="K1048023" s="5" t="n">
        <v>0</v>
      </c>
      <c r="L1048023" s="5" t="n">
        <v>0</v>
      </c>
      <c r="M1048023" s="5" t="n">
        <v>0</v>
      </c>
      <c r="N1048023" s="5" t="n">
        <v>288.444</v>
      </c>
      <c r="O1048023" s="5" t="n">
        <v>286.965</v>
      </c>
      <c r="P1048023" s="5" t="n">
        <v>28.746</v>
      </c>
      <c r="Q1048023" s="5" t="n">
        <v>0.92</v>
      </c>
      <c r="R1048023" s="5" t="n">
        <v>0</v>
      </c>
      <c r="S1048023" s="5" t="n">
        <v>0.033</v>
      </c>
    </row>
    <row r="1048024" customFormat="false" ht="12.8" hidden="false" customHeight="false" outlineLevel="0" collapsed="false">
      <c r="A1048024" s="4" t="n">
        <v>0</v>
      </c>
      <c r="B1048024" s="4" t="n">
        <v>4931</v>
      </c>
      <c r="C1048024" s="4" t="n">
        <v>58.004</v>
      </c>
      <c r="D1048024" s="5" t="n">
        <v>0</v>
      </c>
      <c r="E1048024" s="5" t="n">
        <v>409.074</v>
      </c>
      <c r="F1048024" s="5" t="n">
        <v>362.531</v>
      </c>
      <c r="G1048024" s="5" t="n">
        <v>37.162</v>
      </c>
      <c r="H1048024" s="5" t="n">
        <v>0</v>
      </c>
      <c r="I1048024" s="5" t="n">
        <v>0</v>
      </c>
      <c r="J1048024" s="5" t="n">
        <v>9.377</v>
      </c>
      <c r="K1048024" s="5" t="n">
        <v>0</v>
      </c>
      <c r="L1048024" s="5" t="n">
        <v>0</v>
      </c>
      <c r="M1048024" s="5" t="n">
        <v>0</v>
      </c>
      <c r="N1048024" s="5" t="n">
        <v>288.731</v>
      </c>
      <c r="O1048024" s="5" t="n">
        <v>287.115</v>
      </c>
      <c r="P1048024" s="5" t="n">
        <v>22.993</v>
      </c>
      <c r="Q1048024" s="5" t="n">
        <v>0.92</v>
      </c>
      <c r="R1048024" s="5" t="n">
        <v>0</v>
      </c>
      <c r="S1048024" s="5" t="n">
        <v>0.033</v>
      </c>
    </row>
    <row r="1048025" customFormat="false" ht="12.8" hidden="false" customHeight="false" outlineLevel="0" collapsed="false">
      <c r="A1048025" s="4" t="n">
        <v>0</v>
      </c>
      <c r="B1048025" s="4" t="n">
        <v>4931</v>
      </c>
      <c r="C1048025" s="4" t="n">
        <v>59.003</v>
      </c>
      <c r="D1048025" s="5" t="n">
        <v>0</v>
      </c>
      <c r="E1048025" s="5" t="n">
        <v>424.466</v>
      </c>
      <c r="F1048025" s="5" t="n">
        <v>363.448</v>
      </c>
      <c r="G1048025" s="5" t="n">
        <v>62.069</v>
      </c>
      <c r="H1048025" s="5" t="n">
        <v>0</v>
      </c>
      <c r="I1048025" s="5" t="n">
        <v>0</v>
      </c>
      <c r="J1048025" s="5" t="n">
        <v>-1.052</v>
      </c>
      <c r="K1048025" s="5" t="n">
        <v>0</v>
      </c>
      <c r="L1048025" s="5" t="n">
        <v>0</v>
      </c>
      <c r="M1048025" s="5" t="n">
        <v>0</v>
      </c>
      <c r="N1048025" s="5" t="n">
        <v>288.913</v>
      </c>
      <c r="O1048025" s="5" t="n">
        <v>287.101</v>
      </c>
      <c r="P1048025" s="5" t="n">
        <v>34.246</v>
      </c>
      <c r="Q1048025" s="5" t="n">
        <v>0.92</v>
      </c>
      <c r="R1048025" s="5" t="n">
        <v>0</v>
      </c>
      <c r="S1048025" s="5" t="n">
        <v>0.033</v>
      </c>
    </row>
    <row r="1048026" customFormat="false" ht="12.8" hidden="false" customHeight="false" outlineLevel="0" collapsed="false">
      <c r="A1048026" s="4" t="n">
        <v>0</v>
      </c>
      <c r="B1048026" s="4" t="n">
        <v>4931</v>
      </c>
      <c r="C1048026" s="4" t="n">
        <v>60.007</v>
      </c>
      <c r="D1048026" s="5" t="n">
        <v>0</v>
      </c>
      <c r="E1048026" s="5" t="n">
        <v>381.557</v>
      </c>
      <c r="F1048026" s="5" t="n">
        <v>361.306</v>
      </c>
      <c r="G1048026" s="5" t="n">
        <v>47.022</v>
      </c>
      <c r="H1048026" s="5" t="n">
        <v>0</v>
      </c>
      <c r="I1048026" s="5" t="n">
        <v>0</v>
      </c>
      <c r="J1048026" s="5" t="n">
        <v>-26.768</v>
      </c>
      <c r="K1048026" s="5" t="n">
        <v>0</v>
      </c>
      <c r="L1048026" s="5" t="n">
        <v>0</v>
      </c>
      <c r="M1048026" s="5" t="n">
        <v>0</v>
      </c>
      <c r="N1048026" s="5" t="n">
        <v>288.487</v>
      </c>
      <c r="O1048026" s="5" t="n">
        <v>287.258</v>
      </c>
      <c r="P1048026" s="5" t="n">
        <v>38.268</v>
      </c>
      <c r="Q1048026" s="5" t="n">
        <v>0.92</v>
      </c>
      <c r="R1048026" s="5" t="n">
        <v>0</v>
      </c>
      <c r="S1048026" s="5" t="n">
        <v>0.033</v>
      </c>
    </row>
    <row r="1048027" customFormat="false" ht="12.8" hidden="false" customHeight="false" outlineLevel="0" collapsed="false">
      <c r="A1048027" s="4" t="n">
        <v>0</v>
      </c>
      <c r="B1048027" s="4" t="n">
        <v>4931</v>
      </c>
      <c r="C1048027" s="4" t="n">
        <v>61.008</v>
      </c>
      <c r="D1048027" s="5" t="n">
        <v>0</v>
      </c>
      <c r="E1048027" s="5" t="n">
        <v>405.183</v>
      </c>
      <c r="F1048027" s="5" t="n">
        <v>363.19</v>
      </c>
      <c r="G1048027" s="5" t="n">
        <v>33.452</v>
      </c>
      <c r="H1048027" s="5" t="n">
        <v>0</v>
      </c>
      <c r="I1048027" s="5" t="n">
        <v>0</v>
      </c>
      <c r="J1048027" s="5" t="n">
        <v>8.545</v>
      </c>
      <c r="K1048027" s="5" t="n">
        <v>0</v>
      </c>
      <c r="L1048027" s="5" t="n">
        <v>0</v>
      </c>
      <c r="M1048027" s="5" t="n">
        <v>0</v>
      </c>
      <c r="N1048027" s="5" t="n">
        <v>288.862</v>
      </c>
      <c r="O1048027" s="5" t="n">
        <v>287.399</v>
      </c>
      <c r="P1048027" s="5" t="n">
        <v>22.866</v>
      </c>
      <c r="Q1048027" s="5" t="n">
        <v>0.92</v>
      </c>
      <c r="R1048027" s="5" t="n">
        <v>0</v>
      </c>
      <c r="S1048027" s="5" t="n">
        <v>0.033</v>
      </c>
    </row>
    <row r="1048028" customFormat="false" ht="12.8" hidden="false" customHeight="false" outlineLevel="0" collapsed="false">
      <c r="A1048028" s="4" t="n">
        <v>0</v>
      </c>
      <c r="B1048028" s="4" t="n">
        <v>4931</v>
      </c>
      <c r="C1048028" s="4" t="n">
        <v>62.007</v>
      </c>
      <c r="D1048028" s="5" t="n">
        <v>0</v>
      </c>
      <c r="E1048028" s="5" t="n">
        <v>576.007</v>
      </c>
      <c r="F1048028" s="5" t="n">
        <v>382.684</v>
      </c>
      <c r="G1048028" s="5" t="n">
        <v>75.896</v>
      </c>
      <c r="H1048028" s="5" t="n">
        <v>0</v>
      </c>
      <c r="I1048028" s="5" t="n">
        <v>0</v>
      </c>
      <c r="J1048028" s="5" t="n">
        <v>117.429</v>
      </c>
      <c r="K1048028" s="5" t="n">
        <v>0</v>
      </c>
      <c r="L1048028" s="5" t="n">
        <v>0</v>
      </c>
      <c r="M1048028" s="5" t="n">
        <v>0</v>
      </c>
      <c r="N1048028" s="5" t="n">
        <v>292.663</v>
      </c>
      <c r="O1048028" s="5" t="n">
        <v>288.271</v>
      </c>
      <c r="P1048028" s="5" t="n">
        <v>17.28</v>
      </c>
      <c r="Q1048028" s="5" t="n">
        <v>0.92</v>
      </c>
      <c r="R1048028" s="5" t="n">
        <v>0</v>
      </c>
      <c r="S1048028" s="5" t="n">
        <v>0.033</v>
      </c>
    </row>
    <row r="1048029" customFormat="false" ht="12.8" hidden="false" customHeight="false" outlineLevel="0" collapsed="false">
      <c r="A1048029" s="4" t="n">
        <v>0</v>
      </c>
      <c r="B1048029" s="4" t="n">
        <v>4931</v>
      </c>
      <c r="C1048029" s="4" t="n">
        <v>63.009</v>
      </c>
      <c r="D1048029" s="5" t="n">
        <v>0</v>
      </c>
      <c r="E1048029" s="5" t="n">
        <v>403.106</v>
      </c>
      <c r="F1048029" s="5" t="n">
        <v>372.181</v>
      </c>
      <c r="G1048029" s="5" t="n">
        <v>62.739</v>
      </c>
      <c r="H1048029" s="5" t="n">
        <v>0</v>
      </c>
      <c r="I1048029" s="5" t="n">
        <v>0</v>
      </c>
      <c r="J1048029" s="5" t="n">
        <v>-31.814</v>
      </c>
      <c r="K1048029" s="5" t="n">
        <v>0</v>
      </c>
      <c r="L1048029" s="5" t="n">
        <v>0</v>
      </c>
      <c r="M1048029" s="5" t="n">
        <v>0</v>
      </c>
      <c r="N1048029" s="5" t="n">
        <v>290.634</v>
      </c>
      <c r="O1048029" s="5" t="n">
        <v>288.297</v>
      </c>
      <c r="P1048029" s="5" t="n">
        <v>26.852</v>
      </c>
      <c r="Q1048029" s="5" t="n">
        <v>0.92</v>
      </c>
      <c r="R1048029" s="5" t="n">
        <v>0</v>
      </c>
      <c r="S1048029" s="5" t="n">
        <v>0.033</v>
      </c>
    </row>
    <row r="1048030" customFormat="false" ht="12.8" hidden="false" customHeight="false" outlineLevel="0" collapsed="false">
      <c r="A1048030" s="4" t="n">
        <v>0</v>
      </c>
      <c r="B1048030" s="4" t="n">
        <v>4931</v>
      </c>
      <c r="C1048030" s="4" t="n">
        <v>64.002</v>
      </c>
      <c r="D1048030" s="5" t="n">
        <v>0</v>
      </c>
      <c r="E1048030" s="5" t="n">
        <v>419.675</v>
      </c>
      <c r="F1048030" s="5" t="n">
        <v>371.394</v>
      </c>
      <c r="G1048030" s="5" t="n">
        <v>43.818</v>
      </c>
      <c r="H1048030" s="5" t="n">
        <v>0</v>
      </c>
      <c r="I1048030" s="5" t="n">
        <v>0</v>
      </c>
      <c r="J1048030" s="5" t="n">
        <v>4.468</v>
      </c>
      <c r="K1048030" s="5" t="n">
        <v>0</v>
      </c>
      <c r="L1048030" s="5" t="n">
        <v>0</v>
      </c>
      <c r="M1048030" s="5" t="n">
        <v>0</v>
      </c>
      <c r="N1048030" s="5" t="n">
        <v>290.48</v>
      </c>
      <c r="O1048030" s="5" t="n">
        <v>288.545</v>
      </c>
      <c r="P1048030" s="5" t="n">
        <v>22.648</v>
      </c>
      <c r="Q1048030" s="5" t="n">
        <v>0.92</v>
      </c>
      <c r="R1048030" s="5" t="n">
        <v>0</v>
      </c>
      <c r="S1048030" s="5" t="n">
        <v>0.033</v>
      </c>
    </row>
    <row r="1048031" customFormat="false" ht="12.8" hidden="false" customHeight="false" outlineLevel="0" collapsed="false">
      <c r="A1048031" s="4" t="n">
        <v>0</v>
      </c>
      <c r="B1048031" s="4" t="n">
        <v>4931</v>
      </c>
      <c r="C1048031" s="4" t="n">
        <v>65.004</v>
      </c>
      <c r="D1048031" s="5" t="n">
        <v>0</v>
      </c>
      <c r="E1048031" s="5" t="n">
        <v>393.621</v>
      </c>
      <c r="F1048031" s="5" t="n">
        <v>370.936</v>
      </c>
      <c r="G1048031" s="5" t="n">
        <v>19.121</v>
      </c>
      <c r="H1048031" s="5" t="n">
        <v>0</v>
      </c>
      <c r="I1048031" s="5" t="n">
        <v>0</v>
      </c>
      <c r="J1048031" s="5" t="n">
        <v>3.564</v>
      </c>
      <c r="K1048031" s="5" t="n">
        <v>0</v>
      </c>
      <c r="L1048031" s="5" t="n">
        <v>0</v>
      </c>
      <c r="M1048031" s="5" t="n">
        <v>0</v>
      </c>
      <c r="N1048031" s="5" t="n">
        <v>290.39</v>
      </c>
      <c r="O1048031" s="5" t="n">
        <v>288.874</v>
      </c>
      <c r="P1048031" s="5" t="n">
        <v>12.608</v>
      </c>
      <c r="Q1048031" s="5" t="n">
        <v>0.92</v>
      </c>
      <c r="R1048031" s="5" t="n">
        <v>0</v>
      </c>
      <c r="S1048031" s="5" t="n">
        <v>0.033</v>
      </c>
    </row>
    <row r="1048032" customFormat="false" ht="12.8" hidden="false" customHeight="false" outlineLevel="0" collapsed="false">
      <c r="A1048032" s="4" t="n">
        <v>0</v>
      </c>
      <c r="B1048032" s="4" t="n">
        <v>4931</v>
      </c>
      <c r="C1048032" s="4" t="n">
        <v>66.007</v>
      </c>
      <c r="D1048032" s="5" t="n">
        <v>0</v>
      </c>
      <c r="E1048032" s="5" t="n">
        <v>373.004</v>
      </c>
      <c r="F1048032" s="5" t="n">
        <v>367.953</v>
      </c>
      <c r="G1048032" s="5" t="n">
        <v>18.897</v>
      </c>
      <c r="H1048032" s="5" t="n">
        <v>0</v>
      </c>
      <c r="I1048032" s="5" t="n">
        <v>0</v>
      </c>
      <c r="J1048032" s="5" t="n">
        <v>-13.845</v>
      </c>
      <c r="K1048032" s="5" t="n">
        <v>0</v>
      </c>
      <c r="L1048032" s="5" t="n">
        <v>0</v>
      </c>
      <c r="M1048032" s="5" t="n">
        <v>0</v>
      </c>
      <c r="N1048032" s="5" t="n">
        <v>289.805</v>
      </c>
      <c r="O1048032" s="5" t="n">
        <v>288.847</v>
      </c>
      <c r="P1048032" s="5" t="n">
        <v>19.729</v>
      </c>
      <c r="Q1048032" s="5" t="n">
        <v>0.92</v>
      </c>
      <c r="R1048032" s="5" t="n">
        <v>0</v>
      </c>
      <c r="S1048032" s="5" t="n">
        <v>0.033</v>
      </c>
    </row>
    <row r="1048033" customFormat="false" ht="12.8" hidden="false" customHeight="false" outlineLevel="0" collapsed="false">
      <c r="A1048033" s="4" t="n">
        <v>0</v>
      </c>
      <c r="B1048033" s="4" t="n">
        <v>4931</v>
      </c>
      <c r="C1048033" s="4" t="n">
        <v>67.006</v>
      </c>
      <c r="D1048033" s="5" t="n">
        <v>0</v>
      </c>
      <c r="E1048033" s="5" t="n">
        <v>360.391</v>
      </c>
      <c r="F1048033" s="5" t="n">
        <v>366.163</v>
      </c>
      <c r="G1048033" s="5" t="n">
        <v>7.118</v>
      </c>
      <c r="H1048033" s="5" t="n">
        <v>0</v>
      </c>
      <c r="I1048033" s="5" t="n">
        <v>0</v>
      </c>
      <c r="J1048033" s="5" t="n">
        <v>-12.888</v>
      </c>
      <c r="K1048033" s="5" t="n">
        <v>0</v>
      </c>
      <c r="L1048033" s="5" t="n">
        <v>0</v>
      </c>
      <c r="M1048033" s="5" t="n">
        <v>0</v>
      </c>
      <c r="N1048033" s="5" t="n">
        <v>289.452</v>
      </c>
      <c r="O1048033" s="5" t="n">
        <v>288.889</v>
      </c>
      <c r="P1048033" s="5" t="n">
        <v>12.65</v>
      </c>
      <c r="Q1048033" s="5" t="n">
        <v>0.92</v>
      </c>
      <c r="R1048033" s="5" t="n">
        <v>0</v>
      </c>
      <c r="S1048033" s="5" t="n">
        <v>0.033</v>
      </c>
    </row>
    <row r="1048034" customFormat="false" ht="12.8" hidden="false" customHeight="false" outlineLevel="0" collapsed="false">
      <c r="A1048034" s="4" t="n">
        <v>0</v>
      </c>
      <c r="B1048034" s="4" t="n">
        <v>4931</v>
      </c>
      <c r="C1048034" s="4" t="n">
        <v>68.005</v>
      </c>
      <c r="D1048034" s="5" t="n">
        <v>0</v>
      </c>
      <c r="E1048034" s="5" t="n">
        <v>355.475</v>
      </c>
      <c r="F1048034" s="5" t="n">
        <v>364.687</v>
      </c>
      <c r="G1048034" s="5" t="n">
        <v>2.64</v>
      </c>
      <c r="H1048034" s="5" t="n">
        <v>0</v>
      </c>
      <c r="I1048034" s="5" t="n">
        <v>0</v>
      </c>
      <c r="J1048034" s="5" t="n">
        <v>-11.853</v>
      </c>
      <c r="K1048034" s="5" t="n">
        <v>0</v>
      </c>
      <c r="L1048034" s="5" t="n">
        <v>0</v>
      </c>
      <c r="M1048034" s="5" t="n">
        <v>0</v>
      </c>
      <c r="N1048034" s="5" t="n">
        <v>289.159</v>
      </c>
      <c r="O1048034" s="5" t="n">
        <v>288.926</v>
      </c>
      <c r="P1048034" s="5" t="n">
        <v>11.322</v>
      </c>
      <c r="Q1048034" s="5" t="n">
        <v>0.92</v>
      </c>
      <c r="R1048034" s="5" t="n">
        <v>0</v>
      </c>
      <c r="S1048034" s="5" t="n">
        <v>0.033</v>
      </c>
    </row>
    <row r="1048035" customFormat="false" ht="12.8" hidden="false" customHeight="false" outlineLevel="0" collapsed="false">
      <c r="A1048035" s="4" t="n">
        <v>0</v>
      </c>
      <c r="B1048035" s="4" t="n">
        <v>4931</v>
      </c>
      <c r="C1048035" s="4" t="n">
        <v>69.004</v>
      </c>
      <c r="D1048035" s="5" t="n">
        <v>0</v>
      </c>
      <c r="E1048035" s="5" t="n">
        <v>353.141</v>
      </c>
      <c r="F1048035" s="5" t="n">
        <v>363.865</v>
      </c>
      <c r="G1048035" s="5" t="n">
        <v>1.972</v>
      </c>
      <c r="H1048035" s="5" t="n">
        <v>0</v>
      </c>
      <c r="I1048035" s="5" t="n">
        <v>0</v>
      </c>
      <c r="J1048035" s="5" t="n">
        <v>-12.695</v>
      </c>
      <c r="K1048035" s="5" t="n">
        <v>0</v>
      </c>
      <c r="L1048035" s="5" t="n">
        <v>0</v>
      </c>
      <c r="M1048035" s="5" t="n">
        <v>0</v>
      </c>
      <c r="N1048035" s="5" t="n">
        <v>288.996</v>
      </c>
      <c r="O1048035" s="5" t="n">
        <v>288.799</v>
      </c>
      <c r="P1048035" s="5" t="n">
        <v>10.003</v>
      </c>
      <c r="Q1048035" s="5" t="n">
        <v>0.92</v>
      </c>
      <c r="R1048035" s="5" t="n">
        <v>0</v>
      </c>
      <c r="S1048035" s="5" t="n">
        <v>0.033</v>
      </c>
    </row>
    <row r="1048036" customFormat="false" ht="12.8" hidden="false" customHeight="false" outlineLevel="0" collapsed="false">
      <c r="A1048036" s="4" t="n">
        <v>0</v>
      </c>
      <c r="B1048036" s="4" t="n">
        <v>4931</v>
      </c>
      <c r="C1048036" s="4" t="n">
        <v>70.003</v>
      </c>
      <c r="D1048036" s="5" t="n">
        <v>0</v>
      </c>
      <c r="E1048036" s="5" t="n">
        <v>351.872</v>
      </c>
      <c r="F1048036" s="5" t="n">
        <v>362.776</v>
      </c>
      <c r="G1048036" s="5" t="n">
        <v>2.457</v>
      </c>
      <c r="H1048036" s="5" t="n">
        <v>0</v>
      </c>
      <c r="I1048036" s="5" t="n">
        <v>0</v>
      </c>
      <c r="J1048036" s="5" t="n">
        <v>-13.362</v>
      </c>
      <c r="K1048036" s="5" t="n">
        <v>0</v>
      </c>
      <c r="L1048036" s="5" t="n">
        <v>0</v>
      </c>
      <c r="M1048036" s="5" t="n">
        <v>0</v>
      </c>
      <c r="N1048036" s="5" t="n">
        <v>288.78</v>
      </c>
      <c r="O1048036" s="5" t="n">
        <v>288.51</v>
      </c>
      <c r="P1048036" s="5" t="n">
        <v>9.1</v>
      </c>
      <c r="Q1048036" s="5" t="n">
        <v>0.92</v>
      </c>
      <c r="R1048036" s="5" t="n">
        <v>0</v>
      </c>
      <c r="S1048036" s="5" t="n">
        <v>0.033</v>
      </c>
    </row>
    <row r="1048037" customFormat="false" ht="12.8" hidden="false" customHeight="false" outlineLevel="0" collapsed="false">
      <c r="A1048037" s="4" t="n">
        <v>0</v>
      </c>
      <c r="B1048037" s="4" t="n">
        <v>4931</v>
      </c>
      <c r="C1048037" s="4" t="n">
        <v>71.002</v>
      </c>
      <c r="D1048037" s="5" t="n">
        <v>0</v>
      </c>
      <c r="E1048037" s="5" t="n">
        <v>351.363</v>
      </c>
      <c r="F1048037" s="5" t="n">
        <v>361.985</v>
      </c>
      <c r="G1048037" s="5" t="n">
        <v>2.563</v>
      </c>
      <c r="H1048037" s="5" t="n">
        <v>0</v>
      </c>
      <c r="I1048037" s="5" t="n">
        <v>0</v>
      </c>
      <c r="J1048037" s="5" t="n">
        <v>-13.184</v>
      </c>
      <c r="K1048037" s="5" t="n">
        <v>0</v>
      </c>
      <c r="L1048037" s="5" t="n">
        <v>0</v>
      </c>
      <c r="M1048037" s="5" t="n">
        <v>0</v>
      </c>
      <c r="N1048037" s="5" t="n">
        <v>288.622</v>
      </c>
      <c r="O1048037" s="5" t="n">
        <v>288.431</v>
      </c>
      <c r="P1048037" s="5" t="n">
        <v>13.369</v>
      </c>
      <c r="Q1048037" s="5" t="n">
        <v>0.92</v>
      </c>
      <c r="R1048037" s="5" t="n">
        <v>0</v>
      </c>
      <c r="S1048037" s="5" t="n">
        <v>0.033</v>
      </c>
    </row>
    <row r="1048038" customFormat="false" ht="12.8" hidden="false" customHeight="false" outlineLevel="0" collapsed="false">
      <c r="A1048038" s="4" t="n">
        <v>0</v>
      </c>
      <c r="B1048038" s="4" t="n">
        <v>4931</v>
      </c>
      <c r="C1048038" s="4" t="n">
        <v>72.001</v>
      </c>
      <c r="D1048038" s="5" t="n">
        <v>0</v>
      </c>
      <c r="E1048038" s="5" t="n">
        <v>350.493</v>
      </c>
      <c r="F1048038" s="5" t="n">
        <v>361.656</v>
      </c>
      <c r="G1048038" s="5" t="n">
        <v>0.512</v>
      </c>
      <c r="H1048038" s="5" t="n">
        <v>0</v>
      </c>
      <c r="I1048038" s="5" t="n">
        <v>0</v>
      </c>
      <c r="J1048038" s="5" t="n">
        <v>-11.672</v>
      </c>
      <c r="K1048038" s="5" t="n">
        <v>0</v>
      </c>
      <c r="L1048038" s="5" t="n">
        <v>0</v>
      </c>
      <c r="M1048038" s="5" t="n">
        <v>0</v>
      </c>
      <c r="N1048038" s="5" t="n">
        <v>288.557</v>
      </c>
      <c r="O1048038" s="5" t="n">
        <v>288.491</v>
      </c>
      <c r="P1048038" s="5" t="n">
        <v>7.733</v>
      </c>
      <c r="Q1048038" s="5" t="n">
        <v>0.92</v>
      </c>
      <c r="R1048038" s="5" t="n">
        <v>0</v>
      </c>
      <c r="S1048038" s="5" t="n">
        <v>0.033</v>
      </c>
    </row>
    <row r="1048039" customFormat="false" ht="12.8" hidden="false" customHeight="false" outlineLevel="0" collapsed="false">
      <c r="A1048039" s="4" t="n">
        <v>0</v>
      </c>
      <c r="B1048039" s="4" t="n">
        <v>4931</v>
      </c>
      <c r="C1048039" s="4" t="n">
        <v>75.009</v>
      </c>
      <c r="D1048039" s="5" t="n">
        <v>0</v>
      </c>
      <c r="E1048039" s="5" t="n">
        <v>351.438</v>
      </c>
      <c r="F1048039" s="5" t="n">
        <v>361.076</v>
      </c>
      <c r="G1048039" s="5" t="n">
        <v>-0.523</v>
      </c>
      <c r="H1048039" s="5" t="n">
        <v>0</v>
      </c>
      <c r="I1048039" s="5" t="n">
        <v>0</v>
      </c>
      <c r="J1048039" s="5" t="n">
        <v>-9.116</v>
      </c>
      <c r="K1048039" s="5" t="n">
        <v>0</v>
      </c>
      <c r="L1048039" s="5" t="n">
        <v>0</v>
      </c>
      <c r="M1048039" s="5" t="n">
        <v>0</v>
      </c>
      <c r="N1048039" s="5" t="n">
        <v>288.441</v>
      </c>
      <c r="O1048039" s="5" t="n">
        <v>288.478</v>
      </c>
      <c r="P1048039" s="5" t="n">
        <v>14.18</v>
      </c>
      <c r="Q1048039" s="5" t="n">
        <v>0.92</v>
      </c>
      <c r="R1048039" s="5" t="n">
        <v>0</v>
      </c>
      <c r="S1048039" s="5" t="n">
        <v>0.033</v>
      </c>
    </row>
    <row r="1048040" customFormat="false" ht="12.8" hidden="false" customHeight="false" outlineLevel="0" collapsed="false">
      <c r="A1048040" s="4" t="n">
        <v>0</v>
      </c>
      <c r="B1048040" s="4" t="n">
        <v>4931</v>
      </c>
      <c r="C1048040" s="4" t="n">
        <v>76.008</v>
      </c>
      <c r="D1048040" s="5" t="n">
        <v>0</v>
      </c>
      <c r="E1048040" s="5" t="n">
        <v>351.341</v>
      </c>
      <c r="F1048040" s="5" t="n">
        <v>360.798</v>
      </c>
      <c r="G1048040" s="5" t="n">
        <v>-0.4</v>
      </c>
      <c r="H1048040" s="5" t="n">
        <v>0</v>
      </c>
      <c r="I1048040" s="5" t="n">
        <v>0</v>
      </c>
      <c r="J1048040" s="5" t="n">
        <v>-9.055</v>
      </c>
      <c r="K1048040" s="5" t="n">
        <v>0</v>
      </c>
      <c r="L1048040" s="5" t="n">
        <v>0</v>
      </c>
      <c r="M1048040" s="5" t="n">
        <v>0</v>
      </c>
      <c r="N1048040" s="5" t="n">
        <v>288.385</v>
      </c>
      <c r="O1048040" s="5" t="n">
        <v>288.424</v>
      </c>
      <c r="P1048040" s="5" t="n">
        <v>10.375</v>
      </c>
      <c r="Q1048040" s="5" t="n">
        <v>0.92</v>
      </c>
      <c r="R1048040" s="5" t="n">
        <v>0</v>
      </c>
      <c r="S1048040" s="5" t="n">
        <v>0.033</v>
      </c>
    </row>
    <row r="1048041" customFormat="false" ht="12.8" hidden="false" customHeight="false" outlineLevel="0" collapsed="false">
      <c r="A1048041" s="4" t="n">
        <v>0</v>
      </c>
      <c r="B1048041" s="4" t="n">
        <v>4931</v>
      </c>
      <c r="C1048041" s="4" t="n">
        <v>77.007</v>
      </c>
      <c r="D1048041" s="5" t="n">
        <v>0</v>
      </c>
      <c r="E1048041" s="5" t="n">
        <v>351.114</v>
      </c>
      <c r="F1048041" s="5" t="n">
        <v>360.654</v>
      </c>
      <c r="G1048041" s="5" t="n">
        <v>-1.475</v>
      </c>
      <c r="H1048041" s="5" t="n">
        <v>0</v>
      </c>
      <c r="I1048041" s="5" t="n">
        <v>0</v>
      </c>
      <c r="J1048041" s="5" t="n">
        <v>-8.066</v>
      </c>
      <c r="K1048041" s="5" t="n">
        <v>0</v>
      </c>
      <c r="L1048041" s="5" t="n">
        <v>0</v>
      </c>
      <c r="M1048041" s="5" t="n">
        <v>0</v>
      </c>
      <c r="N1048041" s="5" t="n">
        <v>288.357</v>
      </c>
      <c r="O1048041" s="5" t="n">
        <v>288.463</v>
      </c>
      <c r="P1048041" s="5" t="n">
        <v>13.87</v>
      </c>
      <c r="Q1048041" s="5" t="n">
        <v>0.92</v>
      </c>
      <c r="R1048041" s="5" t="n">
        <v>0</v>
      </c>
      <c r="S1048041" s="5" t="n">
        <v>0.033</v>
      </c>
    </row>
    <row r="1048042" customFormat="false" ht="12.8" hidden="false" customHeight="false" outlineLevel="0" collapsed="false">
      <c r="A1048042" s="4" t="n">
        <v>0</v>
      </c>
      <c r="B1048042" s="4" t="n">
        <v>4931</v>
      </c>
      <c r="C1048042" s="4" t="n">
        <v>78.006</v>
      </c>
      <c r="D1048042" s="5" t="n">
        <v>0</v>
      </c>
      <c r="E1048042" s="5" t="n">
        <v>351.648</v>
      </c>
      <c r="F1048042" s="5" t="n">
        <v>360.527</v>
      </c>
      <c r="G1048042" s="5" t="n">
        <v>-1.359</v>
      </c>
      <c r="H1048042" s="5" t="n">
        <v>0</v>
      </c>
      <c r="I1048042" s="5" t="n">
        <v>0</v>
      </c>
      <c r="J1048042" s="5" t="n">
        <v>-7.52</v>
      </c>
      <c r="K1048042" s="5" t="n">
        <v>0</v>
      </c>
      <c r="L1048042" s="5" t="n">
        <v>0</v>
      </c>
      <c r="M1048042" s="5" t="n">
        <v>0</v>
      </c>
      <c r="N1048042" s="5" t="n">
        <v>288.331</v>
      </c>
      <c r="O1048042" s="5" t="n">
        <v>288.476</v>
      </c>
      <c r="P1048042" s="5" t="n">
        <v>9.359</v>
      </c>
      <c r="Q1048042" s="5" t="n">
        <v>0.92</v>
      </c>
      <c r="R1048042" s="5" t="n">
        <v>0</v>
      </c>
      <c r="S1048042" s="5" t="n">
        <v>0.033</v>
      </c>
    </row>
    <row r="1048043" customFormat="false" ht="12.8" hidden="false" customHeight="false" outlineLevel="0" collapsed="false">
      <c r="A1048043" s="4" t="n">
        <v>0</v>
      </c>
      <c r="B1048043" s="4" t="n">
        <v>4931</v>
      </c>
      <c r="C1048043" s="4" t="n">
        <v>79.005</v>
      </c>
      <c r="D1048043" s="5" t="n">
        <v>0</v>
      </c>
      <c r="E1048043" s="5" t="n">
        <v>362.194</v>
      </c>
      <c r="F1048043" s="5" t="n">
        <v>361.685</v>
      </c>
      <c r="G1048043" s="5" t="n">
        <v>1.101</v>
      </c>
      <c r="H1048043" s="5" t="n">
        <v>0</v>
      </c>
      <c r="I1048043" s="5" t="n">
        <v>0</v>
      </c>
      <c r="J1048043" s="5" t="n">
        <v>-0.596</v>
      </c>
      <c r="K1048043" s="5" t="n">
        <v>0</v>
      </c>
      <c r="L1048043" s="5" t="n">
        <v>0</v>
      </c>
      <c r="M1048043" s="5" t="n">
        <v>0</v>
      </c>
      <c r="N1048043" s="5" t="n">
        <v>288.562</v>
      </c>
      <c r="O1048043" s="5" t="n">
        <v>288.489</v>
      </c>
      <c r="P1048043" s="5" t="n">
        <v>14.907</v>
      </c>
      <c r="Q1048043" s="5" t="n">
        <v>0.92</v>
      </c>
      <c r="R1048043" s="5" t="n">
        <v>0</v>
      </c>
      <c r="S1048043" s="5" t="n">
        <v>0.033</v>
      </c>
    </row>
    <row r="1048044" customFormat="false" ht="12.8" hidden="false" customHeight="false" outlineLevel="0" collapsed="false">
      <c r="A1048044" s="4" t="n">
        <v>0</v>
      </c>
      <c r="B1048044" s="4" t="n">
        <v>4931</v>
      </c>
      <c r="C1048044" s="4" t="n">
        <v>80.005</v>
      </c>
      <c r="D1048044" s="5" t="n">
        <v>0</v>
      </c>
      <c r="E1048044" s="5" t="n">
        <v>413.574</v>
      </c>
      <c r="F1048044" s="5" t="n">
        <v>367.112</v>
      </c>
      <c r="G1048044" s="5" t="n">
        <v>20.375</v>
      </c>
      <c r="H1048044" s="5" t="n">
        <v>0</v>
      </c>
      <c r="I1048044" s="5" t="n">
        <v>0</v>
      </c>
      <c r="J1048044" s="5" t="n">
        <v>26.086</v>
      </c>
      <c r="K1048044" s="5" t="n">
        <v>0</v>
      </c>
      <c r="L1048044" s="5" t="n">
        <v>0</v>
      </c>
      <c r="M1048044" s="5" t="n">
        <v>0</v>
      </c>
      <c r="N1048044" s="5" t="n">
        <v>289.639</v>
      </c>
      <c r="O1048044" s="5" t="n">
        <v>288.694</v>
      </c>
      <c r="P1048044" s="5" t="n">
        <v>21.558</v>
      </c>
      <c r="Q1048044" s="5" t="n">
        <v>0.92</v>
      </c>
      <c r="R1048044" s="5" t="n">
        <v>0</v>
      </c>
      <c r="S1048044" s="5" t="n">
        <v>0.033</v>
      </c>
    </row>
    <row r="1048045" customFormat="false" ht="12.8" hidden="false" customHeight="false" outlineLevel="0" collapsed="false">
      <c r="A1048045" s="4" t="n">
        <v>0</v>
      </c>
      <c r="B1048045" s="4" t="n">
        <v>4931</v>
      </c>
      <c r="C1048045" s="4" t="n">
        <v>81.003</v>
      </c>
      <c r="D1048045" s="5" t="n">
        <v>0</v>
      </c>
      <c r="E1048045" s="5" t="n">
        <v>768.263</v>
      </c>
      <c r="F1048045" s="5" t="n">
        <v>412.634</v>
      </c>
      <c r="G1048045" s="5" t="n">
        <v>112.164</v>
      </c>
      <c r="H1048045" s="5" t="n">
        <v>0</v>
      </c>
      <c r="I1048045" s="5" t="n">
        <v>0</v>
      </c>
      <c r="J1048045" s="5" t="n">
        <v>243.469</v>
      </c>
      <c r="K1048045" s="5" t="n">
        <v>0</v>
      </c>
      <c r="L1048045" s="5" t="n">
        <v>0</v>
      </c>
      <c r="M1048045" s="5" t="n">
        <v>0</v>
      </c>
      <c r="N1048045" s="5" t="n">
        <v>298.228</v>
      </c>
      <c r="O1048045" s="5" t="n">
        <v>291.015</v>
      </c>
      <c r="P1048045" s="5" t="n">
        <v>15.551</v>
      </c>
      <c r="Q1048045" s="5" t="n">
        <v>0.92</v>
      </c>
      <c r="R1048045" s="5" t="n">
        <v>0</v>
      </c>
      <c r="S1048045" s="5" t="n">
        <v>0.033</v>
      </c>
    </row>
    <row r="1048046" customFormat="false" ht="12.8" hidden="false" customHeight="false" outlineLevel="0" collapsed="false">
      <c r="A1048046" s="4" t="n">
        <v>0</v>
      </c>
      <c r="B1048046" s="4" t="n">
        <v>4931</v>
      </c>
      <c r="C1048046" s="4" t="n">
        <v>82.004</v>
      </c>
      <c r="D1048046" s="5" t="n">
        <v>0</v>
      </c>
      <c r="E1048046" s="5" t="n">
        <v>974.033</v>
      </c>
      <c r="F1048046" s="5" t="n">
        <v>463.966</v>
      </c>
      <c r="G1048046" s="5" t="n">
        <v>240.51</v>
      </c>
      <c r="H1048046" s="5" t="n">
        <v>0</v>
      </c>
      <c r="I1048046" s="5" t="n">
        <v>0</v>
      </c>
      <c r="J1048046" s="5" t="n">
        <v>269.558</v>
      </c>
      <c r="K1048046" s="5" t="n">
        <v>0</v>
      </c>
      <c r="L1048046" s="5" t="n">
        <v>0</v>
      </c>
      <c r="M1048046" s="5" t="n">
        <v>0</v>
      </c>
      <c r="N1048046" s="5" t="n">
        <v>307.099</v>
      </c>
      <c r="O1048046" s="5" t="n">
        <v>294.222</v>
      </c>
      <c r="P1048046" s="5" t="n">
        <v>18.677</v>
      </c>
      <c r="Q1048046" s="5" t="n">
        <v>0.92</v>
      </c>
      <c r="R1048046" s="5" t="n">
        <v>0</v>
      </c>
      <c r="S1048046" s="5" t="n">
        <v>0.033</v>
      </c>
    </row>
    <row r="1048047" customFormat="false" ht="12.8" hidden="false" customHeight="false" outlineLevel="0" collapsed="false">
      <c r="A1048047" s="4" t="n">
        <v>0</v>
      </c>
      <c r="B1048047" s="4" t="n">
        <v>4931</v>
      </c>
      <c r="C1048047" s="4" t="n">
        <v>83.004</v>
      </c>
      <c r="D1048047" s="5" t="n">
        <v>0</v>
      </c>
      <c r="E1048047" s="5" t="n">
        <v>1134.706</v>
      </c>
      <c r="F1048047" s="5" t="n">
        <v>525.135</v>
      </c>
      <c r="G1048047" s="5" t="n">
        <v>244.982</v>
      </c>
      <c r="H1048047" s="5" t="n">
        <v>0</v>
      </c>
      <c r="I1048047" s="5" t="n">
        <v>0</v>
      </c>
      <c r="J1048047" s="5" t="n">
        <v>364.59</v>
      </c>
      <c r="K1048047" s="5" t="n">
        <v>0</v>
      </c>
      <c r="L1048047" s="5" t="n">
        <v>0</v>
      </c>
      <c r="M1048047" s="5" t="n">
        <v>0</v>
      </c>
      <c r="N1048047" s="5" t="n">
        <v>316.756</v>
      </c>
      <c r="O1048047" s="5" t="n">
        <v>298.878</v>
      </c>
      <c r="P1048047" s="5" t="n">
        <v>13.703</v>
      </c>
      <c r="Q1048047" s="5" t="n">
        <v>0.92</v>
      </c>
      <c r="R1048047" s="5" t="n">
        <v>0</v>
      </c>
      <c r="S1048047" s="5" t="n">
        <v>0.033</v>
      </c>
    </row>
    <row r="1048048" customFormat="false" ht="12.8" hidden="false" customHeight="false" outlineLevel="0" collapsed="false">
      <c r="A1048048" s="4" t="n">
        <v>0</v>
      </c>
      <c r="B1048048" s="4" t="n">
        <v>4931</v>
      </c>
      <c r="C1048048" s="4" t="n">
        <v>84.003</v>
      </c>
      <c r="D1048048" s="5" t="n">
        <v>0</v>
      </c>
      <c r="E1048048" s="5" t="n">
        <v>1232.044</v>
      </c>
      <c r="F1048048" s="5" t="n">
        <v>535.376</v>
      </c>
      <c r="G1048048" s="5" t="n">
        <v>490.981</v>
      </c>
      <c r="H1048048" s="5" t="n">
        <v>0</v>
      </c>
      <c r="I1048048" s="5" t="n">
        <v>0</v>
      </c>
      <c r="J1048048" s="5" t="n">
        <v>205.688</v>
      </c>
      <c r="K1048048" s="5" t="n">
        <v>0</v>
      </c>
      <c r="L1048048" s="5" t="n">
        <v>0</v>
      </c>
      <c r="M1048048" s="5" t="n">
        <v>0</v>
      </c>
      <c r="N1048048" s="5" t="n">
        <v>318.289</v>
      </c>
      <c r="O1048048" s="5" t="n">
        <v>300.399</v>
      </c>
      <c r="P1048048" s="5" t="n">
        <v>27.444</v>
      </c>
      <c r="Q1048048" s="5" t="n">
        <v>0.92</v>
      </c>
      <c r="R1048048" s="5" t="n">
        <v>0</v>
      </c>
      <c r="S1048048" s="5" t="n">
        <v>0.033</v>
      </c>
    </row>
    <row r="1048049" customFormat="false" ht="12.8" hidden="false" customHeight="false" outlineLevel="0" collapsed="false">
      <c r="A1048049" s="4" t="n">
        <v>0</v>
      </c>
      <c r="B1048049" s="4" t="n">
        <v>4931</v>
      </c>
      <c r="C1048049" s="4" t="n">
        <v>85.003</v>
      </c>
      <c r="D1048049" s="5" t="n">
        <v>0</v>
      </c>
      <c r="E1048049" s="5" t="n">
        <v>1073.513</v>
      </c>
      <c r="F1048049" s="5" t="n">
        <v>517.056</v>
      </c>
      <c r="G1048049" s="5" t="n">
        <v>558.431</v>
      </c>
      <c r="H1048049" s="5" t="n">
        <v>0</v>
      </c>
      <c r="I1048049" s="5" t="n">
        <v>0</v>
      </c>
      <c r="J1048049" s="5" t="n">
        <v>-1.975</v>
      </c>
      <c r="K1048049" s="5" t="n">
        <v>0</v>
      </c>
      <c r="L1048049" s="5" t="n">
        <v>0</v>
      </c>
      <c r="M1048049" s="5" t="n">
        <v>0</v>
      </c>
      <c r="N1048049" s="5" t="n">
        <v>315.531</v>
      </c>
      <c r="O1048049" s="5" t="n">
        <v>300.572</v>
      </c>
      <c r="P1048049" s="5" t="n">
        <v>37.33</v>
      </c>
      <c r="Q1048049" s="5" t="n">
        <v>0.92</v>
      </c>
      <c r="R1048049" s="5" t="n">
        <v>0</v>
      </c>
      <c r="S1048049" s="5" t="n">
        <v>0.033</v>
      </c>
    </row>
    <row r="1048050" customFormat="false" ht="12.8" hidden="false" customHeight="false" outlineLevel="0" collapsed="false">
      <c r="A1048050" s="4" t="n">
        <v>0</v>
      </c>
      <c r="B1048050" s="4" t="n">
        <v>4931</v>
      </c>
      <c r="C1048050" s="4" t="n">
        <v>86.002</v>
      </c>
      <c r="D1048050" s="5" t="n">
        <v>0</v>
      </c>
      <c r="E1048050" s="5" t="n">
        <v>1043.746</v>
      </c>
      <c r="F1048050" s="5" t="n">
        <v>496.988</v>
      </c>
      <c r="G1048050" s="5" t="n">
        <v>488.124</v>
      </c>
      <c r="H1048050" s="5" t="n">
        <v>0</v>
      </c>
      <c r="I1048050" s="5" t="n">
        <v>0</v>
      </c>
      <c r="J1048050" s="5" t="n">
        <v>58.638</v>
      </c>
      <c r="K1048050" s="5" t="n">
        <v>0</v>
      </c>
      <c r="L1048050" s="5" t="n">
        <v>0</v>
      </c>
      <c r="M1048050" s="5" t="n">
        <v>0</v>
      </c>
      <c r="N1048050" s="5" t="n">
        <v>312.424</v>
      </c>
      <c r="O1048050" s="5" t="n">
        <v>300.576</v>
      </c>
      <c r="P1048050" s="5" t="n">
        <v>41.2</v>
      </c>
      <c r="Q1048050" s="5" t="n">
        <v>0.92</v>
      </c>
      <c r="R1048050" s="5" t="n">
        <v>0</v>
      </c>
      <c r="S1048050" s="5" t="n">
        <v>0.033</v>
      </c>
    </row>
    <row r="1048051" customFormat="false" ht="12.8" hidden="false" customHeight="false" outlineLevel="0" collapsed="false">
      <c r="A1048051" s="4" t="n">
        <v>0</v>
      </c>
      <c r="B1048051" s="4" t="n">
        <v>4931</v>
      </c>
      <c r="C1048051" s="4" t="n">
        <v>87.004</v>
      </c>
      <c r="D1048051" s="5" t="n">
        <v>0</v>
      </c>
      <c r="E1048051" s="5" t="n">
        <v>815.164</v>
      </c>
      <c r="F1048051" s="5" t="n">
        <v>480.624</v>
      </c>
      <c r="G1048051" s="5" t="n">
        <v>334.267</v>
      </c>
      <c r="H1048051" s="5" t="n">
        <v>0</v>
      </c>
      <c r="I1048051" s="5" t="n">
        <v>0</v>
      </c>
      <c r="J1048051" s="5" t="n">
        <v>0.273</v>
      </c>
      <c r="K1048051" s="5" t="n">
        <v>0</v>
      </c>
      <c r="L1048051" s="5" t="n">
        <v>0</v>
      </c>
      <c r="M1048051" s="5" t="n">
        <v>0</v>
      </c>
      <c r="N1048051" s="5" t="n">
        <v>309.819</v>
      </c>
      <c r="O1048051" s="5" t="n">
        <v>300.749</v>
      </c>
      <c r="P1048051" s="5" t="n">
        <v>36.852</v>
      </c>
      <c r="Q1048051" s="5" t="n">
        <v>0.92</v>
      </c>
      <c r="R1048051" s="5" t="n">
        <v>0</v>
      </c>
      <c r="S1048051" s="5" t="n">
        <v>0.033</v>
      </c>
    </row>
    <row r="1048052" customFormat="false" ht="12.8" hidden="false" customHeight="false" outlineLevel="0" collapsed="false">
      <c r="A1048052" s="4" t="n">
        <v>0</v>
      </c>
      <c r="B1048052" s="4" t="n">
        <v>4931</v>
      </c>
      <c r="C1048052" s="4" t="n">
        <v>88.004</v>
      </c>
      <c r="D1048052" s="5" t="n">
        <v>0</v>
      </c>
      <c r="E1048052" s="5" t="n">
        <v>982.275</v>
      </c>
      <c r="F1048052" s="5" t="n">
        <v>491.838</v>
      </c>
      <c r="G1048052" s="5" t="n">
        <v>438.1</v>
      </c>
      <c r="H1048052" s="5" t="n">
        <v>0</v>
      </c>
      <c r="I1048052" s="5" t="n">
        <v>0</v>
      </c>
      <c r="J1048052" s="5" t="n">
        <v>52.332</v>
      </c>
      <c r="K1048052" s="5" t="n">
        <v>0</v>
      </c>
      <c r="L1048052" s="5" t="n">
        <v>0</v>
      </c>
      <c r="M1048052" s="5" t="n">
        <v>0</v>
      </c>
      <c r="N1048052" s="5" t="n">
        <v>311.611</v>
      </c>
      <c r="O1048052" s="5" t="n">
        <v>300.026</v>
      </c>
      <c r="P1048052" s="5" t="n">
        <v>37.815</v>
      </c>
      <c r="Q1048052" s="5" t="n">
        <v>0.92</v>
      </c>
      <c r="R1048052" s="5" t="n">
        <v>0</v>
      </c>
      <c r="S1048052" s="5" t="n">
        <v>0.033</v>
      </c>
    </row>
    <row r="1048053" customFormat="false" ht="12.8" hidden="false" customHeight="false" outlineLevel="0" collapsed="false">
      <c r="A1048053" s="4" t="n">
        <v>0</v>
      </c>
      <c r="B1048053" s="4" t="n">
        <v>4931</v>
      </c>
      <c r="C1048053" s="4" t="n">
        <v>89.005</v>
      </c>
      <c r="D1048053" s="5" t="n">
        <v>0</v>
      </c>
      <c r="E1048053" s="5" t="n">
        <v>799.868</v>
      </c>
      <c r="F1048053" s="5" t="n">
        <v>471.711</v>
      </c>
      <c r="G1048053" s="5" t="n">
        <v>368.23</v>
      </c>
      <c r="H1048053" s="5" t="n">
        <v>0</v>
      </c>
      <c r="I1048053" s="5" t="n">
        <v>0</v>
      </c>
      <c r="J1048053" s="5" t="n">
        <v>-40.073</v>
      </c>
      <c r="K1048053" s="5" t="n">
        <v>0</v>
      </c>
      <c r="L1048053" s="5" t="n">
        <v>0</v>
      </c>
      <c r="M1048053" s="5" t="n">
        <v>0</v>
      </c>
      <c r="N1048053" s="5" t="n">
        <v>308.373</v>
      </c>
      <c r="O1048053" s="5" t="n">
        <v>299.716</v>
      </c>
      <c r="P1048053" s="5" t="n">
        <v>42.536</v>
      </c>
      <c r="Q1048053" s="5" t="n">
        <v>0.92</v>
      </c>
      <c r="R1048053" s="5" t="n">
        <v>0</v>
      </c>
      <c r="S1048053" s="5" t="n">
        <v>0.033</v>
      </c>
    </row>
    <row r="1048054" customFormat="false" ht="12.8" hidden="false" customHeight="false" outlineLevel="0" collapsed="false">
      <c r="A1048054" s="4" t="n">
        <v>0</v>
      </c>
      <c r="B1048054" s="4" t="n">
        <v>4931</v>
      </c>
      <c r="C1048054" s="4" t="n">
        <v>90.002</v>
      </c>
      <c r="D1048054" s="5" t="n">
        <v>0</v>
      </c>
      <c r="E1048054" s="5" t="n">
        <v>516.765</v>
      </c>
      <c r="F1048054" s="5" t="n">
        <v>435.919</v>
      </c>
      <c r="G1048054" s="5" t="n">
        <v>193.16</v>
      </c>
      <c r="H1048054" s="5" t="n">
        <v>0</v>
      </c>
      <c r="I1048054" s="5" t="n">
        <v>0</v>
      </c>
      <c r="J1048054" s="5" t="n">
        <v>-112.314</v>
      </c>
      <c r="K1048054" s="5" t="n">
        <v>0</v>
      </c>
      <c r="L1048054" s="5" t="n">
        <v>0</v>
      </c>
      <c r="M1048054" s="5" t="n">
        <v>0</v>
      </c>
      <c r="N1048054" s="5" t="n">
        <v>302.349</v>
      </c>
      <c r="O1048054" s="5" t="n">
        <v>297.398</v>
      </c>
      <c r="P1048054" s="5" t="n">
        <v>39.011</v>
      </c>
      <c r="Q1048054" s="5" t="n">
        <v>0.92</v>
      </c>
      <c r="R1048054" s="5" t="n">
        <v>0</v>
      </c>
      <c r="S1048054" s="5" t="n">
        <v>0.033</v>
      </c>
    </row>
    <row r="1048055" customFormat="false" ht="12.8" hidden="false" customHeight="false" outlineLevel="0" collapsed="false">
      <c r="A1048055" s="4" t="n">
        <v>0</v>
      </c>
      <c r="B1048055" s="4" t="n">
        <v>4931</v>
      </c>
      <c r="C1048055" s="4" t="n">
        <v>91.001</v>
      </c>
      <c r="D1048055" s="5" t="n">
        <v>0</v>
      </c>
      <c r="E1048055" s="5" t="n">
        <v>381.942</v>
      </c>
      <c r="F1048055" s="5" t="n">
        <v>405.856</v>
      </c>
      <c r="G1048055" s="5" t="n">
        <v>132.009</v>
      </c>
      <c r="H1048055" s="5" t="n">
        <v>0</v>
      </c>
      <c r="I1048055" s="5" t="n">
        <v>0</v>
      </c>
      <c r="J1048055" s="5" t="n">
        <v>-155.92</v>
      </c>
      <c r="K1048055" s="5" t="n">
        <v>0</v>
      </c>
      <c r="L1048055" s="5" t="n">
        <v>0</v>
      </c>
      <c r="M1048055" s="5" t="n">
        <v>0</v>
      </c>
      <c r="N1048055" s="5" t="n">
        <v>296.996</v>
      </c>
      <c r="O1048055" s="5" t="n">
        <v>294.187</v>
      </c>
      <c r="P1048055" s="5" t="n">
        <v>47.001</v>
      </c>
      <c r="Q1048055" s="5" t="n">
        <v>0.92</v>
      </c>
      <c r="R1048055" s="5" t="n">
        <v>0</v>
      </c>
      <c r="S1048055" s="5" t="n">
        <v>0.033</v>
      </c>
    </row>
    <row r="1048056" customFormat="false" ht="12.8" hidden="false" customHeight="false" outlineLevel="0" collapsed="false">
      <c r="A1048056" s="4" t="n">
        <v>0</v>
      </c>
      <c r="B1048056" s="4" t="n">
        <v>4931</v>
      </c>
      <c r="C1048056" s="4" t="n">
        <v>92.003</v>
      </c>
      <c r="D1048056" s="5" t="n">
        <v>0</v>
      </c>
      <c r="E1048056" s="5" t="n">
        <v>342.365</v>
      </c>
      <c r="F1048056" s="5" t="n">
        <v>393.201</v>
      </c>
      <c r="G1048056" s="5" t="n">
        <v>67.356</v>
      </c>
      <c r="H1048056" s="5" t="n">
        <v>0</v>
      </c>
      <c r="I1048056" s="5" t="n">
        <v>0</v>
      </c>
      <c r="J1048056" s="5" t="n">
        <v>-118.186</v>
      </c>
      <c r="K1048056" s="5" t="n">
        <v>0</v>
      </c>
      <c r="L1048056" s="5" t="n">
        <v>0</v>
      </c>
      <c r="M1048056" s="5" t="n">
        <v>0</v>
      </c>
      <c r="N1048056" s="5" t="n">
        <v>294.653</v>
      </c>
      <c r="O1048056" s="5" t="n">
        <v>293.058</v>
      </c>
      <c r="P1048056" s="5" t="n">
        <v>42.241</v>
      </c>
      <c r="Q1048056" s="5" t="n">
        <v>0.92</v>
      </c>
      <c r="R1048056" s="5" t="n">
        <v>0</v>
      </c>
      <c r="S1048056" s="5" t="n">
        <v>0.033</v>
      </c>
    </row>
    <row r="1048057" customFormat="false" ht="12.8" hidden="false" customHeight="false" outlineLevel="0" collapsed="false">
      <c r="A1048057" s="4" t="n">
        <v>0</v>
      </c>
      <c r="B1048057" s="4" t="n">
        <v>4931</v>
      </c>
      <c r="C1048057" s="4" t="n">
        <v>93.006</v>
      </c>
      <c r="D1048057" s="5" t="n">
        <v>0</v>
      </c>
      <c r="E1048057" s="5" t="n">
        <v>338.731</v>
      </c>
      <c r="F1048057" s="5" t="n">
        <v>389.748</v>
      </c>
      <c r="G1048057" s="5" t="n">
        <v>37.359</v>
      </c>
      <c r="H1048057" s="5" t="n">
        <v>0</v>
      </c>
      <c r="I1048057" s="5" t="n">
        <v>0</v>
      </c>
      <c r="J1048057" s="5" t="n">
        <v>-88.379</v>
      </c>
      <c r="K1048057" s="5" t="n">
        <v>0</v>
      </c>
      <c r="L1048057" s="5" t="n">
        <v>0</v>
      </c>
      <c r="M1048057" s="5" t="n">
        <v>0</v>
      </c>
      <c r="N1048057" s="5" t="n">
        <v>294.004</v>
      </c>
      <c r="O1048057" s="5" t="n">
        <v>292.962</v>
      </c>
      <c r="P1048057" s="5" t="n">
        <v>35.866</v>
      </c>
      <c r="Q1048057" s="5" t="n">
        <v>0.92</v>
      </c>
      <c r="R1048057" s="5" t="n">
        <v>0</v>
      </c>
      <c r="S1048057" s="5" t="n">
        <v>0.033</v>
      </c>
    </row>
    <row r="1048058" customFormat="false" ht="12.8" hidden="false" customHeight="false" outlineLevel="0" collapsed="false">
      <c r="A1048058" s="4" t="n">
        <v>0</v>
      </c>
      <c r="B1048058" s="4" t="n">
        <v>4931</v>
      </c>
      <c r="C1048058" s="4" t="n">
        <v>94.003</v>
      </c>
      <c r="D1048058" s="5" t="n">
        <v>0</v>
      </c>
      <c r="E1048058" s="5" t="n">
        <v>335.307</v>
      </c>
      <c r="F1048058" s="5" t="n">
        <v>386.106</v>
      </c>
      <c r="G1048058" s="5" t="n">
        <v>27.784</v>
      </c>
      <c r="H1048058" s="5" t="n">
        <v>0</v>
      </c>
      <c r="I1048058" s="5" t="n">
        <v>0</v>
      </c>
      <c r="J1048058" s="5" t="n">
        <v>-78.579</v>
      </c>
      <c r="K1048058" s="5" t="n">
        <v>0</v>
      </c>
      <c r="L1048058" s="5" t="n">
        <v>0</v>
      </c>
      <c r="M1048058" s="5" t="n">
        <v>0</v>
      </c>
      <c r="N1048058" s="5" t="n">
        <v>293.315</v>
      </c>
      <c r="O1048058" s="5" t="n">
        <v>292.21</v>
      </c>
      <c r="P1048058" s="5" t="n">
        <v>25.157</v>
      </c>
      <c r="Q1048058" s="5" t="n">
        <v>0.92</v>
      </c>
      <c r="R1048058" s="5" t="n">
        <v>0</v>
      </c>
      <c r="S1048058" s="5" t="n">
        <v>0.033</v>
      </c>
    </row>
    <row r="1048059" customFormat="false" ht="12.8" hidden="false" customHeight="false" outlineLevel="0" collapsed="false">
      <c r="A1048059" s="4" t="n">
        <v>0</v>
      </c>
      <c r="B1048059" s="4" t="n">
        <v>4931</v>
      </c>
      <c r="C1048059" s="4" t="n">
        <v>95.001</v>
      </c>
      <c r="D1048059" s="5" t="n">
        <v>0</v>
      </c>
      <c r="E1048059" s="5" t="n">
        <v>331.023</v>
      </c>
      <c r="F1048059" s="5" t="n">
        <v>380.724</v>
      </c>
      <c r="G1048059" s="5" t="n">
        <v>30.14</v>
      </c>
      <c r="H1048059" s="5" t="n">
        <v>0</v>
      </c>
      <c r="I1048059" s="5" t="n">
        <v>0</v>
      </c>
      <c r="J1048059" s="5" t="n">
        <v>-79.836</v>
      </c>
      <c r="K1048059" s="5" t="n">
        <v>0</v>
      </c>
      <c r="L1048059" s="5" t="n">
        <v>0</v>
      </c>
      <c r="M1048059" s="5" t="n">
        <v>0</v>
      </c>
      <c r="N1048059" s="5" t="n">
        <v>292.287</v>
      </c>
      <c r="O1048059" s="5" t="n">
        <v>291.401</v>
      </c>
      <c r="P1048059" s="5" t="n">
        <v>34.012</v>
      </c>
      <c r="Q1048059" s="5" t="n">
        <v>0.92</v>
      </c>
      <c r="R1048059" s="5" t="n">
        <v>0</v>
      </c>
      <c r="S1048059" s="5" t="n">
        <v>0.033</v>
      </c>
    </row>
    <row r="1048060" customFormat="false" ht="12.8" hidden="false" customHeight="false" outlineLevel="0" collapsed="false">
      <c r="A1048060" s="4" t="n">
        <v>0</v>
      </c>
      <c r="B1048060" s="4" t="n">
        <v>4931</v>
      </c>
      <c r="C1048060" s="4" t="n">
        <v>96.003</v>
      </c>
      <c r="D1048060" s="5" t="n">
        <v>0</v>
      </c>
      <c r="E1048060" s="5" t="n">
        <v>330.547</v>
      </c>
      <c r="F1048060" s="5" t="n">
        <v>377.016</v>
      </c>
      <c r="G1048060" s="5" t="n">
        <v>23.664</v>
      </c>
      <c r="H1048060" s="5" t="n">
        <v>0</v>
      </c>
      <c r="I1048060" s="5" t="n">
        <v>0</v>
      </c>
      <c r="J1048060" s="5" t="n">
        <v>-70.132</v>
      </c>
      <c r="K1048060" s="5" t="n">
        <v>0</v>
      </c>
      <c r="L1048060" s="5" t="n">
        <v>0</v>
      </c>
      <c r="M1048060" s="5" t="n">
        <v>0</v>
      </c>
      <c r="N1048060" s="5" t="n">
        <v>291.573</v>
      </c>
      <c r="O1048060" s="5" t="n">
        <v>290.856</v>
      </c>
      <c r="P1048060" s="5" t="n">
        <v>32.994</v>
      </c>
      <c r="Q1048060" s="5" t="n">
        <v>0.92</v>
      </c>
      <c r="R1048060" s="5" t="n">
        <v>0</v>
      </c>
      <c r="S1048060" s="5" t="n">
        <v>0.033</v>
      </c>
    </row>
    <row r="1048061" customFormat="false" ht="12.8" hidden="false" customHeight="false" outlineLevel="0" collapsed="false">
      <c r="A1048061" s="4" t="n">
        <v>0</v>
      </c>
      <c r="B1048061" s="4" t="n">
        <v>4931</v>
      </c>
      <c r="C1048061" s="4" t="n">
        <v>97.005</v>
      </c>
      <c r="D1048061" s="5" t="n">
        <v>0</v>
      </c>
      <c r="E1048061" s="5" t="n">
        <v>362.866</v>
      </c>
      <c r="F1048061" s="5" t="n">
        <v>377.104</v>
      </c>
      <c r="G1048061" s="5" t="n">
        <v>32.935</v>
      </c>
      <c r="H1048061" s="5" t="n">
        <v>0</v>
      </c>
      <c r="I1048061" s="5" t="n">
        <v>0</v>
      </c>
      <c r="J1048061" s="5" t="n">
        <v>-47.173</v>
      </c>
      <c r="K1048061" s="5" t="n">
        <v>0</v>
      </c>
      <c r="L1048061" s="5" t="n">
        <v>0</v>
      </c>
      <c r="M1048061" s="5" t="n">
        <v>0</v>
      </c>
      <c r="N1048061" s="5" t="n">
        <v>291.59</v>
      </c>
      <c r="O1048061" s="5" t="n">
        <v>290.665</v>
      </c>
      <c r="P1048061" s="5" t="n">
        <v>35.615</v>
      </c>
      <c r="Q1048061" s="5" t="n">
        <v>0.92</v>
      </c>
      <c r="R1048061" s="5" t="n">
        <v>0</v>
      </c>
      <c r="S1048061" s="5" t="n">
        <v>0.033</v>
      </c>
    </row>
    <row r="1048062" customFormat="false" ht="12.8" hidden="false" customHeight="false" outlineLevel="0" collapsed="false">
      <c r="A1048062" s="4" t="n">
        <v>0</v>
      </c>
      <c r="B1048062" s="4" t="n">
        <v>4931</v>
      </c>
      <c r="C1048062" s="4" t="n">
        <v>98.001</v>
      </c>
      <c r="D1048062" s="5" t="n">
        <v>0</v>
      </c>
      <c r="E1048062" s="5" t="n">
        <v>362.914</v>
      </c>
      <c r="F1048062" s="5" t="n">
        <v>378.004</v>
      </c>
      <c r="G1048062" s="5" t="n">
        <v>21.429</v>
      </c>
      <c r="H1048062" s="5" t="n">
        <v>0</v>
      </c>
      <c r="I1048062" s="5" t="n">
        <v>0</v>
      </c>
      <c r="J1048062" s="5" t="n">
        <v>-36.521</v>
      </c>
      <c r="K1048062" s="5" t="n">
        <v>0</v>
      </c>
      <c r="L1048062" s="5" t="n">
        <v>0</v>
      </c>
      <c r="M1048062" s="5" t="n">
        <v>0</v>
      </c>
      <c r="N1048062" s="5" t="n">
        <v>291.764</v>
      </c>
      <c r="O1048062" s="5" t="n">
        <v>290.681</v>
      </c>
      <c r="P1048062" s="5" t="n">
        <v>19.783</v>
      </c>
      <c r="Q1048062" s="5" t="n">
        <v>0.92</v>
      </c>
      <c r="R1048062" s="5" t="n">
        <v>0</v>
      </c>
      <c r="S1048062" s="5" t="n">
        <v>0.033</v>
      </c>
    </row>
    <row r="1048063" customFormat="false" ht="12.8" hidden="false" customHeight="false" outlineLevel="0" collapsed="false">
      <c r="A1048063" s="4" t="n">
        <v>0</v>
      </c>
      <c r="B1048063" s="4" t="n">
        <v>4931</v>
      </c>
      <c r="C1048063" s="4" t="n">
        <v>99.005</v>
      </c>
      <c r="D1048063" s="5" t="n">
        <v>0</v>
      </c>
      <c r="E1048063" s="5" t="n">
        <v>362.582</v>
      </c>
      <c r="F1048063" s="5" t="n">
        <v>376.42</v>
      </c>
      <c r="G1048063" s="5" t="n">
        <v>23.441</v>
      </c>
      <c r="H1048063" s="5" t="n">
        <v>0</v>
      </c>
      <c r="I1048063" s="5" t="n">
        <v>0</v>
      </c>
      <c r="J1048063" s="5" t="n">
        <v>-37.278</v>
      </c>
      <c r="K1048063" s="5" t="n">
        <v>0</v>
      </c>
      <c r="L1048063" s="5" t="n">
        <v>0</v>
      </c>
      <c r="M1048063" s="5" t="n">
        <v>0</v>
      </c>
      <c r="N1048063" s="5" t="n">
        <v>291.458</v>
      </c>
      <c r="O1048063" s="5" t="n">
        <v>290.584</v>
      </c>
      <c r="P1048063" s="5" t="n">
        <v>26.844</v>
      </c>
      <c r="Q1048063" s="5" t="n">
        <v>0.92</v>
      </c>
      <c r="R1048063" s="5" t="n">
        <v>0</v>
      </c>
      <c r="S1048063" s="5" t="n">
        <v>0.033</v>
      </c>
    </row>
    <row r="1048064" customFormat="false" ht="12.8" hidden="false" customHeight="false" outlineLevel="0" collapsed="false">
      <c r="A1048064" s="4" t="n">
        <v>0</v>
      </c>
      <c r="B1048064" s="4" t="n">
        <v>4931</v>
      </c>
      <c r="C1048064" s="4" t="n">
        <v>100.003</v>
      </c>
      <c r="D1048064" s="5" t="n">
        <v>0</v>
      </c>
      <c r="E1048064" s="5" t="n">
        <v>361.61</v>
      </c>
      <c r="F1048064" s="5" t="n">
        <v>376.022</v>
      </c>
      <c r="G1048064" s="5" t="n">
        <v>15.825</v>
      </c>
      <c r="H1048064" s="5" t="n">
        <v>0</v>
      </c>
      <c r="I1048064" s="5" t="n">
        <v>0</v>
      </c>
      <c r="J1048064" s="5" t="n">
        <v>-30.234</v>
      </c>
      <c r="K1048064" s="5" t="n">
        <v>0</v>
      </c>
      <c r="L1048064" s="5" t="n">
        <v>0</v>
      </c>
      <c r="M1048064" s="5" t="n">
        <v>0</v>
      </c>
      <c r="N1048064" s="5" t="n">
        <v>291.381</v>
      </c>
      <c r="O1048064" s="5" t="n">
        <v>290.685</v>
      </c>
      <c r="P1048064" s="5" t="n">
        <v>22.766</v>
      </c>
      <c r="Q1048064" s="5" t="n">
        <v>0.92</v>
      </c>
      <c r="R1048064" s="5" t="n">
        <v>0</v>
      </c>
      <c r="S1048064" s="5" t="n">
        <v>0.033</v>
      </c>
    </row>
    <row r="1048065" customFormat="false" ht="12.8" hidden="false" customHeight="false" outlineLevel="0" collapsed="false">
      <c r="A1048065" s="4" t="n">
        <v>0</v>
      </c>
      <c r="B1048065" s="4" t="n">
        <v>4931</v>
      </c>
      <c r="C1048065" s="4" t="n">
        <v>101.004</v>
      </c>
      <c r="D1048065" s="5" t="n">
        <v>0</v>
      </c>
      <c r="E1048065" s="5" t="n">
        <v>361.04</v>
      </c>
      <c r="F1048065" s="5" t="n">
        <v>375.726</v>
      </c>
      <c r="G1048065" s="5" t="n">
        <v>9.672</v>
      </c>
      <c r="H1048065" s="5" t="n">
        <v>0</v>
      </c>
      <c r="I1048065" s="5" t="n">
        <v>0</v>
      </c>
      <c r="J1048065" s="5" t="n">
        <v>-24.355</v>
      </c>
      <c r="K1048065" s="5" t="n">
        <v>0</v>
      </c>
      <c r="L1048065" s="5" t="n">
        <v>0</v>
      </c>
      <c r="M1048065" s="5" t="n">
        <v>0</v>
      </c>
      <c r="N1048065" s="5" t="n">
        <v>291.323</v>
      </c>
      <c r="O1048065" s="5" t="n">
        <v>290.726</v>
      </c>
      <c r="P1048065" s="5" t="n">
        <v>16.198</v>
      </c>
      <c r="Q1048065" s="5" t="n">
        <v>0.92</v>
      </c>
      <c r="R1048065" s="5" t="n">
        <v>0</v>
      </c>
      <c r="S1048065" s="5" t="n">
        <v>0.033</v>
      </c>
    </row>
    <row r="1048066" customFormat="false" ht="12.8" hidden="false" customHeight="false" outlineLevel="0" collapsed="false">
      <c r="A1048066" s="4" t="n">
        <v>0</v>
      </c>
      <c r="B1048066" s="4" t="n">
        <v>4931</v>
      </c>
      <c r="C1048066" s="4" t="n">
        <v>102.004</v>
      </c>
      <c r="D1048066" s="5" t="n">
        <v>0</v>
      </c>
      <c r="E1048066" s="5" t="n">
        <v>361.22</v>
      </c>
      <c r="F1048066" s="5" t="n">
        <v>374.674</v>
      </c>
      <c r="G1048066" s="5" t="n">
        <v>10.312</v>
      </c>
      <c r="H1048066" s="5" t="n">
        <v>0</v>
      </c>
      <c r="I1048066" s="5" t="n">
        <v>0</v>
      </c>
      <c r="J1048066" s="5" t="n">
        <v>-23.762</v>
      </c>
      <c r="K1048066" s="5" t="n">
        <v>0</v>
      </c>
      <c r="L1048066" s="5" t="n">
        <v>0</v>
      </c>
      <c r="M1048066" s="5" t="n">
        <v>0</v>
      </c>
      <c r="N1048066" s="5" t="n">
        <v>291.119</v>
      </c>
      <c r="O1048066" s="5" t="n">
        <v>290.754</v>
      </c>
      <c r="P1048066" s="5" t="n">
        <v>28.221</v>
      </c>
      <c r="Q1048066" s="5" t="n">
        <v>0.92</v>
      </c>
      <c r="R1048066" s="5" t="n">
        <v>0</v>
      </c>
      <c r="S1048066" s="5" t="n">
        <v>0.033</v>
      </c>
    </row>
    <row r="1048067" customFormat="false" ht="12.8" hidden="false" customHeight="false" outlineLevel="0" collapsed="false">
      <c r="A1048067" s="4" t="n">
        <v>0</v>
      </c>
      <c r="B1048067" s="4" t="n">
        <v>4931</v>
      </c>
      <c r="C1048067" s="4" t="n">
        <v>103.002</v>
      </c>
      <c r="D1048067" s="5" t="n">
        <v>0</v>
      </c>
      <c r="E1048067" s="5" t="n">
        <v>370.559</v>
      </c>
      <c r="F1048067" s="5" t="n">
        <v>375.34</v>
      </c>
      <c r="G1048067" s="5" t="n">
        <v>10.818</v>
      </c>
      <c r="H1048067" s="5" t="n">
        <v>0</v>
      </c>
      <c r="I1048067" s="5" t="n">
        <v>0</v>
      </c>
      <c r="J1048067" s="5" t="n">
        <v>-15.596</v>
      </c>
      <c r="K1048067" s="5" t="n">
        <v>0</v>
      </c>
      <c r="L1048067" s="5" t="n">
        <v>0</v>
      </c>
      <c r="M1048067" s="5" t="n">
        <v>0</v>
      </c>
      <c r="N1048067" s="5" t="n">
        <v>291.248</v>
      </c>
      <c r="O1048067" s="5" t="n">
        <v>290.832</v>
      </c>
      <c r="P1048067" s="5" t="n">
        <v>25.971</v>
      </c>
      <c r="Q1048067" s="5" t="n">
        <v>0.92</v>
      </c>
      <c r="R1048067" s="5" t="n">
        <v>0</v>
      </c>
      <c r="S1048067" s="5" t="n">
        <v>0.033</v>
      </c>
    </row>
    <row r="1048068" customFormat="false" ht="12.8" hidden="false" customHeight="false" outlineLevel="0" collapsed="false">
      <c r="A1048068" s="4" t="n">
        <v>0</v>
      </c>
      <c r="B1048068" s="4" t="n">
        <v>4931</v>
      </c>
      <c r="C1048068" s="4" t="n">
        <v>104.003</v>
      </c>
      <c r="D1048068" s="5" t="n">
        <v>0</v>
      </c>
      <c r="E1048068" s="5" t="n">
        <v>383.086</v>
      </c>
      <c r="F1048068" s="5" t="n">
        <v>375.457</v>
      </c>
      <c r="G1048068" s="5" t="n">
        <v>20.951</v>
      </c>
      <c r="H1048068" s="5" t="n">
        <v>0</v>
      </c>
      <c r="I1048068" s="5" t="n">
        <v>0</v>
      </c>
      <c r="J1048068" s="5" t="n">
        <v>-13.32</v>
      </c>
      <c r="K1048068" s="5" t="n">
        <v>0</v>
      </c>
      <c r="L1048068" s="5" t="n">
        <v>0</v>
      </c>
      <c r="M1048068" s="5" t="n">
        <v>0</v>
      </c>
      <c r="N1048068" s="5" t="n">
        <v>291.271</v>
      </c>
      <c r="O1048068" s="5" t="n">
        <v>290.572</v>
      </c>
      <c r="P1048068" s="5" t="n">
        <v>29.963</v>
      </c>
      <c r="Q1048068" s="5" t="n">
        <v>0.92</v>
      </c>
      <c r="R1048068" s="5" t="n">
        <v>0</v>
      </c>
      <c r="S1048068" s="5" t="n">
        <v>0.033</v>
      </c>
    </row>
    <row r="1048069" customFormat="false" ht="12.8" hidden="false" customHeight="false" outlineLevel="0" collapsed="false">
      <c r="A1048069" s="4" t="n">
        <v>0</v>
      </c>
      <c r="B1048069" s="4" t="n">
        <v>4931</v>
      </c>
      <c r="C1048069" s="4" t="n">
        <v>105.001</v>
      </c>
      <c r="D1048069" s="5" t="n">
        <v>0</v>
      </c>
      <c r="E1048069" s="5" t="n">
        <v>407.807</v>
      </c>
      <c r="F1048069" s="5" t="n">
        <v>376.858</v>
      </c>
      <c r="G1048069" s="5" t="n">
        <v>33.997</v>
      </c>
      <c r="H1048069" s="5" t="n">
        <v>0</v>
      </c>
      <c r="I1048069" s="5" t="n">
        <v>0</v>
      </c>
      <c r="J1048069" s="5" t="n">
        <v>-3.052</v>
      </c>
      <c r="K1048069" s="5" t="n">
        <v>0</v>
      </c>
      <c r="L1048069" s="5" t="n">
        <v>0</v>
      </c>
      <c r="M1048069" s="5" t="n">
        <v>0</v>
      </c>
      <c r="N1048069" s="5" t="n">
        <v>291.542</v>
      </c>
      <c r="O1048069" s="5" t="n">
        <v>290.31</v>
      </c>
      <c r="P1048069" s="5" t="n">
        <v>27.586</v>
      </c>
      <c r="Q1048069" s="5" t="n">
        <v>0.92</v>
      </c>
      <c r="R1048069" s="5" t="n">
        <v>0</v>
      </c>
      <c r="S1048069" s="5" t="n">
        <v>0.033</v>
      </c>
    </row>
    <row r="1048070" customFormat="false" ht="12.8" hidden="false" customHeight="false" outlineLevel="0" collapsed="false">
      <c r="A1048070" s="4" t="n">
        <v>0</v>
      </c>
      <c r="B1048070" s="4" t="n">
        <v>4931</v>
      </c>
      <c r="C1048070" s="4" t="n">
        <v>105.008</v>
      </c>
      <c r="D1048070" s="5" t="n">
        <v>0</v>
      </c>
      <c r="E1048070" s="5" t="n">
        <v>408.308</v>
      </c>
      <c r="F1048070" s="5" t="n">
        <v>376.885</v>
      </c>
      <c r="G1048070" s="5" t="n">
        <v>34.285</v>
      </c>
      <c r="H1048070" s="5" t="n">
        <v>0</v>
      </c>
      <c r="I1048070" s="5" t="n">
        <v>0</v>
      </c>
      <c r="J1048070" s="5" t="n">
        <v>-2.859</v>
      </c>
      <c r="K1048070" s="5" t="n">
        <v>0</v>
      </c>
      <c r="L1048070" s="5" t="n">
        <v>0</v>
      </c>
      <c r="M1048070" s="5" t="n">
        <v>0</v>
      </c>
      <c r="N1048070" s="5" t="n">
        <v>291.548</v>
      </c>
      <c r="O1048070" s="5" t="n">
        <v>290.298</v>
      </c>
      <c r="P1048070" s="5" t="n">
        <v>27.445</v>
      </c>
      <c r="Q1048070" s="5" t="n">
        <v>0.92</v>
      </c>
      <c r="R1048070" s="5" t="n">
        <v>0</v>
      </c>
      <c r="S1048070" s="5" t="n">
        <v>0.033</v>
      </c>
    </row>
    <row r="1048071" customFormat="false" ht="12.8" hidden="false" customHeight="false" outlineLevel="0" collapsed="false">
      <c r="A1048071" s="4" t="n">
        <v>0</v>
      </c>
      <c r="B1048071" s="4" t="n">
        <v>4931</v>
      </c>
      <c r="C1048071" s="4" t="n">
        <v>106.001</v>
      </c>
      <c r="D1048071" s="5" t="n">
        <v>0</v>
      </c>
      <c r="E1048071" s="5" t="n">
        <v>439.323</v>
      </c>
      <c r="F1048071" s="5" t="n">
        <v>383.546</v>
      </c>
      <c r="G1048071" s="5" t="n">
        <v>39.53</v>
      </c>
      <c r="H1048071" s="5" t="n">
        <v>0</v>
      </c>
      <c r="I1048071" s="5" t="n">
        <v>0</v>
      </c>
      <c r="J1048071" s="5" t="n">
        <v>16.25</v>
      </c>
      <c r="K1048071" s="5" t="n">
        <v>0</v>
      </c>
      <c r="L1048071" s="5" t="n">
        <v>0</v>
      </c>
      <c r="M1048071" s="5" t="n">
        <v>0</v>
      </c>
      <c r="N1048071" s="5" t="n">
        <v>292.827</v>
      </c>
      <c r="O1048071" s="5" t="n">
        <v>290.761</v>
      </c>
      <c r="P1048071" s="5" t="n">
        <v>19.128</v>
      </c>
      <c r="Q1048071" s="5" t="n">
        <v>0.92</v>
      </c>
      <c r="R1048071" s="5" t="n">
        <v>0</v>
      </c>
      <c r="S1048071" s="5" t="n">
        <v>0.033</v>
      </c>
    </row>
    <row r="1048072" customFormat="false" ht="12.8" hidden="false" customHeight="false" outlineLevel="0" collapsed="false">
      <c r="A1048072" s="4" t="n">
        <v>0</v>
      </c>
      <c r="B1048072" s="4" t="n">
        <v>4931</v>
      </c>
      <c r="C1048072" s="4" t="n">
        <v>107.007</v>
      </c>
      <c r="D1048072" s="5" t="n">
        <v>0</v>
      </c>
      <c r="E1048072" s="5" t="n">
        <v>525.363</v>
      </c>
      <c r="F1048072" s="5" t="n">
        <v>393.843</v>
      </c>
      <c r="G1048072" s="5" t="n">
        <v>73.016</v>
      </c>
      <c r="H1048072" s="5" t="n">
        <v>0</v>
      </c>
      <c r="I1048072" s="5" t="n">
        <v>0</v>
      </c>
      <c r="J1048072" s="5" t="n">
        <v>58.503</v>
      </c>
      <c r="K1048072" s="5" t="n">
        <v>0</v>
      </c>
      <c r="L1048072" s="5" t="n">
        <v>0</v>
      </c>
      <c r="M1048072" s="5" t="n">
        <v>0</v>
      </c>
      <c r="N1048072" s="5" t="n">
        <v>294.773</v>
      </c>
      <c r="O1048072" s="5" t="n">
        <v>291.416</v>
      </c>
      <c r="P1048072" s="5" t="n">
        <v>21.751</v>
      </c>
      <c r="Q1048072" s="5" t="n">
        <v>0.92</v>
      </c>
      <c r="R1048072" s="5" t="n">
        <v>0</v>
      </c>
      <c r="S1048072" s="5" t="n">
        <v>0.033</v>
      </c>
    </row>
    <row r="1048073" customFormat="false" ht="12.8" hidden="false" customHeight="false" outlineLevel="0" collapsed="false">
      <c r="A1048073" s="4" t="n">
        <v>0</v>
      </c>
      <c r="B1048073" s="4" t="n">
        <v>4931</v>
      </c>
      <c r="C1048073" s="4" t="n">
        <v>108.005</v>
      </c>
      <c r="D1048073" s="5" t="n">
        <v>0</v>
      </c>
      <c r="E1048073" s="5" t="n">
        <v>539.638</v>
      </c>
      <c r="F1048073" s="5" t="n">
        <v>398.251</v>
      </c>
      <c r="G1048073" s="5" t="n">
        <v>105.785</v>
      </c>
      <c r="H1048073" s="5" t="n">
        <v>0</v>
      </c>
      <c r="I1048073" s="5" t="n">
        <v>0</v>
      </c>
      <c r="J1048073" s="5" t="n">
        <v>35.603</v>
      </c>
      <c r="K1048073" s="5" t="n">
        <v>0</v>
      </c>
      <c r="L1048073" s="5" t="n">
        <v>0</v>
      </c>
      <c r="M1048073" s="5" t="n">
        <v>0</v>
      </c>
      <c r="N1048073" s="5" t="n">
        <v>295.595</v>
      </c>
      <c r="O1048073" s="5" t="n">
        <v>291.994</v>
      </c>
      <c r="P1048073" s="5" t="n">
        <v>29.378</v>
      </c>
      <c r="Q1048073" s="5" t="n">
        <v>0.92</v>
      </c>
      <c r="R1048073" s="5" t="n">
        <v>0</v>
      </c>
      <c r="S1048073" s="5" t="n">
        <v>0.033</v>
      </c>
    </row>
    <row r="1048074" customFormat="false" ht="12.8" hidden="false" customHeight="false" outlineLevel="0" collapsed="false">
      <c r="A1048074" s="4" t="n">
        <v>0</v>
      </c>
      <c r="B1048074" s="4" t="n">
        <v>4931</v>
      </c>
      <c r="C1048074" s="4" t="n">
        <v>109.002</v>
      </c>
      <c r="D1048074" s="5" t="n">
        <v>0</v>
      </c>
      <c r="E1048074" s="5" t="n">
        <v>551.69</v>
      </c>
      <c r="F1048074" s="5" t="n">
        <v>403.866</v>
      </c>
      <c r="G1048074" s="5" t="n">
        <v>105.821</v>
      </c>
      <c r="H1048074" s="5" t="n">
        <v>0</v>
      </c>
      <c r="I1048074" s="5" t="n">
        <v>0</v>
      </c>
      <c r="J1048074" s="5" t="n">
        <v>42.002</v>
      </c>
      <c r="K1048074" s="5" t="n">
        <v>0</v>
      </c>
      <c r="L1048074" s="5" t="n">
        <v>0</v>
      </c>
      <c r="M1048074" s="5" t="n">
        <v>0</v>
      </c>
      <c r="N1048074" s="5" t="n">
        <v>296.631</v>
      </c>
      <c r="O1048074" s="5" t="n">
        <v>292.456</v>
      </c>
      <c r="P1048074" s="5" t="n">
        <v>25.344</v>
      </c>
      <c r="Q1048074" s="5" t="n">
        <v>0.92</v>
      </c>
      <c r="R1048074" s="5" t="n">
        <v>0</v>
      </c>
      <c r="S1048074" s="5" t="n">
        <v>0.033</v>
      </c>
    </row>
    <row r="1048075" customFormat="false" ht="12.8" hidden="false" customHeight="false" outlineLevel="0" collapsed="false">
      <c r="A1048075" s="4" t="n">
        <v>0</v>
      </c>
      <c r="B1048075" s="4" t="n">
        <v>4931</v>
      </c>
      <c r="C1048075" s="4" t="n">
        <v>110.005</v>
      </c>
      <c r="D1048075" s="5" t="n">
        <v>0</v>
      </c>
      <c r="E1048075" s="5" t="n">
        <v>966.75</v>
      </c>
      <c r="F1048075" s="5" t="n">
        <v>447.153</v>
      </c>
      <c r="G1048075" s="5" t="n">
        <v>274.536</v>
      </c>
      <c r="H1048075" s="5" t="n">
        <v>0</v>
      </c>
      <c r="I1048075" s="5" t="n">
        <v>0</v>
      </c>
      <c r="J1048075" s="5" t="n">
        <v>245.063</v>
      </c>
      <c r="K1048075" s="5" t="n">
        <v>0</v>
      </c>
      <c r="L1048075" s="5" t="n">
        <v>0</v>
      </c>
      <c r="M1048075" s="5" t="n">
        <v>0</v>
      </c>
      <c r="N1048075" s="5" t="n">
        <v>304.279</v>
      </c>
      <c r="O1048075" s="5" t="n">
        <v>294.513</v>
      </c>
      <c r="P1048075" s="5" t="n">
        <v>28.112</v>
      </c>
      <c r="Q1048075" s="5" t="n">
        <v>0.92</v>
      </c>
      <c r="R1048075" s="5" t="n">
        <v>0</v>
      </c>
      <c r="S1048075" s="5" t="n">
        <v>0.033</v>
      </c>
    </row>
    <row r="1048076" customFormat="false" ht="12.8" hidden="false" customHeight="false" outlineLevel="0" collapsed="false">
      <c r="A1048076" s="4" t="n">
        <v>0</v>
      </c>
      <c r="B1048076" s="4" t="n">
        <v>4931</v>
      </c>
      <c r="C1048076" s="4" t="n">
        <v>111.003</v>
      </c>
      <c r="D1048076" s="5" t="n">
        <v>0</v>
      </c>
      <c r="E1048076" s="5" t="n">
        <v>791.903</v>
      </c>
      <c r="F1048076" s="5" t="n">
        <v>443.22</v>
      </c>
      <c r="G1048076" s="5" t="n">
        <v>310.583</v>
      </c>
      <c r="H1048076" s="5" t="n">
        <v>0</v>
      </c>
      <c r="I1048076" s="5" t="n">
        <v>0</v>
      </c>
      <c r="J1048076" s="5" t="n">
        <v>38.103</v>
      </c>
      <c r="K1048076" s="5" t="n">
        <v>0</v>
      </c>
      <c r="L1048076" s="5" t="n">
        <v>0</v>
      </c>
      <c r="M1048076" s="5" t="n">
        <v>0</v>
      </c>
      <c r="N1048076" s="5" t="n">
        <v>303.607</v>
      </c>
      <c r="O1048076" s="5" t="n">
        <v>295.611</v>
      </c>
      <c r="P1048076" s="5" t="n">
        <v>38.842</v>
      </c>
      <c r="Q1048076" s="5" t="n">
        <v>0.92</v>
      </c>
      <c r="R1048076" s="5" t="n">
        <v>0</v>
      </c>
      <c r="S1048076" s="5" t="n">
        <v>0.033</v>
      </c>
    </row>
    <row r="1048077" customFormat="false" ht="12.8" hidden="false" customHeight="false" outlineLevel="0" collapsed="false">
      <c r="A1048077" s="4" t="n">
        <v>0</v>
      </c>
      <c r="B1048077" s="4" t="n">
        <v>4931</v>
      </c>
      <c r="C1048077" s="4" t="n">
        <v>112.003</v>
      </c>
      <c r="D1048077" s="5" t="n">
        <v>0</v>
      </c>
      <c r="E1048077" s="5" t="n">
        <v>970.013</v>
      </c>
      <c r="F1048077" s="5" t="n">
        <v>447.752</v>
      </c>
      <c r="G1048077" s="5" t="n">
        <v>462.019</v>
      </c>
      <c r="H1048077" s="5" t="n">
        <v>0</v>
      </c>
      <c r="I1048077" s="5" t="n">
        <v>0</v>
      </c>
      <c r="J1048077" s="5" t="n">
        <v>60.244</v>
      </c>
      <c r="K1048077" s="5" t="n">
        <v>0</v>
      </c>
      <c r="L1048077" s="5" t="n">
        <v>0</v>
      </c>
      <c r="M1048077" s="5" t="n">
        <v>0</v>
      </c>
      <c r="N1048077" s="5" t="n">
        <v>304.38</v>
      </c>
      <c r="O1048077" s="5" t="n">
        <v>295.054</v>
      </c>
      <c r="P1048077" s="5" t="n">
        <v>49.539</v>
      </c>
      <c r="Q1048077" s="5" t="n">
        <v>0.92</v>
      </c>
      <c r="R1048077" s="5" t="n">
        <v>0</v>
      </c>
      <c r="S1048077" s="5" t="n">
        <v>0.033</v>
      </c>
    </row>
    <row r="1048078" customFormat="false" ht="12.8" hidden="false" customHeight="false" outlineLevel="0" collapsed="false">
      <c r="A1048078" s="4" t="n">
        <v>0</v>
      </c>
      <c r="B1048078" s="4" t="n">
        <v>4931</v>
      </c>
      <c r="C1048078" s="4" t="n">
        <v>113</v>
      </c>
      <c r="D1048078" s="5" t="n">
        <v>0</v>
      </c>
      <c r="E1048078" s="5" t="n">
        <v>788.798</v>
      </c>
      <c r="F1048078" s="5" t="n">
        <v>431.671</v>
      </c>
      <c r="G1048078" s="5" t="n">
        <v>374.742</v>
      </c>
      <c r="H1048078" s="5" t="n">
        <v>0</v>
      </c>
      <c r="I1048078" s="5" t="n">
        <v>0</v>
      </c>
      <c r="J1048078" s="5" t="n">
        <v>-17.62</v>
      </c>
      <c r="K1048078" s="5" t="n">
        <v>0</v>
      </c>
      <c r="L1048078" s="5" t="n">
        <v>0</v>
      </c>
      <c r="M1048078" s="5" t="n">
        <v>0</v>
      </c>
      <c r="N1048078" s="5" t="n">
        <v>301.61</v>
      </c>
      <c r="O1048078" s="5" t="n">
        <v>294.577</v>
      </c>
      <c r="P1048078" s="5" t="n">
        <v>53.286</v>
      </c>
      <c r="Q1048078" s="5" t="n">
        <v>0.92</v>
      </c>
      <c r="R1048078" s="5" t="n">
        <v>0</v>
      </c>
      <c r="S1048078" s="5" t="n">
        <v>0.033</v>
      </c>
    </row>
    <row r="1048079" customFormat="false" ht="12.8" hidden="false" customHeight="false" outlineLevel="0" collapsed="false">
      <c r="A1048079" s="4" t="n">
        <v>0</v>
      </c>
      <c r="B1048079" s="4" t="n">
        <v>4931</v>
      </c>
      <c r="C1048079" s="4" t="n">
        <v>114.002</v>
      </c>
      <c r="D1048079" s="5" t="n">
        <v>0</v>
      </c>
      <c r="E1048079" s="5" t="n">
        <v>497.86</v>
      </c>
      <c r="F1048079" s="5" t="n">
        <v>405.189</v>
      </c>
      <c r="G1048079" s="5" t="n">
        <v>155.396</v>
      </c>
      <c r="H1048079" s="5" t="n">
        <v>0</v>
      </c>
      <c r="I1048079" s="5" t="n">
        <v>0</v>
      </c>
      <c r="J1048079" s="5" t="n">
        <v>-62.725</v>
      </c>
      <c r="K1048079" s="5" t="n">
        <v>0</v>
      </c>
      <c r="L1048079" s="5" t="n">
        <v>0</v>
      </c>
      <c r="M1048079" s="5" t="n">
        <v>0</v>
      </c>
      <c r="N1048079" s="5" t="n">
        <v>296.874</v>
      </c>
      <c r="O1048079" s="5" t="n">
        <v>293.899</v>
      </c>
      <c r="P1048079" s="5" t="n">
        <v>52.239</v>
      </c>
      <c r="Q1048079" s="5" t="n">
        <v>0.92</v>
      </c>
      <c r="R1048079" s="5" t="n">
        <v>0</v>
      </c>
      <c r="S1048079" s="5" t="n">
        <v>0.033</v>
      </c>
    </row>
    <row r="1048080" customFormat="false" ht="12.8" hidden="false" customHeight="false" outlineLevel="0" collapsed="false">
      <c r="A1048080" s="4" t="n">
        <v>0</v>
      </c>
      <c r="B1048080" s="4" t="n">
        <v>4931</v>
      </c>
      <c r="C1048080" s="4" t="n">
        <v>115.003</v>
      </c>
      <c r="D1048080" s="5" t="n">
        <v>0</v>
      </c>
      <c r="E1048080" s="5" t="n">
        <v>359.436</v>
      </c>
      <c r="F1048080" s="5" t="n">
        <v>389.479</v>
      </c>
      <c r="G1048080" s="5" t="n">
        <v>56.815</v>
      </c>
      <c r="H1048080" s="5" t="n">
        <v>0</v>
      </c>
      <c r="I1048080" s="5" t="n">
        <v>0</v>
      </c>
      <c r="J1048080" s="5" t="n">
        <v>-86.858</v>
      </c>
      <c r="K1048080" s="5" t="n">
        <v>0</v>
      </c>
      <c r="L1048080" s="5" t="n">
        <v>0</v>
      </c>
      <c r="M1048080" s="5" t="n">
        <v>0</v>
      </c>
      <c r="N1048080" s="5" t="n">
        <v>293.953</v>
      </c>
      <c r="O1048080" s="5" t="n">
        <v>292.721</v>
      </c>
      <c r="P1048080" s="5" t="n">
        <v>46.108</v>
      </c>
      <c r="Q1048080" s="5" t="n">
        <v>0.92</v>
      </c>
      <c r="R1048080" s="5" t="n">
        <v>0</v>
      </c>
      <c r="S1048080" s="5" t="n">
        <v>0.033</v>
      </c>
    </row>
    <row r="1048081" customFormat="false" ht="12.8" hidden="false" customHeight="false" outlineLevel="0" collapsed="false">
      <c r="A1048081" s="4" t="n">
        <v>0</v>
      </c>
      <c r="B1048081" s="4" t="n">
        <v>4931</v>
      </c>
      <c r="C1048081" s="4" t="n">
        <v>116.002</v>
      </c>
      <c r="D1048081" s="5" t="n">
        <v>0</v>
      </c>
      <c r="E1048081" s="5" t="n">
        <v>314.722</v>
      </c>
      <c r="F1048081" s="5" t="n">
        <v>377.868</v>
      </c>
      <c r="G1048081" s="5" t="n">
        <v>18.761</v>
      </c>
      <c r="H1048081" s="5" t="n">
        <v>0</v>
      </c>
      <c r="I1048081" s="5" t="n">
        <v>0</v>
      </c>
      <c r="J1048081" s="5" t="n">
        <v>-81.904</v>
      </c>
      <c r="K1048081" s="5" t="n">
        <v>0</v>
      </c>
      <c r="L1048081" s="5" t="n">
        <v>0</v>
      </c>
      <c r="M1048081" s="5" t="n">
        <v>0</v>
      </c>
      <c r="N1048081" s="5" t="n">
        <v>291.737</v>
      </c>
      <c r="O1048081" s="5" t="n">
        <v>291.259</v>
      </c>
      <c r="P1048081" s="5" t="n">
        <v>39.214</v>
      </c>
      <c r="Q1048081" s="5" t="n">
        <v>0.92</v>
      </c>
      <c r="R1048081" s="5" t="n">
        <v>0</v>
      </c>
      <c r="S1048081" s="5" t="n">
        <v>0.033</v>
      </c>
    </row>
    <row r="1048082" customFormat="false" ht="12.8" hidden="false" customHeight="false" outlineLevel="0" collapsed="false">
      <c r="A1048082" s="4" t="n">
        <v>0</v>
      </c>
      <c r="B1048082" s="4" t="n">
        <v>4931</v>
      </c>
      <c r="C1048082" s="4" t="n">
        <v>117.004</v>
      </c>
      <c r="D1048082" s="5" t="n">
        <v>0</v>
      </c>
      <c r="E1048082" s="5" t="n">
        <v>312.425</v>
      </c>
      <c r="F1048082" s="5" t="n">
        <v>372.75</v>
      </c>
      <c r="G1048082" s="5" t="n">
        <v>8.506</v>
      </c>
      <c r="H1048082" s="5" t="n">
        <v>0</v>
      </c>
      <c r="I1048082" s="5" t="n">
        <v>0</v>
      </c>
      <c r="J1048082" s="5" t="n">
        <v>-68.828</v>
      </c>
      <c r="K1048082" s="5" t="n">
        <v>0</v>
      </c>
      <c r="L1048082" s="5" t="n">
        <v>0</v>
      </c>
      <c r="M1048082" s="5" t="n">
        <v>0</v>
      </c>
      <c r="N1048082" s="5" t="n">
        <v>290.745</v>
      </c>
      <c r="O1048082" s="5" t="n">
        <v>290.468</v>
      </c>
      <c r="P1048082" s="5" t="n">
        <v>30.726</v>
      </c>
      <c r="Q1048082" s="5" t="n">
        <v>0.92</v>
      </c>
      <c r="R1048082" s="5" t="n">
        <v>0</v>
      </c>
      <c r="S1048082" s="5" t="n">
        <v>0.033</v>
      </c>
    </row>
    <row r="1048083" customFormat="false" ht="12.8" hidden="false" customHeight="false" outlineLevel="0" collapsed="false">
      <c r="A1048083" s="4" t="n">
        <v>0</v>
      </c>
      <c r="B1048083" s="4" t="n">
        <v>4931</v>
      </c>
      <c r="C1048083" s="4" t="n">
        <v>118.005</v>
      </c>
      <c r="D1048083" s="5" t="n">
        <v>0</v>
      </c>
      <c r="E1048083" s="5" t="n">
        <v>309.078</v>
      </c>
      <c r="F1048083" s="5" t="n">
        <v>367.851</v>
      </c>
      <c r="G1048083" s="5" t="n">
        <v>8.009</v>
      </c>
      <c r="H1048083" s="5" t="n">
        <v>0</v>
      </c>
      <c r="I1048083" s="5" t="n">
        <v>0</v>
      </c>
      <c r="J1048083" s="5" t="n">
        <v>-66.78</v>
      </c>
      <c r="K1048083" s="5" t="n">
        <v>0</v>
      </c>
      <c r="L1048083" s="5" t="n">
        <v>0</v>
      </c>
      <c r="M1048083" s="5" t="n">
        <v>0</v>
      </c>
      <c r="N1048083" s="5" t="n">
        <v>289.785</v>
      </c>
      <c r="O1048083" s="5" t="n">
        <v>289.473</v>
      </c>
      <c r="P1048083" s="5" t="n">
        <v>25.72</v>
      </c>
      <c r="Q1048083" s="5" t="n">
        <v>0.92</v>
      </c>
      <c r="R1048083" s="5" t="n">
        <v>0</v>
      </c>
      <c r="S1048083" s="5" t="n">
        <v>0.033</v>
      </c>
    </row>
    <row r="1048084" customFormat="false" ht="12.8" hidden="false" customHeight="false" outlineLevel="0" collapsed="false">
      <c r="A1048084" s="4" t="n">
        <v>0</v>
      </c>
      <c r="B1048084" s="4" t="n">
        <v>4931</v>
      </c>
      <c r="C1048084" s="4" t="n">
        <v>119.005</v>
      </c>
      <c r="D1048084" s="5" t="n">
        <v>0</v>
      </c>
      <c r="E1048084" s="5" t="n">
        <v>308.631</v>
      </c>
      <c r="F1048084" s="5" t="n">
        <v>365.284</v>
      </c>
      <c r="G1048084" s="5" t="n">
        <v>-0.767</v>
      </c>
      <c r="H1048084" s="5" t="n">
        <v>0</v>
      </c>
      <c r="I1048084" s="5" t="n">
        <v>0</v>
      </c>
      <c r="J1048084" s="5" t="n">
        <v>-55.886</v>
      </c>
      <c r="K1048084" s="5" t="n">
        <v>0</v>
      </c>
      <c r="L1048084" s="5" t="n">
        <v>0</v>
      </c>
      <c r="M1048084" s="5" t="n">
        <v>0</v>
      </c>
      <c r="N1048084" s="5" t="n">
        <v>289.278</v>
      </c>
      <c r="O1048084" s="5" t="n">
        <v>289.313</v>
      </c>
      <c r="P1048084" s="5" t="n">
        <v>21.795</v>
      </c>
      <c r="Q1048084" s="5" t="n">
        <v>0.92</v>
      </c>
      <c r="R1048084" s="5" t="n">
        <v>0</v>
      </c>
      <c r="S1048084" s="5" t="n">
        <v>0.033</v>
      </c>
    </row>
    <row r="1048085" customFormat="false" ht="12.8" hidden="false" customHeight="false" outlineLevel="0" collapsed="false">
      <c r="A1048085" s="4" t="n">
        <v>0</v>
      </c>
      <c r="B1048085" s="4" t="n">
        <v>4931</v>
      </c>
      <c r="C1048085" s="4" t="n">
        <v>120.005</v>
      </c>
      <c r="D1048085" s="5" t="n">
        <v>0</v>
      </c>
      <c r="E1048085" s="5" t="n">
        <v>304.32</v>
      </c>
      <c r="F1048085" s="5" t="n">
        <v>362.121</v>
      </c>
      <c r="G1048085" s="5" t="n">
        <v>-3.075</v>
      </c>
      <c r="H1048085" s="5" t="n">
        <v>0</v>
      </c>
      <c r="I1048085" s="5" t="n">
        <v>0</v>
      </c>
      <c r="J1048085" s="5" t="n">
        <v>-54.727</v>
      </c>
      <c r="K1048085" s="5" t="n">
        <v>0</v>
      </c>
      <c r="L1048085" s="5" t="n">
        <v>0</v>
      </c>
      <c r="M1048085" s="5" t="n">
        <v>0</v>
      </c>
      <c r="N1048085" s="5" t="n">
        <v>288.649</v>
      </c>
      <c r="O1048085" s="5" t="n">
        <v>288.773</v>
      </c>
      <c r="P1048085" s="5" t="n">
        <v>24.847</v>
      </c>
      <c r="Q1048085" s="5" t="n">
        <v>0.92</v>
      </c>
      <c r="R1048085" s="5" t="n">
        <v>0</v>
      </c>
      <c r="S1048085" s="5" t="n">
        <v>0.033</v>
      </c>
    </row>
    <row r="1048086" customFormat="false" ht="12.8" hidden="false" customHeight="false" outlineLevel="0" collapsed="false">
      <c r="A1048086" s="4" t="n">
        <v>0</v>
      </c>
      <c r="B1048086" s="4" t="n">
        <v>4931</v>
      </c>
      <c r="C1048086" s="4" t="n">
        <v>121.008</v>
      </c>
      <c r="D1048086" s="5" t="n">
        <v>0</v>
      </c>
      <c r="E1048086" s="5" t="n">
        <v>302.229</v>
      </c>
      <c r="F1048086" s="5" t="n">
        <v>358.839</v>
      </c>
      <c r="G1048086" s="5" t="n">
        <v>-3.51</v>
      </c>
      <c r="H1048086" s="5" t="n">
        <v>0</v>
      </c>
      <c r="I1048086" s="5" t="n">
        <v>0</v>
      </c>
      <c r="J1048086" s="5" t="n">
        <v>-53.103</v>
      </c>
      <c r="K1048086" s="5" t="n">
        <v>0</v>
      </c>
      <c r="L1048086" s="5" t="n">
        <v>0</v>
      </c>
      <c r="M1048086" s="5" t="n">
        <v>0</v>
      </c>
      <c r="N1048086" s="5" t="n">
        <v>287.993</v>
      </c>
      <c r="O1048086" s="5" t="n">
        <v>288.13</v>
      </c>
      <c r="P1048086" s="5" t="n">
        <v>25.573</v>
      </c>
      <c r="Q1048086" s="5" t="n">
        <v>0.92</v>
      </c>
      <c r="R1048086" s="5" t="n">
        <v>0</v>
      </c>
      <c r="S1048086" s="5" t="n">
        <v>0.033</v>
      </c>
    </row>
    <row r="1048087" customFormat="false" ht="12.8" hidden="false" customHeight="false" outlineLevel="0" collapsed="false">
      <c r="A1048087" s="4" t="n">
        <v>0</v>
      </c>
      <c r="B1048087" s="4" t="n">
        <v>4931</v>
      </c>
      <c r="C1048087" s="4" t="n">
        <v>122.006</v>
      </c>
      <c r="D1048087" s="5" t="n">
        <v>0</v>
      </c>
      <c r="E1048087" s="5" t="n">
        <v>344.252</v>
      </c>
      <c r="F1048087" s="5" t="n">
        <v>360.023</v>
      </c>
      <c r="G1048087" s="5" t="n">
        <v>9.396</v>
      </c>
      <c r="H1048087" s="5" t="n">
        <v>0</v>
      </c>
      <c r="I1048087" s="5" t="n">
        <v>0</v>
      </c>
      <c r="J1048087" s="5" t="n">
        <v>-25.166</v>
      </c>
      <c r="K1048087" s="5" t="n">
        <v>0</v>
      </c>
      <c r="L1048087" s="5" t="n">
        <v>0</v>
      </c>
      <c r="M1048087" s="5" t="n">
        <v>0</v>
      </c>
      <c r="N1048087" s="5" t="n">
        <v>288.231</v>
      </c>
      <c r="O1048087" s="5" t="n">
        <v>287.863</v>
      </c>
      <c r="P1048087" s="5" t="n">
        <v>25.598</v>
      </c>
      <c r="Q1048087" s="5" t="n">
        <v>0.92</v>
      </c>
      <c r="R1048087" s="5" t="n">
        <v>0</v>
      </c>
      <c r="S1048087" s="5" t="n">
        <v>0.033</v>
      </c>
    </row>
    <row r="1048088" customFormat="false" ht="12.8" hidden="false" customHeight="false" outlineLevel="0" collapsed="false">
      <c r="A1048088" s="4" t="n">
        <v>0</v>
      </c>
      <c r="B1048088" s="4" t="n">
        <v>4931</v>
      </c>
      <c r="C1048088" s="4" t="n">
        <v>123.01</v>
      </c>
      <c r="D1048088" s="5" t="n">
        <v>0</v>
      </c>
      <c r="E1048088" s="5" t="n">
        <v>351.404</v>
      </c>
      <c r="F1048088" s="5" t="n">
        <v>362.895</v>
      </c>
      <c r="G1048088" s="5" t="n">
        <v>5.685</v>
      </c>
      <c r="H1048088" s="5" t="n">
        <v>0</v>
      </c>
      <c r="I1048088" s="5" t="n">
        <v>0</v>
      </c>
      <c r="J1048088" s="5" t="n">
        <v>-17.175</v>
      </c>
      <c r="K1048088" s="5" t="n">
        <v>0</v>
      </c>
      <c r="L1048088" s="5" t="n">
        <v>0</v>
      </c>
      <c r="M1048088" s="5" t="n">
        <v>0</v>
      </c>
      <c r="N1048088" s="5" t="n">
        <v>288.804</v>
      </c>
      <c r="O1048088" s="5" t="n">
        <v>288.404</v>
      </c>
      <c r="P1048088" s="5" t="n">
        <v>14.243</v>
      </c>
      <c r="Q1048088" s="5" t="n">
        <v>0.92</v>
      </c>
      <c r="R1048088" s="5" t="n">
        <v>0</v>
      </c>
      <c r="S1048088" s="5" t="n">
        <v>0.033</v>
      </c>
    </row>
    <row r="1048089" customFormat="false" ht="12.8" hidden="false" customHeight="false" outlineLevel="0" collapsed="false">
      <c r="A1048089" s="4" t="n">
        <v>0</v>
      </c>
      <c r="B1048089" s="4" t="n">
        <v>4931</v>
      </c>
      <c r="C1048089" s="4" t="n">
        <v>124.005</v>
      </c>
      <c r="D1048089" s="5" t="n">
        <v>0</v>
      </c>
      <c r="E1048089" s="5" t="n">
        <v>352.639</v>
      </c>
      <c r="F1048089" s="5" t="n">
        <v>362.983</v>
      </c>
      <c r="G1048089" s="5" t="n">
        <v>10.364</v>
      </c>
      <c r="H1048089" s="5" t="n">
        <v>0</v>
      </c>
      <c r="I1048089" s="5" t="n">
        <v>0</v>
      </c>
      <c r="J1048089" s="5" t="n">
        <v>-20.706</v>
      </c>
      <c r="K1048089" s="5" t="n">
        <v>0</v>
      </c>
      <c r="L1048089" s="5" t="n">
        <v>0</v>
      </c>
      <c r="M1048089" s="5" t="n">
        <v>0</v>
      </c>
      <c r="N1048089" s="5" t="n">
        <v>288.821</v>
      </c>
      <c r="O1048089" s="5" t="n">
        <v>288.228</v>
      </c>
      <c r="P1048089" s="5" t="n">
        <v>17.483</v>
      </c>
      <c r="Q1048089" s="5" t="n">
        <v>0.92</v>
      </c>
      <c r="R1048089" s="5" t="n">
        <v>0</v>
      </c>
      <c r="S1048089" s="5" t="n">
        <v>0.033</v>
      </c>
    </row>
    <row r="1048090" customFormat="false" ht="12.8" hidden="false" customHeight="false" outlineLevel="0" collapsed="false">
      <c r="A1048090" s="4" t="n">
        <v>0</v>
      </c>
      <c r="B1048090" s="4" t="n">
        <v>4931</v>
      </c>
      <c r="C1048090" s="4" t="n">
        <v>125.006</v>
      </c>
      <c r="D1048090" s="5" t="n">
        <v>0</v>
      </c>
      <c r="E1048090" s="5" t="n">
        <v>350.243</v>
      </c>
      <c r="F1048090" s="5" t="n">
        <v>361.662</v>
      </c>
      <c r="G1048090" s="5" t="n">
        <v>9.847</v>
      </c>
      <c r="H1048090" s="5" t="n">
        <v>0</v>
      </c>
      <c r="I1048090" s="5" t="n">
        <v>0</v>
      </c>
      <c r="J1048090" s="5" t="n">
        <v>-21.265</v>
      </c>
      <c r="K1048090" s="5" t="n">
        <v>0</v>
      </c>
      <c r="L1048090" s="5" t="n">
        <v>0</v>
      </c>
      <c r="M1048090" s="5" t="n">
        <v>0</v>
      </c>
      <c r="N1048090" s="5" t="n">
        <v>288.558</v>
      </c>
      <c r="O1048090" s="5" t="n">
        <v>287.933</v>
      </c>
      <c r="P1048090" s="5" t="n">
        <v>15.753</v>
      </c>
      <c r="Q1048090" s="5" t="n">
        <v>0.92</v>
      </c>
      <c r="R1048090" s="5" t="n">
        <v>0</v>
      </c>
      <c r="S1048090" s="5" t="n">
        <v>0.033</v>
      </c>
    </row>
    <row r="1048091" customFormat="false" ht="12.8" hidden="false" customHeight="false" outlineLevel="0" collapsed="false">
      <c r="A1048091" s="4" t="n">
        <v>0</v>
      </c>
      <c r="B1048091" s="4" t="n">
        <v>4931</v>
      </c>
      <c r="C1048091" s="4" t="n">
        <v>126.009</v>
      </c>
      <c r="D1048091" s="5" t="n">
        <v>0</v>
      </c>
      <c r="E1048091" s="5" t="n">
        <v>346.791</v>
      </c>
      <c r="F1048091" s="5" t="n">
        <v>360.413</v>
      </c>
      <c r="G1048091" s="5" t="n">
        <v>7.669</v>
      </c>
      <c r="H1048091" s="5" t="n">
        <v>0</v>
      </c>
      <c r="I1048091" s="5" t="n">
        <v>0</v>
      </c>
      <c r="J1048091" s="5" t="n">
        <v>-21.289</v>
      </c>
      <c r="K1048091" s="5" t="n">
        <v>0</v>
      </c>
      <c r="L1048091" s="5" t="n">
        <v>0</v>
      </c>
      <c r="M1048091" s="5" t="n">
        <v>0</v>
      </c>
      <c r="N1048091" s="5" t="n">
        <v>288.308</v>
      </c>
      <c r="O1048091" s="5" t="n">
        <v>287.779</v>
      </c>
      <c r="P1048091" s="5" t="n">
        <v>14.484</v>
      </c>
      <c r="Q1048091" s="5" t="n">
        <v>0.92</v>
      </c>
      <c r="R1048091" s="5" t="n">
        <v>0</v>
      </c>
      <c r="S1048091" s="5" t="n">
        <v>0.033</v>
      </c>
    </row>
    <row r="1048092" customFormat="false" ht="12.8" hidden="false" customHeight="false" outlineLevel="0" collapsed="false">
      <c r="A1048092" s="4" t="n">
        <v>0</v>
      </c>
      <c r="B1048092" s="4" t="n">
        <v>4931</v>
      </c>
      <c r="C1048092" s="4" t="n">
        <v>127.001</v>
      </c>
      <c r="D1048092" s="5" t="n">
        <v>0</v>
      </c>
      <c r="E1048092" s="5" t="n">
        <v>369.087</v>
      </c>
      <c r="F1048092" s="5" t="n">
        <v>362.483</v>
      </c>
      <c r="G1048092" s="5" t="n">
        <v>10.808</v>
      </c>
      <c r="H1048092" s="5" t="n">
        <v>0</v>
      </c>
      <c r="I1048092" s="5" t="n">
        <v>0</v>
      </c>
      <c r="J1048092" s="5" t="n">
        <v>-4.202</v>
      </c>
      <c r="K1048092" s="5" t="n">
        <v>0</v>
      </c>
      <c r="L1048092" s="5" t="n">
        <v>0</v>
      </c>
      <c r="M1048092" s="5" t="n">
        <v>0</v>
      </c>
      <c r="N1048092" s="5" t="n">
        <v>288.721</v>
      </c>
      <c r="O1048092" s="5" t="n">
        <v>287.963</v>
      </c>
      <c r="P1048092" s="5" t="n">
        <v>14.249</v>
      </c>
      <c r="Q1048092" s="5" t="n">
        <v>0.92</v>
      </c>
      <c r="R1048092" s="5" t="n">
        <v>0</v>
      </c>
      <c r="S1048092" s="5" t="n">
        <v>0.033</v>
      </c>
    </row>
    <row r="1048093" customFormat="false" ht="12.8" hidden="false" customHeight="false" outlineLevel="0" collapsed="false">
      <c r="A1048093" s="4" t="n">
        <v>0</v>
      </c>
      <c r="B1048093" s="4" t="n">
        <v>4931</v>
      </c>
      <c r="C1048093" s="4" t="n">
        <v>128.003</v>
      </c>
      <c r="D1048093" s="5" t="n">
        <v>0</v>
      </c>
      <c r="E1048093" s="5" t="n">
        <v>492.349</v>
      </c>
      <c r="F1048093" s="5" t="n">
        <v>379.69</v>
      </c>
      <c r="G1048093" s="5" t="n">
        <v>30.818</v>
      </c>
      <c r="H1048093" s="5" t="n">
        <v>0</v>
      </c>
      <c r="I1048093" s="5" t="n">
        <v>0</v>
      </c>
      <c r="J1048093" s="5" t="n">
        <v>81.843</v>
      </c>
      <c r="K1048093" s="5" t="n">
        <v>0</v>
      </c>
      <c r="L1048093" s="5" t="n">
        <v>0</v>
      </c>
      <c r="M1048093" s="5" t="n">
        <v>0</v>
      </c>
      <c r="N1048093" s="5" t="n">
        <v>292.089</v>
      </c>
      <c r="O1048093" s="5" t="n">
        <v>290.009</v>
      </c>
      <c r="P1048093" s="5" t="n">
        <v>14.821</v>
      </c>
      <c r="Q1048093" s="5" t="n">
        <v>0.92</v>
      </c>
      <c r="R1048093" s="5" t="n">
        <v>0</v>
      </c>
      <c r="S1048093" s="5" t="n">
        <v>0.033</v>
      </c>
    </row>
    <row r="1048094" customFormat="false" ht="12.8" hidden="false" customHeight="false" outlineLevel="0" collapsed="false">
      <c r="A1048094" s="4" t="n">
        <v>0</v>
      </c>
      <c r="B1048094" s="4" t="n">
        <v>4931</v>
      </c>
      <c r="C1048094" s="4" t="n">
        <v>129.006</v>
      </c>
      <c r="D1048094" s="5" t="n">
        <v>0</v>
      </c>
      <c r="E1048094" s="5" t="n">
        <v>786.587</v>
      </c>
      <c r="F1048094" s="5" t="n">
        <v>433.692</v>
      </c>
      <c r="G1048094" s="5" t="n">
        <v>107.175</v>
      </c>
      <c r="H1048094" s="5" t="n">
        <v>0</v>
      </c>
      <c r="I1048094" s="5" t="n">
        <v>0</v>
      </c>
      <c r="J1048094" s="5" t="n">
        <v>245.723</v>
      </c>
      <c r="K1048094" s="5" t="n">
        <v>0</v>
      </c>
      <c r="L1048094" s="5" t="n">
        <v>0</v>
      </c>
      <c r="M1048094" s="5" t="n">
        <v>0</v>
      </c>
      <c r="N1048094" s="5" t="n">
        <v>301.962</v>
      </c>
      <c r="O1048094" s="5" t="n">
        <v>294.613</v>
      </c>
      <c r="P1048094" s="5" t="n">
        <v>14.582</v>
      </c>
      <c r="Q1048094" s="5" t="n">
        <v>0.92</v>
      </c>
      <c r="R1048094" s="5" t="n">
        <v>0</v>
      </c>
      <c r="S1048094" s="5" t="n">
        <v>0.033</v>
      </c>
    </row>
    <row r="1048095" customFormat="false" ht="12.8" hidden="false" customHeight="false" outlineLevel="0" collapsed="false">
      <c r="A1048095" s="4" t="n">
        <v>0</v>
      </c>
      <c r="B1048095" s="4" t="n">
        <v>4931</v>
      </c>
      <c r="C1048095" s="4" t="n">
        <v>130.007</v>
      </c>
      <c r="D1048095" s="5" t="n">
        <v>0</v>
      </c>
      <c r="E1048095" s="5" t="n">
        <v>986.498</v>
      </c>
      <c r="F1048095" s="5" t="n">
        <v>487.667</v>
      </c>
      <c r="G1048095" s="5" t="n">
        <v>195.968</v>
      </c>
      <c r="H1048095" s="5" t="n">
        <v>0</v>
      </c>
      <c r="I1048095" s="5" t="n">
        <v>0</v>
      </c>
      <c r="J1048095" s="5" t="n">
        <v>302.861</v>
      </c>
      <c r="K1048095" s="5" t="n">
        <v>0</v>
      </c>
      <c r="L1048095" s="5" t="n">
        <v>0</v>
      </c>
      <c r="M1048095" s="5" t="n">
        <v>0</v>
      </c>
      <c r="N1048095" s="5" t="n">
        <v>310.948</v>
      </c>
      <c r="O1048095" s="5" t="n">
        <v>298.984</v>
      </c>
      <c r="P1048095" s="5" t="n">
        <v>16.379</v>
      </c>
      <c r="Q1048095" s="5" t="n">
        <v>0.92</v>
      </c>
      <c r="R1048095" s="5" t="n">
        <v>0</v>
      </c>
      <c r="S1048095" s="5" t="n">
        <v>0.033</v>
      </c>
    </row>
    <row r="1048096" customFormat="false" ht="12.8" hidden="false" customHeight="false" outlineLevel="0" collapsed="false">
      <c r="A1048096" s="4" t="n">
        <v>0</v>
      </c>
      <c r="B1048096" s="4" t="n">
        <v>4931</v>
      </c>
      <c r="C1048096" s="4" t="n">
        <v>131.003</v>
      </c>
      <c r="D1048096" s="5" t="n">
        <v>0</v>
      </c>
      <c r="E1048096" s="5" t="n">
        <v>1125.73</v>
      </c>
      <c r="F1048096" s="5" t="n">
        <v>533.268</v>
      </c>
      <c r="G1048096" s="5" t="n">
        <v>276.138</v>
      </c>
      <c r="H1048096" s="5" t="n">
        <v>0</v>
      </c>
      <c r="I1048096" s="5" t="n">
        <v>0</v>
      </c>
      <c r="J1048096" s="5" t="n">
        <v>316.328</v>
      </c>
      <c r="K1048096" s="5" t="n">
        <v>0</v>
      </c>
      <c r="L1048096" s="5" t="n">
        <v>0</v>
      </c>
      <c r="M1048096" s="5" t="n">
        <v>0</v>
      </c>
      <c r="N1048096" s="5" t="n">
        <v>317.976</v>
      </c>
      <c r="O1048096" s="5" t="n">
        <v>303.067</v>
      </c>
      <c r="P1048096" s="5" t="n">
        <v>18.522</v>
      </c>
      <c r="Q1048096" s="5" t="n">
        <v>0.92</v>
      </c>
      <c r="R1048096" s="5" t="n">
        <v>0</v>
      </c>
      <c r="S1048096" s="5" t="n">
        <v>0.033</v>
      </c>
    </row>
    <row r="1048097" customFormat="false" ht="12.8" hidden="false" customHeight="false" outlineLevel="0" collapsed="false">
      <c r="A1048097" s="4" t="n">
        <v>0</v>
      </c>
      <c r="B1048097" s="4" t="n">
        <v>4931</v>
      </c>
      <c r="C1048097" s="4" t="n">
        <v>132.002</v>
      </c>
      <c r="D1048097" s="5" t="n">
        <v>0</v>
      </c>
      <c r="E1048097" s="5" t="n">
        <v>1159.585</v>
      </c>
      <c r="F1048097" s="5" t="n">
        <v>569.861</v>
      </c>
      <c r="G1048097" s="5" t="n">
        <v>325.105</v>
      </c>
      <c r="H1048097" s="5" t="n">
        <v>0</v>
      </c>
      <c r="I1048097" s="5" t="n">
        <v>0</v>
      </c>
      <c r="J1048097" s="5" t="n">
        <v>264.614</v>
      </c>
      <c r="K1048097" s="5" t="n">
        <v>0</v>
      </c>
      <c r="L1048097" s="5" t="n">
        <v>0</v>
      </c>
      <c r="M1048097" s="5" t="n">
        <v>0</v>
      </c>
      <c r="N1048097" s="5" t="n">
        <v>323.295</v>
      </c>
      <c r="O1048097" s="5" t="n">
        <v>308.38</v>
      </c>
      <c r="P1048097" s="5" t="n">
        <v>21.797</v>
      </c>
      <c r="Q1048097" s="5" t="n">
        <v>0.92</v>
      </c>
      <c r="R1048097" s="5" t="n">
        <v>0</v>
      </c>
      <c r="S1048097" s="5" t="n">
        <v>0.033</v>
      </c>
    </row>
    <row r="1048098" customFormat="false" ht="12.8" hidden="false" customHeight="false" outlineLevel="0" collapsed="false">
      <c r="A1048098" s="4" t="n">
        <v>0</v>
      </c>
      <c r="B1048098" s="4" t="n">
        <v>4931</v>
      </c>
      <c r="C1048098" s="4" t="n">
        <v>133.001</v>
      </c>
      <c r="D1048098" s="5" t="n">
        <v>0</v>
      </c>
      <c r="E1048098" s="5" t="n">
        <v>931.736</v>
      </c>
      <c r="F1048098" s="5" t="n">
        <v>554.636</v>
      </c>
      <c r="G1048098" s="5" t="n">
        <v>311.336</v>
      </c>
      <c r="H1048098" s="5" t="n">
        <v>0</v>
      </c>
      <c r="I1048098" s="5" t="n">
        <v>0</v>
      </c>
      <c r="J1048098" s="5" t="n">
        <v>65.764</v>
      </c>
      <c r="K1048098" s="5" t="n">
        <v>0</v>
      </c>
      <c r="L1048098" s="5" t="n">
        <v>0</v>
      </c>
      <c r="M1048098" s="5" t="n">
        <v>0</v>
      </c>
      <c r="N1048098" s="5" t="n">
        <v>321.114</v>
      </c>
      <c r="O1048098" s="5" t="n">
        <v>309.998</v>
      </c>
      <c r="P1048098" s="5" t="n">
        <v>28.008</v>
      </c>
      <c r="Q1048098" s="5" t="n">
        <v>0.92</v>
      </c>
      <c r="R1048098" s="5" t="n">
        <v>0</v>
      </c>
      <c r="S1048098" s="5" t="n">
        <v>0.033</v>
      </c>
    </row>
    <row r="1048099" customFormat="false" ht="12.8" hidden="false" customHeight="false" outlineLevel="0" collapsed="false">
      <c r="A1048099" s="4" t="n">
        <v>0</v>
      </c>
      <c r="B1048099" s="4" t="n">
        <v>4931</v>
      </c>
      <c r="C1048099" s="4" t="n">
        <v>134.003</v>
      </c>
      <c r="D1048099" s="5" t="n">
        <v>0</v>
      </c>
      <c r="E1048099" s="5" t="n">
        <v>1083.436</v>
      </c>
      <c r="F1048099" s="5" t="n">
        <v>577.632</v>
      </c>
      <c r="G1048099" s="5" t="n">
        <v>238.808</v>
      </c>
      <c r="H1048099" s="5" t="n">
        <v>0</v>
      </c>
      <c r="I1048099" s="5" t="n">
        <v>0</v>
      </c>
      <c r="J1048099" s="5" t="n">
        <v>266.997</v>
      </c>
      <c r="K1048099" s="5" t="n">
        <v>0</v>
      </c>
      <c r="L1048099" s="5" t="n">
        <v>0</v>
      </c>
      <c r="M1048099" s="5" t="n">
        <v>0</v>
      </c>
      <c r="N1048099" s="5" t="n">
        <v>324.392</v>
      </c>
      <c r="O1048099" s="5" t="n">
        <v>311.954</v>
      </c>
      <c r="P1048099" s="5" t="n">
        <v>19.199</v>
      </c>
      <c r="Q1048099" s="5" t="n">
        <v>0.92</v>
      </c>
      <c r="R1048099" s="5" t="n">
        <v>0</v>
      </c>
      <c r="S1048099" s="5" t="n">
        <v>0.033</v>
      </c>
    </row>
    <row r="1048100" customFormat="false" ht="12.8" hidden="false" customHeight="false" outlineLevel="0" collapsed="false">
      <c r="A1048100" s="4" t="n">
        <v>0</v>
      </c>
      <c r="B1048100" s="4" t="n">
        <v>4931</v>
      </c>
      <c r="C1048100" s="4" t="n">
        <v>135.006</v>
      </c>
      <c r="D1048100" s="5" t="n">
        <v>0</v>
      </c>
      <c r="E1048100" s="5" t="n">
        <v>822.689</v>
      </c>
      <c r="F1048100" s="5" t="n">
        <v>545.254</v>
      </c>
      <c r="G1048100" s="5" t="n">
        <v>250.717</v>
      </c>
      <c r="H1048100" s="5" t="n">
        <v>0</v>
      </c>
      <c r="I1048100" s="5" t="n">
        <v>0</v>
      </c>
      <c r="J1048100" s="5" t="n">
        <v>26.719</v>
      </c>
      <c r="K1048100" s="5" t="n">
        <v>0</v>
      </c>
      <c r="L1048100" s="5" t="n">
        <v>0</v>
      </c>
      <c r="M1048100" s="5" t="n">
        <v>0</v>
      </c>
      <c r="N1048100" s="5" t="n">
        <v>319.747</v>
      </c>
      <c r="O1048100" s="5" t="n">
        <v>312.191</v>
      </c>
      <c r="P1048100" s="5" t="n">
        <v>33.179</v>
      </c>
      <c r="Q1048100" s="5" t="n">
        <v>0.92</v>
      </c>
      <c r="R1048100" s="5" t="n">
        <v>0</v>
      </c>
      <c r="S1048100" s="5" t="n">
        <v>0.033</v>
      </c>
    </row>
    <row r="1048101" customFormat="false" ht="12.8" hidden="false" customHeight="false" outlineLevel="0" collapsed="false">
      <c r="A1048101" s="4" t="n">
        <v>0</v>
      </c>
      <c r="B1048101" s="4" t="n">
        <v>4931</v>
      </c>
      <c r="C1048101" s="4" t="n">
        <v>136.006</v>
      </c>
      <c r="D1048101" s="5" t="n">
        <v>0</v>
      </c>
      <c r="E1048101" s="5" t="n">
        <v>1054.557</v>
      </c>
      <c r="F1048101" s="5" t="n">
        <v>558.624</v>
      </c>
      <c r="G1048101" s="5" t="n">
        <v>331.628</v>
      </c>
      <c r="H1048101" s="5" t="n">
        <v>0</v>
      </c>
      <c r="I1048101" s="5" t="n">
        <v>0</v>
      </c>
      <c r="J1048101" s="5" t="n">
        <v>164.304</v>
      </c>
      <c r="K1048101" s="5" t="n">
        <v>0</v>
      </c>
      <c r="L1048101" s="5" t="n">
        <v>0</v>
      </c>
      <c r="M1048101" s="5" t="n">
        <v>0</v>
      </c>
      <c r="N1048101" s="5" t="n">
        <v>321.69</v>
      </c>
      <c r="O1048101" s="5" t="n">
        <v>312.164</v>
      </c>
      <c r="P1048101" s="5" t="n">
        <v>34.816</v>
      </c>
      <c r="Q1048101" s="5" t="n">
        <v>0.92</v>
      </c>
      <c r="R1048101" s="5" t="n">
        <v>0</v>
      </c>
      <c r="S1048101" s="5" t="n">
        <v>0.033</v>
      </c>
    </row>
    <row r="1048102" customFormat="false" ht="12.8" hidden="false" customHeight="false" outlineLevel="0" collapsed="false">
      <c r="A1048102" s="4" t="n">
        <v>0</v>
      </c>
      <c r="B1048102" s="4" t="n">
        <v>4931</v>
      </c>
      <c r="C1048102" s="4" t="n">
        <v>137.008</v>
      </c>
      <c r="D1048102" s="5" t="n">
        <v>0</v>
      </c>
      <c r="E1048102" s="5" t="n">
        <v>856.566</v>
      </c>
      <c r="F1048102" s="5" t="n">
        <v>548.193</v>
      </c>
      <c r="G1048102" s="5" t="n">
        <v>251.76</v>
      </c>
      <c r="H1048102" s="5" t="n">
        <v>0</v>
      </c>
      <c r="I1048102" s="5" t="n">
        <v>0</v>
      </c>
      <c r="J1048102" s="5" t="n">
        <v>56.611</v>
      </c>
      <c r="K1048102" s="5" t="n">
        <v>0</v>
      </c>
      <c r="L1048102" s="5" t="n">
        <v>0</v>
      </c>
      <c r="M1048102" s="5" t="n">
        <v>0</v>
      </c>
      <c r="N1048102" s="5" t="n">
        <v>320.177</v>
      </c>
      <c r="O1048102" s="5" t="n">
        <v>312.002</v>
      </c>
      <c r="P1048102" s="5" t="n">
        <v>30.796</v>
      </c>
      <c r="Q1048102" s="5" t="n">
        <v>0.92</v>
      </c>
      <c r="R1048102" s="5" t="n">
        <v>0</v>
      </c>
      <c r="S1048102" s="5" t="n">
        <v>0.033</v>
      </c>
    </row>
    <row r="1048103" customFormat="false" ht="12.8" hidden="false" customHeight="false" outlineLevel="0" collapsed="false">
      <c r="A1048103" s="4" t="n">
        <v>0</v>
      </c>
      <c r="B1048103" s="4" t="n">
        <v>4931</v>
      </c>
      <c r="C1048103" s="4" t="n">
        <v>138.002</v>
      </c>
      <c r="D1048103" s="5" t="n">
        <v>0</v>
      </c>
      <c r="E1048103" s="5" t="n">
        <v>581.14</v>
      </c>
      <c r="F1048103" s="5" t="n">
        <v>507.155</v>
      </c>
      <c r="G1048103" s="5" t="n">
        <v>120.182</v>
      </c>
      <c r="H1048103" s="5" t="n">
        <v>0</v>
      </c>
      <c r="I1048103" s="5" t="n">
        <v>0</v>
      </c>
      <c r="J1048103" s="5" t="n">
        <v>-46.191</v>
      </c>
      <c r="K1048103" s="5" t="n">
        <v>0</v>
      </c>
      <c r="L1048103" s="5" t="n">
        <v>0</v>
      </c>
      <c r="M1048103" s="5" t="n">
        <v>0</v>
      </c>
      <c r="N1048103" s="5" t="n">
        <v>314.009</v>
      </c>
      <c r="O1048103" s="5" t="n">
        <v>310.942</v>
      </c>
      <c r="P1048103" s="5" t="n">
        <v>39.179</v>
      </c>
      <c r="Q1048103" s="5" t="n">
        <v>0.92</v>
      </c>
      <c r="R1048103" s="5" t="n">
        <v>0</v>
      </c>
      <c r="S1048103" s="5" t="n">
        <v>0.033</v>
      </c>
    </row>
    <row r="1048104" customFormat="false" ht="12.8" hidden="false" customHeight="false" outlineLevel="0" collapsed="false">
      <c r="A1048104" s="4" t="n">
        <v>0</v>
      </c>
      <c r="B1048104" s="4" t="n">
        <v>4931</v>
      </c>
      <c r="C1048104" s="4" t="n">
        <v>139.003</v>
      </c>
      <c r="D1048104" s="5" t="n">
        <v>0</v>
      </c>
      <c r="E1048104" s="5" t="n">
        <v>437.166</v>
      </c>
      <c r="F1048104" s="5" t="n">
        <v>485.868</v>
      </c>
      <c r="G1048104" s="5" t="n">
        <v>23.617</v>
      </c>
      <c r="H1048104" s="5" t="n">
        <v>0</v>
      </c>
      <c r="I1048104" s="5" t="n">
        <v>0</v>
      </c>
      <c r="J1048104" s="5" t="n">
        <v>-72.322</v>
      </c>
      <c r="K1048104" s="5" t="n">
        <v>0</v>
      </c>
      <c r="L1048104" s="5" t="n">
        <v>0</v>
      </c>
      <c r="M1048104" s="5" t="n">
        <v>0</v>
      </c>
      <c r="N1048104" s="5" t="n">
        <v>310.661</v>
      </c>
      <c r="O1048104" s="5" t="n">
        <v>309.468</v>
      </c>
      <c r="P1048104" s="5" t="n">
        <v>19.787</v>
      </c>
      <c r="Q1048104" s="5" t="n">
        <v>0.92</v>
      </c>
      <c r="R1048104" s="5" t="n">
        <v>0</v>
      </c>
      <c r="S1048104" s="5" t="n">
        <v>0.033</v>
      </c>
    </row>
    <row r="1048105" customFormat="false" ht="12.8" hidden="false" customHeight="false" outlineLevel="0" collapsed="false">
      <c r="A1048105" s="4" t="n">
        <v>0</v>
      </c>
      <c r="B1048105" s="4" t="n">
        <v>4931</v>
      </c>
      <c r="C1048105" s="4" t="n">
        <v>140.002</v>
      </c>
      <c r="D1048105" s="5" t="n">
        <v>0</v>
      </c>
      <c r="E1048105" s="5" t="n">
        <v>419.134</v>
      </c>
      <c r="F1048105" s="5" t="n">
        <v>471.204</v>
      </c>
      <c r="G1048105" s="5" t="n">
        <v>13.513</v>
      </c>
      <c r="H1048105" s="5" t="n">
        <v>0</v>
      </c>
      <c r="I1048105" s="5" t="n">
        <v>0</v>
      </c>
      <c r="J1048105" s="5" t="n">
        <v>-65.583</v>
      </c>
      <c r="K1048105" s="5" t="n">
        <v>0</v>
      </c>
      <c r="L1048105" s="5" t="n">
        <v>0</v>
      </c>
      <c r="M1048105" s="5" t="n">
        <v>0</v>
      </c>
      <c r="N1048105" s="5" t="n">
        <v>308.29</v>
      </c>
      <c r="O1048105" s="5" t="n">
        <v>307.697</v>
      </c>
      <c r="P1048105" s="5" t="n">
        <v>22.776</v>
      </c>
      <c r="Q1048105" s="5" t="n">
        <v>0.92</v>
      </c>
      <c r="R1048105" s="5" t="n">
        <v>0</v>
      </c>
      <c r="S1048105" s="5" t="n">
        <v>0.033</v>
      </c>
    </row>
    <row r="1048106" customFormat="false" ht="12.8" hidden="false" customHeight="false" outlineLevel="0" collapsed="false">
      <c r="A1048106" s="4" t="n">
        <v>0</v>
      </c>
      <c r="B1048106" s="4" t="n">
        <v>4931</v>
      </c>
      <c r="C1048106" s="4" t="n">
        <v>141.005</v>
      </c>
      <c r="D1048106" s="5" t="n">
        <v>0</v>
      </c>
      <c r="E1048106" s="5" t="n">
        <v>429.812</v>
      </c>
      <c r="F1048106" s="5" t="n">
        <v>466.323</v>
      </c>
      <c r="G1048106" s="5" t="n">
        <v>8.12</v>
      </c>
      <c r="H1048106" s="5" t="n">
        <v>0</v>
      </c>
      <c r="I1048106" s="5" t="n">
        <v>0</v>
      </c>
      <c r="J1048106" s="5" t="n">
        <v>-44.629</v>
      </c>
      <c r="K1048106" s="5" t="n">
        <v>0</v>
      </c>
      <c r="L1048106" s="5" t="n">
        <v>0</v>
      </c>
      <c r="M1048106" s="5" t="n">
        <v>0</v>
      </c>
      <c r="N1048106" s="5" t="n">
        <v>307.489</v>
      </c>
      <c r="O1048106" s="5" t="n">
        <v>307.063</v>
      </c>
      <c r="P1048106" s="5" t="n">
        <v>19.081</v>
      </c>
      <c r="Q1048106" s="5" t="n">
        <v>0.92</v>
      </c>
      <c r="R1048106" s="5" t="n">
        <v>0</v>
      </c>
      <c r="S1048106" s="5" t="n">
        <v>0.033</v>
      </c>
    </row>
    <row r="1048107" customFormat="false" ht="12.8" hidden="false" customHeight="false" outlineLevel="0" collapsed="false">
      <c r="A1048107" s="4" t="n">
        <v>0</v>
      </c>
      <c r="B1048107" s="4" t="n">
        <v>4931</v>
      </c>
      <c r="C1048107" s="4" t="n">
        <v>142.004</v>
      </c>
      <c r="D1048107" s="5" t="n">
        <v>0</v>
      </c>
      <c r="E1048107" s="5" t="n">
        <v>424.439</v>
      </c>
      <c r="F1048107" s="5" t="n">
        <v>460.619</v>
      </c>
      <c r="G1048107" s="5" t="n">
        <v>12.287</v>
      </c>
      <c r="H1048107" s="5" t="n">
        <v>0</v>
      </c>
      <c r="I1048107" s="5" t="n">
        <v>0</v>
      </c>
      <c r="J1048107" s="5" t="n">
        <v>-48.467</v>
      </c>
      <c r="K1048107" s="5" t="n">
        <v>0</v>
      </c>
      <c r="L1048107" s="5" t="n">
        <v>0</v>
      </c>
      <c r="M1048107" s="5" t="n">
        <v>0</v>
      </c>
      <c r="N1048107" s="5" t="n">
        <v>306.544</v>
      </c>
      <c r="O1048107" s="5" t="n">
        <v>306.107</v>
      </c>
      <c r="P1048107" s="5" t="n">
        <v>28.096</v>
      </c>
      <c r="Q1048107" s="5" t="n">
        <v>0.92</v>
      </c>
      <c r="R1048107" s="5" t="n">
        <v>0</v>
      </c>
      <c r="S1048107" s="5" t="n">
        <v>0.033</v>
      </c>
    </row>
    <row r="1048108" customFormat="false" ht="12.8" hidden="false" customHeight="false" outlineLevel="0" collapsed="false">
      <c r="A1048108" s="4" t="n">
        <v>0</v>
      </c>
      <c r="B1048108" s="4" t="n">
        <v>4931</v>
      </c>
      <c r="C1048108" s="4" t="n">
        <v>143.002</v>
      </c>
      <c r="D1048108" s="5" t="n">
        <v>0</v>
      </c>
      <c r="E1048108" s="5" t="n">
        <v>403.875</v>
      </c>
      <c r="F1048108" s="5" t="n">
        <v>448.979</v>
      </c>
      <c r="G1048108" s="5" t="n">
        <v>19.383</v>
      </c>
      <c r="H1048108" s="5" t="n">
        <v>0</v>
      </c>
      <c r="I1048108" s="5" t="n">
        <v>0</v>
      </c>
      <c r="J1048108" s="5" t="n">
        <v>-64.487</v>
      </c>
      <c r="K1048108" s="5" t="n">
        <v>0</v>
      </c>
      <c r="L1048108" s="5" t="n">
        <v>0</v>
      </c>
      <c r="M1048108" s="5" t="n">
        <v>0</v>
      </c>
      <c r="N1048108" s="5" t="n">
        <v>304.589</v>
      </c>
      <c r="O1048108" s="5" t="n">
        <v>303.825</v>
      </c>
      <c r="P1048108" s="5" t="n">
        <v>25.376</v>
      </c>
      <c r="Q1048108" s="5" t="n">
        <v>0.92</v>
      </c>
      <c r="R1048108" s="5" t="n">
        <v>0</v>
      </c>
      <c r="S1048108" s="5" t="n">
        <v>0.033</v>
      </c>
    </row>
    <row r="1048109" customFormat="false" ht="12.8" hidden="false" customHeight="false" outlineLevel="0" collapsed="false">
      <c r="A1048109" s="4" t="n">
        <v>0</v>
      </c>
      <c r="B1048109" s="4" t="n">
        <v>4931</v>
      </c>
      <c r="C1048109" s="4" t="n">
        <v>144.001</v>
      </c>
      <c r="D1048109" s="5" t="n">
        <v>0</v>
      </c>
      <c r="E1048109" s="5" t="n">
        <v>418.338</v>
      </c>
      <c r="F1048109" s="5" t="n">
        <v>446.444</v>
      </c>
      <c r="G1048109" s="5" t="n">
        <v>16.607</v>
      </c>
      <c r="H1048109" s="5" t="n">
        <v>0</v>
      </c>
      <c r="I1048109" s="5" t="n">
        <v>0</v>
      </c>
      <c r="J1048109" s="5" t="n">
        <v>-44.714</v>
      </c>
      <c r="K1048109" s="5" t="n">
        <v>0</v>
      </c>
      <c r="L1048109" s="5" t="n">
        <v>0</v>
      </c>
      <c r="M1048109" s="5" t="n">
        <v>0</v>
      </c>
      <c r="N1048109" s="5" t="n">
        <v>304.158</v>
      </c>
      <c r="O1048109" s="5" t="n">
        <v>303.602</v>
      </c>
      <c r="P1048109" s="5" t="n">
        <v>29.866</v>
      </c>
      <c r="Q1048109" s="5" t="n">
        <v>0.92</v>
      </c>
      <c r="R1048109" s="5" t="n">
        <v>0</v>
      </c>
      <c r="S1048109" s="5" t="n">
        <v>0.033</v>
      </c>
    </row>
    <row r="1048110" customFormat="false" ht="12.8" hidden="false" customHeight="false" outlineLevel="0" collapsed="false">
      <c r="A1048110" s="4" t="n">
        <v>0</v>
      </c>
      <c r="B1048110" s="4" t="n">
        <v>4931</v>
      </c>
      <c r="C1048110" s="4" t="n">
        <v>145.001</v>
      </c>
      <c r="D1048110" s="5" t="n">
        <v>0</v>
      </c>
      <c r="E1048110" s="5" t="n">
        <v>386.582</v>
      </c>
      <c r="F1048110" s="5" t="n">
        <v>427.988</v>
      </c>
      <c r="G1048110" s="5" t="n">
        <v>55.503</v>
      </c>
      <c r="H1048110" s="5" t="n">
        <v>0</v>
      </c>
      <c r="I1048110" s="5" t="n">
        <v>0</v>
      </c>
      <c r="J1048110" s="5" t="n">
        <v>-96.909</v>
      </c>
      <c r="K1048110" s="5" t="n">
        <v>0</v>
      </c>
      <c r="L1048110" s="5" t="n">
        <v>0</v>
      </c>
      <c r="M1048110" s="5" t="n">
        <v>0</v>
      </c>
      <c r="N1048110" s="5" t="n">
        <v>300.964</v>
      </c>
      <c r="O1048110" s="5" t="n">
        <v>298.914</v>
      </c>
      <c r="P1048110" s="5" t="n">
        <v>27.064</v>
      </c>
      <c r="Q1048110" s="5" t="n">
        <v>0.92</v>
      </c>
      <c r="R1048110" s="5" t="n">
        <v>0</v>
      </c>
      <c r="S1048110" s="5" t="n">
        <v>0.033</v>
      </c>
    </row>
    <row r="1048111" customFormat="false" ht="12.8" hidden="false" customHeight="false" outlineLevel="0" collapsed="false">
      <c r="A1048111" s="4" t="n">
        <v>0</v>
      </c>
      <c r="B1048111" s="4" t="n">
        <v>4931</v>
      </c>
      <c r="C1048111" s="4" t="n">
        <v>146.001</v>
      </c>
      <c r="D1048111" s="5" t="n">
        <v>0</v>
      </c>
      <c r="E1048111" s="5" t="n">
        <v>404.024</v>
      </c>
      <c r="F1048111" s="5" t="n">
        <v>427.215</v>
      </c>
      <c r="G1048111" s="5" t="n">
        <v>34.595</v>
      </c>
      <c r="H1048111" s="5" t="n">
        <v>0</v>
      </c>
      <c r="I1048111" s="5" t="n">
        <v>0</v>
      </c>
      <c r="J1048111" s="5" t="n">
        <v>-57.786</v>
      </c>
      <c r="K1048111" s="5" t="n">
        <v>0</v>
      </c>
      <c r="L1048111" s="5" t="n">
        <v>0</v>
      </c>
      <c r="M1048111" s="5" t="n">
        <v>0</v>
      </c>
      <c r="N1048111" s="5" t="n">
        <v>300.828</v>
      </c>
      <c r="O1048111" s="5" t="n">
        <v>299.831</v>
      </c>
      <c r="P1048111" s="5" t="n">
        <v>34.692</v>
      </c>
      <c r="Q1048111" s="5" t="n">
        <v>0.92</v>
      </c>
      <c r="R1048111" s="5" t="n">
        <v>0</v>
      </c>
      <c r="S1048111" s="5" t="n">
        <v>0.033</v>
      </c>
    </row>
    <row r="1048112" customFormat="false" ht="12.8" hidden="false" customHeight="false" outlineLevel="0" collapsed="false">
      <c r="A1048112" s="4" t="n">
        <v>0</v>
      </c>
      <c r="B1048112" s="4" t="n">
        <v>4931</v>
      </c>
      <c r="C1048112" s="4" t="n">
        <v>147.001</v>
      </c>
      <c r="D1048112" s="5" t="n">
        <v>0</v>
      </c>
      <c r="E1048112" s="5" t="n">
        <v>404.677</v>
      </c>
      <c r="F1048112" s="5" t="n">
        <v>427.987</v>
      </c>
      <c r="G1048112" s="5" t="n">
        <v>25.224</v>
      </c>
      <c r="H1048112" s="5" t="n">
        <v>0</v>
      </c>
      <c r="I1048112" s="5" t="n">
        <v>0</v>
      </c>
      <c r="J1048112" s="5" t="n">
        <v>-48.533</v>
      </c>
      <c r="K1048112" s="5" t="n">
        <v>0</v>
      </c>
      <c r="L1048112" s="5" t="n">
        <v>0</v>
      </c>
      <c r="M1048112" s="5" t="n">
        <v>0</v>
      </c>
      <c r="N1048112" s="5" t="n">
        <v>300.964</v>
      </c>
      <c r="O1048112" s="5" t="n">
        <v>300.451</v>
      </c>
      <c r="P1048112" s="5" t="n">
        <v>49.163</v>
      </c>
      <c r="Q1048112" s="5" t="n">
        <v>0.92</v>
      </c>
      <c r="R1048112" s="5" t="n">
        <v>0</v>
      </c>
      <c r="S1048112" s="5" t="n">
        <v>0.033</v>
      </c>
    </row>
    <row r="1048113" customFormat="false" ht="12.8" hidden="false" customHeight="false" outlineLevel="0" collapsed="false">
      <c r="A1048113" s="4" t="n">
        <v>0</v>
      </c>
      <c r="B1048113" s="4" t="n">
        <v>4931</v>
      </c>
      <c r="C1048113" s="4" t="n">
        <v>148.003</v>
      </c>
      <c r="D1048113" s="5" t="n">
        <v>0</v>
      </c>
      <c r="E1048113" s="5" t="n">
        <v>393.593</v>
      </c>
      <c r="F1048113" s="5" t="n">
        <v>423.583</v>
      </c>
      <c r="G1048113" s="5" t="n">
        <v>13.659</v>
      </c>
      <c r="H1048113" s="5" t="n">
        <v>0</v>
      </c>
      <c r="I1048113" s="5" t="n">
        <v>0</v>
      </c>
      <c r="J1048113" s="5" t="n">
        <v>-43.645</v>
      </c>
      <c r="K1048113" s="5" t="n">
        <v>0</v>
      </c>
      <c r="L1048113" s="5" t="n">
        <v>0</v>
      </c>
      <c r="M1048113" s="5" t="n">
        <v>0</v>
      </c>
      <c r="N1048113" s="5" t="n">
        <v>300.187</v>
      </c>
      <c r="O1048113" s="5" t="n">
        <v>299.91</v>
      </c>
      <c r="P1048113" s="5" t="n">
        <v>49.269</v>
      </c>
      <c r="Q1048113" s="5" t="n">
        <v>0.92</v>
      </c>
      <c r="R1048113" s="5" t="n">
        <v>0</v>
      </c>
      <c r="S1048113" s="5" t="n">
        <v>0.033</v>
      </c>
    </row>
    <row r="1048114" customFormat="false" ht="12.8" hidden="false" customHeight="false" outlineLevel="0" collapsed="false">
      <c r="A1048114" s="4" t="n">
        <v>0</v>
      </c>
      <c r="B1048114" s="4" t="n">
        <v>4931</v>
      </c>
      <c r="C1048114" s="4" t="n">
        <v>149.003</v>
      </c>
      <c r="D1048114" s="5" t="n">
        <v>0</v>
      </c>
      <c r="E1048114" s="5" t="n">
        <v>396.166</v>
      </c>
      <c r="F1048114" s="5" t="n">
        <v>424.665</v>
      </c>
      <c r="G1048114" s="5" t="n">
        <v>-8.507</v>
      </c>
      <c r="H1048114" s="5" t="n">
        <v>0</v>
      </c>
      <c r="I1048114" s="5" t="n">
        <v>0</v>
      </c>
      <c r="J1048114" s="5" t="n">
        <v>-19.985</v>
      </c>
      <c r="K1048114" s="5" t="n">
        <v>0</v>
      </c>
      <c r="L1048114" s="5" t="n">
        <v>0</v>
      </c>
      <c r="M1048114" s="5" t="n">
        <v>0</v>
      </c>
      <c r="N1048114" s="5" t="n">
        <v>300.379</v>
      </c>
      <c r="O1048114" s="5" t="n">
        <v>300.57</v>
      </c>
      <c r="P1048114" s="5" t="n">
        <v>44.493</v>
      </c>
      <c r="Q1048114" s="5" t="n">
        <v>0.92</v>
      </c>
      <c r="R1048114" s="5" t="n">
        <v>0</v>
      </c>
      <c r="S1048114" s="5" t="n">
        <v>0.033</v>
      </c>
    </row>
    <row r="1048115" customFormat="false" ht="12.8" hidden="false" customHeight="false" outlineLevel="0" collapsed="false">
      <c r="A1048115" s="4" t="n">
        <v>0</v>
      </c>
      <c r="B1048115" s="4" t="n">
        <v>4931</v>
      </c>
      <c r="C1048115" s="4" t="n">
        <v>150.001</v>
      </c>
      <c r="D1048115" s="5" t="n">
        <v>0</v>
      </c>
      <c r="E1048115" s="5" t="n">
        <v>386.936</v>
      </c>
      <c r="F1048115" s="5" t="n">
        <v>428.799</v>
      </c>
      <c r="G1048115" s="5" t="n">
        <v>-40.686</v>
      </c>
      <c r="H1048115" s="5" t="n">
        <v>0</v>
      </c>
      <c r="I1048115" s="5" t="n">
        <v>0</v>
      </c>
      <c r="J1048115" s="5" t="n">
        <v>-1.177</v>
      </c>
      <c r="K1048115" s="5" t="n">
        <v>0</v>
      </c>
      <c r="L1048115" s="5" t="n">
        <v>0</v>
      </c>
      <c r="M1048115" s="5" t="n">
        <v>0</v>
      </c>
      <c r="N1048115" s="5" t="n">
        <v>301.107</v>
      </c>
      <c r="O1048115" s="5" t="n">
        <v>301.91</v>
      </c>
      <c r="P1048115" s="5" t="n">
        <v>50.665</v>
      </c>
      <c r="Q1048115" s="5" t="n">
        <v>0.92</v>
      </c>
      <c r="R1048115" s="5" t="n">
        <v>0</v>
      </c>
      <c r="S1048115" s="5" t="n">
        <v>0.033</v>
      </c>
    </row>
    <row r="1048116" customFormat="false" ht="12.8" hidden="false" customHeight="false" outlineLevel="0" collapsed="false">
      <c r="A1048116" s="4" t="n">
        <v>0</v>
      </c>
      <c r="B1048116" s="4" t="n">
        <v>4931</v>
      </c>
      <c r="C1048116" s="4" t="n">
        <v>151.002</v>
      </c>
      <c r="D1048116" s="5" t="n">
        <v>0</v>
      </c>
      <c r="E1048116" s="5" t="n">
        <v>441.641</v>
      </c>
      <c r="F1048116" s="5" t="n">
        <v>436.083</v>
      </c>
      <c r="G1048116" s="5" t="n">
        <v>-19.95</v>
      </c>
      <c r="H1048116" s="5" t="n">
        <v>0</v>
      </c>
      <c r="I1048116" s="5" t="n">
        <v>0</v>
      </c>
      <c r="J1048116" s="5" t="n">
        <v>25.505</v>
      </c>
      <c r="K1048116" s="5" t="n">
        <v>0</v>
      </c>
      <c r="L1048116" s="5" t="n">
        <v>0</v>
      </c>
      <c r="M1048116" s="5" t="n">
        <v>0</v>
      </c>
      <c r="N1048116" s="5" t="n">
        <v>302.378</v>
      </c>
      <c r="O1048116" s="5" t="n">
        <v>302.829</v>
      </c>
      <c r="P1048116" s="5" t="n">
        <v>44.202</v>
      </c>
      <c r="Q1048116" s="5" t="n">
        <v>0.92</v>
      </c>
      <c r="R1048116" s="5" t="n">
        <v>0</v>
      </c>
      <c r="S1048116" s="5" t="n">
        <v>0.033</v>
      </c>
    </row>
    <row r="1048117" customFormat="false" ht="12.8" hidden="false" customHeight="false" outlineLevel="0" collapsed="false">
      <c r="A1048117" s="4" t="n">
        <v>0</v>
      </c>
      <c r="B1048117" s="4" t="n">
        <v>4931</v>
      </c>
      <c r="C1048117" s="4" t="n">
        <v>152.005</v>
      </c>
      <c r="D1048117" s="5" t="n">
        <v>0</v>
      </c>
      <c r="E1048117" s="5" t="n">
        <v>495.854</v>
      </c>
      <c r="F1048117" s="5" t="n">
        <v>443.226</v>
      </c>
      <c r="G1048117" s="5" t="n">
        <v>22.384</v>
      </c>
      <c r="H1048117" s="5" t="n">
        <v>0</v>
      </c>
      <c r="I1048117" s="5" t="n">
        <v>0</v>
      </c>
      <c r="J1048117" s="5" t="n">
        <v>30.247</v>
      </c>
      <c r="K1048117" s="5" t="n">
        <v>0</v>
      </c>
      <c r="L1048117" s="5" t="n">
        <v>0</v>
      </c>
      <c r="M1048117" s="5" t="n">
        <v>0</v>
      </c>
      <c r="N1048117" s="5" t="n">
        <v>303.608</v>
      </c>
      <c r="O1048117" s="5" t="n">
        <v>303.02</v>
      </c>
      <c r="P1048117" s="5" t="n">
        <v>38.041</v>
      </c>
      <c r="Q1048117" s="5" t="n">
        <v>0.92</v>
      </c>
      <c r="R1048117" s="5" t="n">
        <v>0</v>
      </c>
      <c r="S1048117" s="5" t="n">
        <v>0.033</v>
      </c>
    </row>
    <row r="1048118" customFormat="false" ht="12.8" hidden="false" customHeight="false" outlineLevel="0" collapsed="false">
      <c r="A1048118" s="4" t="n">
        <v>0</v>
      </c>
      <c r="B1048118" s="4" t="n">
        <v>4931</v>
      </c>
      <c r="C1048118" s="4" t="n">
        <v>153.001</v>
      </c>
      <c r="D1048118" s="5" t="n">
        <v>0</v>
      </c>
      <c r="E1048118" s="5" t="n">
        <v>819.438</v>
      </c>
      <c r="F1048118" s="5" t="n">
        <v>465.748</v>
      </c>
      <c r="G1048118" s="5" t="n">
        <v>241.822</v>
      </c>
      <c r="H1048118" s="5" t="n">
        <v>0</v>
      </c>
      <c r="I1048118" s="5" t="n">
        <v>0</v>
      </c>
      <c r="J1048118" s="5" t="n">
        <v>111.87</v>
      </c>
      <c r="K1048118" s="5" t="n">
        <v>0</v>
      </c>
      <c r="L1048118" s="5" t="n">
        <v>0</v>
      </c>
      <c r="M1048118" s="5" t="n">
        <v>0</v>
      </c>
      <c r="N1048118" s="5" t="n">
        <v>307.394</v>
      </c>
      <c r="O1048118" s="5" t="n">
        <v>301.988</v>
      </c>
      <c r="P1048118" s="5" t="n">
        <v>44.734</v>
      </c>
      <c r="Q1048118" s="5" t="n">
        <v>0.92</v>
      </c>
      <c r="R1048118" s="5" t="n">
        <v>0</v>
      </c>
      <c r="S1048118" s="5" t="n">
        <v>0.033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65078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20" zoomScaleNormal="120" zoomScalePageLayoutView="100" workbookViewId="0">
      <selection pane="topLeft" activeCell="E4" activeCellId="0" sqref="E4"/>
    </sheetView>
  </sheetViews>
  <sheetFormatPr defaultRowHeight="12.8"/>
  <cols>
    <col collapsed="false" hidden="false" max="1025" min="1" style="0" width="8.3673469387755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customFormat="false" ht="12.8" hidden="false" customHeight="false" outlineLevel="0" collapsed="false">
      <c r="A2" s="4" t="n">
        <v>1</v>
      </c>
      <c r="B2" s="4" t="n">
        <v>4924</v>
      </c>
      <c r="C2" s="4" t="n">
        <v>0.001</v>
      </c>
      <c r="D2" s="5" t="n">
        <v>7.532</v>
      </c>
      <c r="E2" s="5" t="n">
        <v>329.314</v>
      </c>
      <c r="F2" s="5" t="n">
        <v>369.251</v>
      </c>
      <c r="G2" s="5" t="n">
        <v>-14.343</v>
      </c>
      <c r="H2" s="5" t="n">
        <v>61.651</v>
      </c>
      <c r="I2" s="5" t="n">
        <v>0</v>
      </c>
      <c r="J2" s="5" t="n">
        <v>-483.733</v>
      </c>
      <c r="K2" s="5" t="n">
        <v>-54.119</v>
      </c>
      <c r="L2" s="5" t="n">
        <v>822.2</v>
      </c>
      <c r="M2" s="5" t="n">
        <v>-0.015</v>
      </c>
      <c r="N2" s="5" t="n">
        <v>290.06</v>
      </c>
      <c r="O2" s="5" t="n">
        <v>290.528</v>
      </c>
      <c r="P2" s="5" t="n">
        <v>30.652</v>
      </c>
      <c r="Q2" s="5" t="n">
        <v>0.92</v>
      </c>
      <c r="R2" s="5" t="n">
        <v>-41.965</v>
      </c>
      <c r="S2" s="5" t="n">
        <v>0.033</v>
      </c>
    </row>
    <row r="3" customFormat="false" ht="12.8" hidden="false" customHeight="false" outlineLevel="0" collapsed="false">
      <c r="A3" s="4" t="n">
        <v>1</v>
      </c>
      <c r="B3" s="4" t="n">
        <v>4924</v>
      </c>
      <c r="C3" s="4" t="n">
        <v>1.002</v>
      </c>
      <c r="D3" s="5" t="n">
        <v>7.049</v>
      </c>
      <c r="E3" s="5" t="n">
        <v>325.46</v>
      </c>
      <c r="F3" s="5" t="n">
        <v>368.387</v>
      </c>
      <c r="G3" s="5" t="n">
        <v>-0.426</v>
      </c>
      <c r="H3" s="5" t="n">
        <v>44.053</v>
      </c>
      <c r="I3" s="5" t="n">
        <v>0</v>
      </c>
      <c r="J3" s="5" t="n">
        <v>-79.314</v>
      </c>
      <c r="K3" s="5" t="n">
        <v>-37.003</v>
      </c>
      <c r="L3" s="5" t="n">
        <v>933.95</v>
      </c>
      <c r="M3" s="5" t="n">
        <v>0</v>
      </c>
      <c r="N3" s="5" t="n">
        <v>289.89</v>
      </c>
      <c r="O3" s="5" t="n">
        <v>289.905</v>
      </c>
      <c r="P3" s="5" t="n">
        <v>28.168</v>
      </c>
      <c r="Q3" s="5" t="n">
        <v>0.92</v>
      </c>
      <c r="R3" s="5" t="n">
        <v>-42.293</v>
      </c>
      <c r="S3" s="5" t="n">
        <v>0.033</v>
      </c>
    </row>
    <row r="4" customFormat="false" ht="12.8" hidden="false" customHeight="false" outlineLevel="0" collapsed="false">
      <c r="A4" s="4" t="n">
        <v>1</v>
      </c>
      <c r="B4" s="4" t="n">
        <v>4924</v>
      </c>
      <c r="C4" s="4" t="n">
        <v>2.001</v>
      </c>
      <c r="D4" s="5" t="n">
        <v>7.294</v>
      </c>
      <c r="E4" s="5" t="n">
        <v>333.812</v>
      </c>
      <c r="F4" s="5" t="n">
        <v>367.929</v>
      </c>
      <c r="G4" s="5" t="n">
        <v>0.589</v>
      </c>
      <c r="H4" s="5" t="n">
        <v>31.867</v>
      </c>
      <c r="I4" s="5" t="n">
        <v>0</v>
      </c>
      <c r="J4" s="5" t="n">
        <v>-49.456</v>
      </c>
      <c r="K4" s="5" t="n">
        <v>-24.573</v>
      </c>
      <c r="L4" s="5" t="n">
        <v>924.19</v>
      </c>
      <c r="M4" s="5" t="n">
        <v>0.001</v>
      </c>
      <c r="N4" s="5" t="n">
        <v>289.8</v>
      </c>
      <c r="O4" s="5" t="n">
        <v>289.781</v>
      </c>
      <c r="P4" s="5" t="n">
        <v>31.145</v>
      </c>
      <c r="Q4" s="5" t="n">
        <v>0.92</v>
      </c>
      <c r="R4" s="5" t="n">
        <v>-41.914</v>
      </c>
      <c r="S4" s="5" t="n">
        <v>0.033</v>
      </c>
    </row>
    <row r="5" customFormat="false" ht="12.8" hidden="false" customHeight="false" outlineLevel="0" collapsed="false">
      <c r="A5" s="4" t="n">
        <v>1</v>
      </c>
      <c r="B5" s="4" t="n">
        <v>4924</v>
      </c>
      <c r="C5" s="4" t="n">
        <v>3.001</v>
      </c>
      <c r="D5" s="5" t="n">
        <v>7.257</v>
      </c>
      <c r="E5" s="5" t="n">
        <v>337.136</v>
      </c>
      <c r="F5" s="5" t="n">
        <v>367.219</v>
      </c>
      <c r="G5" s="5" t="n">
        <v>4.851</v>
      </c>
      <c r="H5" s="5" t="n">
        <v>23.953</v>
      </c>
      <c r="I5" s="5" t="n">
        <v>0</v>
      </c>
      <c r="J5" s="5" t="n">
        <v>-44.26</v>
      </c>
      <c r="K5" s="5" t="n">
        <v>-16.696</v>
      </c>
      <c r="L5" s="5" t="n">
        <v>923.77</v>
      </c>
      <c r="M5" s="5" t="n">
        <v>0.004</v>
      </c>
      <c r="N5" s="5" t="n">
        <v>289.66</v>
      </c>
      <c r="O5" s="5" t="n">
        <v>289.523</v>
      </c>
      <c r="P5" s="5" t="n">
        <v>35.426</v>
      </c>
      <c r="Q5" s="5" t="n">
        <v>0.92</v>
      </c>
      <c r="R5" s="5" t="n">
        <v>-41.733</v>
      </c>
      <c r="S5" s="5" t="n">
        <v>0.033</v>
      </c>
    </row>
    <row r="6" customFormat="false" ht="12.8" hidden="false" customHeight="false" outlineLevel="0" collapsed="false">
      <c r="A6" s="4" t="n">
        <v>1</v>
      </c>
      <c r="B6" s="4" t="n">
        <v>4924</v>
      </c>
      <c r="C6" s="4" t="n">
        <v>4.004</v>
      </c>
      <c r="D6" s="5" t="n">
        <v>7.59</v>
      </c>
      <c r="E6" s="5" t="n">
        <v>343.575</v>
      </c>
      <c r="F6" s="5" t="n">
        <v>365.801</v>
      </c>
      <c r="G6" s="5" t="n">
        <v>0.781</v>
      </c>
      <c r="H6" s="5" t="n">
        <v>16.168</v>
      </c>
      <c r="I6" s="5" t="n">
        <v>0</v>
      </c>
      <c r="J6" s="5" t="n">
        <v>-41.941</v>
      </c>
      <c r="K6" s="5" t="n">
        <v>-8.578</v>
      </c>
      <c r="L6" s="5" t="n">
        <v>920.45</v>
      </c>
      <c r="M6" s="5" t="n">
        <v>0.001</v>
      </c>
      <c r="N6" s="5" t="n">
        <v>289.38</v>
      </c>
      <c r="O6" s="5" t="n">
        <v>289.362</v>
      </c>
      <c r="P6" s="5" t="n">
        <v>42.65</v>
      </c>
      <c r="Q6" s="5" t="n">
        <v>0.92</v>
      </c>
      <c r="R6" s="5" t="n">
        <v>-41.212</v>
      </c>
      <c r="S6" s="5" t="n">
        <v>0.033</v>
      </c>
    </row>
    <row r="7" customFormat="false" ht="12.8" hidden="false" customHeight="false" outlineLevel="0" collapsed="false">
      <c r="A7" s="4" t="n">
        <v>1</v>
      </c>
      <c r="B7" s="4" t="n">
        <v>4924</v>
      </c>
      <c r="C7" s="4" t="n">
        <v>5.006</v>
      </c>
      <c r="D7" s="5" t="n">
        <v>7.634</v>
      </c>
      <c r="E7" s="5" t="n">
        <v>344.697</v>
      </c>
      <c r="F7" s="5" t="n">
        <v>365.397</v>
      </c>
      <c r="G7" s="5" t="n">
        <v>-0.761</v>
      </c>
      <c r="H7" s="5" t="n">
        <v>15.016</v>
      </c>
      <c r="I7" s="5" t="n">
        <v>0</v>
      </c>
      <c r="J7" s="5" t="n">
        <v>-31.929</v>
      </c>
      <c r="K7" s="5" t="n">
        <v>-7.382</v>
      </c>
      <c r="L7" s="5" t="n">
        <v>915.07</v>
      </c>
      <c r="M7" s="5" t="n">
        <v>-0.001</v>
      </c>
      <c r="N7" s="5" t="n">
        <v>289.3</v>
      </c>
      <c r="O7" s="5" t="n">
        <v>289.343</v>
      </c>
      <c r="P7" s="5" t="n">
        <v>17.73</v>
      </c>
      <c r="Q7" s="5" t="n">
        <v>0.92</v>
      </c>
      <c r="R7" s="5" t="n">
        <v>-41.031</v>
      </c>
      <c r="S7" s="5" t="n">
        <v>0.033</v>
      </c>
    </row>
    <row r="8" customFormat="false" ht="12.8" hidden="false" customHeight="false" outlineLevel="0" collapsed="false">
      <c r="A8" s="4" t="n">
        <v>1</v>
      </c>
      <c r="B8" s="4" t="n">
        <v>4924</v>
      </c>
      <c r="C8" s="4" t="n">
        <v>6.003</v>
      </c>
      <c r="D8" s="5" t="n">
        <v>7.293</v>
      </c>
      <c r="E8" s="5" t="n">
        <v>344.826</v>
      </c>
      <c r="F8" s="5" t="n">
        <v>365.7</v>
      </c>
      <c r="G8" s="5" t="n">
        <v>1.499</v>
      </c>
      <c r="H8" s="5" t="n">
        <v>16.53</v>
      </c>
      <c r="I8" s="5" t="n">
        <v>0</v>
      </c>
      <c r="J8" s="5" t="n">
        <v>-19.695</v>
      </c>
      <c r="K8" s="5" t="n">
        <v>-9.238</v>
      </c>
      <c r="L8" s="5" t="n">
        <v>908.78</v>
      </c>
      <c r="M8" s="5" t="n">
        <v>0.001</v>
      </c>
      <c r="N8" s="5" t="n">
        <v>289.36</v>
      </c>
      <c r="O8" s="5" t="n">
        <v>289.316</v>
      </c>
      <c r="P8" s="5" t="n">
        <v>34.173</v>
      </c>
      <c r="Q8" s="5" t="n">
        <v>0.92</v>
      </c>
      <c r="R8" s="5" t="n">
        <v>-41.127</v>
      </c>
      <c r="S8" s="5" t="n">
        <v>0.033</v>
      </c>
    </row>
    <row r="9" customFormat="false" ht="12.8" hidden="false" customHeight="false" outlineLevel="0" collapsed="false">
      <c r="A9" s="4" t="n">
        <v>1</v>
      </c>
      <c r="B9" s="4" t="n">
        <v>4924</v>
      </c>
      <c r="C9" s="4" t="n">
        <v>7.004</v>
      </c>
      <c r="D9" s="5" t="n">
        <v>11.095</v>
      </c>
      <c r="E9" s="5" t="n">
        <v>354.733</v>
      </c>
      <c r="F9" s="5" t="n">
        <v>361.372</v>
      </c>
      <c r="G9" s="5" t="n">
        <v>-19.633</v>
      </c>
      <c r="H9" s="5" t="n">
        <v>-284.604</v>
      </c>
      <c r="I9" s="5" t="n">
        <v>299.072</v>
      </c>
      <c r="J9" s="5" t="n">
        <v>-84.185</v>
      </c>
      <c r="K9" s="5" t="n">
        <v>-3.372</v>
      </c>
      <c r="L9" s="5" t="n">
        <v>917.54</v>
      </c>
      <c r="M9" s="5" t="n">
        <v>-0.025</v>
      </c>
      <c r="N9" s="5" t="n">
        <v>288.5</v>
      </c>
      <c r="O9" s="5" t="n">
        <v>289.261</v>
      </c>
      <c r="P9" s="5" t="n">
        <v>25.797</v>
      </c>
      <c r="Q9" s="5" t="n">
        <v>0.92</v>
      </c>
      <c r="R9" s="5" t="n">
        <v>-91.963</v>
      </c>
      <c r="S9" s="5" t="n">
        <v>0.033</v>
      </c>
    </row>
    <row r="10" customFormat="false" ht="12.8" hidden="false" customHeight="false" outlineLevel="0" collapsed="false">
      <c r="A10" s="4" t="n">
        <v>1</v>
      </c>
      <c r="B10" s="4" t="n">
        <v>4924</v>
      </c>
      <c r="C10" s="4" t="n">
        <v>8.001</v>
      </c>
      <c r="D10" s="5" t="n">
        <v>33.493</v>
      </c>
      <c r="E10" s="5" t="n">
        <v>372.157</v>
      </c>
      <c r="F10" s="5" t="n">
        <v>361.372</v>
      </c>
      <c r="G10" s="5" t="n">
        <v>-27.216</v>
      </c>
      <c r="H10" s="5" t="n">
        <v>-308.329</v>
      </c>
      <c r="I10" s="5" t="n">
        <v>345.317</v>
      </c>
      <c r="J10" s="5" t="n">
        <v>-31.34</v>
      </c>
      <c r="K10" s="5" t="n">
        <v>-3.495</v>
      </c>
      <c r="L10" s="5" t="n">
        <v>912.6</v>
      </c>
      <c r="M10" s="5" t="n">
        <v>-0.027</v>
      </c>
      <c r="N10" s="5" t="n">
        <v>288.5</v>
      </c>
      <c r="O10" s="5" t="n">
        <v>289.31</v>
      </c>
      <c r="P10" s="5" t="n">
        <v>33.603</v>
      </c>
      <c r="Q10" s="5" t="n">
        <v>0.92</v>
      </c>
      <c r="R10" s="5" t="n">
        <v>-426.742</v>
      </c>
      <c r="S10" s="5" t="n">
        <v>0.033</v>
      </c>
    </row>
    <row r="11" customFormat="false" ht="12.8" hidden="false" customHeight="false" outlineLevel="0" collapsed="false">
      <c r="A11" s="4" t="n">
        <v>1</v>
      </c>
      <c r="B11" s="4" t="n">
        <v>4924</v>
      </c>
      <c r="C11" s="4" t="n">
        <v>9.001</v>
      </c>
      <c r="D11" s="5" t="n">
        <v>70.891</v>
      </c>
      <c r="E11" s="5" t="n">
        <v>430.325</v>
      </c>
      <c r="F11" s="5" t="n">
        <v>362.777</v>
      </c>
      <c r="G11" s="5" t="n">
        <v>-27.684</v>
      </c>
      <c r="H11" s="5" t="n">
        <v>-355.859</v>
      </c>
      <c r="I11" s="5" t="n">
        <v>437.79</v>
      </c>
      <c r="J11" s="5" t="n">
        <v>-6.328</v>
      </c>
      <c r="K11" s="5" t="n">
        <v>-11.04</v>
      </c>
      <c r="L11" s="5" t="n">
        <v>901.27</v>
      </c>
      <c r="M11" s="5" t="n">
        <v>-0.036</v>
      </c>
      <c r="N11" s="5" t="n">
        <v>288.78</v>
      </c>
      <c r="O11" s="5" t="n">
        <v>289.889</v>
      </c>
      <c r="P11" s="5" t="n">
        <v>24.954</v>
      </c>
      <c r="Q11" s="5" t="n">
        <v>0.92</v>
      </c>
      <c r="R11" s="5" t="n">
        <v>-984.869</v>
      </c>
      <c r="S11" s="5" t="n">
        <v>0.033</v>
      </c>
    </row>
    <row r="12" customFormat="false" ht="12.8" hidden="false" customHeight="false" outlineLevel="0" collapsed="false">
      <c r="A12" s="4" t="n">
        <v>1</v>
      </c>
      <c r="B12" s="4" t="n">
        <v>4924</v>
      </c>
      <c r="C12" s="4" t="n">
        <v>10.005</v>
      </c>
      <c r="D12" s="5" t="n">
        <v>172.76</v>
      </c>
      <c r="E12" s="5" t="n">
        <v>774.329</v>
      </c>
      <c r="F12" s="5" t="n">
        <v>363.632</v>
      </c>
      <c r="G12" s="5" t="n">
        <v>-49.658</v>
      </c>
      <c r="H12" s="5" t="n">
        <v>-482.89</v>
      </c>
      <c r="I12" s="5" t="n">
        <v>663.859</v>
      </c>
      <c r="J12" s="5" t="n">
        <v>-15.969</v>
      </c>
      <c r="K12" s="5" t="n">
        <v>-8.209</v>
      </c>
      <c r="L12" s="5" t="n">
        <v>914.41</v>
      </c>
      <c r="M12" s="5" t="n">
        <v>-0.068</v>
      </c>
      <c r="N12" s="5" t="n">
        <v>288.95</v>
      </c>
      <c r="O12" s="5" t="n">
        <v>291.022</v>
      </c>
      <c r="P12" s="5" t="n">
        <v>23.968</v>
      </c>
      <c r="Q12" s="5" t="n">
        <v>0.92</v>
      </c>
      <c r="R12" s="5" t="n">
        <v>-2506.539</v>
      </c>
      <c r="S12" s="5" t="n">
        <v>0.033</v>
      </c>
    </row>
    <row r="13" customFormat="false" ht="12.8" hidden="false" customHeight="false" outlineLevel="0" collapsed="false">
      <c r="A13" s="4" t="n">
        <v>1</v>
      </c>
      <c r="B13" s="4" t="n">
        <v>4924</v>
      </c>
      <c r="C13" s="4" t="n">
        <v>11.007</v>
      </c>
      <c r="D13" s="5" t="n">
        <v>393.808</v>
      </c>
      <c r="E13" s="5" t="n">
        <v>787.025</v>
      </c>
      <c r="F13" s="5" t="n">
        <v>369.353</v>
      </c>
      <c r="G13" s="5" t="n">
        <v>-43.225</v>
      </c>
      <c r="H13" s="5" t="n">
        <v>-685.524</v>
      </c>
      <c r="I13" s="5" t="n">
        <v>1106.952</v>
      </c>
      <c r="J13" s="5" t="n">
        <v>44.827</v>
      </c>
      <c r="K13" s="5" t="n">
        <v>-27.619</v>
      </c>
      <c r="L13" s="5" t="n">
        <v>711.56</v>
      </c>
      <c r="M13" s="5" t="n">
        <v>-0.07</v>
      </c>
      <c r="N13" s="5" t="n">
        <v>290.08</v>
      </c>
      <c r="O13" s="5" t="n">
        <v>292.207</v>
      </c>
      <c r="P13" s="5" t="n">
        <v>20.318</v>
      </c>
      <c r="Q13" s="5" t="n">
        <v>0.92</v>
      </c>
      <c r="R13" s="5" t="n">
        <v>-5579.327</v>
      </c>
      <c r="S13" s="5" t="n">
        <v>0.033</v>
      </c>
    </row>
    <row r="14" customFormat="false" ht="12.8" hidden="false" customHeight="false" outlineLevel="0" collapsed="false">
      <c r="A14" s="4" t="n">
        <v>1</v>
      </c>
      <c r="B14" s="4" t="n">
        <v>4924</v>
      </c>
      <c r="C14" s="4" t="n">
        <v>12.002</v>
      </c>
      <c r="D14" s="5" t="n">
        <v>490.177</v>
      </c>
      <c r="E14" s="5" t="n">
        <v>1106.745</v>
      </c>
      <c r="F14" s="5" t="n">
        <v>370.577</v>
      </c>
      <c r="G14" s="5" t="n">
        <v>-76.538</v>
      </c>
      <c r="H14" s="5" t="n">
        <v>-803.288</v>
      </c>
      <c r="I14" s="5" t="n">
        <v>1322.887</v>
      </c>
      <c r="J14" s="5" t="n">
        <v>10.356</v>
      </c>
      <c r="K14" s="5" t="n">
        <v>-29.421</v>
      </c>
      <c r="L14" s="5" t="n">
        <v>647.97</v>
      </c>
      <c r="M14" s="5" t="n">
        <v>-0.097</v>
      </c>
      <c r="N14" s="5" t="n">
        <v>290.32</v>
      </c>
      <c r="O14" s="5" t="n">
        <v>293.269</v>
      </c>
      <c r="P14" s="5" t="n">
        <v>25.954</v>
      </c>
      <c r="Q14" s="5" t="n">
        <v>0.92</v>
      </c>
      <c r="R14" s="5" t="n">
        <v>-6683.694</v>
      </c>
      <c r="S14" s="5" t="n">
        <v>0.033</v>
      </c>
    </row>
    <row r="15" customFormat="false" ht="12.8" hidden="false" customHeight="false" outlineLevel="0" collapsed="false">
      <c r="A15" s="4" t="n">
        <v>1</v>
      </c>
      <c r="B15" s="4" t="n">
        <v>4924</v>
      </c>
      <c r="C15" s="4" t="n">
        <v>13.001</v>
      </c>
      <c r="D15" s="5" t="n">
        <v>528.018</v>
      </c>
      <c r="E15" s="5" t="n">
        <v>1169.957</v>
      </c>
      <c r="F15" s="5" t="n">
        <v>372.111</v>
      </c>
      <c r="G15" s="5" t="n">
        <v>-100.268</v>
      </c>
      <c r="H15" s="5" t="n">
        <v>-887.525</v>
      </c>
      <c r="I15" s="5" t="n">
        <v>1456.368</v>
      </c>
      <c r="J15" s="5" t="n">
        <v>0.842</v>
      </c>
      <c r="K15" s="5" t="n">
        <v>-40.825</v>
      </c>
      <c r="L15" s="5" t="n">
        <v>604.25</v>
      </c>
      <c r="M15" s="5" t="n">
        <v>-0.092</v>
      </c>
      <c r="N15" s="5" t="n">
        <v>290.62</v>
      </c>
      <c r="O15" s="5" t="n">
        <v>293.418</v>
      </c>
      <c r="P15" s="5" t="n">
        <v>35.839</v>
      </c>
      <c r="Q15" s="5" t="n">
        <v>0.92</v>
      </c>
      <c r="R15" s="5" t="n">
        <v>-7077.084</v>
      </c>
      <c r="S15" s="5" t="n">
        <v>0.033</v>
      </c>
    </row>
    <row r="16" customFormat="false" ht="12.8" hidden="false" customHeight="false" outlineLevel="0" collapsed="false">
      <c r="A16" s="4" t="n">
        <v>1</v>
      </c>
      <c r="B16" s="4" t="n">
        <v>4924</v>
      </c>
      <c r="C16" s="4" t="n">
        <v>14.003</v>
      </c>
      <c r="D16" s="5" t="n">
        <v>650.204</v>
      </c>
      <c r="E16" s="5" t="n">
        <v>1135.782</v>
      </c>
      <c r="F16" s="5" t="n">
        <v>373.445</v>
      </c>
      <c r="G16" s="5" t="n">
        <v>-103.676</v>
      </c>
      <c r="H16" s="5" t="n">
        <v>-900.881</v>
      </c>
      <c r="I16" s="5" t="n">
        <v>1587.002</v>
      </c>
      <c r="J16" s="5" t="n">
        <v>5.879</v>
      </c>
      <c r="K16" s="5" t="n">
        <v>-35.917</v>
      </c>
      <c r="L16" s="5" t="n">
        <v>486.87</v>
      </c>
      <c r="M16" s="5" t="n">
        <v>-0.08</v>
      </c>
      <c r="N16" s="5" t="n">
        <v>290.88</v>
      </c>
      <c r="O16" s="5" t="n">
        <v>293.315</v>
      </c>
      <c r="P16" s="5" t="n">
        <v>42.584</v>
      </c>
      <c r="Q16" s="5" t="n">
        <v>0.92</v>
      </c>
      <c r="R16" s="5" t="n">
        <v>-8127.233</v>
      </c>
      <c r="S16" s="5" t="n">
        <v>0.033</v>
      </c>
    </row>
    <row r="17" customFormat="false" ht="12.8" hidden="false" customHeight="false" outlineLevel="0" collapsed="false">
      <c r="A17" s="4" t="n">
        <v>1</v>
      </c>
      <c r="B17" s="4" t="n">
        <v>4924</v>
      </c>
      <c r="C17" s="4" t="n">
        <v>15.002</v>
      </c>
      <c r="D17" s="5" t="n">
        <v>578.546</v>
      </c>
      <c r="E17" s="5" t="n">
        <v>1101.747</v>
      </c>
      <c r="F17" s="5" t="n">
        <v>374.936</v>
      </c>
      <c r="G17" s="5" t="n">
        <v>-97.887</v>
      </c>
      <c r="H17" s="5" t="n">
        <v>-836.324</v>
      </c>
      <c r="I17" s="5" t="n">
        <v>1447.795</v>
      </c>
      <c r="J17" s="5" t="n">
        <v>18.875</v>
      </c>
      <c r="K17" s="5" t="n">
        <v>-32.925</v>
      </c>
      <c r="L17" s="5" t="n">
        <v>518.7</v>
      </c>
      <c r="M17" s="5" t="n">
        <v>-0.068</v>
      </c>
      <c r="N17" s="5" t="n">
        <v>291.17</v>
      </c>
      <c r="O17" s="5" t="n">
        <v>293.257</v>
      </c>
      <c r="P17" s="5" t="n">
        <v>46.91</v>
      </c>
      <c r="Q17" s="5" t="n">
        <v>0.92</v>
      </c>
      <c r="R17" s="5" t="n">
        <v>-7466.376</v>
      </c>
      <c r="S17" s="5" t="n">
        <v>0.033</v>
      </c>
    </row>
    <row r="18" customFormat="false" ht="12.8" hidden="false" customHeight="false" outlineLevel="0" collapsed="false">
      <c r="A18" s="4" t="n">
        <v>1</v>
      </c>
      <c r="B18" s="4" t="n">
        <v>4924</v>
      </c>
      <c r="C18" s="4" t="n">
        <v>16.004</v>
      </c>
      <c r="D18" s="5" t="n">
        <v>561.907</v>
      </c>
      <c r="E18" s="5" t="n">
        <v>697.249</v>
      </c>
      <c r="F18" s="5" t="n">
        <v>375.348</v>
      </c>
      <c r="G18" s="5" t="n">
        <v>-90.378</v>
      </c>
      <c r="H18" s="5" t="n">
        <v>-964.197</v>
      </c>
      <c r="I18" s="5" t="n">
        <v>1558.959</v>
      </c>
      <c r="J18" s="5" t="n">
        <v>9.419</v>
      </c>
      <c r="K18" s="5" t="n">
        <v>-32.854</v>
      </c>
      <c r="L18" s="5" t="n">
        <v>515.21</v>
      </c>
      <c r="M18" s="5" t="n">
        <v>-0.065</v>
      </c>
      <c r="N18" s="5" t="n">
        <v>291.25</v>
      </c>
      <c r="O18" s="5" t="n">
        <v>293.246</v>
      </c>
      <c r="P18" s="5" t="n">
        <v>45.285</v>
      </c>
      <c r="Q18" s="5" t="n">
        <v>0.92</v>
      </c>
      <c r="R18" s="5" t="n">
        <v>-7953.335</v>
      </c>
      <c r="S18" s="5" t="n">
        <v>0.033</v>
      </c>
    </row>
    <row r="19" customFormat="false" ht="12.8" hidden="false" customHeight="false" outlineLevel="0" collapsed="false">
      <c r="A19" s="4" t="n">
        <v>1</v>
      </c>
      <c r="B19" s="4" t="n">
        <v>4924</v>
      </c>
      <c r="C19" s="4" t="n">
        <v>17.004</v>
      </c>
      <c r="D19" s="5" t="n">
        <v>423.7</v>
      </c>
      <c r="E19" s="5" t="n">
        <v>410.309</v>
      </c>
      <c r="F19" s="5" t="n">
        <v>374.524</v>
      </c>
      <c r="G19" s="5" t="n">
        <v>-75.412</v>
      </c>
      <c r="H19" s="5" t="n">
        <v>-1034.479</v>
      </c>
      <c r="I19" s="5" t="n">
        <v>1483.727</v>
      </c>
      <c r="J19" s="5" t="n">
        <v>-8.157</v>
      </c>
      <c r="K19" s="5" t="n">
        <v>-25.548</v>
      </c>
      <c r="L19" s="5" t="n">
        <v>572.33</v>
      </c>
      <c r="M19" s="5" t="n">
        <v>-0.052</v>
      </c>
      <c r="N19" s="5" t="n">
        <v>291.09</v>
      </c>
      <c r="O19" s="5" t="n">
        <v>292.681</v>
      </c>
      <c r="P19" s="5" t="n">
        <v>47.391</v>
      </c>
      <c r="Q19" s="5" t="n">
        <v>0.92</v>
      </c>
      <c r="R19" s="5" t="n">
        <v>-7468.724</v>
      </c>
      <c r="S19" s="5" t="n">
        <v>0.033</v>
      </c>
    </row>
    <row r="20" customFormat="false" ht="12.8" hidden="false" customHeight="false" outlineLevel="0" collapsed="false">
      <c r="A20" s="4" t="n">
        <v>1</v>
      </c>
      <c r="B20" s="4" t="n">
        <v>4924</v>
      </c>
      <c r="C20" s="4" t="n">
        <v>18.001</v>
      </c>
      <c r="D20" s="5" t="n">
        <v>272.929</v>
      </c>
      <c r="E20" s="5" t="n">
        <v>507.471</v>
      </c>
      <c r="F20" s="5" t="n">
        <v>372.624</v>
      </c>
      <c r="G20" s="5" t="n">
        <v>-61.511</v>
      </c>
      <c r="H20" s="5" t="n">
        <v>-1031.952</v>
      </c>
      <c r="I20" s="5" t="n">
        <v>1319.926</v>
      </c>
      <c r="J20" s="5" t="n">
        <v>-21.772</v>
      </c>
      <c r="K20" s="5" t="n">
        <v>-15.045</v>
      </c>
      <c r="L20" s="5" t="n">
        <v>671.93</v>
      </c>
      <c r="M20" s="5" t="n">
        <v>-0.042</v>
      </c>
      <c r="N20" s="5" t="n">
        <v>290.72</v>
      </c>
      <c r="O20" s="5" t="n">
        <v>292.012</v>
      </c>
      <c r="P20" s="5" t="n">
        <v>47.627</v>
      </c>
      <c r="Q20" s="5" t="n">
        <v>0.92</v>
      </c>
      <c r="R20" s="5" t="n">
        <v>-6486.896</v>
      </c>
      <c r="S20" s="5" t="n">
        <v>0.033</v>
      </c>
    </row>
    <row r="21" customFormat="false" ht="12.8" hidden="false" customHeight="false" outlineLevel="0" collapsed="false">
      <c r="A21" s="4" t="n">
        <v>1</v>
      </c>
      <c r="B21" s="4" t="n">
        <v>4924</v>
      </c>
      <c r="C21" s="4" t="n">
        <v>19.005</v>
      </c>
      <c r="D21" s="5" t="n">
        <v>136.315</v>
      </c>
      <c r="E21" s="5" t="n">
        <v>334.757</v>
      </c>
      <c r="F21" s="5" t="n">
        <v>369.608</v>
      </c>
      <c r="G21" s="5" t="n">
        <v>-30.852</v>
      </c>
      <c r="H21" s="5" t="n">
        <v>-624.043</v>
      </c>
      <c r="I21" s="5" t="n">
        <v>773.884</v>
      </c>
      <c r="J21" s="5" t="n">
        <v>-35.325</v>
      </c>
      <c r="K21" s="5" t="n">
        <v>-13.526</v>
      </c>
      <c r="L21" s="5" t="n">
        <v>937.47</v>
      </c>
      <c r="M21" s="5" t="n">
        <v>-0.022</v>
      </c>
      <c r="N21" s="5" t="n">
        <v>290.13</v>
      </c>
      <c r="O21" s="5" t="n">
        <v>290.799</v>
      </c>
      <c r="P21" s="5" t="n">
        <v>46.127</v>
      </c>
      <c r="Q21" s="5" t="n">
        <v>0.92</v>
      </c>
      <c r="R21" s="5" t="n">
        <v>-1977.631</v>
      </c>
      <c r="S21" s="5" t="n">
        <v>0.033</v>
      </c>
    </row>
    <row r="22" customFormat="false" ht="12.8" hidden="false" customHeight="false" outlineLevel="0" collapsed="false">
      <c r="A22" s="4" t="n">
        <v>1</v>
      </c>
      <c r="B22" s="4" t="n">
        <v>4924</v>
      </c>
      <c r="C22" s="4" t="n">
        <v>20.001</v>
      </c>
      <c r="D22" s="5" t="n">
        <v>-25.027</v>
      </c>
      <c r="E22" s="5" t="n">
        <v>277.403</v>
      </c>
      <c r="F22" s="5" t="n">
        <v>370.986</v>
      </c>
      <c r="G22" s="5" t="n">
        <v>10.092</v>
      </c>
      <c r="H22" s="5" t="n">
        <v>-29.391</v>
      </c>
      <c r="I22" s="5" t="n">
        <v>0</v>
      </c>
      <c r="J22" s="5" t="n">
        <v>-25.129</v>
      </c>
      <c r="K22" s="5" t="n">
        <v>4.365</v>
      </c>
      <c r="L22" s="5" t="n">
        <v>936.53</v>
      </c>
      <c r="M22" s="5" t="n">
        <v>0.008</v>
      </c>
      <c r="N22" s="5" t="n">
        <v>290.4</v>
      </c>
      <c r="O22" s="5" t="n">
        <v>290.152</v>
      </c>
      <c r="P22" s="5" t="n">
        <v>40.675</v>
      </c>
      <c r="Q22" s="5" t="n">
        <v>0.92</v>
      </c>
      <c r="R22" s="5" t="n">
        <v>-68.439</v>
      </c>
      <c r="S22" s="5" t="n">
        <v>0.033</v>
      </c>
    </row>
    <row r="23" customFormat="false" ht="12.8" hidden="false" customHeight="false" outlineLevel="0" collapsed="false">
      <c r="A23" s="4" t="n">
        <v>1</v>
      </c>
      <c r="B23" s="4" t="n">
        <v>4924</v>
      </c>
      <c r="C23" s="4" t="n">
        <v>21.005</v>
      </c>
      <c r="D23" s="5" t="n">
        <v>-44.067</v>
      </c>
      <c r="E23" s="5" t="n">
        <v>271.028</v>
      </c>
      <c r="F23" s="5" t="n">
        <v>366.611</v>
      </c>
      <c r="G23" s="5" t="n">
        <v>22.708</v>
      </c>
      <c r="H23" s="5" t="n">
        <v>-61.46</v>
      </c>
      <c r="I23" s="5" t="n">
        <v>0</v>
      </c>
      <c r="J23" s="5" t="n">
        <v>-61.453</v>
      </c>
      <c r="K23" s="5" t="n">
        <v>17.393</v>
      </c>
      <c r="L23" s="5" t="n">
        <v>940.22</v>
      </c>
      <c r="M23" s="5" t="n">
        <v>0.02</v>
      </c>
      <c r="N23" s="5" t="n">
        <v>289.54</v>
      </c>
      <c r="O23" s="5" t="n">
        <v>288.938</v>
      </c>
      <c r="P23" s="5" t="n">
        <v>37.706</v>
      </c>
      <c r="Q23" s="5" t="n">
        <v>0.92</v>
      </c>
      <c r="R23" s="5" t="n">
        <v>-83.669</v>
      </c>
      <c r="S23" s="5" t="n">
        <v>0.033</v>
      </c>
    </row>
    <row r="24" customFormat="false" ht="12.8" hidden="false" customHeight="false" outlineLevel="0" collapsed="false">
      <c r="A24" s="4" t="n">
        <v>1</v>
      </c>
      <c r="B24" s="4" t="n">
        <v>4924</v>
      </c>
      <c r="C24" s="4" t="n">
        <v>22.006</v>
      </c>
      <c r="D24" s="5" t="n">
        <v>-44.63</v>
      </c>
      <c r="E24" s="5" t="n">
        <v>269.889</v>
      </c>
      <c r="F24" s="5" t="n">
        <v>360.621</v>
      </c>
      <c r="G24" s="5" t="n">
        <v>15.188</v>
      </c>
      <c r="H24" s="5" t="n">
        <v>-77.135</v>
      </c>
      <c r="I24" s="5" t="n">
        <v>0</v>
      </c>
      <c r="J24" s="5" t="n">
        <v>-71.411</v>
      </c>
      <c r="K24" s="5" t="n">
        <v>32.505</v>
      </c>
      <c r="L24" s="5" t="n">
        <v>919.29</v>
      </c>
      <c r="M24" s="5" t="n">
        <v>0.014</v>
      </c>
      <c r="N24" s="5" t="n">
        <v>288.35</v>
      </c>
      <c r="O24" s="5" t="n">
        <v>287.922</v>
      </c>
      <c r="P24" s="5" t="n">
        <v>35.521</v>
      </c>
      <c r="Q24" s="5" t="n">
        <v>0.92</v>
      </c>
      <c r="R24" s="5" t="n">
        <v>-83.16</v>
      </c>
      <c r="S24" s="5" t="n">
        <v>0.033</v>
      </c>
    </row>
    <row r="25" customFormat="false" ht="12.8" hidden="false" customHeight="false" outlineLevel="0" collapsed="false">
      <c r="A25" s="4" t="n">
        <v>1</v>
      </c>
      <c r="B25" s="4" t="n">
        <v>4924</v>
      </c>
      <c r="C25" s="4" t="n">
        <v>23.005</v>
      </c>
      <c r="D25" s="5" t="n">
        <v>-44.887</v>
      </c>
      <c r="E25" s="5" t="n">
        <v>266.706</v>
      </c>
      <c r="F25" s="5" t="n">
        <v>357.082</v>
      </c>
      <c r="G25" s="5" t="n">
        <v>8.108</v>
      </c>
      <c r="H25" s="5" t="n">
        <v>-79.436</v>
      </c>
      <c r="I25" s="5" t="n">
        <v>0</v>
      </c>
      <c r="J25" s="5" t="n">
        <v>-53.208</v>
      </c>
      <c r="K25" s="5" t="n">
        <v>34.549</v>
      </c>
      <c r="L25" s="5" t="n">
        <v>893.55</v>
      </c>
      <c r="M25" s="5" t="n">
        <v>0.009</v>
      </c>
      <c r="N25" s="5" t="n">
        <v>287.64</v>
      </c>
      <c r="O25" s="5" t="n">
        <v>287.357</v>
      </c>
      <c r="P25" s="5" t="n">
        <v>28.604</v>
      </c>
      <c r="Q25" s="5" t="n">
        <v>0.92</v>
      </c>
      <c r="R25" s="5" t="n">
        <v>-82.828</v>
      </c>
      <c r="S25" s="5" t="n">
        <v>0.033</v>
      </c>
    </row>
    <row r="26" customFormat="false" ht="12.8" hidden="false" customHeight="false" outlineLevel="0" collapsed="false">
      <c r="A26" s="4" t="n">
        <v>1</v>
      </c>
      <c r="B26" s="4" t="n">
        <v>4924</v>
      </c>
      <c r="C26" s="4" t="n">
        <v>24.008</v>
      </c>
      <c r="D26" s="5" t="n">
        <v>-45.036</v>
      </c>
      <c r="E26" s="5" t="n">
        <v>264.111</v>
      </c>
      <c r="F26" s="5" t="n">
        <v>354.606</v>
      </c>
      <c r="G26" s="5" t="n">
        <v>8.259</v>
      </c>
      <c r="H26" s="5" t="n">
        <v>-79.424</v>
      </c>
      <c r="I26" s="5" t="n">
        <v>0</v>
      </c>
      <c r="J26" s="5" t="n">
        <v>-50.566</v>
      </c>
      <c r="K26" s="5" t="n">
        <v>34.389</v>
      </c>
      <c r="L26" s="5" t="n">
        <v>885.95</v>
      </c>
      <c r="M26" s="5" t="n">
        <v>0.012</v>
      </c>
      <c r="N26" s="5" t="n">
        <v>287.14</v>
      </c>
      <c r="O26" s="5" t="n">
        <v>286.781</v>
      </c>
      <c r="P26" s="5" t="n">
        <v>23.018</v>
      </c>
      <c r="Q26" s="5" t="n">
        <v>0.92</v>
      </c>
      <c r="R26" s="5" t="n">
        <v>-82.568</v>
      </c>
      <c r="S26" s="5" t="n">
        <v>0.033</v>
      </c>
    </row>
    <row r="27" customFormat="false" ht="12.8" hidden="false" customHeight="false" outlineLevel="0" collapsed="false">
      <c r="A27" s="4" t="n">
        <v>1</v>
      </c>
      <c r="B27" s="4" t="n">
        <v>4924</v>
      </c>
      <c r="C27" s="4" t="n">
        <v>25.004</v>
      </c>
      <c r="D27" s="5" t="n">
        <v>-45.226</v>
      </c>
      <c r="E27" s="5" t="n">
        <v>269.271</v>
      </c>
      <c r="F27" s="5" t="n">
        <v>351.995</v>
      </c>
      <c r="G27" s="5" t="n">
        <v>3.749</v>
      </c>
      <c r="H27" s="5" t="n">
        <v>-81.142</v>
      </c>
      <c r="I27" s="5" t="n">
        <v>0</v>
      </c>
      <c r="J27" s="5" t="n">
        <v>-50.317</v>
      </c>
      <c r="K27" s="5" t="n">
        <v>35.916</v>
      </c>
      <c r="L27" s="5" t="n">
        <v>876.19</v>
      </c>
      <c r="M27" s="5" t="n">
        <v>0.008</v>
      </c>
      <c r="N27" s="5" t="n">
        <v>286.61</v>
      </c>
      <c r="O27" s="5" t="n">
        <v>286.355</v>
      </c>
      <c r="P27" s="5" t="n">
        <v>14.689</v>
      </c>
      <c r="Q27" s="5" t="n">
        <v>0.92</v>
      </c>
      <c r="R27" s="5" t="n">
        <v>-82.218</v>
      </c>
      <c r="S27" s="5" t="n">
        <v>0.033</v>
      </c>
    </row>
    <row r="28" customFormat="false" ht="12.8" hidden="false" customHeight="false" outlineLevel="0" collapsed="false">
      <c r="A28" s="4" t="n">
        <v>1</v>
      </c>
      <c r="B28" s="4" t="n">
        <v>4924</v>
      </c>
      <c r="C28" s="4" t="n">
        <v>26.005</v>
      </c>
      <c r="D28" s="5" t="n">
        <v>-45.25</v>
      </c>
      <c r="E28" s="5" t="n">
        <v>277.262</v>
      </c>
      <c r="F28" s="5" t="n">
        <v>350.719</v>
      </c>
      <c r="G28" s="5" t="n">
        <v>6.153</v>
      </c>
      <c r="H28" s="5" t="n">
        <v>-77.759</v>
      </c>
      <c r="I28" s="5" t="n">
        <v>0</v>
      </c>
      <c r="J28" s="5" t="n">
        <v>-39.734</v>
      </c>
      <c r="K28" s="5" t="n">
        <v>32.509</v>
      </c>
      <c r="L28" s="5" t="n">
        <v>864.79</v>
      </c>
      <c r="M28" s="5" t="n">
        <v>0.01</v>
      </c>
      <c r="N28" s="5" t="n">
        <v>286.35</v>
      </c>
      <c r="O28" s="5" t="n">
        <v>286.047</v>
      </c>
      <c r="P28" s="5" t="n">
        <v>20.33</v>
      </c>
      <c r="Q28" s="5" t="n">
        <v>0.92</v>
      </c>
      <c r="R28" s="5" t="n">
        <v>-81.883</v>
      </c>
      <c r="S28" s="5" t="n">
        <v>0.033</v>
      </c>
    </row>
    <row r="29" customFormat="false" ht="12.8" hidden="false" customHeight="false" outlineLevel="0" collapsed="false">
      <c r="A29" s="4" t="n">
        <v>1</v>
      </c>
      <c r="B29" s="4" t="n">
        <v>4924</v>
      </c>
      <c r="C29" s="4" t="n">
        <v>27.004</v>
      </c>
      <c r="D29" s="5" t="n">
        <v>-45.102</v>
      </c>
      <c r="E29" s="5" t="n">
        <v>299.97</v>
      </c>
      <c r="F29" s="5" t="n">
        <v>349.056</v>
      </c>
      <c r="G29" s="5" t="n">
        <v>1.085</v>
      </c>
      <c r="H29" s="5" t="n">
        <v>-77.471</v>
      </c>
      <c r="I29" s="5" t="n">
        <v>0</v>
      </c>
      <c r="J29" s="5" t="n">
        <v>-36.753</v>
      </c>
      <c r="K29" s="5" t="n">
        <v>32.369</v>
      </c>
      <c r="L29" s="5" t="n">
        <v>859.59</v>
      </c>
      <c r="M29" s="5" t="n">
        <v>0.004</v>
      </c>
      <c r="N29" s="5" t="n">
        <v>286.01</v>
      </c>
      <c r="O29" s="5" t="n">
        <v>285.887</v>
      </c>
      <c r="P29" s="5" t="n">
        <v>8.827</v>
      </c>
      <c r="Q29" s="5" t="n">
        <v>0.92</v>
      </c>
      <c r="R29" s="5" t="n">
        <v>-81.606</v>
      </c>
      <c r="S29" s="5" t="n">
        <v>0.033</v>
      </c>
    </row>
    <row r="30" customFormat="false" ht="12.8" hidden="false" customHeight="false" outlineLevel="0" collapsed="false">
      <c r="A30" s="4" t="n">
        <v>1</v>
      </c>
      <c r="B30" s="4" t="n">
        <v>4924</v>
      </c>
      <c r="C30" s="4" t="n">
        <v>28.006</v>
      </c>
      <c r="D30" s="5" t="n">
        <v>-44.404</v>
      </c>
      <c r="E30" s="5" t="n">
        <v>287.338</v>
      </c>
      <c r="F30" s="5" t="n">
        <v>348.52</v>
      </c>
      <c r="G30" s="5" t="n">
        <v>3.978</v>
      </c>
      <c r="H30" s="5" t="n">
        <v>-73.361</v>
      </c>
      <c r="I30" s="5" t="n">
        <v>0</v>
      </c>
      <c r="J30" s="5" t="n">
        <v>-29.922</v>
      </c>
      <c r="K30" s="5" t="n">
        <v>28.956</v>
      </c>
      <c r="L30" s="5" t="n">
        <v>855.29</v>
      </c>
      <c r="M30" s="5" t="n">
        <v>0.013</v>
      </c>
      <c r="N30" s="5" t="n">
        <v>285.9</v>
      </c>
      <c r="O30" s="5" t="n">
        <v>285.499</v>
      </c>
      <c r="P30" s="5" t="n">
        <v>9.928</v>
      </c>
      <c r="Q30" s="5" t="n">
        <v>0.92</v>
      </c>
      <c r="R30" s="5" t="n">
        <v>-80.95</v>
      </c>
      <c r="S30" s="5" t="n">
        <v>0.033</v>
      </c>
    </row>
    <row r="31" customFormat="false" ht="12.8" hidden="false" customHeight="false" outlineLevel="0" collapsed="false">
      <c r="A31" s="4" t="n">
        <v>1</v>
      </c>
      <c r="B31" s="4" t="n">
        <v>4924</v>
      </c>
      <c r="C31" s="4" t="n">
        <v>29.003</v>
      </c>
      <c r="D31" s="5" t="n">
        <v>-45.012</v>
      </c>
      <c r="E31" s="5" t="n">
        <v>308.534</v>
      </c>
      <c r="F31" s="5" t="n">
        <v>346.331</v>
      </c>
      <c r="G31" s="5" t="n">
        <v>0.298</v>
      </c>
      <c r="H31" s="5" t="n">
        <v>-77.581</v>
      </c>
      <c r="I31" s="5" t="n">
        <v>0</v>
      </c>
      <c r="J31" s="5" t="n">
        <v>-36.343</v>
      </c>
      <c r="K31" s="5" t="n">
        <v>32.569</v>
      </c>
      <c r="L31" s="5" t="n">
        <v>853.16</v>
      </c>
      <c r="M31" s="5" t="n">
        <v>0.001</v>
      </c>
      <c r="N31" s="5" t="n">
        <v>285.45</v>
      </c>
      <c r="O31" s="5" t="n">
        <v>285.406</v>
      </c>
      <c r="P31" s="5" t="n">
        <v>6.809</v>
      </c>
      <c r="Q31" s="5" t="n">
        <v>0.92</v>
      </c>
      <c r="R31" s="5" t="n">
        <v>-81.195</v>
      </c>
      <c r="S31" s="5" t="n">
        <v>0.033</v>
      </c>
    </row>
    <row r="32" customFormat="false" ht="12.8" hidden="false" customHeight="false" outlineLevel="0" collapsed="false">
      <c r="A32" s="4" t="n">
        <v>1</v>
      </c>
      <c r="B32" s="4" t="n">
        <v>4924</v>
      </c>
      <c r="C32" s="4" t="n">
        <v>30</v>
      </c>
      <c r="D32" s="5" t="n">
        <v>-43.557</v>
      </c>
      <c r="E32" s="5" t="n">
        <v>323.404</v>
      </c>
      <c r="F32" s="5" t="n">
        <v>346.671</v>
      </c>
      <c r="G32" s="5" t="n">
        <v>5.45</v>
      </c>
      <c r="H32" s="5" t="n">
        <v>-69.301</v>
      </c>
      <c r="I32" s="5" t="n">
        <v>0</v>
      </c>
      <c r="J32" s="5" t="n">
        <v>-22.065</v>
      </c>
      <c r="K32" s="5" t="n">
        <v>25.744</v>
      </c>
      <c r="L32" s="5" t="n">
        <v>847.59</v>
      </c>
      <c r="M32" s="5" t="n">
        <v>0.008</v>
      </c>
      <c r="N32" s="5" t="n">
        <v>285.52</v>
      </c>
      <c r="O32" s="5" t="n">
        <v>285.289</v>
      </c>
      <c r="P32" s="5" t="n">
        <v>23.587</v>
      </c>
      <c r="Q32" s="5" t="n">
        <v>0.92</v>
      </c>
      <c r="R32" s="5" t="n">
        <v>-80.057</v>
      </c>
      <c r="S32" s="5" t="n">
        <v>0.033</v>
      </c>
    </row>
    <row r="33" customFormat="false" ht="12.8" hidden="false" customHeight="false" outlineLevel="0" collapsed="false">
      <c r="A33" s="4" t="n">
        <v>1</v>
      </c>
      <c r="B33" s="4" t="n">
        <v>4924</v>
      </c>
      <c r="C33" s="4" t="n">
        <v>31.005</v>
      </c>
      <c r="D33" s="5" t="n">
        <v>15.237</v>
      </c>
      <c r="E33" s="5" t="n">
        <v>347.14</v>
      </c>
      <c r="F33" s="5" t="n">
        <v>343.476</v>
      </c>
      <c r="G33" s="5" t="n">
        <v>-8.476</v>
      </c>
      <c r="H33" s="5" t="n">
        <v>-357.838</v>
      </c>
      <c r="I33" s="5" t="n">
        <v>356.898</v>
      </c>
      <c r="J33" s="5" t="n">
        <v>0.186</v>
      </c>
      <c r="K33" s="5" t="n">
        <v>16.177</v>
      </c>
      <c r="L33" s="5" t="n">
        <v>824.04</v>
      </c>
      <c r="M33" s="5" t="n">
        <v>-0.036</v>
      </c>
      <c r="N33" s="5" t="n">
        <v>284.86</v>
      </c>
      <c r="O33" s="5" t="n">
        <v>285.967</v>
      </c>
      <c r="P33" s="5" t="n">
        <v>7.659</v>
      </c>
      <c r="Q33" s="5" t="n">
        <v>0.92</v>
      </c>
      <c r="R33" s="5" t="n">
        <v>-191.174</v>
      </c>
      <c r="S33" s="5" t="n">
        <v>0.033</v>
      </c>
    </row>
    <row r="34" customFormat="false" ht="12.8" hidden="false" customHeight="false" outlineLevel="0" collapsed="false">
      <c r="A34" s="4" t="n">
        <v>1</v>
      </c>
      <c r="B34" s="4" t="n">
        <v>4924</v>
      </c>
      <c r="C34" s="4" t="n">
        <v>32.001</v>
      </c>
      <c r="D34" s="5" t="n">
        <v>27.801</v>
      </c>
      <c r="E34" s="5" t="n">
        <v>444.222</v>
      </c>
      <c r="F34" s="5" t="n">
        <v>344.442</v>
      </c>
      <c r="G34" s="5" t="n">
        <v>-10.288</v>
      </c>
      <c r="H34" s="5" t="n">
        <v>-360.518</v>
      </c>
      <c r="I34" s="5" t="n">
        <v>373.408</v>
      </c>
      <c r="J34" s="5" t="n">
        <v>-19.167</v>
      </c>
      <c r="K34" s="5" t="n">
        <v>14.91</v>
      </c>
      <c r="L34" s="5" t="n">
        <v>851.97</v>
      </c>
      <c r="M34" s="5" t="n">
        <v>-0.052</v>
      </c>
      <c r="N34" s="5" t="n">
        <v>285.06</v>
      </c>
      <c r="O34" s="5" t="n">
        <v>286.636</v>
      </c>
      <c r="P34" s="5" t="n">
        <v>6.526</v>
      </c>
      <c r="Q34" s="5" t="n">
        <v>0.92</v>
      </c>
      <c r="R34" s="5" t="n">
        <v>-374.897</v>
      </c>
      <c r="S34" s="5" t="n">
        <v>0.033</v>
      </c>
    </row>
    <row r="35" customFormat="false" ht="12.8" hidden="false" customHeight="false" outlineLevel="0" collapsed="false">
      <c r="A35" s="4" t="n">
        <v>1</v>
      </c>
      <c r="B35" s="4" t="n">
        <v>4924</v>
      </c>
      <c r="C35" s="4" t="n">
        <v>33.006</v>
      </c>
      <c r="D35" s="5" t="n">
        <v>191.298</v>
      </c>
      <c r="E35" s="5" t="n">
        <v>503.669</v>
      </c>
      <c r="F35" s="5" t="n">
        <v>349.887</v>
      </c>
      <c r="G35" s="5" t="n">
        <v>-6.608</v>
      </c>
      <c r="H35" s="5" t="n">
        <v>-514.337</v>
      </c>
      <c r="I35" s="5" t="n">
        <v>700.328</v>
      </c>
      <c r="J35" s="5" t="n">
        <v>45.188</v>
      </c>
      <c r="K35" s="5" t="n">
        <v>5.307</v>
      </c>
      <c r="L35" s="5" t="n">
        <v>794.07</v>
      </c>
      <c r="M35" s="5" t="n">
        <v>-0.064</v>
      </c>
      <c r="N35" s="5" t="n">
        <v>286.18</v>
      </c>
      <c r="O35" s="5" t="n">
        <v>288.143</v>
      </c>
      <c r="P35" s="5" t="n">
        <v>3.367</v>
      </c>
      <c r="Q35" s="5" t="n">
        <v>0.92</v>
      </c>
      <c r="R35" s="5" t="n">
        <v>-2793.904</v>
      </c>
      <c r="S35" s="5" t="n">
        <v>0.033</v>
      </c>
    </row>
    <row r="36" customFormat="false" ht="12.8" hidden="false" customHeight="false" outlineLevel="0" collapsed="false">
      <c r="A36" s="4" t="n">
        <v>1</v>
      </c>
      <c r="B36" s="4" t="n">
        <v>4924</v>
      </c>
      <c r="C36" s="4" t="n">
        <v>34.008</v>
      </c>
      <c r="D36" s="5" t="n">
        <v>187.528</v>
      </c>
      <c r="E36" s="5" t="n">
        <v>589.863</v>
      </c>
      <c r="F36" s="5" t="n">
        <v>355.991</v>
      </c>
      <c r="G36" s="5" t="n">
        <v>-4.213</v>
      </c>
      <c r="H36" s="5" t="n">
        <v>-507.096</v>
      </c>
      <c r="I36" s="5" t="n">
        <v>696.359</v>
      </c>
      <c r="J36" s="5" t="n">
        <v>67.19</v>
      </c>
      <c r="K36" s="5" t="n">
        <v>-1.734</v>
      </c>
      <c r="L36" s="5" t="n">
        <v>793.71</v>
      </c>
      <c r="M36" s="5" t="n">
        <v>-0.073</v>
      </c>
      <c r="N36" s="5" t="n">
        <v>287.42</v>
      </c>
      <c r="O36" s="5" t="n">
        <v>289.645</v>
      </c>
      <c r="P36" s="5" t="n">
        <v>1.893</v>
      </c>
      <c r="Q36" s="5" t="n">
        <v>0.92</v>
      </c>
      <c r="R36" s="5" t="n">
        <v>-2660.69</v>
      </c>
      <c r="S36" s="5" t="n">
        <v>0.033</v>
      </c>
    </row>
    <row r="37" customFormat="false" ht="12.8" hidden="false" customHeight="false" outlineLevel="0" collapsed="false">
      <c r="A37" s="4" t="n">
        <v>1</v>
      </c>
      <c r="B37" s="4" t="n">
        <v>4924</v>
      </c>
      <c r="C37" s="4" t="n">
        <v>35.006</v>
      </c>
      <c r="D37" s="5" t="n">
        <v>251.166</v>
      </c>
      <c r="E37" s="5" t="n">
        <v>479.458</v>
      </c>
      <c r="F37" s="5" t="n">
        <v>359.921</v>
      </c>
      <c r="G37" s="5" t="n">
        <v>-14.812</v>
      </c>
      <c r="H37" s="5" t="n">
        <v>-602.102</v>
      </c>
      <c r="I37" s="5" t="n">
        <v>876.312</v>
      </c>
      <c r="J37" s="5" t="n">
        <v>49.019</v>
      </c>
      <c r="K37" s="5" t="n">
        <v>-23.044</v>
      </c>
      <c r="L37" s="5" t="n">
        <v>778.01</v>
      </c>
      <c r="M37" s="5" t="n">
        <v>-0.059</v>
      </c>
      <c r="N37" s="5" t="n">
        <v>288.21</v>
      </c>
      <c r="O37" s="5" t="n">
        <v>290.021</v>
      </c>
      <c r="P37" s="5" t="n">
        <v>8.178</v>
      </c>
      <c r="Q37" s="5" t="n">
        <v>0.92</v>
      </c>
      <c r="R37" s="5" t="n">
        <v>-3638.238</v>
      </c>
      <c r="S37" s="5" t="n">
        <v>0.033</v>
      </c>
    </row>
    <row r="38" customFormat="false" ht="12.8" hidden="false" customHeight="false" outlineLevel="0" collapsed="false">
      <c r="A38" s="4" t="n">
        <v>1</v>
      </c>
      <c r="B38" s="4" t="n">
        <v>4924</v>
      </c>
      <c r="C38" s="4" t="n">
        <v>36.006</v>
      </c>
      <c r="D38" s="5" t="n">
        <v>181.552</v>
      </c>
      <c r="E38" s="5" t="n">
        <v>594.65</v>
      </c>
      <c r="F38" s="5" t="n">
        <v>360.221</v>
      </c>
      <c r="G38" s="5" t="n">
        <v>-29.791</v>
      </c>
      <c r="H38" s="5" t="n">
        <v>-604.395</v>
      </c>
      <c r="I38" s="5" t="n">
        <v>813.59</v>
      </c>
      <c r="J38" s="5" t="n">
        <v>16.13</v>
      </c>
      <c r="K38" s="5" t="n">
        <v>-27.642</v>
      </c>
      <c r="L38" s="5" t="n">
        <v>872.35</v>
      </c>
      <c r="M38" s="5" t="n">
        <v>-0.069</v>
      </c>
      <c r="N38" s="5" t="n">
        <v>288.27</v>
      </c>
      <c r="O38" s="5" t="n">
        <v>290.365</v>
      </c>
      <c r="P38" s="5" t="n">
        <v>14.22</v>
      </c>
      <c r="Q38" s="5" t="n">
        <v>0.92</v>
      </c>
      <c r="R38" s="5" t="n">
        <v>-2657.925</v>
      </c>
      <c r="S38" s="5" t="n">
        <v>0.033</v>
      </c>
    </row>
    <row r="39" customFormat="false" ht="12.8" hidden="false" customHeight="false" outlineLevel="0" collapsed="false">
      <c r="A39" s="4" t="n">
        <v>1</v>
      </c>
      <c r="B39" s="4" t="n">
        <v>4924</v>
      </c>
      <c r="C39" s="4" t="n">
        <v>37.002</v>
      </c>
      <c r="D39" s="5" t="n">
        <v>199.594</v>
      </c>
      <c r="E39" s="5" t="n">
        <v>493.174</v>
      </c>
      <c r="F39" s="5" t="n">
        <v>363.078</v>
      </c>
      <c r="G39" s="5" t="n">
        <v>-5.975</v>
      </c>
      <c r="H39" s="5" t="n">
        <v>-605.81</v>
      </c>
      <c r="I39" s="5" t="n">
        <v>828.295</v>
      </c>
      <c r="J39" s="5" t="n">
        <v>35.22</v>
      </c>
      <c r="K39" s="5" t="n">
        <v>-22.891</v>
      </c>
      <c r="L39" s="5" t="n">
        <v>859.46</v>
      </c>
      <c r="M39" s="5" t="n">
        <v>-0.071</v>
      </c>
      <c r="N39" s="5" t="n">
        <v>288.84</v>
      </c>
      <c r="O39" s="5" t="n">
        <v>291.016</v>
      </c>
      <c r="P39" s="5" t="n">
        <v>2.745</v>
      </c>
      <c r="Q39" s="5" t="n">
        <v>0.92</v>
      </c>
      <c r="R39" s="5" t="n">
        <v>-2899.931</v>
      </c>
      <c r="S39" s="5" t="n">
        <v>0.033</v>
      </c>
    </row>
    <row r="40" customFormat="false" ht="12.8" hidden="false" customHeight="false" outlineLevel="0" collapsed="false">
      <c r="A40" s="4" t="n">
        <v>1</v>
      </c>
      <c r="B40" s="4" t="n">
        <v>4924</v>
      </c>
      <c r="C40" s="4" t="n">
        <v>38.001</v>
      </c>
      <c r="D40" s="5" t="n">
        <v>85.281</v>
      </c>
      <c r="E40" s="5" t="n">
        <v>471.724</v>
      </c>
      <c r="F40" s="5" t="n">
        <v>362.174</v>
      </c>
      <c r="G40" s="5" t="n">
        <v>-25.924</v>
      </c>
      <c r="H40" s="5" t="n">
        <v>-463.978</v>
      </c>
      <c r="I40" s="5" t="n">
        <v>561.642</v>
      </c>
      <c r="J40" s="5" t="n">
        <v>-29.292</v>
      </c>
      <c r="K40" s="5" t="n">
        <v>-12.383</v>
      </c>
      <c r="L40" s="5" t="n">
        <v>901.68</v>
      </c>
      <c r="M40" s="5" t="n">
        <v>-0.043</v>
      </c>
      <c r="N40" s="5" t="n">
        <v>288.66</v>
      </c>
      <c r="O40" s="5" t="n">
        <v>289.981</v>
      </c>
      <c r="P40" s="5" t="n">
        <v>19.618</v>
      </c>
      <c r="Q40" s="5" t="n">
        <v>0.92</v>
      </c>
      <c r="R40" s="5" t="n">
        <v>-1185.857</v>
      </c>
      <c r="S40" s="5" t="n">
        <v>0.033</v>
      </c>
    </row>
    <row r="41" customFormat="false" ht="12.8" hidden="false" customHeight="false" outlineLevel="0" collapsed="false">
      <c r="A41" s="4" t="n">
        <v>1</v>
      </c>
      <c r="B41" s="4" t="n">
        <v>4924</v>
      </c>
      <c r="C41" s="4" t="n">
        <v>39.008</v>
      </c>
      <c r="D41" s="5" t="n">
        <v>103.558</v>
      </c>
      <c r="E41" s="5" t="n">
        <v>533.257</v>
      </c>
      <c r="F41" s="5" t="n">
        <v>361.522</v>
      </c>
      <c r="G41" s="5" t="n">
        <v>-39.681</v>
      </c>
      <c r="H41" s="5" t="n">
        <v>-536.448</v>
      </c>
      <c r="I41" s="5" t="n">
        <v>653.92</v>
      </c>
      <c r="J41" s="5" t="n">
        <v>10.42</v>
      </c>
      <c r="K41" s="5" t="n">
        <v>-13.914</v>
      </c>
      <c r="L41" s="5" t="n">
        <v>894.89</v>
      </c>
      <c r="M41" s="5" t="n">
        <v>-0.044</v>
      </c>
      <c r="N41" s="5" t="n">
        <v>288.53</v>
      </c>
      <c r="O41" s="5" t="n">
        <v>289.871</v>
      </c>
      <c r="P41" s="5" t="n">
        <v>29.591</v>
      </c>
      <c r="Q41" s="5" t="n">
        <v>0.92</v>
      </c>
      <c r="R41" s="5" t="n">
        <v>-1485.697</v>
      </c>
      <c r="S41" s="5" t="n">
        <v>0.033</v>
      </c>
    </row>
    <row r="42" customFormat="false" ht="12.8" hidden="false" customHeight="false" outlineLevel="0" collapsed="false">
      <c r="A42" s="4" t="n">
        <v>1</v>
      </c>
      <c r="B42" s="4" t="n">
        <v>4924</v>
      </c>
      <c r="C42" s="4" t="n">
        <v>40.001</v>
      </c>
      <c r="D42" s="5" t="n">
        <v>113.849</v>
      </c>
      <c r="E42" s="5" t="n">
        <v>419.546</v>
      </c>
      <c r="F42" s="5" t="n">
        <v>364.589</v>
      </c>
      <c r="G42" s="5" t="n">
        <v>-15.498</v>
      </c>
      <c r="H42" s="5" t="n">
        <v>-434.281</v>
      </c>
      <c r="I42" s="5" t="n">
        <v>565.627</v>
      </c>
      <c r="J42" s="5" t="n">
        <v>42.258</v>
      </c>
      <c r="K42" s="5" t="n">
        <v>-17.497</v>
      </c>
      <c r="L42" s="5" t="n">
        <v>883.2</v>
      </c>
      <c r="M42" s="5" t="n">
        <v>-0.041</v>
      </c>
      <c r="N42" s="5" t="n">
        <v>289.14</v>
      </c>
      <c r="O42" s="5" t="n">
        <v>290.394</v>
      </c>
      <c r="P42" s="5" t="n">
        <v>12.358</v>
      </c>
      <c r="Q42" s="5" t="n">
        <v>0.92</v>
      </c>
      <c r="R42" s="5" t="n">
        <v>-1621.803</v>
      </c>
      <c r="S42" s="5" t="n">
        <v>0.033</v>
      </c>
    </row>
    <row r="43" customFormat="false" ht="12.8" hidden="false" customHeight="false" outlineLevel="0" collapsed="false">
      <c r="A43" s="4" t="n">
        <v>1</v>
      </c>
      <c r="B43" s="4" t="n">
        <v>4924</v>
      </c>
      <c r="C43" s="4" t="n">
        <v>41.009</v>
      </c>
      <c r="D43" s="5" t="n">
        <v>83.269</v>
      </c>
      <c r="E43" s="5" t="n">
        <v>407.412</v>
      </c>
      <c r="F43" s="5" t="n">
        <v>366.307</v>
      </c>
      <c r="G43" s="5" t="n">
        <v>-15.322</v>
      </c>
      <c r="H43" s="5" t="n">
        <v>-340.15</v>
      </c>
      <c r="I43" s="5" t="n">
        <v>439.384</v>
      </c>
      <c r="J43" s="5" t="n">
        <v>18.086</v>
      </c>
      <c r="K43" s="5" t="n">
        <v>-15.965</v>
      </c>
      <c r="L43" s="5" t="n">
        <v>916.11</v>
      </c>
      <c r="M43" s="5" t="n">
        <v>-0.037</v>
      </c>
      <c r="N43" s="5" t="n">
        <v>289.48</v>
      </c>
      <c r="O43" s="5" t="n">
        <v>290.6</v>
      </c>
      <c r="P43" s="5" t="n">
        <v>13.685</v>
      </c>
      <c r="Q43" s="5" t="n">
        <v>0.92</v>
      </c>
      <c r="R43" s="5" t="n">
        <v>-1154.22</v>
      </c>
      <c r="S43" s="5" t="n">
        <v>0.033</v>
      </c>
    </row>
    <row r="44" customFormat="false" ht="12.8" hidden="false" customHeight="false" outlineLevel="0" collapsed="false">
      <c r="A44" s="4" t="n">
        <v>1</v>
      </c>
      <c r="B44" s="4" t="n">
        <v>4924</v>
      </c>
      <c r="C44" s="4" t="n">
        <v>42.007</v>
      </c>
      <c r="D44" s="5" t="n">
        <v>76.802</v>
      </c>
      <c r="E44" s="5" t="n">
        <v>395.212</v>
      </c>
      <c r="F44" s="5" t="n">
        <v>369.761</v>
      </c>
      <c r="G44" s="5" t="n">
        <v>-29.795</v>
      </c>
      <c r="H44" s="5" t="n">
        <v>-309.16</v>
      </c>
      <c r="I44" s="5" t="n">
        <v>409.585</v>
      </c>
      <c r="J44" s="5" t="n">
        <v>41.748</v>
      </c>
      <c r="K44" s="5" t="n">
        <v>-23.623</v>
      </c>
      <c r="L44" s="5" t="n">
        <v>899.01</v>
      </c>
      <c r="M44" s="5" t="n">
        <v>-0.03</v>
      </c>
      <c r="N44" s="5" t="n">
        <v>290.16</v>
      </c>
      <c r="O44" s="5" t="n">
        <v>291.083</v>
      </c>
      <c r="P44" s="5" t="n">
        <v>32.263</v>
      </c>
      <c r="Q44" s="5" t="n">
        <v>0.92</v>
      </c>
      <c r="R44" s="5" t="n">
        <v>-1066.117</v>
      </c>
      <c r="S44" s="5" t="n">
        <v>0.033</v>
      </c>
    </row>
    <row r="45" customFormat="false" ht="12.8" hidden="false" customHeight="false" outlineLevel="0" collapsed="false">
      <c r="A45" s="4" t="n">
        <v>1</v>
      </c>
      <c r="B45" s="4" t="n">
        <v>4924</v>
      </c>
      <c r="C45" s="4" t="n">
        <v>43.004</v>
      </c>
      <c r="D45" s="5" t="n">
        <v>44.528</v>
      </c>
      <c r="E45" s="5" t="n">
        <v>354.286</v>
      </c>
      <c r="F45" s="5" t="n">
        <v>369.557</v>
      </c>
      <c r="G45" s="5" t="n">
        <v>-6.712</v>
      </c>
      <c r="H45" s="5" t="n">
        <v>-273.904</v>
      </c>
      <c r="I45" s="5" t="n">
        <v>336.224</v>
      </c>
      <c r="J45" s="5" t="n">
        <v>-10.244</v>
      </c>
      <c r="K45" s="5" t="n">
        <v>-17.792</v>
      </c>
      <c r="L45" s="5" t="n">
        <v>954.28</v>
      </c>
      <c r="M45" s="5" t="n">
        <v>-0.007</v>
      </c>
      <c r="N45" s="5" t="n">
        <v>290.12</v>
      </c>
      <c r="O45" s="5" t="n">
        <v>290.321</v>
      </c>
      <c r="P45" s="5" t="n">
        <v>33.467</v>
      </c>
      <c r="Q45" s="5" t="n">
        <v>0.92</v>
      </c>
      <c r="R45" s="5" t="n">
        <v>-574.345</v>
      </c>
      <c r="S45" s="5" t="n">
        <v>0.033</v>
      </c>
    </row>
    <row r="46" customFormat="false" ht="12.8" hidden="false" customHeight="false" outlineLevel="0" collapsed="false">
      <c r="A46" s="4" t="n">
        <v>1</v>
      </c>
      <c r="B46" s="4" t="n">
        <v>4924</v>
      </c>
      <c r="C46" s="4" t="n">
        <v>44.005</v>
      </c>
      <c r="D46" s="5" t="n">
        <v>2.552</v>
      </c>
      <c r="E46" s="5" t="n">
        <v>333.454</v>
      </c>
      <c r="F46" s="5" t="n">
        <v>369.455</v>
      </c>
      <c r="G46" s="5" t="n">
        <v>7.108</v>
      </c>
      <c r="H46" s="5" t="n">
        <v>10.785</v>
      </c>
      <c r="I46" s="5" t="n">
        <v>0</v>
      </c>
      <c r="J46" s="5" t="n">
        <v>-4.507</v>
      </c>
      <c r="K46" s="5" t="n">
        <v>-8.233</v>
      </c>
      <c r="L46" s="5" t="n">
        <v>933.47</v>
      </c>
      <c r="M46" s="5" t="n">
        <v>0.007</v>
      </c>
      <c r="N46" s="5" t="n">
        <v>290.1</v>
      </c>
      <c r="O46" s="5" t="n">
        <v>289.875</v>
      </c>
      <c r="P46" s="5" t="n">
        <v>31.548</v>
      </c>
      <c r="Q46" s="5" t="n">
        <v>0.92</v>
      </c>
      <c r="R46" s="5" t="n">
        <v>-45.908</v>
      </c>
      <c r="S46" s="5" t="n">
        <v>0.033</v>
      </c>
    </row>
    <row r="47" customFormat="false" ht="12.8" hidden="false" customHeight="false" outlineLevel="0" collapsed="false">
      <c r="A47" s="4" t="n">
        <v>1</v>
      </c>
      <c r="B47" s="4" t="n">
        <v>4924</v>
      </c>
      <c r="C47" s="4" t="n">
        <v>45.002</v>
      </c>
      <c r="D47" s="5" t="n">
        <v>-5.824</v>
      </c>
      <c r="E47" s="5" t="n">
        <v>334.903</v>
      </c>
      <c r="F47" s="5" t="n">
        <v>365.498</v>
      </c>
      <c r="G47" s="5" t="n">
        <v>12.035</v>
      </c>
      <c r="H47" s="5" t="n">
        <v>-9.75</v>
      </c>
      <c r="I47" s="5" t="n">
        <v>0</v>
      </c>
      <c r="J47" s="5" t="n">
        <v>-43.416</v>
      </c>
      <c r="K47" s="5" t="n">
        <v>3.926</v>
      </c>
      <c r="L47" s="5" t="n">
        <v>944.74</v>
      </c>
      <c r="M47" s="5" t="n">
        <v>0.017</v>
      </c>
      <c r="N47" s="5" t="n">
        <v>289.32</v>
      </c>
      <c r="O47" s="5" t="n">
        <v>288.815</v>
      </c>
      <c r="P47" s="5" t="n">
        <v>23.814</v>
      </c>
      <c r="Q47" s="5" t="n">
        <v>0.92</v>
      </c>
      <c r="R47" s="5" t="n">
        <v>-52.492</v>
      </c>
      <c r="S47" s="5" t="n">
        <v>0.033</v>
      </c>
    </row>
    <row r="48" customFormat="false" ht="12.8" hidden="false" customHeight="false" outlineLevel="0" collapsed="false">
      <c r="A48" s="4" t="n">
        <v>1</v>
      </c>
      <c r="B48" s="4" t="n">
        <v>4924</v>
      </c>
      <c r="C48" s="4" t="n">
        <v>46.001</v>
      </c>
      <c r="D48" s="5" t="n">
        <v>-6.015</v>
      </c>
      <c r="E48" s="5" t="n">
        <v>332.841</v>
      </c>
      <c r="F48" s="5" t="n">
        <v>360.871</v>
      </c>
      <c r="G48" s="5" t="n">
        <v>3.656</v>
      </c>
      <c r="H48" s="5" t="n">
        <v>-19.184</v>
      </c>
      <c r="I48" s="5" t="n">
        <v>0</v>
      </c>
      <c r="J48" s="5" t="n">
        <v>-40.481</v>
      </c>
      <c r="K48" s="5" t="n">
        <v>13.169</v>
      </c>
      <c r="L48" s="5" t="n">
        <v>919.72</v>
      </c>
      <c r="M48" s="5" t="n">
        <v>0.005</v>
      </c>
      <c r="N48" s="5" t="n">
        <v>288.4</v>
      </c>
      <c r="O48" s="5" t="n">
        <v>288.257</v>
      </c>
      <c r="P48" s="5" t="n">
        <v>25.606</v>
      </c>
      <c r="Q48" s="5" t="n">
        <v>0.92</v>
      </c>
      <c r="R48" s="5" t="n">
        <v>-51.967</v>
      </c>
      <c r="S48" s="5" t="n">
        <v>0.033</v>
      </c>
    </row>
    <row r="49" customFormat="false" ht="12.8" hidden="false" customHeight="false" outlineLevel="0" collapsed="false">
      <c r="A49" s="4" t="n">
        <v>1</v>
      </c>
      <c r="B49" s="4" t="n">
        <v>4924</v>
      </c>
      <c r="C49" s="4" t="n">
        <v>47.003</v>
      </c>
      <c r="D49" s="5" t="n">
        <v>-6.967</v>
      </c>
      <c r="E49" s="5" t="n">
        <v>338.396</v>
      </c>
      <c r="F49" s="5" t="n">
        <v>358.474</v>
      </c>
      <c r="G49" s="5" t="n">
        <v>3.963</v>
      </c>
      <c r="H49" s="5" t="n">
        <v>-21.663</v>
      </c>
      <c r="I49" s="5" t="n">
        <v>0</v>
      </c>
      <c r="J49" s="5" t="n">
        <v>-38.203</v>
      </c>
      <c r="K49" s="5" t="n">
        <v>14.696</v>
      </c>
      <c r="L49" s="5" t="n">
        <v>910.4</v>
      </c>
      <c r="M49" s="5" t="n">
        <v>0.004</v>
      </c>
      <c r="N49" s="5" t="n">
        <v>287.92</v>
      </c>
      <c r="O49" s="5" t="n">
        <v>287.788</v>
      </c>
      <c r="P49" s="5" t="n">
        <v>30.048</v>
      </c>
      <c r="Q49" s="5" t="n">
        <v>0.92</v>
      </c>
      <c r="R49" s="5" t="n">
        <v>-52.316</v>
      </c>
      <c r="S49" s="5" t="n">
        <v>0.033</v>
      </c>
    </row>
    <row r="50" customFormat="false" ht="12.8" hidden="false" customHeight="false" outlineLevel="0" collapsed="false">
      <c r="A50" s="4" t="n">
        <v>1</v>
      </c>
      <c r="B50" s="4" t="n">
        <v>4924</v>
      </c>
      <c r="C50" s="4" t="n">
        <v>48.002</v>
      </c>
      <c r="D50" s="5" t="n">
        <v>-7.31</v>
      </c>
      <c r="E50" s="5" t="n">
        <v>341.417</v>
      </c>
      <c r="F50" s="5" t="n">
        <v>356.189</v>
      </c>
      <c r="G50" s="5" t="n">
        <v>1.677</v>
      </c>
      <c r="H50" s="5" t="n">
        <v>-23.909</v>
      </c>
      <c r="I50" s="5" t="n">
        <v>0</v>
      </c>
      <c r="J50" s="5" t="n">
        <v>-39.026</v>
      </c>
      <c r="K50" s="5" t="n">
        <v>16.599</v>
      </c>
      <c r="L50" s="5" t="n">
        <v>903.14</v>
      </c>
      <c r="M50" s="5" t="n">
        <v>0.002</v>
      </c>
      <c r="N50" s="5" t="n">
        <v>287.46</v>
      </c>
      <c r="O50" s="5" t="n">
        <v>287.384</v>
      </c>
      <c r="P50" s="5" t="n">
        <v>22.039</v>
      </c>
      <c r="Q50" s="5" t="n">
        <v>0.92</v>
      </c>
      <c r="R50" s="5" t="n">
        <v>-52.292</v>
      </c>
      <c r="S50" s="5" t="n">
        <v>0.033</v>
      </c>
    </row>
    <row r="51" customFormat="false" ht="12.8" hidden="false" customHeight="false" outlineLevel="0" collapsed="false">
      <c r="A51" s="4" t="n">
        <v>1</v>
      </c>
      <c r="B51" s="4" t="n">
        <v>4924</v>
      </c>
      <c r="C51" s="4" t="n">
        <v>49.001</v>
      </c>
      <c r="D51" s="5" t="n">
        <v>-7.088</v>
      </c>
      <c r="E51" s="5" t="n">
        <v>342.569</v>
      </c>
      <c r="F51" s="5" t="n">
        <v>354.26</v>
      </c>
      <c r="G51" s="5" t="n">
        <v>2.364</v>
      </c>
      <c r="H51" s="5" t="n">
        <v>-37.673</v>
      </c>
      <c r="I51" s="5" t="n">
        <v>13.013</v>
      </c>
      <c r="J51" s="5" t="n">
        <v>-36.772</v>
      </c>
      <c r="K51" s="5" t="n">
        <v>17.572</v>
      </c>
      <c r="L51" s="5" t="n">
        <v>894.66</v>
      </c>
      <c r="M51" s="5" t="n">
        <v>0.004</v>
      </c>
      <c r="N51" s="5" t="n">
        <v>287.07</v>
      </c>
      <c r="O51" s="5" t="n">
        <v>286.955</v>
      </c>
      <c r="P51" s="5" t="n">
        <v>20.604</v>
      </c>
      <c r="Q51" s="5" t="n">
        <v>0.92</v>
      </c>
      <c r="R51" s="5" t="n">
        <v>-51.751</v>
      </c>
      <c r="S51" s="5" t="n">
        <v>0.033</v>
      </c>
    </row>
    <row r="52" customFormat="false" ht="12.8" hidden="false" customHeight="false" outlineLevel="0" collapsed="false">
      <c r="A52" s="4" t="n">
        <v>1</v>
      </c>
      <c r="B52" s="4" t="n">
        <v>4924</v>
      </c>
      <c r="C52" s="4" t="n">
        <v>50.004</v>
      </c>
      <c r="D52" s="5" t="n">
        <v>-6.915</v>
      </c>
      <c r="E52" s="5" t="n">
        <v>343.121</v>
      </c>
      <c r="F52" s="5" t="n">
        <v>352.683</v>
      </c>
      <c r="G52" s="5" t="n">
        <v>1.287</v>
      </c>
      <c r="H52" s="5" t="n">
        <v>-32.192</v>
      </c>
      <c r="I52" s="5" t="n">
        <v>7.726</v>
      </c>
      <c r="J52" s="5" t="n">
        <v>-27.813</v>
      </c>
      <c r="K52" s="5" t="n">
        <v>17.551</v>
      </c>
      <c r="L52" s="5" t="n">
        <v>883.93</v>
      </c>
      <c r="M52" s="5" t="n">
        <v>0.002</v>
      </c>
      <c r="N52" s="5" t="n">
        <v>286.75</v>
      </c>
      <c r="O52" s="5" t="n">
        <v>286.689</v>
      </c>
      <c r="P52" s="5" t="n">
        <v>20.923</v>
      </c>
      <c r="Q52" s="5" t="n">
        <v>0.92</v>
      </c>
      <c r="R52" s="5" t="n">
        <v>-51.463</v>
      </c>
      <c r="S52" s="5" t="n">
        <v>0.033</v>
      </c>
    </row>
    <row r="53" customFormat="false" ht="12.8" hidden="false" customHeight="false" outlineLevel="0" collapsed="false">
      <c r="A53" s="4" t="n">
        <v>1</v>
      </c>
      <c r="B53" s="4" t="n">
        <v>4924</v>
      </c>
      <c r="C53" s="4" t="n">
        <v>51.004</v>
      </c>
      <c r="D53" s="5" t="n">
        <v>-6.731</v>
      </c>
      <c r="E53" s="5" t="n">
        <v>339.075</v>
      </c>
      <c r="F53" s="5" t="n">
        <v>351.258</v>
      </c>
      <c r="G53" s="5" t="n">
        <v>3.969</v>
      </c>
      <c r="H53" s="5" t="n">
        <v>-24.654</v>
      </c>
      <c r="I53" s="5" t="n">
        <v>0.195</v>
      </c>
      <c r="J53" s="5" t="n">
        <v>-28.694</v>
      </c>
      <c r="K53" s="5" t="n">
        <v>17.728</v>
      </c>
      <c r="L53" s="5" t="n">
        <v>880.81</v>
      </c>
      <c r="M53" s="5" t="n">
        <v>0.003</v>
      </c>
      <c r="N53" s="5" t="n">
        <v>286.46</v>
      </c>
      <c r="O53" s="5" t="n">
        <v>286.366</v>
      </c>
      <c r="P53" s="5" t="n">
        <v>42.169</v>
      </c>
      <c r="Q53" s="5" t="n">
        <v>0.92</v>
      </c>
      <c r="R53" s="5" t="n">
        <v>-51.07</v>
      </c>
      <c r="S53" s="5" t="n">
        <v>0.033</v>
      </c>
    </row>
    <row r="54" customFormat="false" ht="12.8" hidden="false" customHeight="false" outlineLevel="0" collapsed="false">
      <c r="A54" s="4" t="n">
        <v>1</v>
      </c>
      <c r="B54" s="4" t="n">
        <v>4924</v>
      </c>
      <c r="C54" s="4" t="n">
        <v>52.006</v>
      </c>
      <c r="D54" s="5" t="n">
        <v>-6.291</v>
      </c>
      <c r="E54" s="5" t="n">
        <v>340.578</v>
      </c>
      <c r="F54" s="5" t="n">
        <v>349.936</v>
      </c>
      <c r="G54" s="5" t="n">
        <v>-5.058</v>
      </c>
      <c r="H54" s="5" t="n">
        <v>-30.878</v>
      </c>
      <c r="I54" s="5" t="n">
        <v>6.49</v>
      </c>
      <c r="J54" s="5" t="n">
        <v>-28.489</v>
      </c>
      <c r="K54" s="5" t="n">
        <v>18.097</v>
      </c>
      <c r="L54" s="5" t="n">
        <v>878.28</v>
      </c>
      <c r="M54" s="5" t="n">
        <v>-0.007</v>
      </c>
      <c r="N54" s="5" t="n">
        <v>286.19</v>
      </c>
      <c r="O54" s="5" t="n">
        <v>286.395</v>
      </c>
      <c r="P54" s="5" t="n">
        <v>24.717</v>
      </c>
      <c r="Q54" s="5" t="n">
        <v>0.92</v>
      </c>
      <c r="R54" s="5" t="n">
        <v>-50.619</v>
      </c>
      <c r="S54" s="5" t="n">
        <v>0.033</v>
      </c>
    </row>
    <row r="55" customFormat="false" ht="12.8" hidden="false" customHeight="false" outlineLevel="0" collapsed="false">
      <c r="A55" s="4" t="n">
        <v>1</v>
      </c>
      <c r="B55" s="4" t="n">
        <v>4924</v>
      </c>
      <c r="C55" s="4" t="n">
        <v>53.006</v>
      </c>
      <c r="D55" s="5" t="n">
        <v>-6.004</v>
      </c>
      <c r="E55" s="5" t="n">
        <v>339.473</v>
      </c>
      <c r="F55" s="5" t="n">
        <v>350.67</v>
      </c>
      <c r="G55" s="5" t="n">
        <v>1.872</v>
      </c>
      <c r="H55" s="5" t="n">
        <v>-19.089</v>
      </c>
      <c r="I55" s="5" t="n">
        <v>0.163</v>
      </c>
      <c r="J55" s="5" t="n">
        <v>-15.842</v>
      </c>
      <c r="K55" s="5" t="n">
        <v>12.923</v>
      </c>
      <c r="L55" s="5" t="n">
        <v>875.63</v>
      </c>
      <c r="M55" s="5" t="n">
        <v>0.002</v>
      </c>
      <c r="N55" s="5" t="n">
        <v>286.34</v>
      </c>
      <c r="O55" s="5" t="n">
        <v>286.27</v>
      </c>
      <c r="P55" s="5" t="n">
        <v>26.805</v>
      </c>
      <c r="Q55" s="5" t="n">
        <v>0.92</v>
      </c>
      <c r="R55" s="5" t="n">
        <v>-50.541</v>
      </c>
      <c r="S55" s="5" t="n">
        <v>0.033</v>
      </c>
    </row>
    <row r="56" customFormat="false" ht="12.8" hidden="false" customHeight="false" outlineLevel="0" collapsed="false">
      <c r="A56" s="4" t="n">
        <v>1</v>
      </c>
      <c r="B56" s="4" t="n">
        <v>4924</v>
      </c>
      <c r="C56" s="4" t="n">
        <v>54.002</v>
      </c>
      <c r="D56" s="5" t="n">
        <v>-5.883</v>
      </c>
      <c r="E56" s="5" t="n">
        <v>340.885</v>
      </c>
      <c r="F56" s="5" t="n">
        <v>349.594</v>
      </c>
      <c r="G56" s="5" t="n">
        <v>-4.475</v>
      </c>
      <c r="H56" s="5" t="n">
        <v>-33.467</v>
      </c>
      <c r="I56" s="5" t="n">
        <v>13.029</v>
      </c>
      <c r="J56" s="5" t="n">
        <v>-21.936</v>
      </c>
      <c r="K56" s="5" t="n">
        <v>14.555</v>
      </c>
      <c r="L56" s="5" t="n">
        <v>877.02</v>
      </c>
      <c r="M56" s="5" t="n">
        <v>-0.005</v>
      </c>
      <c r="N56" s="5" t="n">
        <v>286.12</v>
      </c>
      <c r="O56" s="5" t="n">
        <v>286.277</v>
      </c>
      <c r="P56" s="5" t="n">
        <v>28.512</v>
      </c>
      <c r="Q56" s="5" t="n">
        <v>0.92</v>
      </c>
      <c r="R56" s="5" t="n">
        <v>-50.377</v>
      </c>
      <c r="S56" s="5" t="n">
        <v>0.033</v>
      </c>
    </row>
    <row r="57" customFormat="false" ht="12.8" hidden="false" customHeight="false" outlineLevel="0" collapsed="false">
      <c r="A57" s="4" t="n">
        <v>1</v>
      </c>
      <c r="B57" s="4" t="n">
        <v>4924</v>
      </c>
      <c r="C57" s="4" t="n">
        <v>55.004</v>
      </c>
      <c r="D57" s="5" t="n">
        <v>11.047</v>
      </c>
      <c r="E57" s="5" t="n">
        <v>352.236</v>
      </c>
      <c r="F57" s="5" t="n">
        <v>350.327</v>
      </c>
      <c r="G57" s="5" t="n">
        <v>-5.503</v>
      </c>
      <c r="H57" s="5" t="n">
        <v>-217.093</v>
      </c>
      <c r="I57" s="5" t="n">
        <v>218.228</v>
      </c>
      <c r="J57" s="5" t="n">
        <v>-9.385</v>
      </c>
      <c r="K57" s="5" t="n">
        <v>9.913</v>
      </c>
      <c r="L57" s="5" t="n">
        <v>871.15</v>
      </c>
      <c r="M57" s="5" t="n">
        <v>-0.006</v>
      </c>
      <c r="N57" s="5" t="n">
        <v>286.27</v>
      </c>
      <c r="O57" s="5" t="n">
        <v>286.466</v>
      </c>
      <c r="P57" s="5" t="n">
        <v>28.063</v>
      </c>
      <c r="Q57" s="5" t="n">
        <v>0.92</v>
      </c>
      <c r="R57" s="5" t="n">
        <v>-91.649</v>
      </c>
      <c r="S57" s="5" t="n">
        <v>0.033</v>
      </c>
    </row>
    <row r="58" customFormat="false" ht="12.8" hidden="false" customHeight="false" outlineLevel="0" collapsed="false">
      <c r="A58" s="4" t="n">
        <v>1</v>
      </c>
      <c r="B58" s="4" t="n">
        <v>4924</v>
      </c>
      <c r="C58" s="4" t="n">
        <v>56.001</v>
      </c>
      <c r="D58" s="5" t="n">
        <v>26.87</v>
      </c>
      <c r="E58" s="5" t="n">
        <v>369.071</v>
      </c>
      <c r="F58" s="5" t="n">
        <v>350.719</v>
      </c>
      <c r="G58" s="5" t="n">
        <v>-2.656</v>
      </c>
      <c r="H58" s="5" t="n">
        <v>-138.77</v>
      </c>
      <c r="I58" s="5" t="n">
        <v>155.815</v>
      </c>
      <c r="J58" s="5" t="n">
        <v>-11.15</v>
      </c>
      <c r="K58" s="5" t="n">
        <v>9.826</v>
      </c>
      <c r="L58" s="5" t="n">
        <v>879.79</v>
      </c>
      <c r="M58" s="5" t="n">
        <v>-0.003</v>
      </c>
      <c r="N58" s="5" t="n">
        <v>286.35</v>
      </c>
      <c r="O58" s="5" t="n">
        <v>286.434</v>
      </c>
      <c r="P58" s="5" t="n">
        <v>31.481</v>
      </c>
      <c r="Q58" s="5" t="n">
        <v>0.92</v>
      </c>
      <c r="R58" s="5" t="n">
        <v>-326.538</v>
      </c>
      <c r="S58" s="5" t="n">
        <v>0.033</v>
      </c>
    </row>
    <row r="59" customFormat="false" ht="12.8" hidden="false" customHeight="false" outlineLevel="0" collapsed="false">
      <c r="A59" s="4" t="n">
        <v>1</v>
      </c>
      <c r="B59" s="4" t="n">
        <v>4924</v>
      </c>
      <c r="C59" s="4" t="n">
        <v>57.004</v>
      </c>
      <c r="D59" s="5" t="n">
        <v>74.257</v>
      </c>
      <c r="E59" s="5" t="n">
        <v>436.993</v>
      </c>
      <c r="F59" s="5" t="n">
        <v>350.181</v>
      </c>
      <c r="G59" s="5" t="n">
        <v>-19.701</v>
      </c>
      <c r="H59" s="5" t="n">
        <v>-208.649</v>
      </c>
      <c r="I59" s="5" t="n">
        <v>272.167</v>
      </c>
      <c r="J59" s="5" t="n">
        <v>-13.965</v>
      </c>
      <c r="K59" s="5" t="n">
        <v>10.738</v>
      </c>
      <c r="L59" s="5" t="n">
        <v>874.61</v>
      </c>
      <c r="M59" s="5" t="n">
        <v>-0.024</v>
      </c>
      <c r="N59" s="5" t="n">
        <v>286.24</v>
      </c>
      <c r="O59" s="5" t="n">
        <v>286.965</v>
      </c>
      <c r="P59" s="5" t="n">
        <v>27.186</v>
      </c>
      <c r="Q59" s="5" t="n">
        <v>0.92</v>
      </c>
      <c r="R59" s="5" t="n">
        <v>-1038.223</v>
      </c>
      <c r="S59" s="5" t="n">
        <v>0.033</v>
      </c>
    </row>
    <row r="60" customFormat="false" ht="12.8" hidden="false" customHeight="false" outlineLevel="0" collapsed="false">
      <c r="A60" s="4" t="n">
        <v>1</v>
      </c>
      <c r="B60" s="4" t="n">
        <v>4924</v>
      </c>
      <c r="C60" s="4" t="n">
        <v>58.004</v>
      </c>
      <c r="D60" s="5" t="n">
        <v>67.344</v>
      </c>
      <c r="E60" s="5" t="n">
        <v>416.444</v>
      </c>
      <c r="F60" s="5" t="n">
        <v>353.126</v>
      </c>
      <c r="G60" s="5" t="n">
        <v>-5.892</v>
      </c>
      <c r="H60" s="5" t="n">
        <v>-213.79</v>
      </c>
      <c r="I60" s="5" t="n">
        <v>281.179</v>
      </c>
      <c r="J60" s="5" t="n">
        <v>12.671</v>
      </c>
      <c r="K60" s="5" t="n">
        <v>-0.044</v>
      </c>
      <c r="L60" s="5" t="n">
        <v>865.19</v>
      </c>
      <c r="M60" s="5" t="n">
        <v>-0.009</v>
      </c>
      <c r="N60" s="5" t="n">
        <v>286.84</v>
      </c>
      <c r="O60" s="5" t="n">
        <v>287.115</v>
      </c>
      <c r="P60" s="5" t="n">
        <v>21.43</v>
      </c>
      <c r="Q60" s="5" t="n">
        <v>0.92</v>
      </c>
      <c r="R60" s="5" t="n">
        <v>-930.572</v>
      </c>
      <c r="S60" s="5" t="n">
        <v>0.033</v>
      </c>
    </row>
    <row r="61" customFormat="false" ht="12.8" hidden="false" customHeight="false" outlineLevel="0" collapsed="false">
      <c r="A61" s="4" t="n">
        <v>1</v>
      </c>
      <c r="B61" s="4" t="n">
        <v>4924</v>
      </c>
      <c r="C61" s="4" t="n">
        <v>59.003</v>
      </c>
      <c r="D61" s="5" t="n">
        <v>90.045</v>
      </c>
      <c r="E61" s="5" t="n">
        <v>434.55</v>
      </c>
      <c r="F61" s="5" t="n">
        <v>352.585</v>
      </c>
      <c r="G61" s="5" t="n">
        <v>-12.282</v>
      </c>
      <c r="H61" s="5" t="n">
        <v>-229.579</v>
      </c>
      <c r="I61" s="5" t="n">
        <v>313.711</v>
      </c>
      <c r="J61" s="5" t="n">
        <v>-5.173</v>
      </c>
      <c r="K61" s="5" t="n">
        <v>5.913</v>
      </c>
      <c r="L61" s="5" t="n">
        <v>878.4</v>
      </c>
      <c r="M61" s="5" t="n">
        <v>-0.012</v>
      </c>
      <c r="N61" s="5" t="n">
        <v>286.73</v>
      </c>
      <c r="O61" s="5" t="n">
        <v>287.101</v>
      </c>
      <c r="P61" s="5" t="n">
        <v>33.1</v>
      </c>
      <c r="Q61" s="5" t="n">
        <v>0.92</v>
      </c>
      <c r="R61" s="5" t="n">
        <v>-1266.083</v>
      </c>
      <c r="S61" s="5" t="n">
        <v>0.033</v>
      </c>
    </row>
    <row r="62" customFormat="false" ht="12.8" hidden="false" customHeight="false" outlineLevel="0" collapsed="false">
      <c r="A62" s="4" t="n">
        <v>1</v>
      </c>
      <c r="B62" s="4" t="n">
        <v>4924</v>
      </c>
      <c r="C62" s="4" t="n">
        <v>60.007</v>
      </c>
      <c r="D62" s="5" t="n">
        <v>139.949</v>
      </c>
      <c r="E62" s="5" t="n">
        <v>383.489</v>
      </c>
      <c r="F62" s="5" t="n">
        <v>353.126</v>
      </c>
      <c r="G62" s="5" t="n">
        <v>-15.61</v>
      </c>
      <c r="H62" s="5" t="n">
        <v>-341.509</v>
      </c>
      <c r="I62" s="5" t="n">
        <v>476.878</v>
      </c>
      <c r="J62" s="5" t="n">
        <v>2.024</v>
      </c>
      <c r="K62" s="5" t="n">
        <v>4.579</v>
      </c>
      <c r="L62" s="5" t="n">
        <v>875.99</v>
      </c>
      <c r="M62" s="5" t="n">
        <v>-0.014</v>
      </c>
      <c r="N62" s="5" t="n">
        <v>286.84</v>
      </c>
      <c r="O62" s="5" t="n">
        <v>287.258</v>
      </c>
      <c r="P62" s="5" t="n">
        <v>37.339</v>
      </c>
      <c r="Q62" s="5" t="n">
        <v>0.92</v>
      </c>
      <c r="R62" s="5" t="n">
        <v>-2017.298</v>
      </c>
      <c r="S62" s="5" t="n">
        <v>0.033</v>
      </c>
    </row>
    <row r="63" customFormat="false" ht="12.8" hidden="false" customHeight="false" outlineLevel="0" collapsed="false">
      <c r="A63" s="4" t="n">
        <v>1</v>
      </c>
      <c r="B63" s="4" t="n">
        <v>4924</v>
      </c>
      <c r="C63" s="4" t="n">
        <v>61.008</v>
      </c>
      <c r="D63" s="5" t="n">
        <v>47.797</v>
      </c>
      <c r="E63" s="5" t="n">
        <v>421.19</v>
      </c>
      <c r="F63" s="5" t="n">
        <v>354.112</v>
      </c>
      <c r="G63" s="5" t="n">
        <v>-7.69</v>
      </c>
      <c r="H63" s="5" t="n">
        <v>-203.52</v>
      </c>
      <c r="I63" s="5" t="n">
        <v>251.688</v>
      </c>
      <c r="J63" s="5" t="n">
        <v>3.684</v>
      </c>
      <c r="K63" s="5" t="n">
        <v>-0.371</v>
      </c>
      <c r="L63" s="5" t="n">
        <v>882.77</v>
      </c>
      <c r="M63" s="5" t="n">
        <v>-0.012</v>
      </c>
      <c r="N63" s="5" t="n">
        <v>287.04</v>
      </c>
      <c r="O63" s="5" t="n">
        <v>287.399</v>
      </c>
      <c r="P63" s="5" t="n">
        <v>21.399</v>
      </c>
      <c r="Q63" s="5" t="n">
        <v>0.92</v>
      </c>
      <c r="R63" s="5" t="n">
        <v>-637.703</v>
      </c>
      <c r="S63" s="5" t="n">
        <v>0.033</v>
      </c>
    </row>
    <row r="64" customFormat="false" ht="12.8" hidden="false" customHeight="false" outlineLevel="0" collapsed="false">
      <c r="A64" s="4" t="n">
        <v>1</v>
      </c>
      <c r="B64" s="4" t="n">
        <v>4924</v>
      </c>
      <c r="C64" s="4" t="n">
        <v>62.007</v>
      </c>
      <c r="D64" s="5" t="n">
        <v>90.828</v>
      </c>
      <c r="E64" s="5" t="n">
        <v>649.097</v>
      </c>
      <c r="F64" s="5" t="n">
        <v>355.1</v>
      </c>
      <c r="G64" s="5" t="n">
        <v>-13.664</v>
      </c>
      <c r="H64" s="5" t="n">
        <v>-249.746</v>
      </c>
      <c r="I64" s="5" t="n">
        <v>340.046</v>
      </c>
      <c r="J64" s="5" t="n">
        <v>8.386</v>
      </c>
      <c r="K64" s="5" t="n">
        <v>0.527</v>
      </c>
      <c r="L64" s="5" t="n">
        <v>876.12</v>
      </c>
      <c r="M64" s="5" t="n">
        <v>-0.034</v>
      </c>
      <c r="N64" s="5" t="n">
        <v>287.24</v>
      </c>
      <c r="O64" s="5" t="n">
        <v>288.271</v>
      </c>
      <c r="P64" s="5" t="n">
        <v>13.258</v>
      </c>
      <c r="Q64" s="5" t="n">
        <v>0.92</v>
      </c>
      <c r="R64" s="5" t="n">
        <v>-1273.428</v>
      </c>
      <c r="S64" s="5" t="n">
        <v>0.033</v>
      </c>
    </row>
    <row r="65" customFormat="false" ht="12.8" hidden="false" customHeight="false" outlineLevel="0" collapsed="false">
      <c r="A65" s="4" t="n">
        <v>1</v>
      </c>
      <c r="B65" s="4" t="n">
        <v>4924</v>
      </c>
      <c r="C65" s="4" t="n">
        <v>63.009</v>
      </c>
      <c r="D65" s="5" t="n">
        <v>217.193</v>
      </c>
      <c r="E65" s="5" t="n">
        <v>427.342</v>
      </c>
      <c r="F65" s="5" t="n">
        <v>358.624</v>
      </c>
      <c r="G65" s="5" t="n">
        <v>-8.821</v>
      </c>
      <c r="H65" s="5" t="n">
        <v>-367.042</v>
      </c>
      <c r="I65" s="5" t="n">
        <v>593.784</v>
      </c>
      <c r="J65" s="5" t="n">
        <v>30.493</v>
      </c>
      <c r="K65" s="5" t="n">
        <v>-9.549</v>
      </c>
      <c r="L65" s="5" t="n">
        <v>828.5</v>
      </c>
      <c r="M65" s="5" t="n">
        <v>-0.011</v>
      </c>
      <c r="N65" s="5" t="n">
        <v>287.95</v>
      </c>
      <c r="O65" s="5" t="n">
        <v>288.297</v>
      </c>
      <c r="P65" s="5" t="n">
        <v>25.42</v>
      </c>
      <c r="Q65" s="5" t="n">
        <v>0.92</v>
      </c>
      <c r="R65" s="5" t="n">
        <v>-3151.437</v>
      </c>
      <c r="S65" s="5" t="n">
        <v>0.033</v>
      </c>
    </row>
    <row r="66" customFormat="false" ht="12.8" hidden="false" customHeight="false" outlineLevel="0" collapsed="false">
      <c r="A66" s="4" t="n">
        <v>1</v>
      </c>
      <c r="B66" s="4" t="n">
        <v>4924</v>
      </c>
      <c r="C66" s="4" t="n">
        <v>64.002</v>
      </c>
      <c r="D66" s="5" t="n">
        <v>79.336</v>
      </c>
      <c r="E66" s="5" t="n">
        <v>410.44</v>
      </c>
      <c r="F66" s="5" t="n">
        <v>357.977</v>
      </c>
      <c r="G66" s="5" t="n">
        <v>-14.866</v>
      </c>
      <c r="H66" s="5" t="n">
        <v>-235.534</v>
      </c>
      <c r="I66" s="5" t="n">
        <v>322.576</v>
      </c>
      <c r="J66" s="5" t="n">
        <v>7.202</v>
      </c>
      <c r="K66" s="5" t="n">
        <v>-7.706</v>
      </c>
      <c r="L66" s="5" t="n">
        <v>887.38</v>
      </c>
      <c r="M66" s="5" t="n">
        <v>-0.024</v>
      </c>
      <c r="N66" s="5" t="n">
        <v>287.82</v>
      </c>
      <c r="O66" s="5" t="n">
        <v>288.545</v>
      </c>
      <c r="P66" s="5" t="n">
        <v>20.502</v>
      </c>
      <c r="Q66" s="5" t="n">
        <v>0.92</v>
      </c>
      <c r="R66" s="5" t="n">
        <v>-1102.603</v>
      </c>
      <c r="S66" s="5" t="n">
        <v>0.033</v>
      </c>
    </row>
    <row r="67" customFormat="false" ht="12.8" hidden="false" customHeight="false" outlineLevel="0" collapsed="false">
      <c r="A67" s="4" t="n">
        <v>1</v>
      </c>
      <c r="B67" s="4" t="n">
        <v>4924</v>
      </c>
      <c r="C67" s="4" t="n">
        <v>65.004</v>
      </c>
      <c r="D67" s="5" t="n">
        <v>58.175</v>
      </c>
      <c r="E67" s="5" t="n">
        <v>379.905</v>
      </c>
      <c r="F67" s="5" t="n">
        <v>359.821</v>
      </c>
      <c r="G67" s="5" t="n">
        <v>-6.56</v>
      </c>
      <c r="H67" s="5" t="n">
        <v>-212.626</v>
      </c>
      <c r="I67" s="5" t="n">
        <v>281.032</v>
      </c>
      <c r="J67" s="5" t="n">
        <v>14.551</v>
      </c>
      <c r="K67" s="5" t="n">
        <v>-10.231</v>
      </c>
      <c r="L67" s="5" t="n">
        <v>889.74</v>
      </c>
      <c r="M67" s="5" t="n">
        <v>-0.022</v>
      </c>
      <c r="N67" s="5" t="n">
        <v>288.19</v>
      </c>
      <c r="O67" s="5" t="n">
        <v>288.874</v>
      </c>
      <c r="P67" s="5" t="n">
        <v>9.594</v>
      </c>
      <c r="Q67" s="5" t="n">
        <v>0.92</v>
      </c>
      <c r="R67" s="5" t="n">
        <v>-780.385</v>
      </c>
      <c r="S67" s="5" t="n">
        <v>0.033</v>
      </c>
    </row>
    <row r="68" customFormat="false" ht="12.8" hidden="false" customHeight="false" outlineLevel="0" collapsed="false">
      <c r="A68" s="4" t="n">
        <v>1</v>
      </c>
      <c r="B68" s="4" t="n">
        <v>4924</v>
      </c>
      <c r="C68" s="4" t="n">
        <v>66.007</v>
      </c>
      <c r="D68" s="5" t="n">
        <v>50.188</v>
      </c>
      <c r="E68" s="5" t="n">
        <v>370.573</v>
      </c>
      <c r="F68" s="5" t="n">
        <v>361.171</v>
      </c>
      <c r="G68" s="5" t="n">
        <v>-7.098</v>
      </c>
      <c r="H68" s="5" t="n">
        <v>-209.441</v>
      </c>
      <c r="I68" s="5" t="n">
        <v>270.866</v>
      </c>
      <c r="J68" s="5" t="n">
        <v>11.384</v>
      </c>
      <c r="K68" s="5" t="n">
        <v>-11.237</v>
      </c>
      <c r="L68" s="5" t="n">
        <v>896.71</v>
      </c>
      <c r="M68" s="5" t="n">
        <v>-0.013</v>
      </c>
      <c r="N68" s="5" t="n">
        <v>288.46</v>
      </c>
      <c r="O68" s="5" t="n">
        <v>288.847</v>
      </c>
      <c r="P68" s="5" t="n">
        <v>18.345</v>
      </c>
      <c r="Q68" s="5" t="n">
        <v>0.92</v>
      </c>
      <c r="R68" s="5" t="n">
        <v>-658.549</v>
      </c>
      <c r="S68" s="5" t="n">
        <v>0.033</v>
      </c>
    </row>
    <row r="69" customFormat="false" ht="12.8" hidden="false" customHeight="false" outlineLevel="0" collapsed="false">
      <c r="A69" s="4" t="n">
        <v>1</v>
      </c>
      <c r="B69" s="4" t="n">
        <v>4924</v>
      </c>
      <c r="C69" s="4" t="n">
        <v>67.006</v>
      </c>
      <c r="D69" s="5" t="n">
        <v>23.481</v>
      </c>
      <c r="E69" s="5" t="n">
        <v>358.339</v>
      </c>
      <c r="F69" s="5" t="n">
        <v>361.622</v>
      </c>
      <c r="G69" s="5" t="n">
        <v>-3.708</v>
      </c>
      <c r="H69" s="5" t="n">
        <v>-183.888</v>
      </c>
      <c r="I69" s="5" t="n">
        <v>218.326</v>
      </c>
      <c r="J69" s="5" t="n">
        <v>12.954</v>
      </c>
      <c r="K69" s="5" t="n">
        <v>-10.957</v>
      </c>
      <c r="L69" s="5" t="n">
        <v>901.42</v>
      </c>
      <c r="M69" s="5" t="n">
        <v>-0.011</v>
      </c>
      <c r="N69" s="5" t="n">
        <v>288.55</v>
      </c>
      <c r="O69" s="5" t="n">
        <v>288.889</v>
      </c>
      <c r="P69" s="5" t="n">
        <v>10.943</v>
      </c>
      <c r="Q69" s="5" t="n">
        <v>0.92</v>
      </c>
      <c r="R69" s="5" t="n">
        <v>-262.101</v>
      </c>
      <c r="S69" s="5" t="n">
        <v>0.033</v>
      </c>
    </row>
    <row r="70" customFormat="false" ht="12.8" hidden="false" customHeight="false" outlineLevel="0" collapsed="false">
      <c r="A70" s="4" t="n">
        <v>1</v>
      </c>
      <c r="B70" s="4" t="n">
        <v>4924</v>
      </c>
      <c r="C70" s="4" t="n">
        <v>68.005</v>
      </c>
      <c r="D70" s="5" t="n">
        <v>5.309</v>
      </c>
      <c r="E70" s="5" t="n">
        <v>351.419</v>
      </c>
      <c r="F70" s="5" t="n">
        <v>363.078</v>
      </c>
      <c r="G70" s="5" t="n">
        <v>-0.932</v>
      </c>
      <c r="H70" s="5" t="n">
        <v>14.554</v>
      </c>
      <c r="I70" s="5" t="n">
        <v>0</v>
      </c>
      <c r="J70" s="5" t="n">
        <v>7.307</v>
      </c>
      <c r="K70" s="5" t="n">
        <v>-9.245</v>
      </c>
      <c r="L70" s="5" t="n">
        <v>910.36</v>
      </c>
      <c r="M70" s="5" t="n">
        <v>-0.003</v>
      </c>
      <c r="N70" s="5" t="n">
        <v>288.84</v>
      </c>
      <c r="O70" s="5" t="n">
        <v>288.926</v>
      </c>
      <c r="P70" s="5" t="n">
        <v>10.804</v>
      </c>
      <c r="Q70" s="5" t="n">
        <v>0.92</v>
      </c>
      <c r="R70" s="5" t="n">
        <v>-42.949</v>
      </c>
      <c r="S70" s="5" t="n">
        <v>0.033</v>
      </c>
    </row>
    <row r="71" customFormat="false" ht="12.8" hidden="false" customHeight="false" outlineLevel="0" collapsed="false">
      <c r="A71" s="4" t="n">
        <v>1</v>
      </c>
      <c r="B71" s="4" t="n">
        <v>4924</v>
      </c>
      <c r="C71" s="4" t="n">
        <v>69.004</v>
      </c>
      <c r="D71" s="5" t="n">
        <v>2.573</v>
      </c>
      <c r="E71" s="5" t="n">
        <v>348.241</v>
      </c>
      <c r="F71" s="5" t="n">
        <v>363.682</v>
      </c>
      <c r="G71" s="5" t="n">
        <v>1.598</v>
      </c>
      <c r="H71" s="5" t="n">
        <v>11.716</v>
      </c>
      <c r="I71" s="5" t="n">
        <v>0</v>
      </c>
      <c r="J71" s="5" t="n">
        <v>7.344</v>
      </c>
      <c r="K71" s="5" t="n">
        <v>-9.143</v>
      </c>
      <c r="L71" s="5" t="n">
        <v>910.55</v>
      </c>
      <c r="M71" s="5" t="n">
        <v>0.005</v>
      </c>
      <c r="N71" s="5" t="n">
        <v>288.96</v>
      </c>
      <c r="O71" s="5" t="n">
        <v>288.799</v>
      </c>
      <c r="P71" s="5" t="n">
        <v>9.948</v>
      </c>
      <c r="Q71" s="5" t="n">
        <v>0.92</v>
      </c>
      <c r="R71" s="5" t="n">
        <v>-45.449</v>
      </c>
      <c r="S71" s="5" t="n">
        <v>0.033</v>
      </c>
    </row>
    <row r="72" customFormat="false" ht="12.8" hidden="false" customHeight="false" outlineLevel="0" collapsed="false">
      <c r="A72" s="4" t="n">
        <v>1</v>
      </c>
      <c r="B72" s="4" t="n">
        <v>4924</v>
      </c>
      <c r="C72" s="4" t="n">
        <v>70.003</v>
      </c>
      <c r="D72" s="5" t="n">
        <v>2.373</v>
      </c>
      <c r="E72" s="5" t="n">
        <v>346.992</v>
      </c>
      <c r="F72" s="5" t="n">
        <v>361.923</v>
      </c>
      <c r="G72" s="5" t="n">
        <v>0.911</v>
      </c>
      <c r="H72" s="5" t="n">
        <v>4.776</v>
      </c>
      <c r="I72" s="5" t="n">
        <v>0</v>
      </c>
      <c r="J72" s="5" t="n">
        <v>-13.066</v>
      </c>
      <c r="K72" s="5" t="n">
        <v>-2.403</v>
      </c>
      <c r="L72" s="5" t="n">
        <v>917.82</v>
      </c>
      <c r="M72" s="5" t="n">
        <v>0.003</v>
      </c>
      <c r="N72" s="5" t="n">
        <v>288.61</v>
      </c>
      <c r="O72" s="5" t="n">
        <v>288.51</v>
      </c>
      <c r="P72" s="5" t="n">
        <v>9.098</v>
      </c>
      <c r="Q72" s="5" t="n">
        <v>0.92</v>
      </c>
      <c r="R72" s="5" t="n">
        <v>-45.474</v>
      </c>
      <c r="S72" s="5" t="n">
        <v>0.033</v>
      </c>
    </row>
    <row r="73" customFormat="false" ht="12.8" hidden="false" customHeight="false" outlineLevel="0" collapsed="false">
      <c r="A73" s="4" t="n">
        <v>1</v>
      </c>
      <c r="B73" s="4" t="n">
        <v>4924</v>
      </c>
      <c r="C73" s="4" t="n">
        <v>71.002</v>
      </c>
      <c r="D73" s="5" t="n">
        <v>2.924</v>
      </c>
      <c r="E73" s="5" t="n">
        <v>346.477</v>
      </c>
      <c r="F73" s="5" t="n">
        <v>361.021</v>
      </c>
      <c r="G73" s="5" t="n">
        <v>-0.009</v>
      </c>
      <c r="H73" s="5" t="n">
        <v>3.794</v>
      </c>
      <c r="I73" s="5" t="n">
        <v>0</v>
      </c>
      <c r="J73" s="5" t="n">
        <v>-6.909</v>
      </c>
      <c r="K73" s="5" t="n">
        <v>-0.87</v>
      </c>
      <c r="L73" s="5" t="n">
        <v>909.07</v>
      </c>
      <c r="M73" s="5" t="n">
        <v>0</v>
      </c>
      <c r="N73" s="5" t="n">
        <v>288.43</v>
      </c>
      <c r="O73" s="5" t="n">
        <v>288.431</v>
      </c>
      <c r="P73" s="5" t="n">
        <v>13.21</v>
      </c>
      <c r="Q73" s="5" t="n">
        <v>0.92</v>
      </c>
      <c r="R73" s="5" t="n">
        <v>-45.007</v>
      </c>
      <c r="S73" s="5" t="n">
        <v>0.033</v>
      </c>
    </row>
    <row r="74" customFormat="false" ht="12.8" hidden="false" customHeight="false" outlineLevel="0" collapsed="false">
      <c r="A74" s="4" t="n">
        <v>1</v>
      </c>
      <c r="B74" s="4" t="n">
        <v>4924</v>
      </c>
      <c r="C74" s="4" t="n">
        <v>72.001</v>
      </c>
      <c r="D74" s="5" t="n">
        <v>3.07</v>
      </c>
      <c r="E74" s="5" t="n">
        <v>345.19</v>
      </c>
      <c r="F74" s="5" t="n">
        <v>361.271</v>
      </c>
      <c r="G74" s="5" t="n">
        <v>-0.078</v>
      </c>
      <c r="H74" s="5" t="n">
        <v>5.495</v>
      </c>
      <c r="I74" s="5" t="n">
        <v>0</v>
      </c>
      <c r="J74" s="5" t="n">
        <v>0.833</v>
      </c>
      <c r="K74" s="5" t="n">
        <v>-2.425</v>
      </c>
      <c r="L74" s="5" t="n">
        <v>905.77</v>
      </c>
      <c r="M74" s="5" t="n">
        <v>0</v>
      </c>
      <c r="N74" s="5" t="n">
        <v>288.48</v>
      </c>
      <c r="O74" s="5" t="n">
        <v>288.491</v>
      </c>
      <c r="P74" s="5" t="n">
        <v>7.314</v>
      </c>
      <c r="Q74" s="5" t="n">
        <v>0.92</v>
      </c>
      <c r="R74" s="5" t="n">
        <v>-44.981</v>
      </c>
      <c r="S74" s="5" t="n">
        <v>0.033</v>
      </c>
    </row>
    <row r="75" customFormat="false" ht="12.8" hidden="false" customHeight="false" outlineLevel="0" collapsed="false">
      <c r="A75" s="4" t="n">
        <v>1</v>
      </c>
      <c r="B75" s="4" t="n">
        <v>4924</v>
      </c>
      <c r="C75" s="4" t="n">
        <v>75.009</v>
      </c>
      <c r="D75" s="5" t="n">
        <v>3.184</v>
      </c>
      <c r="E75" s="5" t="n">
        <v>346.632</v>
      </c>
      <c r="F75" s="5" t="n">
        <v>361.823</v>
      </c>
      <c r="G75" s="5" t="n">
        <v>1.616</v>
      </c>
      <c r="H75" s="5" t="n">
        <v>6.049</v>
      </c>
      <c r="I75" s="5" t="n">
        <v>0</v>
      </c>
      <c r="J75" s="5" t="n">
        <v>-2.556</v>
      </c>
      <c r="K75" s="5" t="n">
        <v>-2.864</v>
      </c>
      <c r="L75" s="5" t="n">
        <v>910.94</v>
      </c>
      <c r="M75" s="5" t="n">
        <v>0.004</v>
      </c>
      <c r="N75" s="5" t="n">
        <v>288.59</v>
      </c>
      <c r="O75" s="5" t="n">
        <v>288.478</v>
      </c>
      <c r="P75" s="5" t="n">
        <v>14.418</v>
      </c>
      <c r="Q75" s="5" t="n">
        <v>0.92</v>
      </c>
      <c r="R75" s="5" t="n">
        <v>-45.094</v>
      </c>
      <c r="S75" s="5" t="n">
        <v>0.033</v>
      </c>
    </row>
    <row r="76" customFormat="false" ht="12.8" hidden="false" customHeight="false" outlineLevel="0" collapsed="false">
      <c r="A76" s="4" t="n">
        <v>1</v>
      </c>
      <c r="B76" s="4" t="n">
        <v>4924</v>
      </c>
      <c r="C76" s="4" t="n">
        <v>76.008</v>
      </c>
      <c r="D76" s="5" t="n">
        <v>3.154</v>
      </c>
      <c r="E76" s="5" t="n">
        <v>346.64</v>
      </c>
      <c r="F76" s="5" t="n">
        <v>361.271</v>
      </c>
      <c r="G76" s="5" t="n">
        <v>0.594</v>
      </c>
      <c r="H76" s="5" t="n">
        <v>4.404</v>
      </c>
      <c r="I76" s="5" t="n">
        <v>0</v>
      </c>
      <c r="J76" s="5" t="n">
        <v>-5.071</v>
      </c>
      <c r="K76" s="5" t="n">
        <v>-1.25</v>
      </c>
      <c r="L76" s="5" t="n">
        <v>910.12</v>
      </c>
      <c r="M76" s="5" t="n">
        <v>0.002</v>
      </c>
      <c r="N76" s="5" t="n">
        <v>288.48</v>
      </c>
      <c r="O76" s="5" t="n">
        <v>288.424</v>
      </c>
      <c r="P76" s="5" t="n">
        <v>10.622</v>
      </c>
      <c r="Q76" s="5" t="n">
        <v>0.92</v>
      </c>
      <c r="R76" s="5" t="n">
        <v>-44.982</v>
      </c>
      <c r="S76" s="5" t="n">
        <v>0.033</v>
      </c>
    </row>
    <row r="77" customFormat="false" ht="12.8" hidden="false" customHeight="false" outlineLevel="0" collapsed="false">
      <c r="A77" s="4" t="n">
        <v>1</v>
      </c>
      <c r="B77" s="4" t="n">
        <v>4924</v>
      </c>
      <c r="C77" s="4" t="n">
        <v>77.007</v>
      </c>
      <c r="D77" s="5" t="n">
        <v>3.033</v>
      </c>
      <c r="E77" s="5" t="n">
        <v>346.252</v>
      </c>
      <c r="F77" s="5" t="n">
        <v>361.271</v>
      </c>
      <c r="G77" s="5" t="n">
        <v>0.24</v>
      </c>
      <c r="H77" s="5" t="n">
        <v>4.78</v>
      </c>
      <c r="I77" s="5" t="n">
        <v>0</v>
      </c>
      <c r="J77" s="5" t="n">
        <v>-1.257</v>
      </c>
      <c r="K77" s="5" t="n">
        <v>-1.746</v>
      </c>
      <c r="L77" s="5" t="n">
        <v>905.72</v>
      </c>
      <c r="M77" s="5" t="n">
        <v>0.001</v>
      </c>
      <c r="N77" s="5" t="n">
        <v>288.48</v>
      </c>
      <c r="O77" s="5" t="n">
        <v>288.463</v>
      </c>
      <c r="P77" s="5" t="n">
        <v>14.072</v>
      </c>
      <c r="Q77" s="5" t="n">
        <v>0.92</v>
      </c>
      <c r="R77" s="5" t="n">
        <v>-44.97</v>
      </c>
      <c r="S77" s="5" t="n">
        <v>0.033</v>
      </c>
    </row>
    <row r="78" customFormat="false" ht="12.8" hidden="false" customHeight="false" outlineLevel="0" collapsed="false">
      <c r="A78" s="4" t="n">
        <v>1</v>
      </c>
      <c r="B78" s="4" t="n">
        <v>4924</v>
      </c>
      <c r="C78" s="4" t="n">
        <v>78.006</v>
      </c>
      <c r="D78" s="5" t="n">
        <v>2.995</v>
      </c>
      <c r="E78" s="5" t="n">
        <v>347.027</v>
      </c>
      <c r="F78" s="5" t="n">
        <v>361.672</v>
      </c>
      <c r="G78" s="5" t="n">
        <v>0.827</v>
      </c>
      <c r="H78" s="5" t="n">
        <v>5.632</v>
      </c>
      <c r="I78" s="5" t="n">
        <v>0</v>
      </c>
      <c r="J78" s="5" t="n">
        <v>2.134</v>
      </c>
      <c r="K78" s="5" t="n">
        <v>-2.637</v>
      </c>
      <c r="L78" s="5" t="n">
        <v>905.31</v>
      </c>
      <c r="M78" s="5" t="n">
        <v>0.003</v>
      </c>
      <c r="N78" s="5" t="n">
        <v>288.56</v>
      </c>
      <c r="O78" s="5" t="n">
        <v>288.476</v>
      </c>
      <c r="P78" s="5" t="n">
        <v>9.895</v>
      </c>
      <c r="Q78" s="5" t="n">
        <v>0.92</v>
      </c>
      <c r="R78" s="5" t="n">
        <v>-44.991</v>
      </c>
      <c r="S78" s="5" t="n">
        <v>0.033</v>
      </c>
    </row>
    <row r="79" customFormat="false" ht="12.8" hidden="false" customHeight="false" outlineLevel="0" collapsed="false">
      <c r="A79" s="4" t="n">
        <v>1</v>
      </c>
      <c r="B79" s="4" t="n">
        <v>4924</v>
      </c>
      <c r="C79" s="4" t="n">
        <v>79.005</v>
      </c>
      <c r="D79" s="5" t="n">
        <v>16.253</v>
      </c>
      <c r="E79" s="5" t="n">
        <v>370.179</v>
      </c>
      <c r="F79" s="5" t="n">
        <v>360.621</v>
      </c>
      <c r="G79" s="5" t="n">
        <v>-2.056</v>
      </c>
      <c r="H79" s="5" t="n">
        <v>-135.921</v>
      </c>
      <c r="I79" s="5" t="n">
        <v>152.789</v>
      </c>
      <c r="J79" s="5" t="n">
        <v>-16.448</v>
      </c>
      <c r="K79" s="5" t="n">
        <v>-0.615</v>
      </c>
      <c r="L79" s="5" t="n">
        <v>910.56</v>
      </c>
      <c r="M79" s="5" t="n">
        <v>-0.005</v>
      </c>
      <c r="N79" s="5" t="n">
        <v>288.35</v>
      </c>
      <c r="O79" s="5" t="n">
        <v>288.489</v>
      </c>
      <c r="P79" s="5" t="n">
        <v>14.845</v>
      </c>
      <c r="Q79" s="5" t="n">
        <v>0.92</v>
      </c>
      <c r="R79" s="5" t="n">
        <v>-153.161</v>
      </c>
      <c r="S79" s="5" t="n">
        <v>0.033</v>
      </c>
    </row>
    <row r="80" customFormat="false" ht="12.8" hidden="false" customHeight="false" outlineLevel="0" collapsed="false">
      <c r="A80" s="4" t="n">
        <v>1</v>
      </c>
      <c r="B80" s="4" t="n">
        <v>4924</v>
      </c>
      <c r="C80" s="4" t="n">
        <v>80.005</v>
      </c>
      <c r="D80" s="5" t="n">
        <v>47.701</v>
      </c>
      <c r="E80" s="5" t="n">
        <v>444.054</v>
      </c>
      <c r="F80" s="5" t="n">
        <v>360.571</v>
      </c>
      <c r="G80" s="5" t="n">
        <v>-7.226</v>
      </c>
      <c r="H80" s="5" t="n">
        <v>-165.166</v>
      </c>
      <c r="I80" s="5" t="n">
        <v>212.242</v>
      </c>
      <c r="J80" s="5" t="n">
        <v>-5.452</v>
      </c>
      <c r="K80" s="5" t="n">
        <v>0.625</v>
      </c>
      <c r="L80" s="5" t="n">
        <v>904.79</v>
      </c>
      <c r="M80" s="5" t="n">
        <v>-0.012</v>
      </c>
      <c r="N80" s="5" t="n">
        <v>288.34</v>
      </c>
      <c r="O80" s="5" t="n">
        <v>288.694</v>
      </c>
      <c r="P80" s="5" t="n">
        <v>20.419</v>
      </c>
      <c r="Q80" s="5" t="n">
        <v>0.92</v>
      </c>
      <c r="R80" s="5" t="n">
        <v>-620.42</v>
      </c>
      <c r="S80" s="5" t="n">
        <v>0.033</v>
      </c>
    </row>
    <row r="81" customFormat="false" ht="12.8" hidden="false" customHeight="false" outlineLevel="0" collapsed="false">
      <c r="A81" s="4" t="n">
        <v>1</v>
      </c>
      <c r="B81" s="4" t="n">
        <v>4924</v>
      </c>
      <c r="C81" s="4" t="n">
        <v>81.003</v>
      </c>
      <c r="D81" s="5" t="n">
        <v>206.824</v>
      </c>
      <c r="E81" s="5" t="n">
        <v>788.569</v>
      </c>
      <c r="F81" s="5" t="n">
        <v>362.525</v>
      </c>
      <c r="G81" s="5" t="n">
        <v>-18.994</v>
      </c>
      <c r="H81" s="5" t="n">
        <v>-300.89</v>
      </c>
      <c r="I81" s="5" t="n">
        <v>505.588</v>
      </c>
      <c r="J81" s="5" t="n">
        <v>23.196</v>
      </c>
      <c r="K81" s="5" t="n">
        <v>2.126</v>
      </c>
      <c r="L81" s="5" t="n">
        <v>863.07</v>
      </c>
      <c r="M81" s="5" t="n">
        <v>-0.075</v>
      </c>
      <c r="N81" s="5" t="n">
        <v>288.73</v>
      </c>
      <c r="O81" s="5" t="n">
        <v>291.015</v>
      </c>
      <c r="P81" s="5" t="n">
        <v>8.311</v>
      </c>
      <c r="Q81" s="5" t="n">
        <v>0.92</v>
      </c>
      <c r="R81" s="5" t="n">
        <v>-2995.225</v>
      </c>
      <c r="S81" s="5" t="n">
        <v>0.033</v>
      </c>
    </row>
    <row r="82" customFormat="false" ht="12.8" hidden="false" customHeight="false" outlineLevel="0" collapsed="false">
      <c r="A82" s="4" t="n">
        <v>1</v>
      </c>
      <c r="B82" s="4" t="n">
        <v>4924</v>
      </c>
      <c r="C82" s="4" t="n">
        <v>82.004</v>
      </c>
      <c r="D82" s="5" t="n">
        <v>463.439</v>
      </c>
      <c r="E82" s="5" t="n">
        <v>983.387</v>
      </c>
      <c r="F82" s="5" t="n">
        <v>375.297</v>
      </c>
      <c r="G82" s="5" t="n">
        <v>-27.373</v>
      </c>
      <c r="H82" s="5" t="n">
        <v>-568.568</v>
      </c>
      <c r="I82" s="5" t="n">
        <v>1060.642</v>
      </c>
      <c r="J82" s="5" t="n">
        <v>128.081</v>
      </c>
      <c r="K82" s="5" t="n">
        <v>-28.635</v>
      </c>
      <c r="L82" s="5" t="n">
        <v>525.05</v>
      </c>
      <c r="M82" s="5" t="n">
        <v>-0.098</v>
      </c>
      <c r="N82" s="5" t="n">
        <v>291.24</v>
      </c>
      <c r="O82" s="5" t="n">
        <v>294.222</v>
      </c>
      <c r="P82" s="5" t="n">
        <v>9.18</v>
      </c>
      <c r="Q82" s="5" t="n">
        <v>0.92</v>
      </c>
      <c r="R82" s="5" t="n">
        <v>-6219.195</v>
      </c>
      <c r="S82" s="5" t="n">
        <v>0.033</v>
      </c>
    </row>
    <row r="83" customFormat="false" ht="12.8" hidden="false" customHeight="false" outlineLevel="0" collapsed="false">
      <c r="A83" s="4" t="n">
        <v>1</v>
      </c>
      <c r="B83" s="4" t="n">
        <v>4924</v>
      </c>
      <c r="C83" s="4" t="n">
        <v>83.004</v>
      </c>
      <c r="D83" s="5" t="n">
        <v>582.655</v>
      </c>
      <c r="E83" s="5" t="n">
        <v>1128.095</v>
      </c>
      <c r="F83" s="5" t="n">
        <v>388.773</v>
      </c>
      <c r="G83" s="5" t="n">
        <v>-12.91</v>
      </c>
      <c r="H83" s="5" t="n">
        <v>-718.053</v>
      </c>
      <c r="I83" s="5" t="n">
        <v>1354.378</v>
      </c>
      <c r="J83" s="5" t="n">
        <v>161.751</v>
      </c>
      <c r="K83" s="5" t="n">
        <v>-53.67</v>
      </c>
      <c r="L83" s="5" t="n">
        <v>488.37</v>
      </c>
      <c r="M83" s="5" t="n">
        <v>-0.166</v>
      </c>
      <c r="N83" s="5" t="n">
        <v>293.82</v>
      </c>
      <c r="O83" s="5" t="n">
        <v>298.878</v>
      </c>
      <c r="P83" s="5" t="n">
        <v>2.552</v>
      </c>
      <c r="Q83" s="5" t="n">
        <v>0.92</v>
      </c>
      <c r="R83" s="5" t="n">
        <v>-7343.464</v>
      </c>
      <c r="S83" s="5" t="n">
        <v>0.033</v>
      </c>
    </row>
    <row r="84" customFormat="false" ht="12.8" hidden="false" customHeight="false" outlineLevel="0" collapsed="false">
      <c r="A84" s="4" t="n">
        <v>1</v>
      </c>
      <c r="B84" s="4" t="n">
        <v>4924</v>
      </c>
      <c r="C84" s="4" t="n">
        <v>84.003</v>
      </c>
      <c r="D84" s="5" t="n">
        <v>658.26</v>
      </c>
      <c r="E84" s="5" t="n">
        <v>1218.103</v>
      </c>
      <c r="F84" s="5" t="n">
        <v>405.879</v>
      </c>
      <c r="G84" s="5" t="n">
        <v>-69.263</v>
      </c>
      <c r="H84" s="5" t="n">
        <v>-882.635</v>
      </c>
      <c r="I84" s="5" t="n">
        <v>1630.888</v>
      </c>
      <c r="J84" s="5" t="n">
        <v>157.566</v>
      </c>
      <c r="K84" s="5" t="n">
        <v>-89.994</v>
      </c>
      <c r="L84" s="5" t="n">
        <v>437.72</v>
      </c>
      <c r="M84" s="5" t="n">
        <v>-0.111</v>
      </c>
      <c r="N84" s="5" t="n">
        <v>297</v>
      </c>
      <c r="O84" s="5" t="n">
        <v>300.399</v>
      </c>
      <c r="P84" s="5" t="n">
        <v>20.377</v>
      </c>
      <c r="Q84" s="5" t="n">
        <v>0.92</v>
      </c>
      <c r="R84" s="5" t="n">
        <v>-7979.51</v>
      </c>
      <c r="S84" s="5" t="n">
        <v>0.033</v>
      </c>
    </row>
    <row r="85" customFormat="false" ht="12.8" hidden="false" customHeight="false" outlineLevel="0" collapsed="false">
      <c r="A85" s="4" t="n">
        <v>1</v>
      </c>
      <c r="B85" s="4" t="n">
        <v>4924</v>
      </c>
      <c r="C85" s="4" t="n">
        <v>85.003</v>
      </c>
      <c r="D85" s="5" t="n">
        <v>695.821</v>
      </c>
      <c r="E85" s="5" t="n">
        <v>1239.235</v>
      </c>
      <c r="F85" s="5" t="n">
        <v>407.796</v>
      </c>
      <c r="G85" s="5" t="n">
        <v>-102.104</v>
      </c>
      <c r="H85" s="5" t="n">
        <v>-1015.285</v>
      </c>
      <c r="I85" s="5" t="n">
        <v>1782.555</v>
      </c>
      <c r="J85" s="5" t="n">
        <v>75.242</v>
      </c>
      <c r="K85" s="5" t="n">
        <v>-71.449</v>
      </c>
      <c r="L85" s="5" t="n">
        <v>591.82</v>
      </c>
      <c r="M85" s="5" t="n">
        <v>-0.106</v>
      </c>
      <c r="N85" s="5" t="n">
        <v>297.35</v>
      </c>
      <c r="O85" s="5" t="n">
        <v>300.572</v>
      </c>
      <c r="P85" s="5" t="n">
        <v>31.695</v>
      </c>
      <c r="Q85" s="5" t="n">
        <v>0.92</v>
      </c>
      <c r="R85" s="5" t="n">
        <v>-8445.941</v>
      </c>
      <c r="S85" s="5" t="n">
        <v>0.033</v>
      </c>
    </row>
    <row r="86" customFormat="false" ht="12.8" hidden="false" customHeight="false" outlineLevel="0" collapsed="false">
      <c r="A86" s="4" t="n">
        <v>1</v>
      </c>
      <c r="B86" s="4" t="n">
        <v>4924</v>
      </c>
      <c r="C86" s="4" t="n">
        <v>86.002</v>
      </c>
      <c r="D86" s="5" t="n">
        <v>692.526</v>
      </c>
      <c r="E86" s="5" t="n">
        <v>1204.329</v>
      </c>
      <c r="F86" s="5" t="n">
        <v>408.29</v>
      </c>
      <c r="G86" s="5" t="n">
        <v>-114.682</v>
      </c>
      <c r="H86" s="5" t="n">
        <v>-1037.76</v>
      </c>
      <c r="I86" s="5" t="n">
        <v>1784.995</v>
      </c>
      <c r="J86" s="5" t="n">
        <v>52.581</v>
      </c>
      <c r="K86" s="5" t="n">
        <v>-54.709</v>
      </c>
      <c r="L86" s="5" t="n">
        <v>627.4</v>
      </c>
      <c r="M86" s="5" t="n">
        <v>-0.103</v>
      </c>
      <c r="N86" s="5" t="n">
        <v>297.44</v>
      </c>
      <c r="O86" s="5" t="n">
        <v>300.576</v>
      </c>
      <c r="P86" s="5" t="n">
        <v>36.57</v>
      </c>
      <c r="Q86" s="5" t="n">
        <v>0.92</v>
      </c>
      <c r="R86" s="5" t="n">
        <v>-8495.132</v>
      </c>
      <c r="S86" s="5" t="n">
        <v>0.033</v>
      </c>
    </row>
    <row r="87" customFormat="false" ht="12.8" hidden="false" customHeight="false" outlineLevel="0" collapsed="false">
      <c r="A87" s="4" t="n">
        <v>1</v>
      </c>
      <c r="B87" s="4" t="n">
        <v>4924</v>
      </c>
      <c r="C87" s="4" t="n">
        <v>87.004</v>
      </c>
      <c r="D87" s="5" t="n">
        <v>636.662</v>
      </c>
      <c r="E87" s="5" t="n">
        <v>1110.722</v>
      </c>
      <c r="F87" s="5" t="n">
        <v>410.05</v>
      </c>
      <c r="G87" s="5" t="n">
        <v>-96.431</v>
      </c>
      <c r="H87" s="5" t="n">
        <v>-1092.138</v>
      </c>
      <c r="I87" s="5" t="n">
        <v>1774.016</v>
      </c>
      <c r="J87" s="5" t="n">
        <v>55.31</v>
      </c>
      <c r="K87" s="5" t="n">
        <v>-45.215</v>
      </c>
      <c r="L87" s="5" t="n">
        <v>614.3</v>
      </c>
      <c r="M87" s="5" t="n">
        <v>-0.098</v>
      </c>
      <c r="N87" s="5" t="n">
        <v>297.76</v>
      </c>
      <c r="O87" s="5" t="n">
        <v>300.749</v>
      </c>
      <c r="P87" s="5" t="n">
        <v>32.262</v>
      </c>
      <c r="Q87" s="5" t="n">
        <v>0.92</v>
      </c>
      <c r="R87" s="5" t="n">
        <v>-8120.766</v>
      </c>
      <c r="S87" s="5" t="n">
        <v>0.033</v>
      </c>
    </row>
    <row r="88" customFormat="false" ht="12.8" hidden="false" customHeight="false" outlineLevel="0" collapsed="false">
      <c r="A88" s="4" t="n">
        <v>1</v>
      </c>
      <c r="B88" s="4" t="n">
        <v>4924</v>
      </c>
      <c r="C88" s="4" t="n">
        <v>88.004</v>
      </c>
      <c r="D88" s="5" t="n">
        <v>533.604</v>
      </c>
      <c r="E88" s="5" t="n">
        <v>722.166</v>
      </c>
      <c r="F88" s="5" t="n">
        <v>409.884</v>
      </c>
      <c r="G88" s="5" t="n">
        <v>-77.41</v>
      </c>
      <c r="H88" s="5" t="n">
        <v>-1151.109</v>
      </c>
      <c r="I88" s="5" t="n">
        <v>1718.401</v>
      </c>
      <c r="J88" s="5" t="n">
        <v>30.193</v>
      </c>
      <c r="K88" s="5" t="n">
        <v>-33.688</v>
      </c>
      <c r="L88" s="5" t="n">
        <v>631.97</v>
      </c>
      <c r="M88" s="5" t="n">
        <v>-0.075</v>
      </c>
      <c r="N88" s="5" t="n">
        <v>297.73</v>
      </c>
      <c r="O88" s="5" t="n">
        <v>300.026</v>
      </c>
      <c r="P88" s="5" t="n">
        <v>33.719</v>
      </c>
      <c r="Q88" s="5" t="n">
        <v>0.92</v>
      </c>
      <c r="R88" s="5" t="n">
        <v>-7585.154</v>
      </c>
      <c r="S88" s="5" t="n">
        <v>0.033</v>
      </c>
    </row>
    <row r="89" customFormat="false" ht="12.8" hidden="false" customHeight="false" outlineLevel="0" collapsed="false">
      <c r="A89" s="4" t="n">
        <v>1</v>
      </c>
      <c r="B89" s="4" t="n">
        <v>4924</v>
      </c>
      <c r="C89" s="4" t="n">
        <v>89.005</v>
      </c>
      <c r="D89" s="5" t="n">
        <v>399.317</v>
      </c>
      <c r="E89" s="5" t="n">
        <v>452.1</v>
      </c>
      <c r="F89" s="5" t="n">
        <v>409.499</v>
      </c>
      <c r="G89" s="5" t="n">
        <v>-80.575</v>
      </c>
      <c r="H89" s="5" t="n">
        <v>-1198.494</v>
      </c>
      <c r="I89" s="5" t="n">
        <v>1622.104</v>
      </c>
      <c r="J89" s="5" t="n">
        <v>49.556</v>
      </c>
      <c r="K89" s="5" t="n">
        <v>-24.294</v>
      </c>
      <c r="L89" s="5" t="n">
        <v>665.66</v>
      </c>
      <c r="M89" s="5" t="n">
        <v>-0.067</v>
      </c>
      <c r="N89" s="5" t="n">
        <v>297.66</v>
      </c>
      <c r="O89" s="5" t="n">
        <v>299.716</v>
      </c>
      <c r="P89" s="5" t="n">
        <v>39.19</v>
      </c>
      <c r="Q89" s="5" t="n">
        <v>0.92</v>
      </c>
      <c r="R89" s="5" t="n">
        <v>-7064.16</v>
      </c>
      <c r="S89" s="5" t="n">
        <v>0.033</v>
      </c>
    </row>
    <row r="90" customFormat="false" ht="12.8" hidden="false" customHeight="false" outlineLevel="0" collapsed="false">
      <c r="A90" s="4" t="n">
        <v>1</v>
      </c>
      <c r="B90" s="4" t="n">
        <v>4924</v>
      </c>
      <c r="C90" s="4" t="n">
        <v>90.002</v>
      </c>
      <c r="D90" s="5" t="n">
        <v>256.105</v>
      </c>
      <c r="E90" s="5" t="n">
        <v>534.593</v>
      </c>
      <c r="F90" s="5" t="n">
        <v>405.715</v>
      </c>
      <c r="G90" s="5" t="n">
        <v>-16.158</v>
      </c>
      <c r="H90" s="5" t="n">
        <v>-1109.028</v>
      </c>
      <c r="I90" s="5" t="n">
        <v>1377.964</v>
      </c>
      <c r="J90" s="5" t="n">
        <v>-19.729</v>
      </c>
      <c r="K90" s="5" t="n">
        <v>-12.831</v>
      </c>
      <c r="L90" s="5" t="n">
        <v>835.62</v>
      </c>
      <c r="M90" s="5" t="n">
        <v>-0.014</v>
      </c>
      <c r="N90" s="5" t="n">
        <v>296.97</v>
      </c>
      <c r="O90" s="5" t="n">
        <v>297.398</v>
      </c>
      <c r="P90" s="5" t="n">
        <v>37.784</v>
      </c>
      <c r="Q90" s="5" t="n">
        <v>0.92</v>
      </c>
      <c r="R90" s="5" t="n">
        <v>-6041.027</v>
      </c>
      <c r="S90" s="5" t="n">
        <v>0.033</v>
      </c>
    </row>
    <row r="91" customFormat="false" ht="12.8" hidden="false" customHeight="false" outlineLevel="0" collapsed="false">
      <c r="A91" s="4" t="n">
        <v>1</v>
      </c>
      <c r="B91" s="4" t="n">
        <v>4924</v>
      </c>
      <c r="C91" s="4" t="n">
        <v>91.001</v>
      </c>
      <c r="D91" s="5" t="n">
        <v>134.515</v>
      </c>
      <c r="E91" s="5" t="n">
        <v>373.888</v>
      </c>
      <c r="F91" s="5" t="n">
        <v>391.692</v>
      </c>
      <c r="G91" s="5" t="n">
        <v>8.461</v>
      </c>
      <c r="H91" s="5" t="n">
        <v>-501.279</v>
      </c>
      <c r="I91" s="5" t="n">
        <v>634.514</v>
      </c>
      <c r="J91" s="5" t="n">
        <v>-120.723</v>
      </c>
      <c r="K91" s="5" t="n">
        <v>1.279</v>
      </c>
      <c r="L91" s="5" t="n">
        <v>1094.67</v>
      </c>
      <c r="M91" s="5" t="n">
        <v>0.006</v>
      </c>
      <c r="N91" s="5" t="n">
        <v>294.37</v>
      </c>
      <c r="O91" s="5" t="n">
        <v>294.187</v>
      </c>
      <c r="P91" s="5" t="n">
        <v>46.26</v>
      </c>
      <c r="Q91" s="5" t="n">
        <v>0.92</v>
      </c>
      <c r="R91" s="5" t="n">
        <v>-1894.276</v>
      </c>
      <c r="S91" s="5" t="n">
        <v>0.033</v>
      </c>
    </row>
    <row r="92" customFormat="false" ht="12.8" hidden="false" customHeight="false" outlineLevel="0" collapsed="false">
      <c r="A92" s="4" t="n">
        <v>1</v>
      </c>
      <c r="B92" s="4" t="n">
        <v>4924</v>
      </c>
      <c r="C92" s="4" t="n">
        <v>92.003</v>
      </c>
      <c r="D92" s="5" t="n">
        <v>-23.319</v>
      </c>
      <c r="E92" s="5" t="n">
        <v>320.133</v>
      </c>
      <c r="F92" s="5" t="n">
        <v>386.292</v>
      </c>
      <c r="G92" s="5" t="n">
        <v>12.254</v>
      </c>
      <c r="H92" s="5" t="n">
        <v>-28.325</v>
      </c>
      <c r="I92" s="5" t="n">
        <v>0</v>
      </c>
      <c r="J92" s="5" t="n">
        <v>-66.98</v>
      </c>
      <c r="K92" s="5" t="n">
        <v>5.006</v>
      </c>
      <c r="L92" s="5" t="n">
        <v>1014.35</v>
      </c>
      <c r="M92" s="5" t="n">
        <v>0.01</v>
      </c>
      <c r="N92" s="5" t="n">
        <v>293.35</v>
      </c>
      <c r="O92" s="5" t="n">
        <v>293.058</v>
      </c>
      <c r="P92" s="5" t="n">
        <v>42.03</v>
      </c>
      <c r="Q92" s="5" t="n">
        <v>0.92</v>
      </c>
      <c r="R92" s="5" t="n">
        <v>-71.639</v>
      </c>
      <c r="S92" s="5" t="n">
        <v>0.033</v>
      </c>
    </row>
    <row r="93" customFormat="false" ht="12.8" hidden="false" customHeight="false" outlineLevel="0" collapsed="false">
      <c r="A93" s="4" t="n">
        <v>1</v>
      </c>
      <c r="B93" s="4" t="n">
        <v>4924</v>
      </c>
      <c r="C93" s="4" t="n">
        <v>93.006</v>
      </c>
      <c r="D93" s="5" t="n">
        <v>-37.415</v>
      </c>
      <c r="E93" s="5" t="n">
        <v>315.45</v>
      </c>
      <c r="F93" s="5" t="n">
        <v>384.977</v>
      </c>
      <c r="G93" s="5" t="n">
        <v>4.874</v>
      </c>
      <c r="H93" s="5" t="n">
        <v>-39.218</v>
      </c>
      <c r="I93" s="5" t="n">
        <v>0</v>
      </c>
      <c r="J93" s="5" t="n">
        <v>-14.875</v>
      </c>
      <c r="K93" s="5" t="n">
        <v>1.803</v>
      </c>
      <c r="L93" s="5" t="n">
        <v>968.2</v>
      </c>
      <c r="M93" s="5" t="n">
        <v>0.005</v>
      </c>
      <c r="N93" s="5" t="n">
        <v>293.1</v>
      </c>
      <c r="O93" s="5" t="n">
        <v>292.962</v>
      </c>
      <c r="P93" s="5" t="n">
        <v>35.428</v>
      </c>
      <c r="Q93" s="5" t="n">
        <v>0.92</v>
      </c>
      <c r="R93" s="5" t="n">
        <v>-83.068</v>
      </c>
      <c r="S93" s="5" t="n">
        <v>0.033</v>
      </c>
    </row>
    <row r="94" customFormat="false" ht="12.8" hidden="false" customHeight="false" outlineLevel="0" collapsed="false">
      <c r="A94" s="4" t="n">
        <v>1</v>
      </c>
      <c r="B94" s="4" t="n">
        <v>4924</v>
      </c>
      <c r="C94" s="4" t="n">
        <v>94.003</v>
      </c>
      <c r="D94" s="5" t="n">
        <v>-37.758</v>
      </c>
      <c r="E94" s="5" t="n">
        <v>312.248</v>
      </c>
      <c r="F94" s="5" t="n">
        <v>382.199</v>
      </c>
      <c r="G94" s="5" t="n">
        <v>9.006</v>
      </c>
      <c r="H94" s="5" t="n">
        <v>-40.297</v>
      </c>
      <c r="I94" s="5" t="n">
        <v>0</v>
      </c>
      <c r="J94" s="5" t="n">
        <v>-50.684</v>
      </c>
      <c r="K94" s="5" t="n">
        <v>2.539</v>
      </c>
      <c r="L94" s="5" t="n">
        <v>990.11</v>
      </c>
      <c r="M94" s="5" t="n">
        <v>0.012</v>
      </c>
      <c r="N94" s="5" t="n">
        <v>292.57</v>
      </c>
      <c r="O94" s="5" t="n">
        <v>292.21</v>
      </c>
      <c r="P94" s="5" t="n">
        <v>25.041</v>
      </c>
      <c r="Q94" s="5" t="n">
        <v>0.92</v>
      </c>
      <c r="R94" s="5" t="n">
        <v>-82.788</v>
      </c>
      <c r="S94" s="5" t="n">
        <v>0.033</v>
      </c>
    </row>
    <row r="95" customFormat="false" ht="12.8" hidden="false" customHeight="false" outlineLevel="0" collapsed="false">
      <c r="A95" s="4" t="n">
        <v>1</v>
      </c>
      <c r="B95" s="4" t="n">
        <v>4924</v>
      </c>
      <c r="C95" s="4" t="n">
        <v>95.001</v>
      </c>
      <c r="D95" s="5" t="n">
        <v>-37.744</v>
      </c>
      <c r="E95" s="5" t="n">
        <v>308.033</v>
      </c>
      <c r="F95" s="5" t="n">
        <v>378.814</v>
      </c>
      <c r="G95" s="5" t="n">
        <v>17.639</v>
      </c>
      <c r="H95" s="5" t="n">
        <v>-41.373</v>
      </c>
      <c r="I95" s="5" t="n">
        <v>0</v>
      </c>
      <c r="J95" s="5" t="n">
        <v>-47.559</v>
      </c>
      <c r="K95" s="5" t="n">
        <v>3.629</v>
      </c>
      <c r="L95" s="5" t="n">
        <v>974.44</v>
      </c>
      <c r="M95" s="5" t="n">
        <v>0.017</v>
      </c>
      <c r="N95" s="5" t="n">
        <v>291.92</v>
      </c>
      <c r="O95" s="5" t="n">
        <v>291.401</v>
      </c>
      <c r="P95" s="5" t="n">
        <v>33.994</v>
      </c>
      <c r="Q95" s="5" t="n">
        <v>0.92</v>
      </c>
      <c r="R95" s="5" t="n">
        <v>-82.366</v>
      </c>
      <c r="S95" s="5" t="n">
        <v>0.033</v>
      </c>
    </row>
    <row r="96" customFormat="false" ht="12.8" hidden="false" customHeight="false" outlineLevel="0" collapsed="false">
      <c r="A96" s="4" t="n">
        <v>1</v>
      </c>
      <c r="B96" s="4" t="n">
        <v>4924</v>
      </c>
      <c r="C96" s="4" t="n">
        <v>96.003</v>
      </c>
      <c r="D96" s="5" t="n">
        <v>-37.996</v>
      </c>
      <c r="E96" s="5" t="n">
        <v>308.841</v>
      </c>
      <c r="F96" s="5" t="n">
        <v>374.627</v>
      </c>
      <c r="G96" s="5" t="n">
        <v>8.369</v>
      </c>
      <c r="H96" s="5" t="n">
        <v>-43.327</v>
      </c>
      <c r="I96" s="5" t="n">
        <v>0</v>
      </c>
      <c r="J96" s="5" t="n">
        <v>-50.012</v>
      </c>
      <c r="K96" s="5" t="n">
        <v>5.331</v>
      </c>
      <c r="L96" s="5" t="n">
        <v>961.62</v>
      </c>
      <c r="M96" s="5" t="n">
        <v>0.008</v>
      </c>
      <c r="N96" s="5" t="n">
        <v>291.11</v>
      </c>
      <c r="O96" s="5" t="n">
        <v>290.856</v>
      </c>
      <c r="P96" s="5" t="n">
        <v>32.917</v>
      </c>
      <c r="Q96" s="5" t="n">
        <v>0.92</v>
      </c>
      <c r="R96" s="5" t="n">
        <v>-82.003</v>
      </c>
      <c r="S96" s="5" t="n">
        <v>0.033</v>
      </c>
    </row>
    <row r="97" customFormat="false" ht="12.8" hidden="false" customHeight="false" outlineLevel="0" collapsed="false">
      <c r="A97" s="4" t="n">
        <v>1</v>
      </c>
      <c r="B97" s="4" t="n">
        <v>4924</v>
      </c>
      <c r="C97" s="4" t="n">
        <v>97.005</v>
      </c>
      <c r="D97" s="5" t="n">
        <v>-37.326</v>
      </c>
      <c r="E97" s="5" t="n">
        <v>357.41</v>
      </c>
      <c r="F97" s="5" t="n">
        <v>372.572</v>
      </c>
      <c r="G97" s="5" t="n">
        <v>1.578</v>
      </c>
      <c r="H97" s="5" t="n">
        <v>-42.272</v>
      </c>
      <c r="I97" s="5" t="n">
        <v>0</v>
      </c>
      <c r="J97" s="5" t="n">
        <v>-40.19</v>
      </c>
      <c r="K97" s="5" t="n">
        <v>4.946</v>
      </c>
      <c r="L97" s="5" t="n">
        <v>949.71</v>
      </c>
      <c r="M97" s="5" t="n">
        <v>0.001</v>
      </c>
      <c r="N97" s="5" t="n">
        <v>290.71</v>
      </c>
      <c r="O97" s="5" t="n">
        <v>290.665</v>
      </c>
      <c r="P97" s="5" t="n">
        <v>35.322</v>
      </c>
      <c r="Q97" s="5" t="n">
        <v>0.92</v>
      </c>
      <c r="R97" s="5" t="n">
        <v>-81.101</v>
      </c>
      <c r="S97" s="5" t="n">
        <v>0.033</v>
      </c>
    </row>
    <row r="98" customFormat="false" ht="12.8" hidden="false" customHeight="false" outlineLevel="0" collapsed="false">
      <c r="A98" s="4" t="n">
        <v>1</v>
      </c>
      <c r="B98" s="4" t="n">
        <v>4924</v>
      </c>
      <c r="C98" s="4" t="n">
        <v>98.001</v>
      </c>
      <c r="D98" s="5" t="n">
        <v>-36.31</v>
      </c>
      <c r="E98" s="5" t="n">
        <v>357.347</v>
      </c>
      <c r="F98" s="5" t="n">
        <v>372.214</v>
      </c>
      <c r="G98" s="5" t="n">
        <v>-0.774</v>
      </c>
      <c r="H98" s="5" t="n">
        <v>-39.763</v>
      </c>
      <c r="I98" s="5" t="n">
        <v>0</v>
      </c>
      <c r="J98" s="5" t="n">
        <v>-21.089</v>
      </c>
      <c r="K98" s="5" t="n">
        <v>3.454</v>
      </c>
      <c r="L98" s="5" t="n">
        <v>938.76</v>
      </c>
      <c r="M98" s="5" t="n">
        <v>-0.001</v>
      </c>
      <c r="N98" s="5" t="n">
        <v>290.64</v>
      </c>
      <c r="O98" s="5" t="n">
        <v>290.681</v>
      </c>
      <c r="P98" s="5" t="n">
        <v>19.045</v>
      </c>
      <c r="Q98" s="5" t="n">
        <v>0.92</v>
      </c>
      <c r="R98" s="5" t="n">
        <v>-80.239</v>
      </c>
      <c r="S98" s="5" t="n">
        <v>0.033</v>
      </c>
    </row>
    <row r="99" customFormat="false" ht="12.8" hidden="false" customHeight="false" outlineLevel="0" collapsed="false">
      <c r="A99" s="4" t="n">
        <v>1</v>
      </c>
      <c r="B99" s="4" t="n">
        <v>4924</v>
      </c>
      <c r="C99" s="4" t="n">
        <v>99.005</v>
      </c>
      <c r="D99" s="5" t="n">
        <v>-36.468</v>
      </c>
      <c r="E99" s="5" t="n">
        <v>357.252</v>
      </c>
      <c r="F99" s="5" t="n">
        <v>371.599</v>
      </c>
      <c r="G99" s="5" t="n">
        <v>-1.701</v>
      </c>
      <c r="H99" s="5" t="n">
        <v>-39.424</v>
      </c>
      <c r="I99" s="5" t="n">
        <v>0</v>
      </c>
      <c r="J99" s="5" t="n">
        <v>-26.978</v>
      </c>
      <c r="K99" s="5" t="n">
        <v>2.956</v>
      </c>
      <c r="L99" s="5" t="n">
        <v>943.22</v>
      </c>
      <c r="M99" s="5" t="n">
        <v>-0.002</v>
      </c>
      <c r="N99" s="5" t="n">
        <v>290.52</v>
      </c>
      <c r="O99" s="5" t="n">
        <v>290.584</v>
      </c>
      <c r="P99" s="5" t="n">
        <v>26.418</v>
      </c>
      <c r="Q99" s="5" t="n">
        <v>0.92</v>
      </c>
      <c r="R99" s="5" t="n">
        <v>-80.188</v>
      </c>
      <c r="S99" s="5" t="n">
        <v>0.033</v>
      </c>
    </row>
    <row r="100" customFormat="false" ht="12.8" hidden="false" customHeight="false" outlineLevel="0" collapsed="false">
      <c r="A100" s="4" t="n">
        <v>1</v>
      </c>
      <c r="B100" s="4" t="n">
        <v>4924</v>
      </c>
      <c r="C100" s="4" t="n">
        <v>100.003</v>
      </c>
      <c r="D100" s="5" t="n">
        <v>-36.571</v>
      </c>
      <c r="E100" s="5" t="n">
        <v>355.697</v>
      </c>
      <c r="F100" s="5" t="n">
        <v>372.214</v>
      </c>
      <c r="G100" s="5" t="n">
        <v>-1.006</v>
      </c>
      <c r="H100" s="5" t="n">
        <v>-37.974</v>
      </c>
      <c r="I100" s="5" t="n">
        <v>0</v>
      </c>
      <c r="J100" s="5" t="n">
        <v>-7.847</v>
      </c>
      <c r="K100" s="5" t="n">
        <v>1.403</v>
      </c>
      <c r="L100" s="5" t="n">
        <v>932.84</v>
      </c>
      <c r="M100" s="5" t="n">
        <v>-0.001</v>
      </c>
      <c r="N100" s="5" t="n">
        <v>290.64</v>
      </c>
      <c r="O100" s="5" t="n">
        <v>290.685</v>
      </c>
      <c r="P100" s="5" t="n">
        <v>22.117</v>
      </c>
      <c r="Q100" s="5" t="n">
        <v>0.92</v>
      </c>
      <c r="R100" s="5" t="n">
        <v>-80.307</v>
      </c>
      <c r="S100" s="5" t="n">
        <v>0.033</v>
      </c>
    </row>
    <row r="101" customFormat="false" ht="12.8" hidden="false" customHeight="false" outlineLevel="0" collapsed="false">
      <c r="A101" s="4" t="n">
        <v>1</v>
      </c>
      <c r="B101" s="4" t="n">
        <v>4924</v>
      </c>
      <c r="C101" s="4" t="n">
        <v>101.004</v>
      </c>
      <c r="D101" s="5" t="n">
        <v>-36.576</v>
      </c>
      <c r="E101" s="5" t="n">
        <v>354.842</v>
      </c>
      <c r="F101" s="5" t="n">
        <v>372.726</v>
      </c>
      <c r="G101" s="5" t="n">
        <v>0.216</v>
      </c>
      <c r="H101" s="5" t="n">
        <v>-37.085</v>
      </c>
      <c r="I101" s="5" t="n">
        <v>0</v>
      </c>
      <c r="J101" s="5" t="n">
        <v>-5.911</v>
      </c>
      <c r="K101" s="5" t="n">
        <v>0.509</v>
      </c>
      <c r="L101" s="5" t="n">
        <v>936.14</v>
      </c>
      <c r="M101" s="5" t="n">
        <v>0</v>
      </c>
      <c r="N101" s="5" t="n">
        <v>290.74</v>
      </c>
      <c r="O101" s="5" t="n">
        <v>290.726</v>
      </c>
      <c r="P101" s="5" t="n">
        <v>15.644</v>
      </c>
      <c r="Q101" s="5" t="n">
        <v>0.92</v>
      </c>
      <c r="R101" s="5" t="n">
        <v>-80.392</v>
      </c>
      <c r="S101" s="5" t="n">
        <v>0.033</v>
      </c>
    </row>
    <row r="102" customFormat="false" ht="12.8" hidden="false" customHeight="false" outlineLevel="0" collapsed="false">
      <c r="A102" s="4" t="n">
        <v>1</v>
      </c>
      <c r="B102" s="4" t="n">
        <v>4924</v>
      </c>
      <c r="C102" s="4" t="n">
        <v>102.004</v>
      </c>
      <c r="D102" s="5" t="n">
        <v>-36.611</v>
      </c>
      <c r="E102" s="5" t="n">
        <v>355.182</v>
      </c>
      <c r="F102" s="5" t="n">
        <v>372.675</v>
      </c>
      <c r="G102" s="5" t="n">
        <v>-0.66</v>
      </c>
      <c r="H102" s="5" t="n">
        <v>-36.999</v>
      </c>
      <c r="I102" s="5" t="n">
        <v>0</v>
      </c>
      <c r="J102" s="5" t="n">
        <v>-9.358</v>
      </c>
      <c r="K102" s="5" t="n">
        <v>0.389</v>
      </c>
      <c r="L102" s="5" t="n">
        <v>938.92</v>
      </c>
      <c r="M102" s="5" t="n">
        <v>-0.001</v>
      </c>
      <c r="N102" s="5" t="n">
        <v>290.73</v>
      </c>
      <c r="O102" s="5" t="n">
        <v>290.754</v>
      </c>
      <c r="P102" s="5" t="n">
        <v>27.958</v>
      </c>
      <c r="Q102" s="5" t="n">
        <v>0.92</v>
      </c>
      <c r="R102" s="5" t="n">
        <v>-80.361</v>
      </c>
      <c r="S102" s="5" t="n">
        <v>0.033</v>
      </c>
    </row>
    <row r="103" customFormat="false" ht="12.8" hidden="false" customHeight="false" outlineLevel="0" collapsed="false">
      <c r="A103" s="4" t="n">
        <v>1</v>
      </c>
      <c r="B103" s="4" t="n">
        <v>4924</v>
      </c>
      <c r="C103" s="4" t="n">
        <v>103.002</v>
      </c>
      <c r="D103" s="5" t="n">
        <v>17.726</v>
      </c>
      <c r="E103" s="5" t="n">
        <v>375.867</v>
      </c>
      <c r="F103" s="5" t="n">
        <v>370.577</v>
      </c>
      <c r="G103" s="5" t="n">
        <v>-13.098</v>
      </c>
      <c r="H103" s="5" t="n">
        <v>-249.516</v>
      </c>
      <c r="I103" s="5" t="n">
        <v>267.45</v>
      </c>
      <c r="J103" s="5" t="n">
        <v>-42.107</v>
      </c>
      <c r="K103" s="5" t="n">
        <v>-0.208</v>
      </c>
      <c r="L103" s="5" t="n">
        <v>935.72</v>
      </c>
      <c r="M103" s="5" t="n">
        <v>-0.017</v>
      </c>
      <c r="N103" s="5" t="n">
        <v>290.32</v>
      </c>
      <c r="O103" s="5" t="n">
        <v>290.832</v>
      </c>
      <c r="P103" s="5" t="n">
        <v>25.59</v>
      </c>
      <c r="Q103" s="5" t="n">
        <v>0.92</v>
      </c>
      <c r="R103" s="5" t="n">
        <v>-171.094</v>
      </c>
      <c r="S103" s="5" t="n">
        <v>0.033</v>
      </c>
    </row>
    <row r="104" customFormat="false" ht="12.8" hidden="false" customHeight="false" outlineLevel="0" collapsed="false">
      <c r="A104" s="4" t="n">
        <v>1</v>
      </c>
      <c r="B104" s="4" t="n">
        <v>4924</v>
      </c>
      <c r="C104" s="4" t="n">
        <v>104.003</v>
      </c>
      <c r="D104" s="5" t="n">
        <v>36.113</v>
      </c>
      <c r="E104" s="5" t="n">
        <v>390.153</v>
      </c>
      <c r="F104" s="5" t="n">
        <v>369.659</v>
      </c>
      <c r="G104" s="5" t="n">
        <v>-12.627</v>
      </c>
      <c r="H104" s="5" t="n">
        <v>-276.508</v>
      </c>
      <c r="I104" s="5" t="n">
        <v>311.824</v>
      </c>
      <c r="J104" s="5" t="n">
        <v>-22.7</v>
      </c>
      <c r="K104" s="5" t="n">
        <v>0.797</v>
      </c>
      <c r="L104" s="5" t="n">
        <v>943.76</v>
      </c>
      <c r="M104" s="5" t="n">
        <v>-0.014</v>
      </c>
      <c r="N104" s="5" t="n">
        <v>290.14</v>
      </c>
      <c r="O104" s="5" t="n">
        <v>290.572</v>
      </c>
      <c r="P104" s="5" t="n">
        <v>29.234</v>
      </c>
      <c r="Q104" s="5" t="n">
        <v>0.92</v>
      </c>
      <c r="R104" s="5" t="n">
        <v>-447.381</v>
      </c>
      <c r="S104" s="5" t="n">
        <v>0.033</v>
      </c>
    </row>
    <row r="105" customFormat="false" ht="12.8" hidden="false" customHeight="false" outlineLevel="0" collapsed="false">
      <c r="A105" s="4" t="n">
        <v>1</v>
      </c>
      <c r="B105" s="4" t="n">
        <v>4924</v>
      </c>
      <c r="C105" s="4" t="n">
        <v>105.001</v>
      </c>
      <c r="D105" s="5" t="n">
        <v>46.341</v>
      </c>
      <c r="E105" s="5" t="n">
        <v>411.231</v>
      </c>
      <c r="F105" s="5" t="n">
        <v>367.98</v>
      </c>
      <c r="G105" s="5" t="n">
        <v>-13.293</v>
      </c>
      <c r="H105" s="5" t="n">
        <v>-274.94</v>
      </c>
      <c r="I105" s="5" t="n">
        <v>318.949</v>
      </c>
      <c r="J105" s="5" t="n">
        <v>-27.8</v>
      </c>
      <c r="K105" s="5" t="n">
        <v>2.332</v>
      </c>
      <c r="L105" s="5" t="n">
        <v>941.79</v>
      </c>
      <c r="M105" s="5" t="n">
        <v>-0.016</v>
      </c>
      <c r="N105" s="5" t="n">
        <v>289.81</v>
      </c>
      <c r="O105" s="5" t="n">
        <v>290.31</v>
      </c>
      <c r="P105" s="5" t="n">
        <v>26.583</v>
      </c>
      <c r="Q105" s="5" t="n">
        <v>0.92</v>
      </c>
      <c r="R105" s="5" t="n">
        <v>-601.662</v>
      </c>
      <c r="S105" s="5" t="n">
        <v>0.033</v>
      </c>
    </row>
    <row r="106" customFormat="false" ht="12.8" hidden="false" customHeight="false" outlineLevel="0" collapsed="false">
      <c r="A106" s="4" t="n">
        <v>1</v>
      </c>
      <c r="B106" s="4" t="n">
        <v>4924</v>
      </c>
      <c r="C106" s="4" t="n">
        <v>105.008</v>
      </c>
      <c r="D106" s="5" t="n">
        <v>46.341</v>
      </c>
      <c r="E106" s="5" t="n">
        <v>411.834</v>
      </c>
      <c r="F106" s="5" t="n">
        <v>367.98</v>
      </c>
      <c r="G106" s="5" t="n">
        <v>-12.801</v>
      </c>
      <c r="H106" s="5" t="n">
        <v>-274.94</v>
      </c>
      <c r="I106" s="5" t="n">
        <v>318.949</v>
      </c>
      <c r="J106" s="5" t="n">
        <v>-26.941</v>
      </c>
      <c r="K106" s="5" t="n">
        <v>2.332</v>
      </c>
      <c r="L106" s="5" t="n">
        <v>941.79</v>
      </c>
      <c r="M106" s="5" t="n">
        <v>-0.016</v>
      </c>
      <c r="N106" s="5" t="n">
        <v>289.81</v>
      </c>
      <c r="O106" s="5" t="n">
        <v>290.298</v>
      </c>
      <c r="P106" s="5" t="n">
        <v>26.209</v>
      </c>
      <c r="Q106" s="5" t="n">
        <v>0.92</v>
      </c>
      <c r="R106" s="5" t="n">
        <v>-601.662</v>
      </c>
      <c r="S106" s="5" t="n">
        <v>0.033</v>
      </c>
    </row>
    <row r="107" customFormat="false" ht="12.8" hidden="false" customHeight="false" outlineLevel="0" collapsed="false">
      <c r="A107" s="4" t="n">
        <v>1</v>
      </c>
      <c r="B107" s="4" t="n">
        <v>4924</v>
      </c>
      <c r="C107" s="4" t="n">
        <v>106.001</v>
      </c>
      <c r="D107" s="5" t="n">
        <v>92.344</v>
      </c>
      <c r="E107" s="5" t="n">
        <v>447.192</v>
      </c>
      <c r="F107" s="5" t="n">
        <v>368.183</v>
      </c>
      <c r="G107" s="5" t="n">
        <v>-14.869</v>
      </c>
      <c r="H107" s="5" t="n">
        <v>-317.789</v>
      </c>
      <c r="I107" s="5" t="n">
        <v>408.169</v>
      </c>
      <c r="J107" s="5" t="n">
        <v>-3.389</v>
      </c>
      <c r="K107" s="5" t="n">
        <v>1.964</v>
      </c>
      <c r="L107" s="5" t="n">
        <v>920.93</v>
      </c>
      <c r="M107" s="5" t="n">
        <v>-0.03</v>
      </c>
      <c r="N107" s="5" t="n">
        <v>289.85</v>
      </c>
      <c r="O107" s="5" t="n">
        <v>290.761</v>
      </c>
      <c r="P107" s="5" t="n">
        <v>16.324</v>
      </c>
      <c r="Q107" s="5" t="n">
        <v>0.92</v>
      </c>
      <c r="R107" s="5" t="n">
        <v>-1282.24</v>
      </c>
      <c r="S107" s="5" t="n">
        <v>0.033</v>
      </c>
    </row>
    <row r="108" customFormat="false" ht="12.8" hidden="false" customHeight="false" outlineLevel="0" collapsed="false">
      <c r="A108" s="4" t="n">
        <v>1</v>
      </c>
      <c r="B108" s="4" t="n">
        <v>4924</v>
      </c>
      <c r="C108" s="4" t="n">
        <v>107.007</v>
      </c>
      <c r="D108" s="5" t="n">
        <v>119.904</v>
      </c>
      <c r="E108" s="5" t="n">
        <v>546.712</v>
      </c>
      <c r="F108" s="5" t="n">
        <v>369.659</v>
      </c>
      <c r="G108" s="5" t="n">
        <v>-23.357</v>
      </c>
      <c r="H108" s="5" t="n">
        <v>-344.27</v>
      </c>
      <c r="I108" s="5" t="n">
        <v>464.76</v>
      </c>
      <c r="J108" s="5" t="n">
        <v>3.596</v>
      </c>
      <c r="K108" s="5" t="n">
        <v>-0.586</v>
      </c>
      <c r="L108" s="5" t="n">
        <v>916.71</v>
      </c>
      <c r="M108" s="5" t="n">
        <v>-0.042</v>
      </c>
      <c r="N108" s="5" t="n">
        <v>290.14</v>
      </c>
      <c r="O108" s="5" t="n">
        <v>291.416</v>
      </c>
      <c r="P108" s="5" t="n">
        <v>18.3</v>
      </c>
      <c r="Q108" s="5" t="n">
        <v>0.92</v>
      </c>
      <c r="R108" s="5" t="n">
        <v>-1698.037</v>
      </c>
      <c r="S108" s="5" t="n">
        <v>0.033</v>
      </c>
    </row>
    <row r="109" customFormat="false" ht="12.8" hidden="false" customHeight="false" outlineLevel="0" collapsed="false">
      <c r="A109" s="4" t="n">
        <v>1</v>
      </c>
      <c r="B109" s="4" t="n">
        <v>4924</v>
      </c>
      <c r="C109" s="4" t="n">
        <v>108.005</v>
      </c>
      <c r="D109" s="5" t="n">
        <v>175.016</v>
      </c>
      <c r="E109" s="5" t="n">
        <v>562.389</v>
      </c>
      <c r="F109" s="5" t="n">
        <v>373.137</v>
      </c>
      <c r="G109" s="5" t="n">
        <v>-30.992</v>
      </c>
      <c r="H109" s="5" t="n">
        <v>-447.587</v>
      </c>
      <c r="I109" s="5" t="n">
        <v>625.958</v>
      </c>
      <c r="J109" s="5" t="n">
        <v>27.957</v>
      </c>
      <c r="K109" s="5" t="n">
        <v>-3.355</v>
      </c>
      <c r="L109" s="5" t="n">
        <v>906.55</v>
      </c>
      <c r="M109" s="5" t="n">
        <v>-0.038</v>
      </c>
      <c r="N109" s="5" t="n">
        <v>290.82</v>
      </c>
      <c r="O109" s="5" t="n">
        <v>291.994</v>
      </c>
      <c r="P109" s="5" t="n">
        <v>26.405</v>
      </c>
      <c r="Q109" s="5" t="n">
        <v>0.92</v>
      </c>
      <c r="R109" s="5" t="n">
        <v>-2514.167</v>
      </c>
      <c r="S109" s="5" t="n">
        <v>0.033</v>
      </c>
    </row>
    <row r="110" customFormat="false" ht="12.8" hidden="false" customHeight="false" outlineLevel="0" collapsed="false">
      <c r="A110" s="4" t="n">
        <v>1</v>
      </c>
      <c r="B110" s="4" t="n">
        <v>4924</v>
      </c>
      <c r="C110" s="4" t="n">
        <v>109.002</v>
      </c>
      <c r="D110" s="5" t="n">
        <v>178.006</v>
      </c>
      <c r="E110" s="5" t="n">
        <v>607.945</v>
      </c>
      <c r="F110" s="5" t="n">
        <v>374.061</v>
      </c>
      <c r="G110" s="5" t="n">
        <v>-31.981</v>
      </c>
      <c r="H110" s="5" t="n">
        <v>-417.005</v>
      </c>
      <c r="I110" s="5" t="n">
        <v>598.192</v>
      </c>
      <c r="J110" s="5" t="n">
        <v>3.884</v>
      </c>
      <c r="K110" s="5" t="n">
        <v>-3.181</v>
      </c>
      <c r="L110" s="5" t="n">
        <v>935.47</v>
      </c>
      <c r="M110" s="5" t="n">
        <v>-0.048</v>
      </c>
      <c r="N110" s="5" t="n">
        <v>291</v>
      </c>
      <c r="O110" s="5" t="n">
        <v>292.456</v>
      </c>
      <c r="P110" s="5" t="n">
        <v>21.97</v>
      </c>
      <c r="Q110" s="5" t="n">
        <v>0.92</v>
      </c>
      <c r="R110" s="5" t="n">
        <v>-2559.916</v>
      </c>
      <c r="S110" s="5" t="n">
        <v>0.033</v>
      </c>
    </row>
    <row r="111" customFormat="false" ht="12.8" hidden="false" customHeight="false" outlineLevel="0" collapsed="false">
      <c r="A111" s="4" t="n">
        <v>1</v>
      </c>
      <c r="B111" s="4" t="n">
        <v>4924</v>
      </c>
      <c r="C111" s="4" t="n">
        <v>110.005</v>
      </c>
      <c r="D111" s="5" t="n">
        <v>315.398</v>
      </c>
      <c r="E111" s="5" t="n">
        <v>1120.283</v>
      </c>
      <c r="F111" s="5" t="n">
        <v>378.088</v>
      </c>
      <c r="G111" s="5" t="n">
        <v>-60.373</v>
      </c>
      <c r="H111" s="5" t="n">
        <v>-620.903</v>
      </c>
      <c r="I111" s="5" t="n">
        <v>941.979</v>
      </c>
      <c r="J111" s="5" t="n">
        <v>44.983</v>
      </c>
      <c r="K111" s="5" t="n">
        <v>-5.679</v>
      </c>
      <c r="L111" s="5" t="n">
        <v>854.56</v>
      </c>
      <c r="M111" s="5" t="n">
        <v>-0.09</v>
      </c>
      <c r="N111" s="5" t="n">
        <v>291.78</v>
      </c>
      <c r="O111" s="5" t="n">
        <v>294.513</v>
      </c>
      <c r="P111" s="5" t="n">
        <v>22.093</v>
      </c>
      <c r="Q111" s="5" t="n">
        <v>0.92</v>
      </c>
      <c r="R111" s="5" t="n">
        <v>-4547.994</v>
      </c>
      <c r="S111" s="5" t="n">
        <v>0.033</v>
      </c>
    </row>
    <row r="112" customFormat="false" ht="12.8" hidden="false" customHeight="false" outlineLevel="0" collapsed="false">
      <c r="A112" s="4" t="n">
        <v>1</v>
      </c>
      <c r="B112" s="4" t="n">
        <v>4924</v>
      </c>
      <c r="C112" s="4" t="n">
        <v>111.003</v>
      </c>
      <c r="D112" s="5" t="n">
        <v>663.663</v>
      </c>
      <c r="E112" s="5" t="n">
        <v>1094.545</v>
      </c>
      <c r="F112" s="5" t="n">
        <v>386.45</v>
      </c>
      <c r="G112" s="5" t="n">
        <v>-76.824</v>
      </c>
      <c r="H112" s="5" t="n">
        <v>-865.243</v>
      </c>
      <c r="I112" s="5" t="n">
        <v>1540.708</v>
      </c>
      <c r="J112" s="5" t="n">
        <v>87.249</v>
      </c>
      <c r="K112" s="5" t="n">
        <v>-11.802</v>
      </c>
      <c r="L112" s="5" t="n">
        <v>505.18</v>
      </c>
      <c r="M112" s="5" t="n">
        <v>-0.073</v>
      </c>
      <c r="N112" s="5" t="n">
        <v>293.38</v>
      </c>
      <c r="O112" s="5" t="n">
        <v>295.611</v>
      </c>
      <c r="P112" s="5" t="n">
        <v>34.431</v>
      </c>
      <c r="Q112" s="5" t="n">
        <v>0.92</v>
      </c>
      <c r="R112" s="5" t="n">
        <v>-8417.325</v>
      </c>
      <c r="S112" s="5" t="n">
        <v>0.033</v>
      </c>
    </row>
    <row r="113" customFormat="false" ht="12.8" hidden="false" customHeight="false" outlineLevel="0" collapsed="false">
      <c r="A113" s="4" t="n">
        <v>1</v>
      </c>
      <c r="B113" s="4" t="n">
        <v>4924</v>
      </c>
      <c r="C113" s="4" t="n">
        <v>112.003</v>
      </c>
      <c r="D113" s="5" t="n">
        <v>556.9</v>
      </c>
      <c r="E113" s="5" t="n">
        <v>699.276</v>
      </c>
      <c r="F113" s="5" t="n">
        <v>386.66</v>
      </c>
      <c r="G113" s="5" t="n">
        <v>-76.216</v>
      </c>
      <c r="H113" s="5" t="n">
        <v>-918.554</v>
      </c>
      <c r="I113" s="5" t="n">
        <v>1485.728</v>
      </c>
      <c r="J113" s="5" t="n">
        <v>16.089</v>
      </c>
      <c r="K113" s="5" t="n">
        <v>-10.274</v>
      </c>
      <c r="L113" s="5" t="n">
        <v>601</v>
      </c>
      <c r="M113" s="5" t="n">
        <v>-0.054</v>
      </c>
      <c r="N113" s="5" t="n">
        <v>293.42</v>
      </c>
      <c r="O113" s="5" t="n">
        <v>295.054</v>
      </c>
      <c r="P113" s="5" t="n">
        <v>46.645</v>
      </c>
      <c r="Q113" s="5" t="n">
        <v>0.92</v>
      </c>
      <c r="R113" s="5" t="n">
        <v>-7866.519</v>
      </c>
      <c r="S113" s="5" t="n">
        <v>0.033</v>
      </c>
    </row>
    <row r="114" customFormat="false" ht="12.8" hidden="false" customHeight="false" outlineLevel="0" collapsed="false">
      <c r="A114" s="4" t="n">
        <v>1</v>
      </c>
      <c r="B114" s="4" t="n">
        <v>4924</v>
      </c>
      <c r="C114" s="4" t="n">
        <v>113</v>
      </c>
      <c r="D114" s="5" t="n">
        <v>424.013</v>
      </c>
      <c r="E114" s="5" t="n">
        <v>419.615</v>
      </c>
      <c r="F114" s="5" t="n">
        <v>387.03</v>
      </c>
      <c r="G114" s="5" t="n">
        <v>-55.437</v>
      </c>
      <c r="H114" s="5" t="n">
        <v>-969.575</v>
      </c>
      <c r="I114" s="5" t="n">
        <v>1402.526</v>
      </c>
      <c r="J114" s="5" t="n">
        <v>27.874</v>
      </c>
      <c r="K114" s="5" t="n">
        <v>-8.939</v>
      </c>
      <c r="L114" s="5" t="n">
        <v>648.83</v>
      </c>
      <c r="M114" s="5" t="n">
        <v>-0.036</v>
      </c>
      <c r="N114" s="5" t="n">
        <v>293.49</v>
      </c>
      <c r="O114" s="5" t="n">
        <v>294.577</v>
      </c>
      <c r="P114" s="5" t="n">
        <v>50.991</v>
      </c>
      <c r="Q114" s="5" t="n">
        <v>0.92</v>
      </c>
      <c r="R114" s="5" t="n">
        <v>-7439.184</v>
      </c>
      <c r="S114" s="5" t="n">
        <v>0.033</v>
      </c>
    </row>
    <row r="115" customFormat="false" ht="12.8" hidden="false" customHeight="false" outlineLevel="0" collapsed="false">
      <c r="A115" s="4" t="n">
        <v>1</v>
      </c>
      <c r="B115" s="4" t="n">
        <v>4924</v>
      </c>
      <c r="C115" s="4" t="n">
        <v>114.002</v>
      </c>
      <c r="D115" s="5" t="n">
        <v>273.082</v>
      </c>
      <c r="E115" s="5" t="n">
        <v>518.321</v>
      </c>
      <c r="F115" s="5" t="n">
        <v>384.241</v>
      </c>
      <c r="G115" s="5" t="n">
        <v>-47.87</v>
      </c>
      <c r="H115" s="5" t="n">
        <v>-978.692</v>
      </c>
      <c r="I115" s="5" t="n">
        <v>1257.399</v>
      </c>
      <c r="J115" s="5" t="n">
        <v>-12.092</v>
      </c>
      <c r="K115" s="5" t="n">
        <v>-5.625</v>
      </c>
      <c r="L115" s="5" t="n">
        <v>754.17</v>
      </c>
      <c r="M115" s="5" t="n">
        <v>-0.031</v>
      </c>
      <c r="N115" s="5" t="n">
        <v>292.96</v>
      </c>
      <c r="O115" s="5" t="n">
        <v>293.899</v>
      </c>
      <c r="P115" s="5" t="n">
        <v>50.977</v>
      </c>
      <c r="Q115" s="5" t="n">
        <v>0.92</v>
      </c>
      <c r="R115" s="5" t="n">
        <v>-6482.141</v>
      </c>
      <c r="S115" s="5" t="n">
        <v>0.033</v>
      </c>
    </row>
    <row r="116" customFormat="false" ht="12.8" hidden="false" customHeight="false" outlineLevel="0" collapsed="false">
      <c r="A116" s="4" t="n">
        <v>1</v>
      </c>
      <c r="B116" s="4" t="n">
        <v>4924</v>
      </c>
      <c r="C116" s="4" t="n">
        <v>115.003</v>
      </c>
      <c r="D116" s="5" t="n">
        <v>140.033</v>
      </c>
      <c r="E116" s="5" t="n">
        <v>345.29</v>
      </c>
      <c r="F116" s="5" t="n">
        <v>380.947</v>
      </c>
      <c r="G116" s="5" t="n">
        <v>-17.844</v>
      </c>
      <c r="H116" s="5" t="n">
        <v>-553.364</v>
      </c>
      <c r="I116" s="5" t="n">
        <v>697.481</v>
      </c>
      <c r="J116" s="5" t="n">
        <v>-28.789</v>
      </c>
      <c r="K116" s="5" t="n">
        <v>-4.084</v>
      </c>
      <c r="L116" s="5" t="n">
        <v>980.22</v>
      </c>
      <c r="M116" s="5" t="n">
        <v>-0.013</v>
      </c>
      <c r="N116" s="5" t="n">
        <v>292.33</v>
      </c>
      <c r="O116" s="5" t="n">
        <v>292.721</v>
      </c>
      <c r="P116" s="5" t="n">
        <v>45.638</v>
      </c>
      <c r="Q116" s="5" t="n">
        <v>0.92</v>
      </c>
      <c r="R116" s="5" t="n">
        <v>-2002.042</v>
      </c>
      <c r="S116" s="5" t="n">
        <v>0.033</v>
      </c>
    </row>
    <row r="117" customFormat="false" ht="12.8" hidden="false" customHeight="false" outlineLevel="0" collapsed="false">
      <c r="A117" s="4" t="n">
        <v>1</v>
      </c>
      <c r="B117" s="4" t="n">
        <v>4924</v>
      </c>
      <c r="C117" s="4" t="n">
        <v>116.002</v>
      </c>
      <c r="D117" s="5" t="n">
        <v>-26.051</v>
      </c>
      <c r="E117" s="5" t="n">
        <v>284.374</v>
      </c>
      <c r="F117" s="5" t="n">
        <v>378.295</v>
      </c>
      <c r="G117" s="5" t="n">
        <v>22.171</v>
      </c>
      <c r="H117" s="5" t="n">
        <v>-28.61</v>
      </c>
      <c r="I117" s="5" t="n">
        <v>0</v>
      </c>
      <c r="J117" s="5" t="n">
        <v>-62.876</v>
      </c>
      <c r="K117" s="5" t="n">
        <v>2.559</v>
      </c>
      <c r="L117" s="5" t="n">
        <v>998.56</v>
      </c>
      <c r="M117" s="5" t="n">
        <v>0.018</v>
      </c>
      <c r="N117" s="5" t="n">
        <v>291.82</v>
      </c>
      <c r="O117" s="5" t="n">
        <v>291.259</v>
      </c>
      <c r="P117" s="5" t="n">
        <v>39.525</v>
      </c>
      <c r="Q117" s="5" t="n">
        <v>0.92</v>
      </c>
      <c r="R117" s="5" t="n">
        <v>-71.751</v>
      </c>
      <c r="S117" s="5" t="n">
        <v>0.033</v>
      </c>
    </row>
    <row r="118" customFormat="false" ht="12.8" hidden="false" customHeight="false" outlineLevel="0" collapsed="false">
      <c r="A118" s="4" t="n">
        <v>1</v>
      </c>
      <c r="B118" s="4" t="n">
        <v>4924</v>
      </c>
      <c r="C118" s="4" t="n">
        <v>117.004</v>
      </c>
      <c r="D118" s="5" t="n">
        <v>-42.161</v>
      </c>
      <c r="E118" s="5" t="n">
        <v>283.116</v>
      </c>
      <c r="F118" s="5" t="n">
        <v>373.804</v>
      </c>
      <c r="G118" s="5" t="n">
        <v>14.923</v>
      </c>
      <c r="H118" s="5" t="n">
        <v>-46.535</v>
      </c>
      <c r="I118" s="5" t="n">
        <v>0</v>
      </c>
      <c r="J118" s="5" t="n">
        <v>-40.088</v>
      </c>
      <c r="K118" s="5" t="n">
        <v>4.373</v>
      </c>
      <c r="L118" s="5" t="n">
        <v>955.86</v>
      </c>
      <c r="M118" s="5" t="n">
        <v>0.016</v>
      </c>
      <c r="N118" s="5" t="n">
        <v>290.95</v>
      </c>
      <c r="O118" s="5" t="n">
        <v>290.468</v>
      </c>
      <c r="P118" s="5" t="n">
        <v>30.953</v>
      </c>
      <c r="Q118" s="5" t="n">
        <v>0.92</v>
      </c>
      <c r="R118" s="5" t="n">
        <v>-84.791</v>
      </c>
      <c r="S118" s="5" t="n">
        <v>0.033</v>
      </c>
    </row>
    <row r="119" customFormat="false" ht="12.8" hidden="false" customHeight="false" outlineLevel="0" collapsed="false">
      <c r="A119" s="4" t="n">
        <v>1</v>
      </c>
      <c r="B119" s="4" t="n">
        <v>4924</v>
      </c>
      <c r="C119" s="4" t="n">
        <v>118.005</v>
      </c>
      <c r="D119" s="5" t="n">
        <v>-42.347</v>
      </c>
      <c r="E119" s="5" t="n">
        <v>280.583</v>
      </c>
      <c r="F119" s="5" t="n">
        <v>368.895</v>
      </c>
      <c r="G119" s="5" t="n">
        <v>13.464</v>
      </c>
      <c r="H119" s="5" t="n">
        <v>-49.271</v>
      </c>
      <c r="I119" s="5" t="n">
        <v>0</v>
      </c>
      <c r="J119" s="5" t="n">
        <v>-63.364</v>
      </c>
      <c r="K119" s="5" t="n">
        <v>6.924</v>
      </c>
      <c r="L119" s="5" t="n">
        <v>956.23</v>
      </c>
      <c r="M119" s="5" t="n">
        <v>0.017</v>
      </c>
      <c r="N119" s="5" t="n">
        <v>289.99</v>
      </c>
      <c r="O119" s="5" t="n">
        <v>289.473</v>
      </c>
      <c r="P119" s="5" t="n">
        <v>26.049</v>
      </c>
      <c r="Q119" s="5" t="n">
        <v>0.92</v>
      </c>
      <c r="R119" s="5" t="n">
        <v>-84.239</v>
      </c>
      <c r="S119" s="5" t="n">
        <v>0.033</v>
      </c>
    </row>
    <row r="120" customFormat="false" ht="12.8" hidden="false" customHeight="false" outlineLevel="0" collapsed="false">
      <c r="A120" s="4" t="n">
        <v>1</v>
      </c>
      <c r="B120" s="4" t="n">
        <v>4924</v>
      </c>
      <c r="C120" s="4" t="n">
        <v>119.005</v>
      </c>
      <c r="D120" s="5" t="n">
        <v>-42.705</v>
      </c>
      <c r="E120" s="5" t="n">
        <v>280.643</v>
      </c>
      <c r="F120" s="5" t="n">
        <v>366.56</v>
      </c>
      <c r="G120" s="5" t="n">
        <v>4.785</v>
      </c>
      <c r="H120" s="5" t="n">
        <v>-48.958</v>
      </c>
      <c r="I120" s="5" t="n">
        <v>0</v>
      </c>
      <c r="J120" s="5" t="n">
        <v>-26.863</v>
      </c>
      <c r="K120" s="5" t="n">
        <v>6.253</v>
      </c>
      <c r="L120" s="5" t="n">
        <v>919.81</v>
      </c>
      <c r="M120" s="5" t="n">
        <v>0.007</v>
      </c>
      <c r="N120" s="5" t="n">
        <v>289.53</v>
      </c>
      <c r="O120" s="5" t="n">
        <v>289.313</v>
      </c>
      <c r="P120" s="5" t="n">
        <v>22.044</v>
      </c>
      <c r="Q120" s="5" t="n">
        <v>0.92</v>
      </c>
      <c r="R120" s="5" t="n">
        <v>-84.246</v>
      </c>
      <c r="S120" s="5" t="n">
        <v>0.033</v>
      </c>
    </row>
    <row r="121" customFormat="false" ht="12.8" hidden="false" customHeight="false" outlineLevel="0" collapsed="false">
      <c r="A121" s="4" t="n">
        <v>1</v>
      </c>
      <c r="B121" s="4" t="n">
        <v>4924</v>
      </c>
      <c r="C121" s="4" t="n">
        <v>120.005</v>
      </c>
      <c r="D121" s="5" t="n">
        <v>-42.962</v>
      </c>
      <c r="E121" s="5" t="n">
        <v>275.539</v>
      </c>
      <c r="F121" s="5" t="n">
        <v>365.649</v>
      </c>
      <c r="G121" s="5" t="n">
        <v>14.678</v>
      </c>
      <c r="H121" s="5" t="n">
        <v>-48.364</v>
      </c>
      <c r="I121" s="5" t="n">
        <v>0</v>
      </c>
      <c r="J121" s="5" t="n">
        <v>-30.742</v>
      </c>
      <c r="K121" s="5" t="n">
        <v>5.402</v>
      </c>
      <c r="L121" s="5" t="n">
        <v>925.55</v>
      </c>
      <c r="M121" s="5" t="n">
        <v>0.019</v>
      </c>
      <c r="N121" s="5" t="n">
        <v>289.35</v>
      </c>
      <c r="O121" s="5" t="n">
        <v>288.773</v>
      </c>
      <c r="P121" s="5" t="n">
        <v>25.446</v>
      </c>
      <c r="Q121" s="5" t="n">
        <v>0.92</v>
      </c>
      <c r="R121" s="5" t="n">
        <v>-84.339</v>
      </c>
      <c r="S121" s="5" t="n">
        <v>0.033</v>
      </c>
    </row>
    <row r="122" customFormat="false" ht="12.8" hidden="false" customHeight="false" outlineLevel="0" collapsed="false">
      <c r="A122" s="4" t="n">
        <v>1</v>
      </c>
      <c r="B122" s="4" t="n">
        <v>4924</v>
      </c>
      <c r="C122" s="4" t="n">
        <v>121.008</v>
      </c>
      <c r="D122" s="5" t="n">
        <v>-42.277</v>
      </c>
      <c r="E122" s="5" t="n">
        <v>273.979</v>
      </c>
      <c r="F122" s="5" t="n">
        <v>361.322</v>
      </c>
      <c r="G122" s="5" t="n">
        <v>9.351</v>
      </c>
      <c r="H122" s="5" t="n">
        <v>-50.493</v>
      </c>
      <c r="I122" s="5" t="n">
        <v>0</v>
      </c>
      <c r="J122" s="5" t="n">
        <v>-57.498</v>
      </c>
      <c r="K122" s="5" t="n">
        <v>8.217</v>
      </c>
      <c r="L122" s="5" t="n">
        <v>931.52</v>
      </c>
      <c r="M122" s="5" t="n">
        <v>0.012</v>
      </c>
      <c r="N122" s="5" t="n">
        <v>288.49</v>
      </c>
      <c r="O122" s="5" t="n">
        <v>288.13</v>
      </c>
      <c r="P122" s="5" t="n">
        <v>26.007</v>
      </c>
      <c r="Q122" s="5" t="n">
        <v>0.92</v>
      </c>
      <c r="R122" s="5" t="n">
        <v>-83.262</v>
      </c>
      <c r="S122" s="5" t="n">
        <v>0.033</v>
      </c>
    </row>
    <row r="123" customFormat="false" ht="12.8" hidden="false" customHeight="false" outlineLevel="0" collapsed="false">
      <c r="A123" s="4" t="n">
        <v>1</v>
      </c>
      <c r="B123" s="4" t="n">
        <v>4924</v>
      </c>
      <c r="C123" s="4" t="n">
        <v>122.006</v>
      </c>
      <c r="D123" s="5" t="n">
        <v>-42.128</v>
      </c>
      <c r="E123" s="5" t="n">
        <v>336.99</v>
      </c>
      <c r="F123" s="5" t="n">
        <v>359.073</v>
      </c>
      <c r="G123" s="5" t="n">
        <v>4.499</v>
      </c>
      <c r="H123" s="5" t="n">
        <v>-50.388</v>
      </c>
      <c r="I123" s="5" t="n">
        <v>0</v>
      </c>
      <c r="J123" s="5" t="n">
        <v>-45.828</v>
      </c>
      <c r="K123" s="5" t="n">
        <v>8.26</v>
      </c>
      <c r="L123" s="5" t="n">
        <v>915.77</v>
      </c>
      <c r="M123" s="5" t="n">
        <v>0.006</v>
      </c>
      <c r="N123" s="5" t="n">
        <v>288.04</v>
      </c>
      <c r="O123" s="5" t="n">
        <v>287.863</v>
      </c>
      <c r="P123" s="5" t="n">
        <v>25.485</v>
      </c>
      <c r="Q123" s="5" t="n">
        <v>0.92</v>
      </c>
      <c r="R123" s="5" t="n">
        <v>-82.828</v>
      </c>
      <c r="S123" s="5" t="n">
        <v>0.033</v>
      </c>
    </row>
    <row r="124" customFormat="false" ht="12.8" hidden="false" customHeight="false" outlineLevel="0" collapsed="false">
      <c r="A124" s="4" t="n">
        <v>1</v>
      </c>
      <c r="B124" s="4" t="n">
        <v>4924</v>
      </c>
      <c r="C124" s="4" t="n">
        <v>123.01</v>
      </c>
      <c r="D124" s="5" t="n">
        <v>-40.308</v>
      </c>
      <c r="E124" s="5" t="n">
        <v>346.416</v>
      </c>
      <c r="F124" s="5" t="n">
        <v>359.521</v>
      </c>
      <c r="G124" s="5" t="n">
        <v>-3.457</v>
      </c>
      <c r="H124" s="5" t="n">
        <v>-45.898</v>
      </c>
      <c r="I124" s="5" t="n">
        <v>0</v>
      </c>
      <c r="J124" s="5" t="n">
        <v>-3.555</v>
      </c>
      <c r="K124" s="5" t="n">
        <v>5.59</v>
      </c>
      <c r="L124" s="5" t="n">
        <v>887.95</v>
      </c>
      <c r="M124" s="5" t="n">
        <v>-0.009</v>
      </c>
      <c r="N124" s="5" t="n">
        <v>288.13</v>
      </c>
      <c r="O124" s="5" t="n">
        <v>288.404</v>
      </c>
      <c r="P124" s="5" t="n">
        <v>12.596</v>
      </c>
      <c r="Q124" s="5" t="n">
        <v>0.92</v>
      </c>
      <c r="R124" s="5" t="n">
        <v>-81.406</v>
      </c>
      <c r="S124" s="5" t="n">
        <v>0.033</v>
      </c>
    </row>
    <row r="125" customFormat="false" ht="12.8" hidden="false" customHeight="false" outlineLevel="0" collapsed="false">
      <c r="A125" s="4" t="n">
        <v>1</v>
      </c>
      <c r="B125" s="4" t="n">
        <v>4924</v>
      </c>
      <c r="C125" s="4" t="n">
        <v>124.005</v>
      </c>
      <c r="D125" s="5" t="n">
        <v>-39.816</v>
      </c>
      <c r="E125" s="5" t="n">
        <v>348.443</v>
      </c>
      <c r="F125" s="5" t="n">
        <v>361.171</v>
      </c>
      <c r="G125" s="5" t="n">
        <v>4.001</v>
      </c>
      <c r="H125" s="5" t="n">
        <v>-43.258</v>
      </c>
      <c r="I125" s="5" t="n">
        <v>0</v>
      </c>
      <c r="J125" s="5" t="n">
        <v>-9.895</v>
      </c>
      <c r="K125" s="5" t="n">
        <v>3.442</v>
      </c>
      <c r="L125" s="5" t="n">
        <v>906.04</v>
      </c>
      <c r="M125" s="5" t="n">
        <v>0.008</v>
      </c>
      <c r="N125" s="5" t="n">
        <v>288.46</v>
      </c>
      <c r="O125" s="5" t="n">
        <v>288.228</v>
      </c>
      <c r="P125" s="5" t="n">
        <v>17.253</v>
      </c>
      <c r="Q125" s="5" t="n">
        <v>0.92</v>
      </c>
      <c r="R125" s="5" t="n">
        <v>-81.277</v>
      </c>
      <c r="S125" s="5" t="n">
        <v>0.033</v>
      </c>
    </row>
    <row r="126" customFormat="false" ht="12.8" hidden="false" customHeight="false" outlineLevel="0" collapsed="false">
      <c r="A126" s="4" t="n">
        <v>1</v>
      </c>
      <c r="B126" s="4" t="n">
        <v>4924</v>
      </c>
      <c r="C126" s="4" t="n">
        <v>125.006</v>
      </c>
      <c r="D126" s="5" t="n">
        <v>-39.917</v>
      </c>
      <c r="E126" s="5" t="n">
        <v>345.589</v>
      </c>
      <c r="F126" s="5" t="n">
        <v>358.425</v>
      </c>
      <c r="G126" s="5" t="n">
        <v>-0.353</v>
      </c>
      <c r="H126" s="5" t="n">
        <v>-45.755</v>
      </c>
      <c r="I126" s="5" t="n">
        <v>0</v>
      </c>
      <c r="J126" s="5" t="n">
        <v>-36.418</v>
      </c>
      <c r="K126" s="5" t="n">
        <v>5.838</v>
      </c>
      <c r="L126" s="5" t="n">
        <v>913.45</v>
      </c>
      <c r="M126" s="5" t="n">
        <v>-0.001</v>
      </c>
      <c r="N126" s="5" t="n">
        <v>287.91</v>
      </c>
      <c r="O126" s="5" t="n">
        <v>287.933</v>
      </c>
      <c r="P126" s="5" t="n">
        <v>15.513</v>
      </c>
      <c r="Q126" s="5" t="n">
        <v>0.92</v>
      </c>
      <c r="R126" s="5" t="n">
        <v>-80.963</v>
      </c>
      <c r="S126" s="5" t="n">
        <v>0.033</v>
      </c>
    </row>
    <row r="127" customFormat="false" ht="12.8" hidden="false" customHeight="false" outlineLevel="0" collapsed="false">
      <c r="A127" s="4" t="n">
        <v>1</v>
      </c>
      <c r="B127" s="4" t="n">
        <v>4924</v>
      </c>
      <c r="C127" s="4" t="n">
        <v>126.009</v>
      </c>
      <c r="D127" s="5" t="n">
        <v>-40.014</v>
      </c>
      <c r="E127" s="5" t="n">
        <v>340.85</v>
      </c>
      <c r="F127" s="5" t="n">
        <v>357.38</v>
      </c>
      <c r="G127" s="5" t="n">
        <v>-1.117</v>
      </c>
      <c r="H127" s="5" t="n">
        <v>-45.845</v>
      </c>
      <c r="I127" s="5" t="n">
        <v>0</v>
      </c>
      <c r="J127" s="5" t="n">
        <v>-29.15</v>
      </c>
      <c r="K127" s="5" t="n">
        <v>5.831</v>
      </c>
      <c r="L127" s="5" t="n">
        <v>906.15</v>
      </c>
      <c r="M127" s="5" t="n">
        <v>-0.003</v>
      </c>
      <c r="N127" s="5" t="n">
        <v>287.7</v>
      </c>
      <c r="O127" s="5" t="n">
        <v>287.779</v>
      </c>
      <c r="P127" s="5" t="n">
        <v>14.159</v>
      </c>
      <c r="Q127" s="5" t="n">
        <v>0.92</v>
      </c>
      <c r="R127" s="5" t="n">
        <v>-80.891</v>
      </c>
      <c r="S127" s="5" t="n">
        <v>0.033</v>
      </c>
    </row>
    <row r="128" customFormat="false" ht="12.8" hidden="false" customHeight="false" outlineLevel="0" collapsed="false">
      <c r="A128" s="4" t="n">
        <v>1</v>
      </c>
      <c r="B128" s="4" t="n">
        <v>4924</v>
      </c>
      <c r="C128" s="4" t="n">
        <v>127.001</v>
      </c>
      <c r="D128" s="5" t="n">
        <v>24.109</v>
      </c>
      <c r="E128" s="5" t="n">
        <v>392.006</v>
      </c>
      <c r="F128" s="5" t="n">
        <v>357.43</v>
      </c>
      <c r="G128" s="5" t="n">
        <v>-3.286</v>
      </c>
      <c r="H128" s="5" t="n">
        <v>-123.049</v>
      </c>
      <c r="I128" s="5" t="n">
        <v>142.086</v>
      </c>
      <c r="J128" s="5" t="n">
        <v>-13.569</v>
      </c>
      <c r="K128" s="5" t="n">
        <v>5.071</v>
      </c>
      <c r="L128" s="5" t="n">
        <v>898.78</v>
      </c>
      <c r="M128" s="5" t="n">
        <v>-0.008</v>
      </c>
      <c r="N128" s="5" t="n">
        <v>287.71</v>
      </c>
      <c r="O128" s="5" t="n">
        <v>287.963</v>
      </c>
      <c r="P128" s="5" t="n">
        <v>12.992</v>
      </c>
      <c r="Q128" s="5" t="n">
        <v>0.92</v>
      </c>
      <c r="R128" s="5" t="n">
        <v>-271.49</v>
      </c>
      <c r="S128" s="5" t="n">
        <v>0.033</v>
      </c>
    </row>
    <row r="129" customFormat="false" ht="12.8" hidden="false" customHeight="false" outlineLevel="0" collapsed="false">
      <c r="A129" s="4" t="n">
        <v>1</v>
      </c>
      <c r="B129" s="4" t="n">
        <v>4924</v>
      </c>
      <c r="C129" s="4" t="n">
        <v>128.003</v>
      </c>
      <c r="D129" s="5" t="n">
        <v>158.197</v>
      </c>
      <c r="E129" s="5" t="n">
        <v>571.772</v>
      </c>
      <c r="F129" s="5" t="n">
        <v>359.821</v>
      </c>
      <c r="G129" s="5" t="n">
        <v>-17.042</v>
      </c>
      <c r="H129" s="5" t="n">
        <v>-268.712</v>
      </c>
      <c r="I129" s="5" t="n">
        <v>422.467</v>
      </c>
      <c r="J129" s="5" t="n">
        <v>21.519</v>
      </c>
      <c r="K129" s="5" t="n">
        <v>4.442</v>
      </c>
      <c r="L129" s="5" t="n">
        <v>830.88</v>
      </c>
      <c r="M129" s="5" t="n">
        <v>-0.06</v>
      </c>
      <c r="N129" s="5" t="n">
        <v>288.19</v>
      </c>
      <c r="O129" s="5" t="n">
        <v>290.009</v>
      </c>
      <c r="P129" s="5" t="n">
        <v>9.368</v>
      </c>
      <c r="Q129" s="5" t="n">
        <v>0.92</v>
      </c>
      <c r="R129" s="5" t="n">
        <v>-2372.695</v>
      </c>
      <c r="S129" s="5" t="n">
        <v>0.033</v>
      </c>
    </row>
    <row r="130" customFormat="false" ht="12.8" hidden="false" customHeight="false" outlineLevel="0" collapsed="false">
      <c r="A130" s="4" t="n">
        <v>1</v>
      </c>
      <c r="B130" s="4" t="n">
        <v>4924</v>
      </c>
      <c r="C130" s="4" t="n">
        <v>129.006</v>
      </c>
      <c r="D130" s="5" t="n">
        <v>316.058</v>
      </c>
      <c r="E130" s="5" t="n">
        <v>806.565</v>
      </c>
      <c r="F130" s="5" t="n">
        <v>374.885</v>
      </c>
      <c r="G130" s="5" t="n">
        <v>-16.381</v>
      </c>
      <c r="H130" s="5" t="n">
        <v>-518.904</v>
      </c>
      <c r="I130" s="5" t="n">
        <v>844.17</v>
      </c>
      <c r="J130" s="5" t="n">
        <v>159.578</v>
      </c>
      <c r="K130" s="5" t="n">
        <v>-9.208</v>
      </c>
      <c r="L130" s="5" t="n">
        <v>603.31</v>
      </c>
      <c r="M130" s="5" t="n">
        <v>-0.113</v>
      </c>
      <c r="N130" s="5" t="n">
        <v>291.16</v>
      </c>
      <c r="O130" s="5" t="n">
        <v>294.613</v>
      </c>
      <c r="P130" s="5" t="n">
        <v>4.745</v>
      </c>
      <c r="Q130" s="5" t="n">
        <v>0.92</v>
      </c>
      <c r="R130" s="5" t="n">
        <v>-4617.023</v>
      </c>
      <c r="S130" s="5" t="n">
        <v>0.033</v>
      </c>
    </row>
    <row r="131" customFormat="false" ht="12.8" hidden="false" customHeight="false" outlineLevel="0" collapsed="false">
      <c r="A131" s="4" t="n">
        <v>1</v>
      </c>
      <c r="B131" s="4" t="n">
        <v>4924</v>
      </c>
      <c r="C131" s="4" t="n">
        <v>130.007</v>
      </c>
      <c r="D131" s="5" t="n">
        <v>459.305</v>
      </c>
      <c r="E131" s="5" t="n">
        <v>994.708</v>
      </c>
      <c r="F131" s="5" t="n">
        <v>391.586</v>
      </c>
      <c r="G131" s="5" t="n">
        <v>-25.12</v>
      </c>
      <c r="H131" s="5" t="n">
        <v>-748.617</v>
      </c>
      <c r="I131" s="5" t="n">
        <v>1230.218</v>
      </c>
      <c r="J131" s="5" t="n">
        <v>179.094</v>
      </c>
      <c r="K131" s="5" t="n">
        <v>-22.295</v>
      </c>
      <c r="L131" s="5" t="n">
        <v>534.06</v>
      </c>
      <c r="M131" s="5" t="n">
        <v>-0.152</v>
      </c>
      <c r="N131" s="5" t="n">
        <v>294.35</v>
      </c>
      <c r="O131" s="5" t="n">
        <v>298.984</v>
      </c>
      <c r="P131" s="5" t="n">
        <v>5.421</v>
      </c>
      <c r="Q131" s="5" t="n">
        <v>0.92</v>
      </c>
      <c r="R131" s="5" t="n">
        <v>-6171.951</v>
      </c>
      <c r="S131" s="5" t="n">
        <v>0.033</v>
      </c>
    </row>
    <row r="132" customFormat="false" ht="12.8" hidden="false" customHeight="false" outlineLevel="0" collapsed="false">
      <c r="A132" s="4" t="n">
        <v>1</v>
      </c>
      <c r="B132" s="4" t="n">
        <v>4924</v>
      </c>
      <c r="C132" s="4" t="n">
        <v>131.003</v>
      </c>
      <c r="D132" s="5" t="n">
        <v>575.84</v>
      </c>
      <c r="E132" s="5" t="n">
        <v>1125.531</v>
      </c>
      <c r="F132" s="5" t="n">
        <v>409.389</v>
      </c>
      <c r="G132" s="5" t="n">
        <v>-38.656</v>
      </c>
      <c r="H132" s="5" t="n">
        <v>-962.107</v>
      </c>
      <c r="I132" s="5" t="n">
        <v>1572.086</v>
      </c>
      <c r="J132" s="5" t="n">
        <v>200.945</v>
      </c>
      <c r="K132" s="5" t="n">
        <v>-34.139</v>
      </c>
      <c r="L132" s="5" t="n">
        <v>503.34</v>
      </c>
      <c r="M132" s="5" t="n">
        <v>-0.178</v>
      </c>
      <c r="N132" s="5" t="n">
        <v>297.64</v>
      </c>
      <c r="O132" s="5" t="n">
        <v>303.067</v>
      </c>
      <c r="P132" s="5" t="n">
        <v>7.124</v>
      </c>
      <c r="Q132" s="5" t="n">
        <v>0.92</v>
      </c>
      <c r="R132" s="5" t="n">
        <v>-7307.62</v>
      </c>
      <c r="S132" s="5" t="n">
        <v>0.033</v>
      </c>
    </row>
    <row r="133" customFormat="false" ht="12.8" hidden="false" customHeight="false" outlineLevel="0" collapsed="false">
      <c r="A133" s="4" t="n">
        <v>1</v>
      </c>
      <c r="B133" s="4" t="n">
        <v>4924</v>
      </c>
      <c r="C133" s="4" t="n">
        <v>132.002</v>
      </c>
      <c r="D133" s="5" t="n">
        <v>652.258</v>
      </c>
      <c r="E133" s="5" t="n">
        <v>1154.771</v>
      </c>
      <c r="F133" s="5" t="n">
        <v>435.175</v>
      </c>
      <c r="G133" s="5" t="n">
        <v>-62.477</v>
      </c>
      <c r="H133" s="5" t="n">
        <v>-1183.857</v>
      </c>
      <c r="I133" s="5" t="n">
        <v>1881.437</v>
      </c>
      <c r="J133" s="5" t="n">
        <v>304.944</v>
      </c>
      <c r="K133" s="5" t="n">
        <v>-45.322</v>
      </c>
      <c r="L133" s="5" t="n">
        <v>457.56</v>
      </c>
      <c r="M133" s="5" t="n">
        <v>-0.202</v>
      </c>
      <c r="N133" s="5" t="n">
        <v>302.22</v>
      </c>
      <c r="O133" s="5" t="n">
        <v>308.38</v>
      </c>
      <c r="P133" s="5" t="n">
        <v>10.142</v>
      </c>
      <c r="Q133" s="5" t="n">
        <v>0.92</v>
      </c>
      <c r="R133" s="5" t="n">
        <v>-7928.28</v>
      </c>
      <c r="S133" s="5" t="n">
        <v>0.033</v>
      </c>
    </row>
    <row r="134" customFormat="false" ht="12.8" hidden="false" customHeight="false" outlineLevel="0" collapsed="false">
      <c r="A134" s="4" t="n">
        <v>1</v>
      </c>
      <c r="B134" s="4" t="n">
        <v>4924</v>
      </c>
      <c r="C134" s="4" t="n">
        <v>133.001</v>
      </c>
      <c r="D134" s="5" t="n">
        <v>613.499</v>
      </c>
      <c r="E134" s="5" t="n">
        <v>1055.436</v>
      </c>
      <c r="F134" s="5" t="n">
        <v>457.119</v>
      </c>
      <c r="G134" s="5" t="n">
        <v>-83.255</v>
      </c>
      <c r="H134" s="5" t="n">
        <v>-1413.656</v>
      </c>
      <c r="I134" s="5" t="n">
        <v>2079.463</v>
      </c>
      <c r="J134" s="5" t="n">
        <v>245.776</v>
      </c>
      <c r="K134" s="5" t="n">
        <v>-52.308</v>
      </c>
      <c r="L134" s="5" t="n">
        <v>652.97</v>
      </c>
      <c r="M134" s="5" t="n">
        <v>-0.132</v>
      </c>
      <c r="N134" s="5" t="n">
        <v>305.96</v>
      </c>
      <c r="O134" s="5" t="n">
        <v>309.998</v>
      </c>
      <c r="P134" s="5" t="n">
        <v>20.617</v>
      </c>
      <c r="Q134" s="5" t="n">
        <v>0.92</v>
      </c>
      <c r="R134" s="5" t="n">
        <v>-7690.224</v>
      </c>
      <c r="S134" s="5" t="n">
        <v>0.033</v>
      </c>
    </row>
    <row r="135" customFormat="false" ht="12.8" hidden="false" customHeight="false" outlineLevel="0" collapsed="false">
      <c r="A135" s="4" t="n">
        <v>1</v>
      </c>
      <c r="B135" s="4" t="n">
        <v>4924</v>
      </c>
      <c r="C135" s="4" t="n">
        <v>134.003</v>
      </c>
      <c r="D135" s="5" t="n">
        <v>470.704</v>
      </c>
      <c r="E135" s="5" t="n">
        <v>1231.163</v>
      </c>
      <c r="F135" s="5" t="n">
        <v>462.401</v>
      </c>
      <c r="G135" s="5" t="n">
        <v>-50.34</v>
      </c>
      <c r="H135" s="5" t="n">
        <v>-1349.254</v>
      </c>
      <c r="I135" s="5" t="n">
        <v>1863.691</v>
      </c>
      <c r="J135" s="5" t="n">
        <v>156.44</v>
      </c>
      <c r="K135" s="5" t="n">
        <v>-43.733</v>
      </c>
      <c r="L135" s="5" t="n">
        <v>873.3</v>
      </c>
      <c r="M135" s="5" t="n">
        <v>-0.168</v>
      </c>
      <c r="N135" s="5" t="n">
        <v>306.84</v>
      </c>
      <c r="O135" s="5" t="n">
        <v>311.954</v>
      </c>
      <c r="P135" s="5" t="n">
        <v>9.844</v>
      </c>
      <c r="Q135" s="5" t="n">
        <v>0.92</v>
      </c>
      <c r="R135" s="5" t="n">
        <v>-6376.731</v>
      </c>
      <c r="S135" s="5" t="n">
        <v>0.033</v>
      </c>
    </row>
    <row r="136" customFormat="false" ht="12.8" hidden="false" customHeight="false" outlineLevel="0" collapsed="false">
      <c r="A136" s="4" t="n">
        <v>1</v>
      </c>
      <c r="B136" s="4" t="n">
        <v>4924</v>
      </c>
      <c r="C136" s="4" t="n">
        <v>135.006</v>
      </c>
      <c r="D136" s="5" t="n">
        <v>610.14</v>
      </c>
      <c r="E136" s="5" t="n">
        <v>1073.957</v>
      </c>
      <c r="F136" s="5" t="n">
        <v>471.02</v>
      </c>
      <c r="G136" s="5" t="n">
        <v>-111.103</v>
      </c>
      <c r="H136" s="5" t="n">
        <v>-1618.733</v>
      </c>
      <c r="I136" s="5" t="n">
        <v>2273.064</v>
      </c>
      <c r="J136" s="5" t="n">
        <v>151.055</v>
      </c>
      <c r="K136" s="5" t="n">
        <v>-44.192</v>
      </c>
      <c r="L136" s="5" t="n">
        <v>639.02</v>
      </c>
      <c r="M136" s="5" t="n">
        <v>-0.129</v>
      </c>
      <c r="N136" s="5" t="n">
        <v>308.26</v>
      </c>
      <c r="O136" s="5" t="n">
        <v>312.191</v>
      </c>
      <c r="P136" s="5" t="n">
        <v>28.265</v>
      </c>
      <c r="Q136" s="5" t="n">
        <v>0.92</v>
      </c>
      <c r="R136" s="5" t="n">
        <v>-7895.604</v>
      </c>
      <c r="S136" s="5" t="n">
        <v>0.033</v>
      </c>
    </row>
    <row r="137" customFormat="false" ht="12.8" hidden="false" customHeight="false" outlineLevel="0" collapsed="false">
      <c r="A137" s="4" t="n">
        <v>1</v>
      </c>
      <c r="B137" s="4" t="n">
        <v>4924</v>
      </c>
      <c r="C137" s="4" t="n">
        <v>136.006</v>
      </c>
      <c r="D137" s="5" t="n">
        <v>354.565</v>
      </c>
      <c r="E137" s="5" t="n">
        <v>800.901</v>
      </c>
      <c r="F137" s="5" t="n">
        <v>469.616</v>
      </c>
      <c r="G137" s="5" t="n">
        <v>-122.62</v>
      </c>
      <c r="H137" s="5" t="n">
        <v>-1578.08</v>
      </c>
      <c r="I137" s="5" t="n">
        <v>1970.398</v>
      </c>
      <c r="J137" s="5" t="n">
        <v>84.17</v>
      </c>
      <c r="K137" s="5" t="n">
        <v>-37.754</v>
      </c>
      <c r="L137" s="5" t="n">
        <v>817.81</v>
      </c>
      <c r="M137" s="5" t="n">
        <v>-0.135</v>
      </c>
      <c r="N137" s="5" t="n">
        <v>308.03</v>
      </c>
      <c r="O137" s="5" t="n">
        <v>312.164</v>
      </c>
      <c r="P137" s="5" t="n">
        <v>29.658</v>
      </c>
      <c r="Q137" s="5" t="n">
        <v>0.92</v>
      </c>
      <c r="R137" s="5" t="n">
        <v>-5399.869</v>
      </c>
      <c r="S137" s="5" t="n">
        <v>0.033</v>
      </c>
    </row>
    <row r="138" customFormat="false" ht="12.8" hidden="false" customHeight="false" outlineLevel="0" collapsed="false">
      <c r="A138" s="4" t="n">
        <v>1</v>
      </c>
      <c r="B138" s="4" t="n">
        <v>4924</v>
      </c>
      <c r="C138" s="4" t="n">
        <v>137.008</v>
      </c>
      <c r="D138" s="5" t="n">
        <v>338.165</v>
      </c>
      <c r="E138" s="5" t="n">
        <v>506.215</v>
      </c>
      <c r="F138" s="5" t="n">
        <v>470.776</v>
      </c>
      <c r="G138" s="5" t="n">
        <v>-96.922</v>
      </c>
      <c r="H138" s="5" t="n">
        <v>-1783.412</v>
      </c>
      <c r="I138" s="5" t="n">
        <v>2154.971</v>
      </c>
      <c r="J138" s="5" t="n">
        <v>81.216</v>
      </c>
      <c r="K138" s="5" t="n">
        <v>-33.394</v>
      </c>
      <c r="L138" s="5" t="n">
        <v>723.21</v>
      </c>
      <c r="M138" s="5" t="n">
        <v>-0.124</v>
      </c>
      <c r="N138" s="5" t="n">
        <v>308.22</v>
      </c>
      <c r="O138" s="5" t="n">
        <v>312.002</v>
      </c>
      <c r="P138" s="5" t="n">
        <v>25.624</v>
      </c>
      <c r="Q138" s="5" t="n">
        <v>0.92</v>
      </c>
      <c r="R138" s="5" t="n">
        <v>-6407.875</v>
      </c>
      <c r="S138" s="5" t="n">
        <v>0.033</v>
      </c>
    </row>
    <row r="139" customFormat="false" ht="12.8" hidden="false" customHeight="false" outlineLevel="0" collapsed="false">
      <c r="A139" s="4" t="n">
        <v>1</v>
      </c>
      <c r="B139" s="4" t="n">
        <v>4924</v>
      </c>
      <c r="C139" s="4" t="n">
        <v>138.002</v>
      </c>
      <c r="D139" s="5" t="n">
        <v>185.41</v>
      </c>
      <c r="E139" s="5" t="n">
        <v>595.599</v>
      </c>
      <c r="F139" s="5" t="n">
        <v>469.433</v>
      </c>
      <c r="G139" s="5" t="n">
        <v>-107.113</v>
      </c>
      <c r="H139" s="5" t="n">
        <v>-1742.691</v>
      </c>
      <c r="I139" s="5" t="n">
        <v>1958.556</v>
      </c>
      <c r="J139" s="5" t="n">
        <v>44.629</v>
      </c>
      <c r="K139" s="5" t="n">
        <v>-30.455</v>
      </c>
      <c r="L139" s="5" t="n">
        <v>874.76</v>
      </c>
      <c r="M139" s="5" t="n">
        <v>-0.096</v>
      </c>
      <c r="N139" s="5" t="n">
        <v>308</v>
      </c>
      <c r="O139" s="5" t="n">
        <v>310.942</v>
      </c>
      <c r="P139" s="5" t="n">
        <v>36.411</v>
      </c>
      <c r="Q139" s="5" t="n">
        <v>0.92</v>
      </c>
      <c r="R139" s="5" t="n">
        <v>-4905.721</v>
      </c>
      <c r="S139" s="5" t="n">
        <v>0.033</v>
      </c>
    </row>
    <row r="140" customFormat="false" ht="12.8" hidden="false" customHeight="false" outlineLevel="0" collapsed="false">
      <c r="A140" s="4" t="n">
        <v>1</v>
      </c>
      <c r="B140" s="4" t="n">
        <v>4924</v>
      </c>
      <c r="C140" s="4" t="n">
        <v>139.003</v>
      </c>
      <c r="D140" s="5" t="n">
        <v>119.765</v>
      </c>
      <c r="E140" s="5" t="n">
        <v>415.223</v>
      </c>
      <c r="F140" s="5" t="n">
        <v>464.212</v>
      </c>
      <c r="G140" s="5" t="n">
        <v>-38.765</v>
      </c>
      <c r="H140" s="5" t="n">
        <v>-1353.311</v>
      </c>
      <c r="I140" s="5" t="n">
        <v>1498.172</v>
      </c>
      <c r="J140" s="5" t="n">
        <v>10.405</v>
      </c>
      <c r="K140" s="5" t="n">
        <v>-25.095</v>
      </c>
      <c r="L140" s="5" t="n">
        <v>1224.79</v>
      </c>
      <c r="M140" s="5" t="n">
        <v>-0.076</v>
      </c>
      <c r="N140" s="5" t="n">
        <v>307.14</v>
      </c>
      <c r="O140" s="5" t="n">
        <v>309.468</v>
      </c>
      <c r="P140" s="5" t="n">
        <v>16.655</v>
      </c>
      <c r="Q140" s="5" t="n">
        <v>0.92</v>
      </c>
      <c r="R140" s="5" t="n">
        <v>-1692.314</v>
      </c>
      <c r="S140" s="5" t="n">
        <v>0.033</v>
      </c>
    </row>
    <row r="141" customFormat="false" ht="12.8" hidden="false" customHeight="false" outlineLevel="0" collapsed="false">
      <c r="A141" s="4" t="n">
        <v>1</v>
      </c>
      <c r="B141" s="4" t="n">
        <v>4924</v>
      </c>
      <c r="C141" s="4" t="n">
        <v>140.002</v>
      </c>
      <c r="D141" s="5" t="n">
        <v>-25.095</v>
      </c>
      <c r="E141" s="5" t="n">
        <v>395.037</v>
      </c>
      <c r="F141" s="5" t="n">
        <v>474.883</v>
      </c>
      <c r="G141" s="5" t="n">
        <v>27.728</v>
      </c>
      <c r="H141" s="5" t="n">
        <v>-6.73</v>
      </c>
      <c r="I141" s="5" t="n">
        <v>0</v>
      </c>
      <c r="J141" s="5" t="n">
        <v>10.474</v>
      </c>
      <c r="K141" s="5" t="n">
        <v>-18.365</v>
      </c>
      <c r="L141" s="5" t="n">
        <v>1257.43</v>
      </c>
      <c r="M141" s="5" t="n">
        <v>0.039</v>
      </c>
      <c r="N141" s="5" t="n">
        <v>308.89</v>
      </c>
      <c r="O141" s="5" t="n">
        <v>307.697</v>
      </c>
      <c r="P141" s="5" t="n">
        <v>23.237</v>
      </c>
      <c r="Q141" s="5" t="n">
        <v>0.92</v>
      </c>
      <c r="R141" s="5" t="n">
        <v>-84.258</v>
      </c>
      <c r="S141" s="5" t="n">
        <v>0.033</v>
      </c>
    </row>
    <row r="142" customFormat="false" ht="12.8" hidden="false" customHeight="false" outlineLevel="0" collapsed="false">
      <c r="A142" s="4" t="n">
        <v>1</v>
      </c>
      <c r="B142" s="4" t="n">
        <v>4924</v>
      </c>
      <c r="C142" s="4" t="n">
        <v>141.005</v>
      </c>
      <c r="D142" s="5" t="n">
        <v>-30.725</v>
      </c>
      <c r="E142" s="5" t="n">
        <v>413.025</v>
      </c>
      <c r="F142" s="5" t="n">
        <v>465.907</v>
      </c>
      <c r="G142" s="5" t="n">
        <v>6.868</v>
      </c>
      <c r="H142" s="5" t="n">
        <v>-17.178</v>
      </c>
      <c r="I142" s="5" t="n">
        <v>0</v>
      </c>
      <c r="J142" s="5" t="n">
        <v>-5.264</v>
      </c>
      <c r="K142" s="5" t="n">
        <v>-13.547</v>
      </c>
      <c r="L142" s="5" t="n">
        <v>1202.08</v>
      </c>
      <c r="M142" s="5" t="n">
        <v>0.012</v>
      </c>
      <c r="N142" s="5" t="n">
        <v>307.42</v>
      </c>
      <c r="O142" s="5" t="n">
        <v>307.063</v>
      </c>
      <c r="P142" s="5" t="n">
        <v>19.241</v>
      </c>
      <c r="Q142" s="5" t="n">
        <v>0.92</v>
      </c>
      <c r="R142" s="5" t="n">
        <v>-87.602</v>
      </c>
      <c r="S142" s="5" t="n">
        <v>0.033</v>
      </c>
    </row>
    <row r="143" customFormat="false" ht="12.8" hidden="false" customHeight="false" outlineLevel="0" collapsed="false">
      <c r="A143" s="4" t="n">
        <v>1</v>
      </c>
      <c r="B143" s="4" t="n">
        <v>4924</v>
      </c>
      <c r="C143" s="4" t="n">
        <v>142.004</v>
      </c>
      <c r="D143" s="5" t="n">
        <v>-30.177</v>
      </c>
      <c r="E143" s="5" t="n">
        <v>407.663</v>
      </c>
      <c r="F143" s="5" t="n">
        <v>462.039</v>
      </c>
      <c r="G143" s="5" t="n">
        <v>19.116</v>
      </c>
      <c r="H143" s="5" t="n">
        <v>-17.894</v>
      </c>
      <c r="I143" s="5" t="n">
        <v>0</v>
      </c>
      <c r="J143" s="5" t="n">
        <v>-21.355</v>
      </c>
      <c r="K143" s="5" t="n">
        <v>-12.284</v>
      </c>
      <c r="L143" s="5" t="n">
        <v>1203.93</v>
      </c>
      <c r="M143" s="5" t="n">
        <v>0.022</v>
      </c>
      <c r="N143" s="5" t="n">
        <v>306.78</v>
      </c>
      <c r="O143" s="5" t="n">
        <v>306.107</v>
      </c>
      <c r="P143" s="5" t="n">
        <v>28.389</v>
      </c>
      <c r="Q143" s="5" t="n">
        <v>0.92</v>
      </c>
      <c r="R143" s="5" t="n">
        <v>-86.804</v>
      </c>
      <c r="S143" s="5" t="n">
        <v>0.033</v>
      </c>
    </row>
    <row r="144" customFormat="false" ht="12.8" hidden="false" customHeight="false" outlineLevel="0" collapsed="false">
      <c r="A144" s="4" t="n">
        <v>1</v>
      </c>
      <c r="B144" s="4" t="n">
        <v>4924</v>
      </c>
      <c r="C144" s="4" t="n">
        <v>143.002</v>
      </c>
      <c r="D144" s="5" t="n">
        <v>-30.99</v>
      </c>
      <c r="E144" s="5" t="n">
        <v>383.338</v>
      </c>
      <c r="F144" s="5" t="n">
        <v>445.401</v>
      </c>
      <c r="G144" s="5" t="n">
        <v>3.891</v>
      </c>
      <c r="H144" s="5" t="n">
        <v>-29.644</v>
      </c>
      <c r="I144" s="5" t="n">
        <v>0</v>
      </c>
      <c r="J144" s="5" t="n">
        <v>-169.272</v>
      </c>
      <c r="K144" s="5" t="n">
        <v>-1.346</v>
      </c>
      <c r="L144" s="5" t="n">
        <v>1262.26</v>
      </c>
      <c r="M144" s="5" t="n">
        <v>0.005</v>
      </c>
      <c r="N144" s="5" t="n">
        <v>303.98</v>
      </c>
      <c r="O144" s="5" t="n">
        <v>303.825</v>
      </c>
      <c r="P144" s="5" t="n">
        <v>25.091</v>
      </c>
      <c r="Q144" s="5" t="n">
        <v>0.92</v>
      </c>
      <c r="R144" s="5" t="n">
        <v>-84.655</v>
      </c>
      <c r="S144" s="5" t="n">
        <v>0.033</v>
      </c>
    </row>
    <row r="145" customFormat="false" ht="12.8" hidden="false" customHeight="false" outlineLevel="0" collapsed="false">
      <c r="A145" s="4" t="n">
        <v>1</v>
      </c>
      <c r="B145" s="4" t="n">
        <v>4924</v>
      </c>
      <c r="C145" s="4" t="n">
        <v>144.001</v>
      </c>
      <c r="D145" s="5" t="n">
        <v>-29.753</v>
      </c>
      <c r="E145" s="5" t="n">
        <v>405.622</v>
      </c>
      <c r="F145" s="5" t="n">
        <v>445.811</v>
      </c>
      <c r="G145" s="5" t="n">
        <v>13.325</v>
      </c>
      <c r="H145" s="5" t="n">
        <v>-23.301</v>
      </c>
      <c r="I145" s="5" t="n">
        <v>0</v>
      </c>
      <c r="J145" s="5" t="n">
        <v>2.805</v>
      </c>
      <c r="K145" s="5" t="n">
        <v>-6.452</v>
      </c>
      <c r="L145" s="5" t="n">
        <v>1118.69</v>
      </c>
      <c r="M145" s="5" t="n">
        <v>0.015</v>
      </c>
      <c r="N145" s="5" t="n">
        <v>304.05</v>
      </c>
      <c r="O145" s="5" t="n">
        <v>303.602</v>
      </c>
      <c r="P145" s="5" t="n">
        <v>29.731</v>
      </c>
      <c r="Q145" s="5" t="n">
        <v>0.92</v>
      </c>
      <c r="R145" s="5" t="n">
        <v>-85.08</v>
      </c>
      <c r="S145" s="5" t="n">
        <v>0.033</v>
      </c>
    </row>
    <row r="146" customFormat="false" ht="12.8" hidden="false" customHeight="false" outlineLevel="0" collapsed="false">
      <c r="A146" s="4" t="n">
        <v>1</v>
      </c>
      <c r="B146" s="4" t="n">
        <v>4924</v>
      </c>
      <c r="C146" s="4" t="n">
        <v>145.001</v>
      </c>
      <c r="D146" s="5" t="n">
        <v>-31.201</v>
      </c>
      <c r="E146" s="5" t="n">
        <v>369.895</v>
      </c>
      <c r="F146" s="5" t="n">
        <v>427.565</v>
      </c>
      <c r="G146" s="5" t="n">
        <v>53.45</v>
      </c>
      <c r="H146" s="5" t="n">
        <v>-37.289</v>
      </c>
      <c r="I146" s="5" t="n">
        <v>0</v>
      </c>
      <c r="J146" s="5" t="n">
        <v>-231.75</v>
      </c>
      <c r="K146" s="5" t="n">
        <v>6.088</v>
      </c>
      <c r="L146" s="5" t="n">
        <v>1258.28</v>
      </c>
      <c r="M146" s="5" t="n">
        <v>0.065</v>
      </c>
      <c r="N146" s="5" t="n">
        <v>300.89</v>
      </c>
      <c r="O146" s="5" t="n">
        <v>298.914</v>
      </c>
      <c r="P146" s="5" t="n">
        <v>27.045</v>
      </c>
      <c r="Q146" s="5" t="n">
        <v>0.92</v>
      </c>
      <c r="R146" s="5" t="n">
        <v>-83.531</v>
      </c>
      <c r="S146" s="5" t="n">
        <v>0.033</v>
      </c>
    </row>
    <row r="147" customFormat="false" ht="12.8" hidden="false" customHeight="false" outlineLevel="0" collapsed="false">
      <c r="A147" s="4" t="n">
        <v>1</v>
      </c>
      <c r="B147" s="4" t="n">
        <v>4924</v>
      </c>
      <c r="C147" s="4" t="n">
        <v>146.001</v>
      </c>
      <c r="D147" s="5" t="n">
        <v>-28.955</v>
      </c>
      <c r="E147" s="5" t="n">
        <v>394.302</v>
      </c>
      <c r="F147" s="5" t="n">
        <v>426.145</v>
      </c>
      <c r="G147" s="5" t="n">
        <v>28.007</v>
      </c>
      <c r="H147" s="5" t="n">
        <v>-40.894</v>
      </c>
      <c r="I147" s="5" t="n">
        <v>13.013</v>
      </c>
      <c r="J147" s="5" t="n">
        <v>98.176</v>
      </c>
      <c r="K147" s="5" t="n">
        <v>-1.074</v>
      </c>
      <c r="L147" s="5" t="n">
        <v>956.97</v>
      </c>
      <c r="M147" s="5" t="n">
        <v>0.027</v>
      </c>
      <c r="N147" s="5" t="n">
        <v>300.64</v>
      </c>
      <c r="O147" s="5" t="n">
        <v>299.831</v>
      </c>
      <c r="P147" s="5" t="n">
        <v>34.629</v>
      </c>
      <c r="Q147" s="5" t="n">
        <v>0.92</v>
      </c>
      <c r="R147" s="5" t="n">
        <v>-82.45</v>
      </c>
      <c r="S147" s="5" t="n">
        <v>0.033</v>
      </c>
    </row>
    <row r="148" customFormat="false" ht="12.8" hidden="false" customHeight="false" outlineLevel="0" collapsed="false">
      <c r="A148" s="4" t="n">
        <v>1</v>
      </c>
      <c r="B148" s="4" t="n">
        <v>4924</v>
      </c>
      <c r="C148" s="4" t="n">
        <v>147.001</v>
      </c>
      <c r="D148" s="5" t="n">
        <v>-31.141</v>
      </c>
      <c r="E148" s="5" t="n">
        <v>394.04</v>
      </c>
      <c r="F148" s="5" t="n">
        <v>431.672</v>
      </c>
      <c r="G148" s="5" t="n">
        <v>57.195</v>
      </c>
      <c r="H148" s="5" t="n">
        <v>-23.417</v>
      </c>
      <c r="I148" s="5" t="n">
        <v>0.098</v>
      </c>
      <c r="J148" s="5" t="n">
        <v>108.45</v>
      </c>
      <c r="K148" s="5" t="n">
        <v>-7.821</v>
      </c>
      <c r="L148" s="5" t="n">
        <v>998.12</v>
      </c>
      <c r="M148" s="5" t="n">
        <v>0.038</v>
      </c>
      <c r="N148" s="5" t="n">
        <v>301.61</v>
      </c>
      <c r="O148" s="5" t="n">
        <v>300.451</v>
      </c>
      <c r="P148" s="5" t="n">
        <v>49.357</v>
      </c>
      <c r="Q148" s="5" t="n">
        <v>0.92</v>
      </c>
      <c r="R148" s="5" t="n">
        <v>-85.51</v>
      </c>
      <c r="S148" s="5" t="n">
        <v>0.033</v>
      </c>
    </row>
    <row r="149" customFormat="false" ht="12.8" hidden="false" customHeight="false" outlineLevel="0" collapsed="false">
      <c r="A149" s="4" t="n">
        <v>1</v>
      </c>
      <c r="B149" s="4" t="n">
        <v>4924</v>
      </c>
      <c r="C149" s="4" t="n">
        <v>148.003</v>
      </c>
      <c r="D149" s="5" t="n">
        <v>-27.88</v>
      </c>
      <c r="E149" s="5" t="n">
        <v>379.296</v>
      </c>
      <c r="F149" s="5" t="n">
        <v>422.191</v>
      </c>
      <c r="G149" s="5" t="n">
        <v>1.487</v>
      </c>
      <c r="H149" s="5" t="n">
        <v>-33.105</v>
      </c>
      <c r="I149" s="5" t="n">
        <v>5.368</v>
      </c>
      <c r="J149" s="5" t="n">
        <v>-64.185</v>
      </c>
      <c r="K149" s="5" t="n">
        <v>-0.143</v>
      </c>
      <c r="L149" s="5" t="n">
        <v>1116.33</v>
      </c>
      <c r="M149" s="5" t="n">
        <v>0.001</v>
      </c>
      <c r="N149" s="5" t="n">
        <v>299.94</v>
      </c>
      <c r="O149" s="5" t="n">
        <v>299.91</v>
      </c>
      <c r="P149" s="5" t="n">
        <v>49.377</v>
      </c>
      <c r="Q149" s="5" t="n">
        <v>0.92</v>
      </c>
      <c r="R149" s="5" t="n">
        <v>-81.581</v>
      </c>
      <c r="S149" s="5" t="n">
        <v>0.033</v>
      </c>
    </row>
    <row r="150" customFormat="false" ht="12.8" hidden="false" customHeight="false" outlineLevel="0" collapsed="false">
      <c r="A150" s="4" t="n">
        <v>1</v>
      </c>
      <c r="B150" s="4" t="n">
        <v>4924</v>
      </c>
      <c r="C150" s="4" t="n">
        <v>149.003</v>
      </c>
      <c r="D150" s="5" t="n">
        <v>-28.498</v>
      </c>
      <c r="E150" s="5" t="n">
        <v>381.744</v>
      </c>
      <c r="F150" s="5" t="n">
        <v>422.866</v>
      </c>
      <c r="G150" s="5" t="n">
        <v>-22.526</v>
      </c>
      <c r="H150" s="5" t="n">
        <v>-25.766</v>
      </c>
      <c r="I150" s="5" t="n">
        <v>0</v>
      </c>
      <c r="J150" s="5" t="n">
        <v>-8.333</v>
      </c>
      <c r="K150" s="5" t="n">
        <v>-2.731</v>
      </c>
      <c r="L150" s="5" t="n">
        <v>1075.83</v>
      </c>
      <c r="M150" s="5" t="n">
        <v>-0.017</v>
      </c>
      <c r="N150" s="5" t="n">
        <v>300.06</v>
      </c>
      <c r="O150" s="5" t="n">
        <v>300.57</v>
      </c>
      <c r="P150" s="5" t="n">
        <v>44.189</v>
      </c>
      <c r="Q150" s="5" t="n">
        <v>0.92</v>
      </c>
      <c r="R150" s="5" t="n">
        <v>-82.085</v>
      </c>
      <c r="S150" s="5" t="n">
        <v>0.033</v>
      </c>
    </row>
    <row r="151" customFormat="false" ht="12.8" hidden="false" customHeight="false" outlineLevel="0" collapsed="false">
      <c r="A151" s="4" t="n">
        <v>1</v>
      </c>
      <c r="B151" s="4" t="n">
        <v>4924</v>
      </c>
      <c r="C151" s="4" t="n">
        <v>150.001</v>
      </c>
      <c r="D151" s="5" t="n">
        <v>-29.251</v>
      </c>
      <c r="E151" s="5" t="n">
        <v>364.75</v>
      </c>
      <c r="F151" s="5" t="n">
        <v>429.329</v>
      </c>
      <c r="G151" s="5" t="n">
        <v>-35.821</v>
      </c>
      <c r="H151" s="5" t="n">
        <v>-20.97</v>
      </c>
      <c r="I151" s="5" t="n">
        <v>0</v>
      </c>
      <c r="J151" s="5" t="n">
        <v>36.87</v>
      </c>
      <c r="K151" s="5" t="n">
        <v>-8.281</v>
      </c>
      <c r="L151" s="5" t="n">
        <v>1068.5</v>
      </c>
      <c r="M151" s="5" t="n">
        <v>-0.023</v>
      </c>
      <c r="N151" s="5" t="n">
        <v>301.2</v>
      </c>
      <c r="O151" s="5" t="n">
        <v>301.91</v>
      </c>
      <c r="P151" s="5" t="n">
        <v>50.455</v>
      </c>
      <c r="Q151" s="5" t="n">
        <v>0.92</v>
      </c>
      <c r="R151" s="5" t="n">
        <v>-83.29</v>
      </c>
      <c r="S151" s="5" t="n">
        <v>0.033</v>
      </c>
    </row>
    <row r="152" customFormat="false" ht="12.8" hidden="false" customHeight="false" outlineLevel="0" collapsed="false">
      <c r="A152" s="4" t="n">
        <v>1</v>
      </c>
      <c r="B152" s="4" t="n">
        <v>4924</v>
      </c>
      <c r="C152" s="4" t="n">
        <v>151.002</v>
      </c>
      <c r="D152" s="5" t="n">
        <v>38.999</v>
      </c>
      <c r="E152" s="5" t="n">
        <v>482.09</v>
      </c>
      <c r="F152" s="5" t="n">
        <v>425.862</v>
      </c>
      <c r="G152" s="5" t="n">
        <v>-96.276</v>
      </c>
      <c r="H152" s="5" t="n">
        <v>-720.271</v>
      </c>
      <c r="I152" s="5" t="n">
        <v>771.135</v>
      </c>
      <c r="J152" s="5" t="n">
        <v>-105.942</v>
      </c>
      <c r="K152" s="5" t="n">
        <v>-11.865</v>
      </c>
      <c r="L152" s="5" t="n">
        <v>1097.09</v>
      </c>
      <c r="M152" s="5" t="n">
        <v>-0.073</v>
      </c>
      <c r="N152" s="5" t="n">
        <v>300.59</v>
      </c>
      <c r="O152" s="5" t="n">
        <v>302.829</v>
      </c>
      <c r="P152" s="5" t="n">
        <v>43.002</v>
      </c>
      <c r="Q152" s="5" t="n">
        <v>0.92</v>
      </c>
      <c r="R152" s="5" t="n">
        <v>-444.233</v>
      </c>
      <c r="S152" s="5" t="n">
        <v>0.033</v>
      </c>
    </row>
    <row r="153" customFormat="false" ht="12.8" hidden="false" customHeight="false" outlineLevel="0" collapsed="false">
      <c r="A153" s="4" t="n">
        <v>1</v>
      </c>
      <c r="B153" s="4" t="n">
        <v>4924</v>
      </c>
      <c r="C153" s="4" t="n">
        <v>152.005</v>
      </c>
      <c r="D153" s="5" t="n">
        <v>131.583</v>
      </c>
      <c r="E153" s="5" t="n">
        <v>533.661</v>
      </c>
      <c r="F153" s="5" t="n">
        <v>430.928</v>
      </c>
      <c r="G153" s="5" t="n">
        <v>-56.272</v>
      </c>
      <c r="H153" s="5" t="n">
        <v>-917.2</v>
      </c>
      <c r="I153" s="5" t="n">
        <v>1063.472</v>
      </c>
      <c r="J153" s="5" t="n">
        <v>38.083</v>
      </c>
      <c r="K153" s="5" t="n">
        <v>-14.689</v>
      </c>
      <c r="L153" s="5" t="n">
        <v>1072.97</v>
      </c>
      <c r="M153" s="5" t="n">
        <v>-0.05</v>
      </c>
      <c r="N153" s="5" t="n">
        <v>301.48</v>
      </c>
      <c r="O153" s="5" t="n">
        <v>303.02</v>
      </c>
      <c r="P153" s="5" t="n">
        <v>36.541</v>
      </c>
      <c r="Q153" s="5" t="n">
        <v>0.92</v>
      </c>
      <c r="R153" s="5" t="n">
        <v>-1844.857</v>
      </c>
      <c r="S153" s="5" t="n">
        <v>0.033</v>
      </c>
    </row>
    <row r="154" customFormat="false" ht="12.8" hidden="false" customHeight="false" outlineLevel="0" collapsed="false">
      <c r="A154" s="4" t="n">
        <v>1</v>
      </c>
      <c r="B154" s="4" t="n">
        <v>4924</v>
      </c>
      <c r="C154" s="4" t="n">
        <v>153.001</v>
      </c>
      <c r="D154" s="5" t="n">
        <v>273.321</v>
      </c>
      <c r="E154" s="5" t="n">
        <v>840.564</v>
      </c>
      <c r="F154" s="5" t="n">
        <v>421.009</v>
      </c>
      <c r="G154" s="5" t="n">
        <v>-96.457</v>
      </c>
      <c r="H154" s="5" t="n">
        <v>-981.669</v>
      </c>
      <c r="I154" s="5" t="n">
        <v>1257.382</v>
      </c>
      <c r="J154" s="5" t="n">
        <v>-98.696</v>
      </c>
      <c r="K154" s="5" t="n">
        <v>-2.393</v>
      </c>
      <c r="L154" s="5" t="n">
        <v>1059.07</v>
      </c>
      <c r="M154" s="5" t="n">
        <v>-0.074</v>
      </c>
      <c r="N154" s="5" t="n">
        <v>299.73</v>
      </c>
      <c r="O154" s="5" t="n">
        <v>301.988</v>
      </c>
      <c r="P154" s="5" t="n">
        <v>42.717</v>
      </c>
      <c r="Q154" s="5" t="n">
        <v>0.92</v>
      </c>
      <c r="R154" s="5" t="n">
        <v>-4029.401</v>
      </c>
      <c r="S154" s="5" t="n">
        <v>0.033</v>
      </c>
    </row>
    <row r="1047965" customFormat="false" ht="12.8" hidden="false" customHeight="false" outlineLevel="0" collapsed="false">
      <c r="A1047965" s="1" t="s">
        <v>0</v>
      </c>
      <c r="B1047965" s="1" t="s">
        <v>1</v>
      </c>
      <c r="C1047965" s="1" t="s">
        <v>2</v>
      </c>
      <c r="D1047965" s="2" t="s">
        <v>3</v>
      </c>
      <c r="E1047965" s="2" t="s">
        <v>4</v>
      </c>
      <c r="F1047965" s="2" t="s">
        <v>5</v>
      </c>
      <c r="G1047965" s="2" t="s">
        <v>6</v>
      </c>
      <c r="H1047965" s="2" t="s">
        <v>7</v>
      </c>
      <c r="I1047965" s="2" t="s">
        <v>8</v>
      </c>
      <c r="J1047965" s="2" t="s">
        <v>9</v>
      </c>
      <c r="K1047965" s="2" t="s">
        <v>10</v>
      </c>
      <c r="L1047965" s="2" t="s">
        <v>11</v>
      </c>
      <c r="M1047965" s="2" t="s">
        <v>12</v>
      </c>
      <c r="N1047965" s="2" t="s">
        <v>13</v>
      </c>
      <c r="O1047965" s="2" t="s">
        <v>14</v>
      </c>
      <c r="P1047965" s="2" t="s">
        <v>15</v>
      </c>
      <c r="Q1047965" s="2" t="s">
        <v>16</v>
      </c>
      <c r="R1047965" s="2" t="s">
        <v>17</v>
      </c>
      <c r="S1047965" s="2" t="s">
        <v>18</v>
      </c>
    </row>
    <row r="1047966" customFormat="false" ht="12.8" hidden="false" customHeight="false" outlineLevel="0" collapsed="false">
      <c r="A1047966" s="4" t="n">
        <v>1</v>
      </c>
      <c r="B1047966" s="4" t="n">
        <v>4924</v>
      </c>
      <c r="C1047966" s="4" t="n">
        <v>0.001</v>
      </c>
      <c r="D1047966" s="5" t="n">
        <v>7.532</v>
      </c>
      <c r="E1047966" s="5" t="n">
        <v>329.314</v>
      </c>
      <c r="F1047966" s="5" t="n">
        <v>369.251</v>
      </c>
      <c r="G1047966" s="5" t="n">
        <v>-14.343</v>
      </c>
      <c r="H1047966" s="5" t="n">
        <v>61.651</v>
      </c>
      <c r="I1047966" s="5" t="n">
        <v>0</v>
      </c>
      <c r="J1047966" s="5" t="n">
        <v>-483.733</v>
      </c>
      <c r="K1047966" s="5" t="n">
        <v>-54.119</v>
      </c>
      <c r="L1047966" s="5" t="n">
        <v>822.2</v>
      </c>
      <c r="M1047966" s="5" t="n">
        <v>-0.015</v>
      </c>
      <c r="N1047966" s="5" t="n">
        <v>290.06</v>
      </c>
      <c r="O1047966" s="5" t="n">
        <v>290.528</v>
      </c>
      <c r="P1047966" s="5" t="n">
        <v>30.652</v>
      </c>
      <c r="Q1047966" s="5" t="n">
        <v>0.92</v>
      </c>
      <c r="R1047966" s="5" t="n">
        <v>-41.965</v>
      </c>
      <c r="S1047966" s="5" t="n">
        <v>0.033</v>
      </c>
    </row>
    <row r="1047967" customFormat="false" ht="12.8" hidden="false" customHeight="false" outlineLevel="0" collapsed="false">
      <c r="A1047967" s="4" t="n">
        <v>1</v>
      </c>
      <c r="B1047967" s="4" t="n">
        <v>4924</v>
      </c>
      <c r="C1047967" s="4" t="n">
        <v>1.002</v>
      </c>
      <c r="D1047967" s="5" t="n">
        <v>7.049</v>
      </c>
      <c r="E1047967" s="5" t="n">
        <v>325.46</v>
      </c>
      <c r="F1047967" s="5" t="n">
        <v>368.387</v>
      </c>
      <c r="G1047967" s="5" t="n">
        <v>-0.426</v>
      </c>
      <c r="H1047967" s="5" t="n">
        <v>44.053</v>
      </c>
      <c r="I1047967" s="5" t="n">
        <v>0</v>
      </c>
      <c r="J1047967" s="5" t="n">
        <v>-79.314</v>
      </c>
      <c r="K1047967" s="5" t="n">
        <v>-37.003</v>
      </c>
      <c r="L1047967" s="5" t="n">
        <v>933.95</v>
      </c>
      <c r="M1047967" s="5" t="n">
        <v>0</v>
      </c>
      <c r="N1047967" s="5" t="n">
        <v>289.89</v>
      </c>
      <c r="O1047967" s="5" t="n">
        <v>289.905</v>
      </c>
      <c r="P1047967" s="5" t="n">
        <v>28.168</v>
      </c>
      <c r="Q1047967" s="5" t="n">
        <v>0.92</v>
      </c>
      <c r="R1047967" s="5" t="n">
        <v>-42.293</v>
      </c>
      <c r="S1047967" s="5" t="n">
        <v>0.033</v>
      </c>
    </row>
    <row r="1047968" customFormat="false" ht="12.8" hidden="false" customHeight="false" outlineLevel="0" collapsed="false">
      <c r="A1047968" s="4" t="n">
        <v>1</v>
      </c>
      <c r="B1047968" s="4" t="n">
        <v>4924</v>
      </c>
      <c r="C1047968" s="4" t="n">
        <v>2.001</v>
      </c>
      <c r="D1047968" s="5" t="n">
        <v>7.294</v>
      </c>
      <c r="E1047968" s="5" t="n">
        <v>333.812</v>
      </c>
      <c r="F1047968" s="5" t="n">
        <v>367.929</v>
      </c>
      <c r="G1047968" s="5" t="n">
        <v>0.589</v>
      </c>
      <c r="H1047968" s="5" t="n">
        <v>31.867</v>
      </c>
      <c r="I1047968" s="5" t="n">
        <v>0</v>
      </c>
      <c r="J1047968" s="5" t="n">
        <v>-49.456</v>
      </c>
      <c r="K1047968" s="5" t="n">
        <v>-24.573</v>
      </c>
      <c r="L1047968" s="5" t="n">
        <v>924.19</v>
      </c>
      <c r="M1047968" s="5" t="n">
        <v>0.001</v>
      </c>
      <c r="N1047968" s="5" t="n">
        <v>289.8</v>
      </c>
      <c r="O1047968" s="5" t="n">
        <v>289.781</v>
      </c>
      <c r="P1047968" s="5" t="n">
        <v>31.145</v>
      </c>
      <c r="Q1047968" s="5" t="n">
        <v>0.92</v>
      </c>
      <c r="R1047968" s="5" t="n">
        <v>-41.914</v>
      </c>
      <c r="S1047968" s="5" t="n">
        <v>0.033</v>
      </c>
    </row>
    <row r="1047969" customFormat="false" ht="12.8" hidden="false" customHeight="false" outlineLevel="0" collapsed="false">
      <c r="A1047969" s="4" t="n">
        <v>1</v>
      </c>
      <c r="B1047969" s="4" t="n">
        <v>4924</v>
      </c>
      <c r="C1047969" s="4" t="n">
        <v>3.001</v>
      </c>
      <c r="D1047969" s="5" t="n">
        <v>7.257</v>
      </c>
      <c r="E1047969" s="5" t="n">
        <v>337.136</v>
      </c>
      <c r="F1047969" s="5" t="n">
        <v>367.219</v>
      </c>
      <c r="G1047969" s="5" t="n">
        <v>4.851</v>
      </c>
      <c r="H1047969" s="5" t="n">
        <v>23.953</v>
      </c>
      <c r="I1047969" s="5" t="n">
        <v>0</v>
      </c>
      <c r="J1047969" s="5" t="n">
        <v>-44.26</v>
      </c>
      <c r="K1047969" s="5" t="n">
        <v>-16.696</v>
      </c>
      <c r="L1047969" s="5" t="n">
        <v>923.77</v>
      </c>
      <c r="M1047969" s="5" t="n">
        <v>0.004</v>
      </c>
      <c r="N1047969" s="5" t="n">
        <v>289.66</v>
      </c>
      <c r="O1047969" s="5" t="n">
        <v>289.523</v>
      </c>
      <c r="P1047969" s="5" t="n">
        <v>35.426</v>
      </c>
      <c r="Q1047969" s="5" t="n">
        <v>0.92</v>
      </c>
      <c r="R1047969" s="5" t="n">
        <v>-41.733</v>
      </c>
      <c r="S1047969" s="5" t="n">
        <v>0.033</v>
      </c>
    </row>
    <row r="1047970" customFormat="false" ht="12.8" hidden="false" customHeight="false" outlineLevel="0" collapsed="false">
      <c r="A1047970" s="4" t="n">
        <v>1</v>
      </c>
      <c r="B1047970" s="4" t="n">
        <v>4924</v>
      </c>
      <c r="C1047970" s="4" t="n">
        <v>4.004</v>
      </c>
      <c r="D1047970" s="5" t="n">
        <v>7.59</v>
      </c>
      <c r="E1047970" s="5" t="n">
        <v>343.575</v>
      </c>
      <c r="F1047970" s="5" t="n">
        <v>365.801</v>
      </c>
      <c r="G1047970" s="5" t="n">
        <v>0.781</v>
      </c>
      <c r="H1047970" s="5" t="n">
        <v>16.168</v>
      </c>
      <c r="I1047970" s="5" t="n">
        <v>0</v>
      </c>
      <c r="J1047970" s="5" t="n">
        <v>-41.941</v>
      </c>
      <c r="K1047970" s="5" t="n">
        <v>-8.578</v>
      </c>
      <c r="L1047970" s="5" t="n">
        <v>920.45</v>
      </c>
      <c r="M1047970" s="5" t="n">
        <v>0.001</v>
      </c>
      <c r="N1047970" s="5" t="n">
        <v>289.38</v>
      </c>
      <c r="O1047970" s="5" t="n">
        <v>289.362</v>
      </c>
      <c r="P1047970" s="5" t="n">
        <v>42.65</v>
      </c>
      <c r="Q1047970" s="5" t="n">
        <v>0.92</v>
      </c>
      <c r="R1047970" s="5" t="n">
        <v>-41.212</v>
      </c>
      <c r="S1047970" s="5" t="n">
        <v>0.033</v>
      </c>
    </row>
    <row r="1047971" customFormat="false" ht="12.8" hidden="false" customHeight="false" outlineLevel="0" collapsed="false">
      <c r="A1047971" s="4" t="n">
        <v>1</v>
      </c>
      <c r="B1047971" s="4" t="n">
        <v>4924</v>
      </c>
      <c r="C1047971" s="4" t="n">
        <v>5.006</v>
      </c>
      <c r="D1047971" s="5" t="n">
        <v>7.634</v>
      </c>
      <c r="E1047971" s="5" t="n">
        <v>344.697</v>
      </c>
      <c r="F1047971" s="5" t="n">
        <v>365.397</v>
      </c>
      <c r="G1047971" s="5" t="n">
        <v>-0.761</v>
      </c>
      <c r="H1047971" s="5" t="n">
        <v>15.016</v>
      </c>
      <c r="I1047971" s="5" t="n">
        <v>0</v>
      </c>
      <c r="J1047971" s="5" t="n">
        <v>-31.929</v>
      </c>
      <c r="K1047971" s="5" t="n">
        <v>-7.382</v>
      </c>
      <c r="L1047971" s="5" t="n">
        <v>915.07</v>
      </c>
      <c r="M1047971" s="5" t="n">
        <v>-0.001</v>
      </c>
      <c r="N1047971" s="5" t="n">
        <v>289.3</v>
      </c>
      <c r="O1047971" s="5" t="n">
        <v>289.343</v>
      </c>
      <c r="P1047971" s="5" t="n">
        <v>17.73</v>
      </c>
      <c r="Q1047971" s="5" t="n">
        <v>0.92</v>
      </c>
      <c r="R1047971" s="5" t="n">
        <v>-41.031</v>
      </c>
      <c r="S1047971" s="5" t="n">
        <v>0.033</v>
      </c>
    </row>
    <row r="1047972" customFormat="false" ht="12.8" hidden="false" customHeight="false" outlineLevel="0" collapsed="false">
      <c r="A1047972" s="4" t="n">
        <v>1</v>
      </c>
      <c r="B1047972" s="4" t="n">
        <v>4924</v>
      </c>
      <c r="C1047972" s="4" t="n">
        <v>6.003</v>
      </c>
      <c r="D1047972" s="5" t="n">
        <v>7.293</v>
      </c>
      <c r="E1047972" s="5" t="n">
        <v>344.826</v>
      </c>
      <c r="F1047972" s="5" t="n">
        <v>365.7</v>
      </c>
      <c r="G1047972" s="5" t="n">
        <v>1.499</v>
      </c>
      <c r="H1047972" s="5" t="n">
        <v>16.53</v>
      </c>
      <c r="I1047972" s="5" t="n">
        <v>0</v>
      </c>
      <c r="J1047972" s="5" t="n">
        <v>-19.695</v>
      </c>
      <c r="K1047972" s="5" t="n">
        <v>-9.238</v>
      </c>
      <c r="L1047972" s="5" t="n">
        <v>908.78</v>
      </c>
      <c r="M1047972" s="5" t="n">
        <v>0.001</v>
      </c>
      <c r="N1047972" s="5" t="n">
        <v>289.36</v>
      </c>
      <c r="O1047972" s="5" t="n">
        <v>289.316</v>
      </c>
      <c r="P1047972" s="5" t="n">
        <v>34.173</v>
      </c>
      <c r="Q1047972" s="5" t="n">
        <v>0.92</v>
      </c>
      <c r="R1047972" s="5" t="n">
        <v>-41.127</v>
      </c>
      <c r="S1047972" s="5" t="n">
        <v>0.033</v>
      </c>
    </row>
    <row r="1047973" customFormat="false" ht="12.8" hidden="false" customHeight="false" outlineLevel="0" collapsed="false">
      <c r="A1047973" s="4" t="n">
        <v>1</v>
      </c>
      <c r="B1047973" s="4" t="n">
        <v>4924</v>
      </c>
      <c r="C1047973" s="4" t="n">
        <v>7.004</v>
      </c>
      <c r="D1047973" s="5" t="n">
        <v>11.095</v>
      </c>
      <c r="E1047973" s="5" t="n">
        <v>354.733</v>
      </c>
      <c r="F1047973" s="5" t="n">
        <v>361.372</v>
      </c>
      <c r="G1047973" s="5" t="n">
        <v>-19.633</v>
      </c>
      <c r="H1047973" s="5" t="n">
        <v>-284.604</v>
      </c>
      <c r="I1047973" s="5" t="n">
        <v>299.072</v>
      </c>
      <c r="J1047973" s="5" t="n">
        <v>-84.185</v>
      </c>
      <c r="K1047973" s="5" t="n">
        <v>-3.372</v>
      </c>
      <c r="L1047973" s="5" t="n">
        <v>917.54</v>
      </c>
      <c r="M1047973" s="5" t="n">
        <v>-0.025</v>
      </c>
      <c r="N1047973" s="5" t="n">
        <v>288.5</v>
      </c>
      <c r="O1047973" s="5" t="n">
        <v>289.261</v>
      </c>
      <c r="P1047973" s="5" t="n">
        <v>25.797</v>
      </c>
      <c r="Q1047973" s="5" t="n">
        <v>0.92</v>
      </c>
      <c r="R1047973" s="5" t="n">
        <v>-91.963</v>
      </c>
      <c r="S1047973" s="5" t="n">
        <v>0.033</v>
      </c>
    </row>
    <row r="1047974" customFormat="false" ht="12.8" hidden="false" customHeight="false" outlineLevel="0" collapsed="false">
      <c r="A1047974" s="4" t="n">
        <v>1</v>
      </c>
      <c r="B1047974" s="4" t="n">
        <v>4924</v>
      </c>
      <c r="C1047974" s="4" t="n">
        <v>8.001</v>
      </c>
      <c r="D1047974" s="5" t="n">
        <v>33.493</v>
      </c>
      <c r="E1047974" s="5" t="n">
        <v>372.157</v>
      </c>
      <c r="F1047974" s="5" t="n">
        <v>361.372</v>
      </c>
      <c r="G1047974" s="5" t="n">
        <v>-27.216</v>
      </c>
      <c r="H1047974" s="5" t="n">
        <v>-308.329</v>
      </c>
      <c r="I1047974" s="5" t="n">
        <v>345.317</v>
      </c>
      <c r="J1047974" s="5" t="n">
        <v>-31.34</v>
      </c>
      <c r="K1047974" s="5" t="n">
        <v>-3.495</v>
      </c>
      <c r="L1047974" s="5" t="n">
        <v>912.6</v>
      </c>
      <c r="M1047974" s="5" t="n">
        <v>-0.027</v>
      </c>
      <c r="N1047974" s="5" t="n">
        <v>288.5</v>
      </c>
      <c r="O1047974" s="5" t="n">
        <v>289.31</v>
      </c>
      <c r="P1047974" s="5" t="n">
        <v>33.603</v>
      </c>
      <c r="Q1047974" s="5" t="n">
        <v>0.92</v>
      </c>
      <c r="R1047974" s="5" t="n">
        <v>-426.742</v>
      </c>
      <c r="S1047974" s="5" t="n">
        <v>0.033</v>
      </c>
    </row>
    <row r="1047975" customFormat="false" ht="12.8" hidden="false" customHeight="false" outlineLevel="0" collapsed="false">
      <c r="A1047975" s="4" t="n">
        <v>1</v>
      </c>
      <c r="B1047975" s="4" t="n">
        <v>4924</v>
      </c>
      <c r="C1047975" s="4" t="n">
        <v>9.001</v>
      </c>
      <c r="D1047975" s="5" t="n">
        <v>70.891</v>
      </c>
      <c r="E1047975" s="5" t="n">
        <v>430.325</v>
      </c>
      <c r="F1047975" s="5" t="n">
        <v>362.777</v>
      </c>
      <c r="G1047975" s="5" t="n">
        <v>-27.684</v>
      </c>
      <c r="H1047975" s="5" t="n">
        <v>-355.859</v>
      </c>
      <c r="I1047975" s="5" t="n">
        <v>437.79</v>
      </c>
      <c r="J1047975" s="5" t="n">
        <v>-6.328</v>
      </c>
      <c r="K1047975" s="5" t="n">
        <v>-11.04</v>
      </c>
      <c r="L1047975" s="5" t="n">
        <v>901.27</v>
      </c>
      <c r="M1047975" s="5" t="n">
        <v>-0.036</v>
      </c>
      <c r="N1047975" s="5" t="n">
        <v>288.78</v>
      </c>
      <c r="O1047975" s="5" t="n">
        <v>289.889</v>
      </c>
      <c r="P1047975" s="5" t="n">
        <v>24.954</v>
      </c>
      <c r="Q1047975" s="5" t="n">
        <v>0.92</v>
      </c>
      <c r="R1047975" s="5" t="n">
        <v>-984.869</v>
      </c>
      <c r="S1047975" s="5" t="n">
        <v>0.033</v>
      </c>
    </row>
    <row r="1047976" customFormat="false" ht="12.8" hidden="false" customHeight="false" outlineLevel="0" collapsed="false">
      <c r="A1047976" s="4" t="n">
        <v>1</v>
      </c>
      <c r="B1047976" s="4" t="n">
        <v>4924</v>
      </c>
      <c r="C1047976" s="4" t="n">
        <v>10.005</v>
      </c>
      <c r="D1047976" s="5" t="n">
        <v>172.76</v>
      </c>
      <c r="E1047976" s="5" t="n">
        <v>774.329</v>
      </c>
      <c r="F1047976" s="5" t="n">
        <v>363.632</v>
      </c>
      <c r="G1047976" s="5" t="n">
        <v>-49.658</v>
      </c>
      <c r="H1047976" s="5" t="n">
        <v>-482.89</v>
      </c>
      <c r="I1047976" s="5" t="n">
        <v>663.859</v>
      </c>
      <c r="J1047976" s="5" t="n">
        <v>-15.969</v>
      </c>
      <c r="K1047976" s="5" t="n">
        <v>-8.209</v>
      </c>
      <c r="L1047976" s="5" t="n">
        <v>914.41</v>
      </c>
      <c r="M1047976" s="5" t="n">
        <v>-0.068</v>
      </c>
      <c r="N1047976" s="5" t="n">
        <v>288.95</v>
      </c>
      <c r="O1047976" s="5" t="n">
        <v>291.022</v>
      </c>
      <c r="P1047976" s="5" t="n">
        <v>23.968</v>
      </c>
      <c r="Q1047976" s="5" t="n">
        <v>0.92</v>
      </c>
      <c r="R1047976" s="5" t="n">
        <v>-2506.539</v>
      </c>
      <c r="S1047976" s="5" t="n">
        <v>0.033</v>
      </c>
    </row>
    <row r="1047977" customFormat="false" ht="12.8" hidden="false" customHeight="false" outlineLevel="0" collapsed="false">
      <c r="A1047977" s="4" t="n">
        <v>1</v>
      </c>
      <c r="B1047977" s="4" t="n">
        <v>4924</v>
      </c>
      <c r="C1047977" s="4" t="n">
        <v>11.007</v>
      </c>
      <c r="D1047977" s="5" t="n">
        <v>393.808</v>
      </c>
      <c r="E1047977" s="5" t="n">
        <v>787.025</v>
      </c>
      <c r="F1047977" s="5" t="n">
        <v>369.353</v>
      </c>
      <c r="G1047977" s="5" t="n">
        <v>-43.225</v>
      </c>
      <c r="H1047977" s="5" t="n">
        <v>-685.524</v>
      </c>
      <c r="I1047977" s="5" t="n">
        <v>1106.952</v>
      </c>
      <c r="J1047977" s="5" t="n">
        <v>44.827</v>
      </c>
      <c r="K1047977" s="5" t="n">
        <v>-27.619</v>
      </c>
      <c r="L1047977" s="5" t="n">
        <v>711.56</v>
      </c>
      <c r="M1047977" s="5" t="n">
        <v>-0.07</v>
      </c>
      <c r="N1047977" s="5" t="n">
        <v>290.08</v>
      </c>
      <c r="O1047977" s="5" t="n">
        <v>292.207</v>
      </c>
      <c r="P1047977" s="5" t="n">
        <v>20.318</v>
      </c>
      <c r="Q1047977" s="5" t="n">
        <v>0.92</v>
      </c>
      <c r="R1047977" s="5" t="n">
        <v>-5579.327</v>
      </c>
      <c r="S1047977" s="5" t="n">
        <v>0.033</v>
      </c>
    </row>
    <row r="1047978" customFormat="false" ht="12.8" hidden="false" customHeight="false" outlineLevel="0" collapsed="false">
      <c r="A1047978" s="4" t="n">
        <v>1</v>
      </c>
      <c r="B1047978" s="4" t="n">
        <v>4924</v>
      </c>
      <c r="C1047978" s="4" t="n">
        <v>12.002</v>
      </c>
      <c r="D1047978" s="5" t="n">
        <v>490.177</v>
      </c>
      <c r="E1047978" s="5" t="n">
        <v>1106.745</v>
      </c>
      <c r="F1047978" s="5" t="n">
        <v>370.577</v>
      </c>
      <c r="G1047978" s="5" t="n">
        <v>-76.538</v>
      </c>
      <c r="H1047978" s="5" t="n">
        <v>-803.288</v>
      </c>
      <c r="I1047978" s="5" t="n">
        <v>1322.887</v>
      </c>
      <c r="J1047978" s="5" t="n">
        <v>10.356</v>
      </c>
      <c r="K1047978" s="5" t="n">
        <v>-29.421</v>
      </c>
      <c r="L1047978" s="5" t="n">
        <v>647.97</v>
      </c>
      <c r="M1047978" s="5" t="n">
        <v>-0.097</v>
      </c>
      <c r="N1047978" s="5" t="n">
        <v>290.32</v>
      </c>
      <c r="O1047978" s="5" t="n">
        <v>293.269</v>
      </c>
      <c r="P1047978" s="5" t="n">
        <v>25.954</v>
      </c>
      <c r="Q1047978" s="5" t="n">
        <v>0.92</v>
      </c>
      <c r="R1047978" s="5" t="n">
        <v>-6683.694</v>
      </c>
      <c r="S1047978" s="5" t="n">
        <v>0.033</v>
      </c>
    </row>
    <row r="1047979" customFormat="false" ht="12.8" hidden="false" customHeight="false" outlineLevel="0" collapsed="false">
      <c r="A1047979" s="4" t="n">
        <v>1</v>
      </c>
      <c r="B1047979" s="4" t="n">
        <v>4924</v>
      </c>
      <c r="C1047979" s="4" t="n">
        <v>13.001</v>
      </c>
      <c r="D1047979" s="5" t="n">
        <v>528.018</v>
      </c>
      <c r="E1047979" s="5" t="n">
        <v>1169.957</v>
      </c>
      <c r="F1047979" s="5" t="n">
        <v>372.111</v>
      </c>
      <c r="G1047979" s="5" t="n">
        <v>-100.268</v>
      </c>
      <c r="H1047979" s="5" t="n">
        <v>-887.525</v>
      </c>
      <c r="I1047979" s="5" t="n">
        <v>1456.368</v>
      </c>
      <c r="J1047979" s="5" t="n">
        <v>0.842</v>
      </c>
      <c r="K1047979" s="5" t="n">
        <v>-40.825</v>
      </c>
      <c r="L1047979" s="5" t="n">
        <v>604.25</v>
      </c>
      <c r="M1047979" s="5" t="n">
        <v>-0.092</v>
      </c>
      <c r="N1047979" s="5" t="n">
        <v>290.62</v>
      </c>
      <c r="O1047979" s="5" t="n">
        <v>293.418</v>
      </c>
      <c r="P1047979" s="5" t="n">
        <v>35.839</v>
      </c>
      <c r="Q1047979" s="5" t="n">
        <v>0.92</v>
      </c>
      <c r="R1047979" s="5" t="n">
        <v>-7077.084</v>
      </c>
      <c r="S1047979" s="5" t="n">
        <v>0.033</v>
      </c>
    </row>
    <row r="1047980" customFormat="false" ht="12.8" hidden="false" customHeight="false" outlineLevel="0" collapsed="false">
      <c r="A1047980" s="4" t="n">
        <v>1</v>
      </c>
      <c r="B1047980" s="4" t="n">
        <v>4924</v>
      </c>
      <c r="C1047980" s="4" t="n">
        <v>14.003</v>
      </c>
      <c r="D1047980" s="5" t="n">
        <v>650.204</v>
      </c>
      <c r="E1047980" s="5" t="n">
        <v>1135.782</v>
      </c>
      <c r="F1047980" s="5" t="n">
        <v>373.445</v>
      </c>
      <c r="G1047980" s="5" t="n">
        <v>-103.676</v>
      </c>
      <c r="H1047980" s="5" t="n">
        <v>-900.881</v>
      </c>
      <c r="I1047980" s="5" t="n">
        <v>1587.002</v>
      </c>
      <c r="J1047980" s="5" t="n">
        <v>5.879</v>
      </c>
      <c r="K1047980" s="5" t="n">
        <v>-35.917</v>
      </c>
      <c r="L1047980" s="5" t="n">
        <v>486.87</v>
      </c>
      <c r="M1047980" s="5" t="n">
        <v>-0.08</v>
      </c>
      <c r="N1047980" s="5" t="n">
        <v>290.88</v>
      </c>
      <c r="O1047980" s="5" t="n">
        <v>293.315</v>
      </c>
      <c r="P1047980" s="5" t="n">
        <v>42.584</v>
      </c>
      <c r="Q1047980" s="5" t="n">
        <v>0.92</v>
      </c>
      <c r="R1047980" s="5" t="n">
        <v>-8127.233</v>
      </c>
      <c r="S1047980" s="5" t="n">
        <v>0.033</v>
      </c>
    </row>
    <row r="1047981" customFormat="false" ht="12.8" hidden="false" customHeight="false" outlineLevel="0" collapsed="false">
      <c r="A1047981" s="4" t="n">
        <v>1</v>
      </c>
      <c r="B1047981" s="4" t="n">
        <v>4924</v>
      </c>
      <c r="C1047981" s="4" t="n">
        <v>15.002</v>
      </c>
      <c r="D1047981" s="5" t="n">
        <v>578.546</v>
      </c>
      <c r="E1047981" s="5" t="n">
        <v>1101.747</v>
      </c>
      <c r="F1047981" s="5" t="n">
        <v>374.936</v>
      </c>
      <c r="G1047981" s="5" t="n">
        <v>-97.887</v>
      </c>
      <c r="H1047981" s="5" t="n">
        <v>-836.324</v>
      </c>
      <c r="I1047981" s="5" t="n">
        <v>1447.795</v>
      </c>
      <c r="J1047981" s="5" t="n">
        <v>18.875</v>
      </c>
      <c r="K1047981" s="5" t="n">
        <v>-32.925</v>
      </c>
      <c r="L1047981" s="5" t="n">
        <v>518.7</v>
      </c>
      <c r="M1047981" s="5" t="n">
        <v>-0.068</v>
      </c>
      <c r="N1047981" s="5" t="n">
        <v>291.17</v>
      </c>
      <c r="O1047981" s="5" t="n">
        <v>293.257</v>
      </c>
      <c r="P1047981" s="5" t="n">
        <v>46.91</v>
      </c>
      <c r="Q1047981" s="5" t="n">
        <v>0.92</v>
      </c>
      <c r="R1047981" s="5" t="n">
        <v>-7466.376</v>
      </c>
      <c r="S1047981" s="5" t="n">
        <v>0.033</v>
      </c>
    </row>
    <row r="1047982" customFormat="false" ht="12.8" hidden="false" customHeight="false" outlineLevel="0" collapsed="false">
      <c r="A1047982" s="4" t="n">
        <v>1</v>
      </c>
      <c r="B1047982" s="4" t="n">
        <v>4924</v>
      </c>
      <c r="C1047982" s="4" t="n">
        <v>16.004</v>
      </c>
      <c r="D1047982" s="5" t="n">
        <v>561.907</v>
      </c>
      <c r="E1047982" s="5" t="n">
        <v>697.249</v>
      </c>
      <c r="F1047982" s="5" t="n">
        <v>375.348</v>
      </c>
      <c r="G1047982" s="5" t="n">
        <v>-90.378</v>
      </c>
      <c r="H1047982" s="5" t="n">
        <v>-964.197</v>
      </c>
      <c r="I1047982" s="5" t="n">
        <v>1558.959</v>
      </c>
      <c r="J1047982" s="5" t="n">
        <v>9.419</v>
      </c>
      <c r="K1047982" s="5" t="n">
        <v>-32.854</v>
      </c>
      <c r="L1047982" s="5" t="n">
        <v>515.21</v>
      </c>
      <c r="M1047982" s="5" t="n">
        <v>-0.065</v>
      </c>
      <c r="N1047982" s="5" t="n">
        <v>291.25</v>
      </c>
      <c r="O1047982" s="5" t="n">
        <v>293.246</v>
      </c>
      <c r="P1047982" s="5" t="n">
        <v>45.285</v>
      </c>
      <c r="Q1047982" s="5" t="n">
        <v>0.92</v>
      </c>
      <c r="R1047982" s="5" t="n">
        <v>-7953.335</v>
      </c>
      <c r="S1047982" s="5" t="n">
        <v>0.033</v>
      </c>
    </row>
    <row r="1047983" customFormat="false" ht="12.8" hidden="false" customHeight="false" outlineLevel="0" collapsed="false">
      <c r="A1047983" s="4" t="n">
        <v>1</v>
      </c>
      <c r="B1047983" s="4" t="n">
        <v>4924</v>
      </c>
      <c r="C1047983" s="4" t="n">
        <v>17.004</v>
      </c>
      <c r="D1047983" s="5" t="n">
        <v>423.7</v>
      </c>
      <c r="E1047983" s="5" t="n">
        <v>410.309</v>
      </c>
      <c r="F1047983" s="5" t="n">
        <v>374.524</v>
      </c>
      <c r="G1047983" s="5" t="n">
        <v>-75.412</v>
      </c>
      <c r="H1047983" s="5" t="n">
        <v>-1034.479</v>
      </c>
      <c r="I1047983" s="5" t="n">
        <v>1483.727</v>
      </c>
      <c r="J1047983" s="5" t="n">
        <v>-8.157</v>
      </c>
      <c r="K1047983" s="5" t="n">
        <v>-25.548</v>
      </c>
      <c r="L1047983" s="5" t="n">
        <v>572.33</v>
      </c>
      <c r="M1047983" s="5" t="n">
        <v>-0.052</v>
      </c>
      <c r="N1047983" s="5" t="n">
        <v>291.09</v>
      </c>
      <c r="O1047983" s="5" t="n">
        <v>292.681</v>
      </c>
      <c r="P1047983" s="5" t="n">
        <v>47.391</v>
      </c>
      <c r="Q1047983" s="5" t="n">
        <v>0.92</v>
      </c>
      <c r="R1047983" s="5" t="n">
        <v>-7468.724</v>
      </c>
      <c r="S1047983" s="5" t="n">
        <v>0.033</v>
      </c>
    </row>
    <row r="1047984" customFormat="false" ht="12.8" hidden="false" customHeight="false" outlineLevel="0" collapsed="false">
      <c r="A1047984" s="4" t="n">
        <v>1</v>
      </c>
      <c r="B1047984" s="4" t="n">
        <v>4924</v>
      </c>
      <c r="C1047984" s="4" t="n">
        <v>18.001</v>
      </c>
      <c r="D1047984" s="5" t="n">
        <v>272.929</v>
      </c>
      <c r="E1047984" s="5" t="n">
        <v>507.471</v>
      </c>
      <c r="F1047984" s="5" t="n">
        <v>372.624</v>
      </c>
      <c r="G1047984" s="5" t="n">
        <v>-61.511</v>
      </c>
      <c r="H1047984" s="5" t="n">
        <v>-1031.952</v>
      </c>
      <c r="I1047984" s="5" t="n">
        <v>1319.926</v>
      </c>
      <c r="J1047984" s="5" t="n">
        <v>-21.772</v>
      </c>
      <c r="K1047984" s="5" t="n">
        <v>-15.045</v>
      </c>
      <c r="L1047984" s="5" t="n">
        <v>671.93</v>
      </c>
      <c r="M1047984" s="5" t="n">
        <v>-0.042</v>
      </c>
      <c r="N1047984" s="5" t="n">
        <v>290.72</v>
      </c>
      <c r="O1047984" s="5" t="n">
        <v>292.012</v>
      </c>
      <c r="P1047984" s="5" t="n">
        <v>47.627</v>
      </c>
      <c r="Q1047984" s="5" t="n">
        <v>0.92</v>
      </c>
      <c r="R1047984" s="5" t="n">
        <v>-6486.896</v>
      </c>
      <c r="S1047984" s="5" t="n">
        <v>0.033</v>
      </c>
    </row>
    <row r="1047985" customFormat="false" ht="12.8" hidden="false" customHeight="false" outlineLevel="0" collapsed="false">
      <c r="A1047985" s="4" t="n">
        <v>1</v>
      </c>
      <c r="B1047985" s="4" t="n">
        <v>4924</v>
      </c>
      <c r="C1047985" s="4" t="n">
        <v>19.005</v>
      </c>
      <c r="D1047985" s="5" t="n">
        <v>136.315</v>
      </c>
      <c r="E1047985" s="5" t="n">
        <v>334.757</v>
      </c>
      <c r="F1047985" s="5" t="n">
        <v>369.608</v>
      </c>
      <c r="G1047985" s="5" t="n">
        <v>-30.852</v>
      </c>
      <c r="H1047985" s="5" t="n">
        <v>-624.043</v>
      </c>
      <c r="I1047985" s="5" t="n">
        <v>773.884</v>
      </c>
      <c r="J1047985" s="5" t="n">
        <v>-35.325</v>
      </c>
      <c r="K1047985" s="5" t="n">
        <v>-13.526</v>
      </c>
      <c r="L1047985" s="5" t="n">
        <v>937.47</v>
      </c>
      <c r="M1047985" s="5" t="n">
        <v>-0.022</v>
      </c>
      <c r="N1047985" s="5" t="n">
        <v>290.13</v>
      </c>
      <c r="O1047985" s="5" t="n">
        <v>290.799</v>
      </c>
      <c r="P1047985" s="5" t="n">
        <v>46.127</v>
      </c>
      <c r="Q1047985" s="5" t="n">
        <v>0.92</v>
      </c>
      <c r="R1047985" s="5" t="n">
        <v>-1977.631</v>
      </c>
      <c r="S1047985" s="5" t="n">
        <v>0.033</v>
      </c>
    </row>
    <row r="1047986" customFormat="false" ht="12.8" hidden="false" customHeight="false" outlineLevel="0" collapsed="false">
      <c r="A1047986" s="4" t="n">
        <v>1</v>
      </c>
      <c r="B1047986" s="4" t="n">
        <v>4924</v>
      </c>
      <c r="C1047986" s="4" t="n">
        <v>20.001</v>
      </c>
      <c r="D1047986" s="5" t="n">
        <v>-25.027</v>
      </c>
      <c r="E1047986" s="5" t="n">
        <v>277.403</v>
      </c>
      <c r="F1047986" s="5" t="n">
        <v>370.986</v>
      </c>
      <c r="G1047986" s="5" t="n">
        <v>10.092</v>
      </c>
      <c r="H1047986" s="5" t="n">
        <v>-29.391</v>
      </c>
      <c r="I1047986" s="5" t="n">
        <v>0</v>
      </c>
      <c r="J1047986" s="5" t="n">
        <v>-25.129</v>
      </c>
      <c r="K1047986" s="5" t="n">
        <v>4.365</v>
      </c>
      <c r="L1047986" s="5" t="n">
        <v>936.53</v>
      </c>
      <c r="M1047986" s="5" t="n">
        <v>0.008</v>
      </c>
      <c r="N1047986" s="5" t="n">
        <v>290.4</v>
      </c>
      <c r="O1047986" s="5" t="n">
        <v>290.152</v>
      </c>
      <c r="P1047986" s="5" t="n">
        <v>40.675</v>
      </c>
      <c r="Q1047986" s="5" t="n">
        <v>0.92</v>
      </c>
      <c r="R1047986" s="5" t="n">
        <v>-68.439</v>
      </c>
      <c r="S1047986" s="5" t="n">
        <v>0.033</v>
      </c>
    </row>
    <row r="1047987" customFormat="false" ht="12.8" hidden="false" customHeight="false" outlineLevel="0" collapsed="false">
      <c r="A1047987" s="4" t="n">
        <v>1</v>
      </c>
      <c r="B1047987" s="4" t="n">
        <v>4924</v>
      </c>
      <c r="C1047987" s="4" t="n">
        <v>21.005</v>
      </c>
      <c r="D1047987" s="5" t="n">
        <v>-44.067</v>
      </c>
      <c r="E1047987" s="5" t="n">
        <v>271.028</v>
      </c>
      <c r="F1047987" s="5" t="n">
        <v>366.611</v>
      </c>
      <c r="G1047987" s="5" t="n">
        <v>22.708</v>
      </c>
      <c r="H1047987" s="5" t="n">
        <v>-61.46</v>
      </c>
      <c r="I1047987" s="5" t="n">
        <v>0</v>
      </c>
      <c r="J1047987" s="5" t="n">
        <v>-61.453</v>
      </c>
      <c r="K1047987" s="5" t="n">
        <v>17.393</v>
      </c>
      <c r="L1047987" s="5" t="n">
        <v>940.22</v>
      </c>
      <c r="M1047987" s="5" t="n">
        <v>0.02</v>
      </c>
      <c r="N1047987" s="5" t="n">
        <v>289.54</v>
      </c>
      <c r="O1047987" s="5" t="n">
        <v>288.938</v>
      </c>
      <c r="P1047987" s="5" t="n">
        <v>37.706</v>
      </c>
      <c r="Q1047987" s="5" t="n">
        <v>0.92</v>
      </c>
      <c r="R1047987" s="5" t="n">
        <v>-83.669</v>
      </c>
      <c r="S1047987" s="5" t="n">
        <v>0.033</v>
      </c>
    </row>
    <row r="1047988" customFormat="false" ht="12.8" hidden="false" customHeight="false" outlineLevel="0" collapsed="false">
      <c r="A1047988" s="4" t="n">
        <v>1</v>
      </c>
      <c r="B1047988" s="4" t="n">
        <v>4924</v>
      </c>
      <c r="C1047988" s="4" t="n">
        <v>22.006</v>
      </c>
      <c r="D1047988" s="5" t="n">
        <v>-44.63</v>
      </c>
      <c r="E1047988" s="5" t="n">
        <v>269.889</v>
      </c>
      <c r="F1047988" s="5" t="n">
        <v>360.621</v>
      </c>
      <c r="G1047988" s="5" t="n">
        <v>15.188</v>
      </c>
      <c r="H1047988" s="5" t="n">
        <v>-77.135</v>
      </c>
      <c r="I1047988" s="5" t="n">
        <v>0</v>
      </c>
      <c r="J1047988" s="5" t="n">
        <v>-71.411</v>
      </c>
      <c r="K1047988" s="5" t="n">
        <v>32.505</v>
      </c>
      <c r="L1047988" s="5" t="n">
        <v>919.29</v>
      </c>
      <c r="M1047988" s="5" t="n">
        <v>0.014</v>
      </c>
      <c r="N1047988" s="5" t="n">
        <v>288.35</v>
      </c>
      <c r="O1047988" s="5" t="n">
        <v>287.922</v>
      </c>
      <c r="P1047988" s="5" t="n">
        <v>35.521</v>
      </c>
      <c r="Q1047988" s="5" t="n">
        <v>0.92</v>
      </c>
      <c r="R1047988" s="5" t="n">
        <v>-83.16</v>
      </c>
      <c r="S1047988" s="5" t="n">
        <v>0.033</v>
      </c>
    </row>
    <row r="1047989" customFormat="false" ht="12.8" hidden="false" customHeight="false" outlineLevel="0" collapsed="false">
      <c r="A1047989" s="4" t="n">
        <v>1</v>
      </c>
      <c r="B1047989" s="4" t="n">
        <v>4924</v>
      </c>
      <c r="C1047989" s="4" t="n">
        <v>23.005</v>
      </c>
      <c r="D1047989" s="5" t="n">
        <v>-44.887</v>
      </c>
      <c r="E1047989" s="5" t="n">
        <v>266.706</v>
      </c>
      <c r="F1047989" s="5" t="n">
        <v>357.082</v>
      </c>
      <c r="G1047989" s="5" t="n">
        <v>8.108</v>
      </c>
      <c r="H1047989" s="5" t="n">
        <v>-79.436</v>
      </c>
      <c r="I1047989" s="5" t="n">
        <v>0</v>
      </c>
      <c r="J1047989" s="5" t="n">
        <v>-53.208</v>
      </c>
      <c r="K1047989" s="5" t="n">
        <v>34.549</v>
      </c>
      <c r="L1047989" s="5" t="n">
        <v>893.55</v>
      </c>
      <c r="M1047989" s="5" t="n">
        <v>0.009</v>
      </c>
      <c r="N1047989" s="5" t="n">
        <v>287.64</v>
      </c>
      <c r="O1047989" s="5" t="n">
        <v>287.357</v>
      </c>
      <c r="P1047989" s="5" t="n">
        <v>28.604</v>
      </c>
      <c r="Q1047989" s="5" t="n">
        <v>0.92</v>
      </c>
      <c r="R1047989" s="5" t="n">
        <v>-82.828</v>
      </c>
      <c r="S1047989" s="5" t="n">
        <v>0.033</v>
      </c>
    </row>
    <row r="1047990" customFormat="false" ht="12.8" hidden="false" customHeight="false" outlineLevel="0" collapsed="false">
      <c r="A1047990" s="4" t="n">
        <v>1</v>
      </c>
      <c r="B1047990" s="4" t="n">
        <v>4924</v>
      </c>
      <c r="C1047990" s="4" t="n">
        <v>24.008</v>
      </c>
      <c r="D1047990" s="5" t="n">
        <v>-45.036</v>
      </c>
      <c r="E1047990" s="5" t="n">
        <v>264.111</v>
      </c>
      <c r="F1047990" s="5" t="n">
        <v>354.606</v>
      </c>
      <c r="G1047990" s="5" t="n">
        <v>8.259</v>
      </c>
      <c r="H1047990" s="5" t="n">
        <v>-79.424</v>
      </c>
      <c r="I1047990" s="5" t="n">
        <v>0</v>
      </c>
      <c r="J1047990" s="5" t="n">
        <v>-50.566</v>
      </c>
      <c r="K1047990" s="5" t="n">
        <v>34.389</v>
      </c>
      <c r="L1047990" s="5" t="n">
        <v>885.95</v>
      </c>
      <c r="M1047990" s="5" t="n">
        <v>0.012</v>
      </c>
      <c r="N1047990" s="5" t="n">
        <v>287.14</v>
      </c>
      <c r="O1047990" s="5" t="n">
        <v>286.781</v>
      </c>
      <c r="P1047990" s="5" t="n">
        <v>23.018</v>
      </c>
      <c r="Q1047990" s="5" t="n">
        <v>0.92</v>
      </c>
      <c r="R1047990" s="5" t="n">
        <v>-82.568</v>
      </c>
      <c r="S1047990" s="5" t="n">
        <v>0.033</v>
      </c>
    </row>
    <row r="1047991" customFormat="false" ht="12.8" hidden="false" customHeight="false" outlineLevel="0" collapsed="false">
      <c r="A1047991" s="4" t="n">
        <v>1</v>
      </c>
      <c r="B1047991" s="4" t="n">
        <v>4924</v>
      </c>
      <c r="C1047991" s="4" t="n">
        <v>25.004</v>
      </c>
      <c r="D1047991" s="5" t="n">
        <v>-45.226</v>
      </c>
      <c r="E1047991" s="5" t="n">
        <v>269.271</v>
      </c>
      <c r="F1047991" s="5" t="n">
        <v>351.995</v>
      </c>
      <c r="G1047991" s="5" t="n">
        <v>3.749</v>
      </c>
      <c r="H1047991" s="5" t="n">
        <v>-81.142</v>
      </c>
      <c r="I1047991" s="5" t="n">
        <v>0</v>
      </c>
      <c r="J1047991" s="5" t="n">
        <v>-50.317</v>
      </c>
      <c r="K1047991" s="5" t="n">
        <v>35.916</v>
      </c>
      <c r="L1047991" s="5" t="n">
        <v>876.19</v>
      </c>
      <c r="M1047991" s="5" t="n">
        <v>0.008</v>
      </c>
      <c r="N1047991" s="5" t="n">
        <v>286.61</v>
      </c>
      <c r="O1047991" s="5" t="n">
        <v>286.355</v>
      </c>
      <c r="P1047991" s="5" t="n">
        <v>14.689</v>
      </c>
      <c r="Q1047991" s="5" t="n">
        <v>0.92</v>
      </c>
      <c r="R1047991" s="5" t="n">
        <v>-82.218</v>
      </c>
      <c r="S1047991" s="5" t="n">
        <v>0.033</v>
      </c>
    </row>
    <row r="1047992" customFormat="false" ht="12.8" hidden="false" customHeight="false" outlineLevel="0" collapsed="false">
      <c r="A1047992" s="4" t="n">
        <v>1</v>
      </c>
      <c r="B1047992" s="4" t="n">
        <v>4924</v>
      </c>
      <c r="C1047992" s="4" t="n">
        <v>26.005</v>
      </c>
      <c r="D1047992" s="5" t="n">
        <v>-45.25</v>
      </c>
      <c r="E1047992" s="5" t="n">
        <v>277.262</v>
      </c>
      <c r="F1047992" s="5" t="n">
        <v>350.719</v>
      </c>
      <c r="G1047992" s="5" t="n">
        <v>6.153</v>
      </c>
      <c r="H1047992" s="5" t="n">
        <v>-77.759</v>
      </c>
      <c r="I1047992" s="5" t="n">
        <v>0</v>
      </c>
      <c r="J1047992" s="5" t="n">
        <v>-39.734</v>
      </c>
      <c r="K1047992" s="5" t="n">
        <v>32.509</v>
      </c>
      <c r="L1047992" s="5" t="n">
        <v>864.79</v>
      </c>
      <c r="M1047992" s="5" t="n">
        <v>0.01</v>
      </c>
      <c r="N1047992" s="5" t="n">
        <v>286.35</v>
      </c>
      <c r="O1047992" s="5" t="n">
        <v>286.047</v>
      </c>
      <c r="P1047992" s="5" t="n">
        <v>20.33</v>
      </c>
      <c r="Q1047992" s="5" t="n">
        <v>0.92</v>
      </c>
      <c r="R1047992" s="5" t="n">
        <v>-81.883</v>
      </c>
      <c r="S1047992" s="5" t="n">
        <v>0.033</v>
      </c>
    </row>
    <row r="1047993" customFormat="false" ht="12.8" hidden="false" customHeight="false" outlineLevel="0" collapsed="false">
      <c r="A1047993" s="4" t="n">
        <v>1</v>
      </c>
      <c r="B1047993" s="4" t="n">
        <v>4924</v>
      </c>
      <c r="C1047993" s="4" t="n">
        <v>27.004</v>
      </c>
      <c r="D1047993" s="5" t="n">
        <v>-45.102</v>
      </c>
      <c r="E1047993" s="5" t="n">
        <v>299.97</v>
      </c>
      <c r="F1047993" s="5" t="n">
        <v>349.056</v>
      </c>
      <c r="G1047993" s="5" t="n">
        <v>1.085</v>
      </c>
      <c r="H1047993" s="5" t="n">
        <v>-77.471</v>
      </c>
      <c r="I1047993" s="5" t="n">
        <v>0</v>
      </c>
      <c r="J1047993" s="5" t="n">
        <v>-36.753</v>
      </c>
      <c r="K1047993" s="5" t="n">
        <v>32.369</v>
      </c>
      <c r="L1047993" s="5" t="n">
        <v>859.59</v>
      </c>
      <c r="M1047993" s="5" t="n">
        <v>0.004</v>
      </c>
      <c r="N1047993" s="5" t="n">
        <v>286.01</v>
      </c>
      <c r="O1047993" s="5" t="n">
        <v>285.887</v>
      </c>
      <c r="P1047993" s="5" t="n">
        <v>8.827</v>
      </c>
      <c r="Q1047993" s="5" t="n">
        <v>0.92</v>
      </c>
      <c r="R1047993" s="5" t="n">
        <v>-81.606</v>
      </c>
      <c r="S1047993" s="5" t="n">
        <v>0.033</v>
      </c>
    </row>
    <row r="1047994" customFormat="false" ht="12.8" hidden="false" customHeight="false" outlineLevel="0" collapsed="false">
      <c r="A1047994" s="4" t="n">
        <v>1</v>
      </c>
      <c r="B1047994" s="4" t="n">
        <v>4924</v>
      </c>
      <c r="C1047994" s="4" t="n">
        <v>28.006</v>
      </c>
      <c r="D1047994" s="5" t="n">
        <v>-44.404</v>
      </c>
      <c r="E1047994" s="5" t="n">
        <v>287.338</v>
      </c>
      <c r="F1047994" s="5" t="n">
        <v>348.52</v>
      </c>
      <c r="G1047994" s="5" t="n">
        <v>3.978</v>
      </c>
      <c r="H1047994" s="5" t="n">
        <v>-73.361</v>
      </c>
      <c r="I1047994" s="5" t="n">
        <v>0</v>
      </c>
      <c r="J1047994" s="5" t="n">
        <v>-29.922</v>
      </c>
      <c r="K1047994" s="5" t="n">
        <v>28.956</v>
      </c>
      <c r="L1047994" s="5" t="n">
        <v>855.29</v>
      </c>
      <c r="M1047994" s="5" t="n">
        <v>0.013</v>
      </c>
      <c r="N1047994" s="5" t="n">
        <v>285.9</v>
      </c>
      <c r="O1047994" s="5" t="n">
        <v>285.499</v>
      </c>
      <c r="P1047994" s="5" t="n">
        <v>9.928</v>
      </c>
      <c r="Q1047994" s="5" t="n">
        <v>0.92</v>
      </c>
      <c r="R1047994" s="5" t="n">
        <v>-80.95</v>
      </c>
      <c r="S1047994" s="5" t="n">
        <v>0.033</v>
      </c>
    </row>
    <row r="1047995" customFormat="false" ht="12.8" hidden="false" customHeight="false" outlineLevel="0" collapsed="false">
      <c r="A1047995" s="4" t="n">
        <v>1</v>
      </c>
      <c r="B1047995" s="4" t="n">
        <v>4924</v>
      </c>
      <c r="C1047995" s="4" t="n">
        <v>29.003</v>
      </c>
      <c r="D1047995" s="5" t="n">
        <v>-45.012</v>
      </c>
      <c r="E1047995" s="5" t="n">
        <v>308.534</v>
      </c>
      <c r="F1047995" s="5" t="n">
        <v>346.331</v>
      </c>
      <c r="G1047995" s="5" t="n">
        <v>0.298</v>
      </c>
      <c r="H1047995" s="5" t="n">
        <v>-77.581</v>
      </c>
      <c r="I1047995" s="5" t="n">
        <v>0</v>
      </c>
      <c r="J1047995" s="5" t="n">
        <v>-36.343</v>
      </c>
      <c r="K1047995" s="5" t="n">
        <v>32.569</v>
      </c>
      <c r="L1047995" s="5" t="n">
        <v>853.16</v>
      </c>
      <c r="M1047995" s="5" t="n">
        <v>0.001</v>
      </c>
      <c r="N1047995" s="5" t="n">
        <v>285.45</v>
      </c>
      <c r="O1047995" s="5" t="n">
        <v>285.406</v>
      </c>
      <c r="P1047995" s="5" t="n">
        <v>6.809</v>
      </c>
      <c r="Q1047995" s="5" t="n">
        <v>0.92</v>
      </c>
      <c r="R1047995" s="5" t="n">
        <v>-81.195</v>
      </c>
      <c r="S1047995" s="5" t="n">
        <v>0.033</v>
      </c>
    </row>
    <row r="1047996" customFormat="false" ht="12.8" hidden="false" customHeight="false" outlineLevel="0" collapsed="false">
      <c r="A1047996" s="4" t="n">
        <v>1</v>
      </c>
      <c r="B1047996" s="4" t="n">
        <v>4924</v>
      </c>
      <c r="C1047996" s="4" t="n">
        <v>30</v>
      </c>
      <c r="D1047996" s="5" t="n">
        <v>-43.557</v>
      </c>
      <c r="E1047996" s="5" t="n">
        <v>323.404</v>
      </c>
      <c r="F1047996" s="5" t="n">
        <v>346.671</v>
      </c>
      <c r="G1047996" s="5" t="n">
        <v>5.45</v>
      </c>
      <c r="H1047996" s="5" t="n">
        <v>-69.301</v>
      </c>
      <c r="I1047996" s="5" t="n">
        <v>0</v>
      </c>
      <c r="J1047996" s="5" t="n">
        <v>-22.065</v>
      </c>
      <c r="K1047996" s="5" t="n">
        <v>25.744</v>
      </c>
      <c r="L1047996" s="5" t="n">
        <v>847.59</v>
      </c>
      <c r="M1047996" s="5" t="n">
        <v>0.008</v>
      </c>
      <c r="N1047996" s="5" t="n">
        <v>285.52</v>
      </c>
      <c r="O1047996" s="5" t="n">
        <v>285.289</v>
      </c>
      <c r="P1047996" s="5" t="n">
        <v>23.587</v>
      </c>
      <c r="Q1047996" s="5" t="n">
        <v>0.92</v>
      </c>
      <c r="R1047996" s="5" t="n">
        <v>-80.057</v>
      </c>
      <c r="S1047996" s="5" t="n">
        <v>0.033</v>
      </c>
    </row>
    <row r="1047997" customFormat="false" ht="12.8" hidden="false" customHeight="false" outlineLevel="0" collapsed="false">
      <c r="A1047997" s="4" t="n">
        <v>1</v>
      </c>
      <c r="B1047997" s="4" t="n">
        <v>4924</v>
      </c>
      <c r="C1047997" s="4" t="n">
        <v>31.005</v>
      </c>
      <c r="D1047997" s="5" t="n">
        <v>15.237</v>
      </c>
      <c r="E1047997" s="5" t="n">
        <v>347.14</v>
      </c>
      <c r="F1047997" s="5" t="n">
        <v>343.476</v>
      </c>
      <c r="G1047997" s="5" t="n">
        <v>-8.476</v>
      </c>
      <c r="H1047997" s="5" t="n">
        <v>-357.838</v>
      </c>
      <c r="I1047997" s="5" t="n">
        <v>356.898</v>
      </c>
      <c r="J1047997" s="5" t="n">
        <v>0.186</v>
      </c>
      <c r="K1047997" s="5" t="n">
        <v>16.177</v>
      </c>
      <c r="L1047997" s="5" t="n">
        <v>824.04</v>
      </c>
      <c r="M1047997" s="5" t="n">
        <v>-0.036</v>
      </c>
      <c r="N1047997" s="5" t="n">
        <v>284.86</v>
      </c>
      <c r="O1047997" s="5" t="n">
        <v>285.967</v>
      </c>
      <c r="P1047997" s="5" t="n">
        <v>7.659</v>
      </c>
      <c r="Q1047997" s="5" t="n">
        <v>0.92</v>
      </c>
      <c r="R1047997" s="5" t="n">
        <v>-191.174</v>
      </c>
      <c r="S1047997" s="5" t="n">
        <v>0.033</v>
      </c>
    </row>
    <row r="1047998" customFormat="false" ht="12.8" hidden="false" customHeight="false" outlineLevel="0" collapsed="false">
      <c r="A1047998" s="4" t="n">
        <v>1</v>
      </c>
      <c r="B1047998" s="4" t="n">
        <v>4924</v>
      </c>
      <c r="C1047998" s="4" t="n">
        <v>32.001</v>
      </c>
      <c r="D1047998" s="5" t="n">
        <v>27.801</v>
      </c>
      <c r="E1047998" s="5" t="n">
        <v>444.222</v>
      </c>
      <c r="F1047998" s="5" t="n">
        <v>344.442</v>
      </c>
      <c r="G1047998" s="5" t="n">
        <v>-10.288</v>
      </c>
      <c r="H1047998" s="5" t="n">
        <v>-360.518</v>
      </c>
      <c r="I1047998" s="5" t="n">
        <v>373.408</v>
      </c>
      <c r="J1047998" s="5" t="n">
        <v>-19.167</v>
      </c>
      <c r="K1047998" s="5" t="n">
        <v>14.91</v>
      </c>
      <c r="L1047998" s="5" t="n">
        <v>851.97</v>
      </c>
      <c r="M1047998" s="5" t="n">
        <v>-0.052</v>
      </c>
      <c r="N1047998" s="5" t="n">
        <v>285.06</v>
      </c>
      <c r="O1047998" s="5" t="n">
        <v>286.636</v>
      </c>
      <c r="P1047998" s="5" t="n">
        <v>6.526</v>
      </c>
      <c r="Q1047998" s="5" t="n">
        <v>0.92</v>
      </c>
      <c r="R1047998" s="5" t="n">
        <v>-374.897</v>
      </c>
      <c r="S1047998" s="5" t="n">
        <v>0.033</v>
      </c>
    </row>
    <row r="1047999" customFormat="false" ht="12.8" hidden="false" customHeight="false" outlineLevel="0" collapsed="false">
      <c r="A1047999" s="4" t="n">
        <v>1</v>
      </c>
      <c r="B1047999" s="4" t="n">
        <v>4924</v>
      </c>
      <c r="C1047999" s="4" t="n">
        <v>33.006</v>
      </c>
      <c r="D1047999" s="5" t="n">
        <v>191.298</v>
      </c>
      <c r="E1047999" s="5" t="n">
        <v>503.669</v>
      </c>
      <c r="F1047999" s="5" t="n">
        <v>349.887</v>
      </c>
      <c r="G1047999" s="5" t="n">
        <v>-6.608</v>
      </c>
      <c r="H1047999" s="5" t="n">
        <v>-514.337</v>
      </c>
      <c r="I1047999" s="5" t="n">
        <v>700.328</v>
      </c>
      <c r="J1047999" s="5" t="n">
        <v>45.188</v>
      </c>
      <c r="K1047999" s="5" t="n">
        <v>5.307</v>
      </c>
      <c r="L1047999" s="5" t="n">
        <v>794.07</v>
      </c>
      <c r="M1047999" s="5" t="n">
        <v>-0.064</v>
      </c>
      <c r="N1047999" s="5" t="n">
        <v>286.18</v>
      </c>
      <c r="O1047999" s="5" t="n">
        <v>288.143</v>
      </c>
      <c r="P1047999" s="5" t="n">
        <v>3.367</v>
      </c>
      <c r="Q1047999" s="5" t="n">
        <v>0.92</v>
      </c>
      <c r="R1047999" s="5" t="n">
        <v>-2793.904</v>
      </c>
      <c r="S1047999" s="5" t="n">
        <v>0.033</v>
      </c>
    </row>
    <row r="1048000" customFormat="false" ht="12.8" hidden="false" customHeight="false" outlineLevel="0" collapsed="false">
      <c r="A1048000" s="4" t="n">
        <v>1</v>
      </c>
      <c r="B1048000" s="4" t="n">
        <v>4924</v>
      </c>
      <c r="C1048000" s="4" t="n">
        <v>34.008</v>
      </c>
      <c r="D1048000" s="5" t="n">
        <v>187.528</v>
      </c>
      <c r="E1048000" s="5" t="n">
        <v>589.863</v>
      </c>
      <c r="F1048000" s="5" t="n">
        <v>355.991</v>
      </c>
      <c r="G1048000" s="5" t="n">
        <v>-4.213</v>
      </c>
      <c r="H1048000" s="5" t="n">
        <v>-507.096</v>
      </c>
      <c r="I1048000" s="5" t="n">
        <v>696.359</v>
      </c>
      <c r="J1048000" s="5" t="n">
        <v>67.19</v>
      </c>
      <c r="K1048000" s="5" t="n">
        <v>-1.734</v>
      </c>
      <c r="L1048000" s="5" t="n">
        <v>793.71</v>
      </c>
      <c r="M1048000" s="5" t="n">
        <v>-0.073</v>
      </c>
      <c r="N1048000" s="5" t="n">
        <v>287.42</v>
      </c>
      <c r="O1048000" s="5" t="n">
        <v>289.645</v>
      </c>
      <c r="P1048000" s="5" t="n">
        <v>1.893</v>
      </c>
      <c r="Q1048000" s="5" t="n">
        <v>0.92</v>
      </c>
      <c r="R1048000" s="5" t="n">
        <v>-2660.69</v>
      </c>
      <c r="S1048000" s="5" t="n">
        <v>0.033</v>
      </c>
    </row>
    <row r="1048001" customFormat="false" ht="12.8" hidden="false" customHeight="false" outlineLevel="0" collapsed="false">
      <c r="A1048001" s="4" t="n">
        <v>1</v>
      </c>
      <c r="B1048001" s="4" t="n">
        <v>4924</v>
      </c>
      <c r="C1048001" s="4" t="n">
        <v>35.006</v>
      </c>
      <c r="D1048001" s="5" t="n">
        <v>251.166</v>
      </c>
      <c r="E1048001" s="5" t="n">
        <v>479.458</v>
      </c>
      <c r="F1048001" s="5" t="n">
        <v>359.921</v>
      </c>
      <c r="G1048001" s="5" t="n">
        <v>-14.812</v>
      </c>
      <c r="H1048001" s="5" t="n">
        <v>-602.102</v>
      </c>
      <c r="I1048001" s="5" t="n">
        <v>876.312</v>
      </c>
      <c r="J1048001" s="5" t="n">
        <v>49.019</v>
      </c>
      <c r="K1048001" s="5" t="n">
        <v>-23.044</v>
      </c>
      <c r="L1048001" s="5" t="n">
        <v>778.01</v>
      </c>
      <c r="M1048001" s="5" t="n">
        <v>-0.059</v>
      </c>
      <c r="N1048001" s="5" t="n">
        <v>288.21</v>
      </c>
      <c r="O1048001" s="5" t="n">
        <v>290.021</v>
      </c>
      <c r="P1048001" s="5" t="n">
        <v>8.178</v>
      </c>
      <c r="Q1048001" s="5" t="n">
        <v>0.92</v>
      </c>
      <c r="R1048001" s="5" t="n">
        <v>-3638.238</v>
      </c>
      <c r="S1048001" s="5" t="n">
        <v>0.033</v>
      </c>
    </row>
    <row r="1048002" customFormat="false" ht="12.8" hidden="false" customHeight="false" outlineLevel="0" collapsed="false">
      <c r="A1048002" s="4" t="n">
        <v>1</v>
      </c>
      <c r="B1048002" s="4" t="n">
        <v>4924</v>
      </c>
      <c r="C1048002" s="4" t="n">
        <v>36.006</v>
      </c>
      <c r="D1048002" s="5" t="n">
        <v>181.552</v>
      </c>
      <c r="E1048002" s="5" t="n">
        <v>594.65</v>
      </c>
      <c r="F1048002" s="5" t="n">
        <v>360.221</v>
      </c>
      <c r="G1048002" s="5" t="n">
        <v>-29.791</v>
      </c>
      <c r="H1048002" s="5" t="n">
        <v>-604.395</v>
      </c>
      <c r="I1048002" s="5" t="n">
        <v>813.59</v>
      </c>
      <c r="J1048002" s="5" t="n">
        <v>16.13</v>
      </c>
      <c r="K1048002" s="5" t="n">
        <v>-27.642</v>
      </c>
      <c r="L1048002" s="5" t="n">
        <v>872.35</v>
      </c>
      <c r="M1048002" s="5" t="n">
        <v>-0.069</v>
      </c>
      <c r="N1048002" s="5" t="n">
        <v>288.27</v>
      </c>
      <c r="O1048002" s="5" t="n">
        <v>290.365</v>
      </c>
      <c r="P1048002" s="5" t="n">
        <v>14.22</v>
      </c>
      <c r="Q1048002" s="5" t="n">
        <v>0.92</v>
      </c>
      <c r="R1048002" s="5" t="n">
        <v>-2657.925</v>
      </c>
      <c r="S1048002" s="5" t="n">
        <v>0.033</v>
      </c>
    </row>
    <row r="1048003" customFormat="false" ht="12.8" hidden="false" customHeight="false" outlineLevel="0" collapsed="false">
      <c r="A1048003" s="4" t="n">
        <v>1</v>
      </c>
      <c r="B1048003" s="4" t="n">
        <v>4924</v>
      </c>
      <c r="C1048003" s="4" t="n">
        <v>37.002</v>
      </c>
      <c r="D1048003" s="5" t="n">
        <v>199.594</v>
      </c>
      <c r="E1048003" s="5" t="n">
        <v>493.174</v>
      </c>
      <c r="F1048003" s="5" t="n">
        <v>363.078</v>
      </c>
      <c r="G1048003" s="5" t="n">
        <v>-5.975</v>
      </c>
      <c r="H1048003" s="5" t="n">
        <v>-605.81</v>
      </c>
      <c r="I1048003" s="5" t="n">
        <v>828.295</v>
      </c>
      <c r="J1048003" s="5" t="n">
        <v>35.22</v>
      </c>
      <c r="K1048003" s="5" t="n">
        <v>-22.891</v>
      </c>
      <c r="L1048003" s="5" t="n">
        <v>859.46</v>
      </c>
      <c r="M1048003" s="5" t="n">
        <v>-0.071</v>
      </c>
      <c r="N1048003" s="5" t="n">
        <v>288.84</v>
      </c>
      <c r="O1048003" s="5" t="n">
        <v>291.016</v>
      </c>
      <c r="P1048003" s="5" t="n">
        <v>2.745</v>
      </c>
      <c r="Q1048003" s="5" t="n">
        <v>0.92</v>
      </c>
      <c r="R1048003" s="5" t="n">
        <v>-2899.931</v>
      </c>
      <c r="S1048003" s="5" t="n">
        <v>0.033</v>
      </c>
    </row>
    <row r="1048004" customFormat="false" ht="12.8" hidden="false" customHeight="false" outlineLevel="0" collapsed="false">
      <c r="A1048004" s="4" t="n">
        <v>1</v>
      </c>
      <c r="B1048004" s="4" t="n">
        <v>4924</v>
      </c>
      <c r="C1048004" s="4" t="n">
        <v>38.001</v>
      </c>
      <c r="D1048004" s="5" t="n">
        <v>85.281</v>
      </c>
      <c r="E1048004" s="5" t="n">
        <v>471.724</v>
      </c>
      <c r="F1048004" s="5" t="n">
        <v>362.174</v>
      </c>
      <c r="G1048004" s="5" t="n">
        <v>-25.924</v>
      </c>
      <c r="H1048004" s="5" t="n">
        <v>-463.978</v>
      </c>
      <c r="I1048004" s="5" t="n">
        <v>561.642</v>
      </c>
      <c r="J1048004" s="5" t="n">
        <v>-29.292</v>
      </c>
      <c r="K1048004" s="5" t="n">
        <v>-12.383</v>
      </c>
      <c r="L1048004" s="5" t="n">
        <v>901.68</v>
      </c>
      <c r="M1048004" s="5" t="n">
        <v>-0.043</v>
      </c>
      <c r="N1048004" s="5" t="n">
        <v>288.66</v>
      </c>
      <c r="O1048004" s="5" t="n">
        <v>289.981</v>
      </c>
      <c r="P1048004" s="5" t="n">
        <v>19.618</v>
      </c>
      <c r="Q1048004" s="5" t="n">
        <v>0.92</v>
      </c>
      <c r="R1048004" s="5" t="n">
        <v>-1185.857</v>
      </c>
      <c r="S1048004" s="5" t="n">
        <v>0.033</v>
      </c>
    </row>
    <row r="1048005" customFormat="false" ht="12.8" hidden="false" customHeight="false" outlineLevel="0" collapsed="false">
      <c r="A1048005" s="4" t="n">
        <v>1</v>
      </c>
      <c r="B1048005" s="4" t="n">
        <v>4924</v>
      </c>
      <c r="C1048005" s="4" t="n">
        <v>39.008</v>
      </c>
      <c r="D1048005" s="5" t="n">
        <v>103.558</v>
      </c>
      <c r="E1048005" s="5" t="n">
        <v>533.257</v>
      </c>
      <c r="F1048005" s="5" t="n">
        <v>361.522</v>
      </c>
      <c r="G1048005" s="5" t="n">
        <v>-39.681</v>
      </c>
      <c r="H1048005" s="5" t="n">
        <v>-536.448</v>
      </c>
      <c r="I1048005" s="5" t="n">
        <v>653.92</v>
      </c>
      <c r="J1048005" s="5" t="n">
        <v>10.42</v>
      </c>
      <c r="K1048005" s="5" t="n">
        <v>-13.914</v>
      </c>
      <c r="L1048005" s="5" t="n">
        <v>894.89</v>
      </c>
      <c r="M1048005" s="5" t="n">
        <v>-0.044</v>
      </c>
      <c r="N1048005" s="5" t="n">
        <v>288.53</v>
      </c>
      <c r="O1048005" s="5" t="n">
        <v>289.871</v>
      </c>
      <c r="P1048005" s="5" t="n">
        <v>29.591</v>
      </c>
      <c r="Q1048005" s="5" t="n">
        <v>0.92</v>
      </c>
      <c r="R1048005" s="5" t="n">
        <v>-1485.697</v>
      </c>
      <c r="S1048005" s="5" t="n">
        <v>0.033</v>
      </c>
    </row>
    <row r="1048006" customFormat="false" ht="12.8" hidden="false" customHeight="false" outlineLevel="0" collapsed="false">
      <c r="A1048006" s="4" t="n">
        <v>1</v>
      </c>
      <c r="B1048006" s="4" t="n">
        <v>4924</v>
      </c>
      <c r="C1048006" s="4" t="n">
        <v>40.001</v>
      </c>
      <c r="D1048006" s="5" t="n">
        <v>113.849</v>
      </c>
      <c r="E1048006" s="5" t="n">
        <v>419.546</v>
      </c>
      <c r="F1048006" s="5" t="n">
        <v>364.589</v>
      </c>
      <c r="G1048006" s="5" t="n">
        <v>-15.498</v>
      </c>
      <c r="H1048006" s="5" t="n">
        <v>-434.281</v>
      </c>
      <c r="I1048006" s="5" t="n">
        <v>565.627</v>
      </c>
      <c r="J1048006" s="5" t="n">
        <v>42.258</v>
      </c>
      <c r="K1048006" s="5" t="n">
        <v>-17.497</v>
      </c>
      <c r="L1048006" s="5" t="n">
        <v>883.2</v>
      </c>
      <c r="M1048006" s="5" t="n">
        <v>-0.041</v>
      </c>
      <c r="N1048006" s="5" t="n">
        <v>289.14</v>
      </c>
      <c r="O1048006" s="5" t="n">
        <v>290.394</v>
      </c>
      <c r="P1048006" s="5" t="n">
        <v>12.358</v>
      </c>
      <c r="Q1048006" s="5" t="n">
        <v>0.92</v>
      </c>
      <c r="R1048006" s="5" t="n">
        <v>-1621.803</v>
      </c>
      <c r="S1048006" s="5" t="n">
        <v>0.033</v>
      </c>
    </row>
    <row r="1048007" customFormat="false" ht="12.8" hidden="false" customHeight="false" outlineLevel="0" collapsed="false">
      <c r="A1048007" s="4" t="n">
        <v>1</v>
      </c>
      <c r="B1048007" s="4" t="n">
        <v>4924</v>
      </c>
      <c r="C1048007" s="4" t="n">
        <v>41.009</v>
      </c>
      <c r="D1048007" s="5" t="n">
        <v>83.269</v>
      </c>
      <c r="E1048007" s="5" t="n">
        <v>407.412</v>
      </c>
      <c r="F1048007" s="5" t="n">
        <v>366.307</v>
      </c>
      <c r="G1048007" s="5" t="n">
        <v>-15.322</v>
      </c>
      <c r="H1048007" s="5" t="n">
        <v>-340.15</v>
      </c>
      <c r="I1048007" s="5" t="n">
        <v>439.384</v>
      </c>
      <c r="J1048007" s="5" t="n">
        <v>18.086</v>
      </c>
      <c r="K1048007" s="5" t="n">
        <v>-15.965</v>
      </c>
      <c r="L1048007" s="5" t="n">
        <v>916.11</v>
      </c>
      <c r="M1048007" s="5" t="n">
        <v>-0.037</v>
      </c>
      <c r="N1048007" s="5" t="n">
        <v>289.48</v>
      </c>
      <c r="O1048007" s="5" t="n">
        <v>290.6</v>
      </c>
      <c r="P1048007" s="5" t="n">
        <v>13.685</v>
      </c>
      <c r="Q1048007" s="5" t="n">
        <v>0.92</v>
      </c>
      <c r="R1048007" s="5" t="n">
        <v>-1154.22</v>
      </c>
      <c r="S1048007" s="5" t="n">
        <v>0.033</v>
      </c>
    </row>
    <row r="1048008" customFormat="false" ht="12.8" hidden="false" customHeight="false" outlineLevel="0" collapsed="false">
      <c r="A1048008" s="4" t="n">
        <v>1</v>
      </c>
      <c r="B1048008" s="4" t="n">
        <v>4924</v>
      </c>
      <c r="C1048008" s="4" t="n">
        <v>42.007</v>
      </c>
      <c r="D1048008" s="5" t="n">
        <v>76.802</v>
      </c>
      <c r="E1048008" s="5" t="n">
        <v>395.212</v>
      </c>
      <c r="F1048008" s="5" t="n">
        <v>369.761</v>
      </c>
      <c r="G1048008" s="5" t="n">
        <v>-29.795</v>
      </c>
      <c r="H1048008" s="5" t="n">
        <v>-309.16</v>
      </c>
      <c r="I1048008" s="5" t="n">
        <v>409.585</v>
      </c>
      <c r="J1048008" s="5" t="n">
        <v>41.748</v>
      </c>
      <c r="K1048008" s="5" t="n">
        <v>-23.623</v>
      </c>
      <c r="L1048008" s="5" t="n">
        <v>899.01</v>
      </c>
      <c r="M1048008" s="5" t="n">
        <v>-0.03</v>
      </c>
      <c r="N1048008" s="5" t="n">
        <v>290.16</v>
      </c>
      <c r="O1048008" s="5" t="n">
        <v>291.083</v>
      </c>
      <c r="P1048008" s="5" t="n">
        <v>32.263</v>
      </c>
      <c r="Q1048008" s="5" t="n">
        <v>0.92</v>
      </c>
      <c r="R1048008" s="5" t="n">
        <v>-1066.117</v>
      </c>
      <c r="S1048008" s="5" t="n">
        <v>0.033</v>
      </c>
    </row>
    <row r="1048009" customFormat="false" ht="12.8" hidden="false" customHeight="false" outlineLevel="0" collapsed="false">
      <c r="A1048009" s="4" t="n">
        <v>1</v>
      </c>
      <c r="B1048009" s="4" t="n">
        <v>4924</v>
      </c>
      <c r="C1048009" s="4" t="n">
        <v>43.004</v>
      </c>
      <c r="D1048009" s="5" t="n">
        <v>44.528</v>
      </c>
      <c r="E1048009" s="5" t="n">
        <v>354.286</v>
      </c>
      <c r="F1048009" s="5" t="n">
        <v>369.557</v>
      </c>
      <c r="G1048009" s="5" t="n">
        <v>-6.712</v>
      </c>
      <c r="H1048009" s="5" t="n">
        <v>-273.904</v>
      </c>
      <c r="I1048009" s="5" t="n">
        <v>336.224</v>
      </c>
      <c r="J1048009" s="5" t="n">
        <v>-10.244</v>
      </c>
      <c r="K1048009" s="5" t="n">
        <v>-17.792</v>
      </c>
      <c r="L1048009" s="5" t="n">
        <v>954.28</v>
      </c>
      <c r="M1048009" s="5" t="n">
        <v>-0.007</v>
      </c>
      <c r="N1048009" s="5" t="n">
        <v>290.12</v>
      </c>
      <c r="O1048009" s="5" t="n">
        <v>290.321</v>
      </c>
      <c r="P1048009" s="5" t="n">
        <v>33.467</v>
      </c>
      <c r="Q1048009" s="5" t="n">
        <v>0.92</v>
      </c>
      <c r="R1048009" s="5" t="n">
        <v>-574.345</v>
      </c>
      <c r="S1048009" s="5" t="n">
        <v>0.033</v>
      </c>
    </row>
    <row r="1048010" customFormat="false" ht="12.8" hidden="false" customHeight="false" outlineLevel="0" collapsed="false">
      <c r="A1048010" s="4" t="n">
        <v>1</v>
      </c>
      <c r="B1048010" s="4" t="n">
        <v>4924</v>
      </c>
      <c r="C1048010" s="4" t="n">
        <v>44.005</v>
      </c>
      <c r="D1048010" s="5" t="n">
        <v>2.552</v>
      </c>
      <c r="E1048010" s="5" t="n">
        <v>333.454</v>
      </c>
      <c r="F1048010" s="5" t="n">
        <v>369.455</v>
      </c>
      <c r="G1048010" s="5" t="n">
        <v>7.108</v>
      </c>
      <c r="H1048010" s="5" t="n">
        <v>10.785</v>
      </c>
      <c r="I1048010" s="5" t="n">
        <v>0</v>
      </c>
      <c r="J1048010" s="5" t="n">
        <v>-4.507</v>
      </c>
      <c r="K1048010" s="5" t="n">
        <v>-8.233</v>
      </c>
      <c r="L1048010" s="5" t="n">
        <v>933.47</v>
      </c>
      <c r="M1048010" s="5" t="n">
        <v>0.007</v>
      </c>
      <c r="N1048010" s="5" t="n">
        <v>290.1</v>
      </c>
      <c r="O1048010" s="5" t="n">
        <v>289.875</v>
      </c>
      <c r="P1048010" s="5" t="n">
        <v>31.548</v>
      </c>
      <c r="Q1048010" s="5" t="n">
        <v>0.92</v>
      </c>
      <c r="R1048010" s="5" t="n">
        <v>-45.908</v>
      </c>
      <c r="S1048010" s="5" t="n">
        <v>0.033</v>
      </c>
    </row>
    <row r="1048011" customFormat="false" ht="12.8" hidden="false" customHeight="false" outlineLevel="0" collapsed="false">
      <c r="A1048011" s="4" t="n">
        <v>1</v>
      </c>
      <c r="B1048011" s="4" t="n">
        <v>4924</v>
      </c>
      <c r="C1048011" s="4" t="n">
        <v>45.002</v>
      </c>
      <c r="D1048011" s="5" t="n">
        <v>-5.824</v>
      </c>
      <c r="E1048011" s="5" t="n">
        <v>334.903</v>
      </c>
      <c r="F1048011" s="5" t="n">
        <v>365.498</v>
      </c>
      <c r="G1048011" s="5" t="n">
        <v>12.035</v>
      </c>
      <c r="H1048011" s="5" t="n">
        <v>-9.75</v>
      </c>
      <c r="I1048011" s="5" t="n">
        <v>0</v>
      </c>
      <c r="J1048011" s="5" t="n">
        <v>-43.416</v>
      </c>
      <c r="K1048011" s="5" t="n">
        <v>3.926</v>
      </c>
      <c r="L1048011" s="5" t="n">
        <v>944.74</v>
      </c>
      <c r="M1048011" s="5" t="n">
        <v>0.017</v>
      </c>
      <c r="N1048011" s="5" t="n">
        <v>289.32</v>
      </c>
      <c r="O1048011" s="5" t="n">
        <v>288.815</v>
      </c>
      <c r="P1048011" s="5" t="n">
        <v>23.814</v>
      </c>
      <c r="Q1048011" s="5" t="n">
        <v>0.92</v>
      </c>
      <c r="R1048011" s="5" t="n">
        <v>-52.492</v>
      </c>
      <c r="S1048011" s="5" t="n">
        <v>0.033</v>
      </c>
    </row>
    <row r="1048012" customFormat="false" ht="12.8" hidden="false" customHeight="false" outlineLevel="0" collapsed="false">
      <c r="A1048012" s="4" t="n">
        <v>1</v>
      </c>
      <c r="B1048012" s="4" t="n">
        <v>4924</v>
      </c>
      <c r="C1048012" s="4" t="n">
        <v>46.001</v>
      </c>
      <c r="D1048012" s="5" t="n">
        <v>-6.015</v>
      </c>
      <c r="E1048012" s="5" t="n">
        <v>332.841</v>
      </c>
      <c r="F1048012" s="5" t="n">
        <v>360.871</v>
      </c>
      <c r="G1048012" s="5" t="n">
        <v>3.656</v>
      </c>
      <c r="H1048012" s="5" t="n">
        <v>-19.184</v>
      </c>
      <c r="I1048012" s="5" t="n">
        <v>0</v>
      </c>
      <c r="J1048012" s="5" t="n">
        <v>-40.481</v>
      </c>
      <c r="K1048012" s="5" t="n">
        <v>13.169</v>
      </c>
      <c r="L1048012" s="5" t="n">
        <v>919.72</v>
      </c>
      <c r="M1048012" s="5" t="n">
        <v>0.005</v>
      </c>
      <c r="N1048012" s="5" t="n">
        <v>288.4</v>
      </c>
      <c r="O1048012" s="5" t="n">
        <v>288.257</v>
      </c>
      <c r="P1048012" s="5" t="n">
        <v>25.606</v>
      </c>
      <c r="Q1048012" s="5" t="n">
        <v>0.92</v>
      </c>
      <c r="R1048012" s="5" t="n">
        <v>-51.967</v>
      </c>
      <c r="S1048012" s="5" t="n">
        <v>0.033</v>
      </c>
    </row>
    <row r="1048013" customFormat="false" ht="12.8" hidden="false" customHeight="false" outlineLevel="0" collapsed="false">
      <c r="A1048013" s="4" t="n">
        <v>1</v>
      </c>
      <c r="B1048013" s="4" t="n">
        <v>4924</v>
      </c>
      <c r="C1048013" s="4" t="n">
        <v>47.003</v>
      </c>
      <c r="D1048013" s="5" t="n">
        <v>-6.967</v>
      </c>
      <c r="E1048013" s="5" t="n">
        <v>338.396</v>
      </c>
      <c r="F1048013" s="5" t="n">
        <v>358.474</v>
      </c>
      <c r="G1048013" s="5" t="n">
        <v>3.963</v>
      </c>
      <c r="H1048013" s="5" t="n">
        <v>-21.663</v>
      </c>
      <c r="I1048013" s="5" t="n">
        <v>0</v>
      </c>
      <c r="J1048013" s="5" t="n">
        <v>-38.203</v>
      </c>
      <c r="K1048013" s="5" t="n">
        <v>14.696</v>
      </c>
      <c r="L1048013" s="5" t="n">
        <v>910.4</v>
      </c>
      <c r="M1048013" s="5" t="n">
        <v>0.004</v>
      </c>
      <c r="N1048013" s="5" t="n">
        <v>287.92</v>
      </c>
      <c r="O1048013" s="5" t="n">
        <v>287.788</v>
      </c>
      <c r="P1048013" s="5" t="n">
        <v>30.048</v>
      </c>
      <c r="Q1048013" s="5" t="n">
        <v>0.92</v>
      </c>
      <c r="R1048013" s="5" t="n">
        <v>-52.316</v>
      </c>
      <c r="S1048013" s="5" t="n">
        <v>0.033</v>
      </c>
    </row>
    <row r="1048014" customFormat="false" ht="12.8" hidden="false" customHeight="false" outlineLevel="0" collapsed="false">
      <c r="A1048014" s="4" t="n">
        <v>1</v>
      </c>
      <c r="B1048014" s="4" t="n">
        <v>4924</v>
      </c>
      <c r="C1048014" s="4" t="n">
        <v>48.002</v>
      </c>
      <c r="D1048014" s="5" t="n">
        <v>-7.31</v>
      </c>
      <c r="E1048014" s="5" t="n">
        <v>341.417</v>
      </c>
      <c r="F1048014" s="5" t="n">
        <v>356.189</v>
      </c>
      <c r="G1048014" s="5" t="n">
        <v>1.677</v>
      </c>
      <c r="H1048014" s="5" t="n">
        <v>-23.909</v>
      </c>
      <c r="I1048014" s="5" t="n">
        <v>0</v>
      </c>
      <c r="J1048014" s="5" t="n">
        <v>-39.026</v>
      </c>
      <c r="K1048014" s="5" t="n">
        <v>16.599</v>
      </c>
      <c r="L1048014" s="5" t="n">
        <v>903.14</v>
      </c>
      <c r="M1048014" s="5" t="n">
        <v>0.002</v>
      </c>
      <c r="N1048014" s="5" t="n">
        <v>287.46</v>
      </c>
      <c r="O1048014" s="5" t="n">
        <v>287.384</v>
      </c>
      <c r="P1048014" s="5" t="n">
        <v>22.039</v>
      </c>
      <c r="Q1048014" s="5" t="n">
        <v>0.92</v>
      </c>
      <c r="R1048014" s="5" t="n">
        <v>-52.292</v>
      </c>
      <c r="S1048014" s="5" t="n">
        <v>0.033</v>
      </c>
    </row>
    <row r="1048015" customFormat="false" ht="12.8" hidden="false" customHeight="false" outlineLevel="0" collapsed="false">
      <c r="A1048015" s="4" t="n">
        <v>1</v>
      </c>
      <c r="B1048015" s="4" t="n">
        <v>4924</v>
      </c>
      <c r="C1048015" s="4" t="n">
        <v>49.001</v>
      </c>
      <c r="D1048015" s="5" t="n">
        <v>-7.088</v>
      </c>
      <c r="E1048015" s="5" t="n">
        <v>342.569</v>
      </c>
      <c r="F1048015" s="5" t="n">
        <v>354.26</v>
      </c>
      <c r="G1048015" s="5" t="n">
        <v>2.364</v>
      </c>
      <c r="H1048015" s="5" t="n">
        <v>-37.673</v>
      </c>
      <c r="I1048015" s="5" t="n">
        <v>13.013</v>
      </c>
      <c r="J1048015" s="5" t="n">
        <v>-36.772</v>
      </c>
      <c r="K1048015" s="5" t="n">
        <v>17.572</v>
      </c>
      <c r="L1048015" s="5" t="n">
        <v>894.66</v>
      </c>
      <c r="M1048015" s="5" t="n">
        <v>0.004</v>
      </c>
      <c r="N1048015" s="5" t="n">
        <v>287.07</v>
      </c>
      <c r="O1048015" s="5" t="n">
        <v>286.955</v>
      </c>
      <c r="P1048015" s="5" t="n">
        <v>20.604</v>
      </c>
      <c r="Q1048015" s="5" t="n">
        <v>0.92</v>
      </c>
      <c r="R1048015" s="5" t="n">
        <v>-51.751</v>
      </c>
      <c r="S1048015" s="5" t="n">
        <v>0.033</v>
      </c>
    </row>
    <row r="1048016" customFormat="false" ht="12.8" hidden="false" customHeight="false" outlineLevel="0" collapsed="false">
      <c r="A1048016" s="4" t="n">
        <v>1</v>
      </c>
      <c r="B1048016" s="4" t="n">
        <v>4924</v>
      </c>
      <c r="C1048016" s="4" t="n">
        <v>50.004</v>
      </c>
      <c r="D1048016" s="5" t="n">
        <v>-6.915</v>
      </c>
      <c r="E1048016" s="5" t="n">
        <v>343.121</v>
      </c>
      <c r="F1048016" s="5" t="n">
        <v>352.683</v>
      </c>
      <c r="G1048016" s="5" t="n">
        <v>1.287</v>
      </c>
      <c r="H1048016" s="5" t="n">
        <v>-32.192</v>
      </c>
      <c r="I1048016" s="5" t="n">
        <v>7.726</v>
      </c>
      <c r="J1048016" s="5" t="n">
        <v>-27.813</v>
      </c>
      <c r="K1048016" s="5" t="n">
        <v>17.551</v>
      </c>
      <c r="L1048016" s="5" t="n">
        <v>883.93</v>
      </c>
      <c r="M1048016" s="5" t="n">
        <v>0.002</v>
      </c>
      <c r="N1048016" s="5" t="n">
        <v>286.75</v>
      </c>
      <c r="O1048016" s="5" t="n">
        <v>286.689</v>
      </c>
      <c r="P1048016" s="5" t="n">
        <v>20.923</v>
      </c>
      <c r="Q1048016" s="5" t="n">
        <v>0.92</v>
      </c>
      <c r="R1048016" s="5" t="n">
        <v>-51.463</v>
      </c>
      <c r="S1048016" s="5" t="n">
        <v>0.033</v>
      </c>
    </row>
    <row r="1048017" customFormat="false" ht="12.8" hidden="false" customHeight="false" outlineLevel="0" collapsed="false">
      <c r="A1048017" s="4" t="n">
        <v>1</v>
      </c>
      <c r="B1048017" s="4" t="n">
        <v>4924</v>
      </c>
      <c r="C1048017" s="4" t="n">
        <v>51.004</v>
      </c>
      <c r="D1048017" s="5" t="n">
        <v>-6.731</v>
      </c>
      <c r="E1048017" s="5" t="n">
        <v>339.075</v>
      </c>
      <c r="F1048017" s="5" t="n">
        <v>351.258</v>
      </c>
      <c r="G1048017" s="5" t="n">
        <v>3.969</v>
      </c>
      <c r="H1048017" s="5" t="n">
        <v>-24.654</v>
      </c>
      <c r="I1048017" s="5" t="n">
        <v>0.195</v>
      </c>
      <c r="J1048017" s="5" t="n">
        <v>-28.694</v>
      </c>
      <c r="K1048017" s="5" t="n">
        <v>17.728</v>
      </c>
      <c r="L1048017" s="5" t="n">
        <v>880.81</v>
      </c>
      <c r="M1048017" s="5" t="n">
        <v>0.003</v>
      </c>
      <c r="N1048017" s="5" t="n">
        <v>286.46</v>
      </c>
      <c r="O1048017" s="5" t="n">
        <v>286.366</v>
      </c>
      <c r="P1048017" s="5" t="n">
        <v>42.169</v>
      </c>
      <c r="Q1048017" s="5" t="n">
        <v>0.92</v>
      </c>
      <c r="R1048017" s="5" t="n">
        <v>-51.07</v>
      </c>
      <c r="S1048017" s="5" t="n">
        <v>0.033</v>
      </c>
    </row>
    <row r="1048018" customFormat="false" ht="12.8" hidden="false" customHeight="false" outlineLevel="0" collapsed="false">
      <c r="A1048018" s="4" t="n">
        <v>1</v>
      </c>
      <c r="B1048018" s="4" t="n">
        <v>4924</v>
      </c>
      <c r="C1048018" s="4" t="n">
        <v>52.006</v>
      </c>
      <c r="D1048018" s="5" t="n">
        <v>-6.291</v>
      </c>
      <c r="E1048018" s="5" t="n">
        <v>340.578</v>
      </c>
      <c r="F1048018" s="5" t="n">
        <v>349.936</v>
      </c>
      <c r="G1048018" s="5" t="n">
        <v>-5.058</v>
      </c>
      <c r="H1048018" s="5" t="n">
        <v>-30.878</v>
      </c>
      <c r="I1048018" s="5" t="n">
        <v>6.49</v>
      </c>
      <c r="J1048018" s="5" t="n">
        <v>-28.489</v>
      </c>
      <c r="K1048018" s="5" t="n">
        <v>18.097</v>
      </c>
      <c r="L1048018" s="5" t="n">
        <v>878.28</v>
      </c>
      <c r="M1048018" s="5" t="n">
        <v>-0.007</v>
      </c>
      <c r="N1048018" s="5" t="n">
        <v>286.19</v>
      </c>
      <c r="O1048018" s="5" t="n">
        <v>286.395</v>
      </c>
      <c r="P1048018" s="5" t="n">
        <v>24.717</v>
      </c>
      <c r="Q1048018" s="5" t="n">
        <v>0.92</v>
      </c>
      <c r="R1048018" s="5" t="n">
        <v>-50.619</v>
      </c>
      <c r="S1048018" s="5" t="n">
        <v>0.033</v>
      </c>
    </row>
    <row r="1048019" customFormat="false" ht="12.8" hidden="false" customHeight="false" outlineLevel="0" collapsed="false">
      <c r="A1048019" s="4" t="n">
        <v>1</v>
      </c>
      <c r="B1048019" s="4" t="n">
        <v>4924</v>
      </c>
      <c r="C1048019" s="4" t="n">
        <v>53.006</v>
      </c>
      <c r="D1048019" s="5" t="n">
        <v>-6.004</v>
      </c>
      <c r="E1048019" s="5" t="n">
        <v>339.473</v>
      </c>
      <c r="F1048019" s="5" t="n">
        <v>350.67</v>
      </c>
      <c r="G1048019" s="5" t="n">
        <v>1.872</v>
      </c>
      <c r="H1048019" s="5" t="n">
        <v>-19.089</v>
      </c>
      <c r="I1048019" s="5" t="n">
        <v>0.163</v>
      </c>
      <c r="J1048019" s="5" t="n">
        <v>-15.842</v>
      </c>
      <c r="K1048019" s="5" t="n">
        <v>12.923</v>
      </c>
      <c r="L1048019" s="5" t="n">
        <v>875.63</v>
      </c>
      <c r="M1048019" s="5" t="n">
        <v>0.002</v>
      </c>
      <c r="N1048019" s="5" t="n">
        <v>286.34</v>
      </c>
      <c r="O1048019" s="5" t="n">
        <v>286.27</v>
      </c>
      <c r="P1048019" s="5" t="n">
        <v>26.805</v>
      </c>
      <c r="Q1048019" s="5" t="n">
        <v>0.92</v>
      </c>
      <c r="R1048019" s="5" t="n">
        <v>-50.541</v>
      </c>
      <c r="S1048019" s="5" t="n">
        <v>0.033</v>
      </c>
    </row>
    <row r="1048020" customFormat="false" ht="12.8" hidden="false" customHeight="false" outlineLevel="0" collapsed="false">
      <c r="A1048020" s="4" t="n">
        <v>1</v>
      </c>
      <c r="B1048020" s="4" t="n">
        <v>4924</v>
      </c>
      <c r="C1048020" s="4" t="n">
        <v>54.002</v>
      </c>
      <c r="D1048020" s="5" t="n">
        <v>-5.883</v>
      </c>
      <c r="E1048020" s="5" t="n">
        <v>340.885</v>
      </c>
      <c r="F1048020" s="5" t="n">
        <v>349.594</v>
      </c>
      <c r="G1048020" s="5" t="n">
        <v>-4.475</v>
      </c>
      <c r="H1048020" s="5" t="n">
        <v>-33.467</v>
      </c>
      <c r="I1048020" s="5" t="n">
        <v>13.029</v>
      </c>
      <c r="J1048020" s="5" t="n">
        <v>-21.936</v>
      </c>
      <c r="K1048020" s="5" t="n">
        <v>14.555</v>
      </c>
      <c r="L1048020" s="5" t="n">
        <v>877.02</v>
      </c>
      <c r="M1048020" s="5" t="n">
        <v>-0.005</v>
      </c>
      <c r="N1048020" s="5" t="n">
        <v>286.12</v>
      </c>
      <c r="O1048020" s="5" t="n">
        <v>286.277</v>
      </c>
      <c r="P1048020" s="5" t="n">
        <v>28.512</v>
      </c>
      <c r="Q1048020" s="5" t="n">
        <v>0.92</v>
      </c>
      <c r="R1048020" s="5" t="n">
        <v>-50.377</v>
      </c>
      <c r="S1048020" s="5" t="n">
        <v>0.033</v>
      </c>
    </row>
    <row r="1048021" customFormat="false" ht="12.8" hidden="false" customHeight="false" outlineLevel="0" collapsed="false">
      <c r="A1048021" s="4" t="n">
        <v>1</v>
      </c>
      <c r="B1048021" s="4" t="n">
        <v>4924</v>
      </c>
      <c r="C1048021" s="4" t="n">
        <v>55.004</v>
      </c>
      <c r="D1048021" s="5" t="n">
        <v>11.047</v>
      </c>
      <c r="E1048021" s="5" t="n">
        <v>352.236</v>
      </c>
      <c r="F1048021" s="5" t="n">
        <v>350.327</v>
      </c>
      <c r="G1048021" s="5" t="n">
        <v>-5.503</v>
      </c>
      <c r="H1048021" s="5" t="n">
        <v>-217.093</v>
      </c>
      <c r="I1048021" s="5" t="n">
        <v>218.228</v>
      </c>
      <c r="J1048021" s="5" t="n">
        <v>-9.385</v>
      </c>
      <c r="K1048021" s="5" t="n">
        <v>9.913</v>
      </c>
      <c r="L1048021" s="5" t="n">
        <v>871.15</v>
      </c>
      <c r="M1048021" s="5" t="n">
        <v>-0.006</v>
      </c>
      <c r="N1048021" s="5" t="n">
        <v>286.27</v>
      </c>
      <c r="O1048021" s="5" t="n">
        <v>286.466</v>
      </c>
      <c r="P1048021" s="5" t="n">
        <v>28.063</v>
      </c>
      <c r="Q1048021" s="5" t="n">
        <v>0.92</v>
      </c>
      <c r="R1048021" s="5" t="n">
        <v>-91.649</v>
      </c>
      <c r="S1048021" s="5" t="n">
        <v>0.033</v>
      </c>
    </row>
    <row r="1048022" customFormat="false" ht="12.8" hidden="false" customHeight="false" outlineLevel="0" collapsed="false">
      <c r="A1048022" s="4" t="n">
        <v>1</v>
      </c>
      <c r="B1048022" s="4" t="n">
        <v>4924</v>
      </c>
      <c r="C1048022" s="4" t="n">
        <v>56.001</v>
      </c>
      <c r="D1048022" s="5" t="n">
        <v>26.87</v>
      </c>
      <c r="E1048022" s="5" t="n">
        <v>369.071</v>
      </c>
      <c r="F1048022" s="5" t="n">
        <v>350.719</v>
      </c>
      <c r="G1048022" s="5" t="n">
        <v>-2.656</v>
      </c>
      <c r="H1048022" s="5" t="n">
        <v>-138.77</v>
      </c>
      <c r="I1048022" s="5" t="n">
        <v>155.815</v>
      </c>
      <c r="J1048022" s="5" t="n">
        <v>-11.15</v>
      </c>
      <c r="K1048022" s="5" t="n">
        <v>9.826</v>
      </c>
      <c r="L1048022" s="5" t="n">
        <v>879.79</v>
      </c>
      <c r="M1048022" s="5" t="n">
        <v>-0.003</v>
      </c>
      <c r="N1048022" s="5" t="n">
        <v>286.35</v>
      </c>
      <c r="O1048022" s="5" t="n">
        <v>286.434</v>
      </c>
      <c r="P1048022" s="5" t="n">
        <v>31.481</v>
      </c>
      <c r="Q1048022" s="5" t="n">
        <v>0.92</v>
      </c>
      <c r="R1048022" s="5" t="n">
        <v>-326.538</v>
      </c>
      <c r="S1048022" s="5" t="n">
        <v>0.033</v>
      </c>
    </row>
    <row r="1048023" customFormat="false" ht="12.8" hidden="false" customHeight="false" outlineLevel="0" collapsed="false">
      <c r="A1048023" s="4" t="n">
        <v>1</v>
      </c>
      <c r="B1048023" s="4" t="n">
        <v>4924</v>
      </c>
      <c r="C1048023" s="4" t="n">
        <v>57.004</v>
      </c>
      <c r="D1048023" s="5" t="n">
        <v>74.257</v>
      </c>
      <c r="E1048023" s="5" t="n">
        <v>436.993</v>
      </c>
      <c r="F1048023" s="5" t="n">
        <v>350.181</v>
      </c>
      <c r="G1048023" s="5" t="n">
        <v>-19.701</v>
      </c>
      <c r="H1048023" s="5" t="n">
        <v>-208.649</v>
      </c>
      <c r="I1048023" s="5" t="n">
        <v>272.167</v>
      </c>
      <c r="J1048023" s="5" t="n">
        <v>-13.965</v>
      </c>
      <c r="K1048023" s="5" t="n">
        <v>10.738</v>
      </c>
      <c r="L1048023" s="5" t="n">
        <v>874.61</v>
      </c>
      <c r="M1048023" s="5" t="n">
        <v>-0.024</v>
      </c>
      <c r="N1048023" s="5" t="n">
        <v>286.24</v>
      </c>
      <c r="O1048023" s="5" t="n">
        <v>286.965</v>
      </c>
      <c r="P1048023" s="5" t="n">
        <v>27.186</v>
      </c>
      <c r="Q1048023" s="5" t="n">
        <v>0.92</v>
      </c>
      <c r="R1048023" s="5" t="n">
        <v>-1038.223</v>
      </c>
      <c r="S1048023" s="5" t="n">
        <v>0.033</v>
      </c>
    </row>
    <row r="1048024" customFormat="false" ht="12.8" hidden="false" customHeight="false" outlineLevel="0" collapsed="false">
      <c r="A1048024" s="4" t="n">
        <v>1</v>
      </c>
      <c r="B1048024" s="4" t="n">
        <v>4924</v>
      </c>
      <c r="C1048024" s="4" t="n">
        <v>58.004</v>
      </c>
      <c r="D1048024" s="5" t="n">
        <v>67.344</v>
      </c>
      <c r="E1048024" s="5" t="n">
        <v>416.444</v>
      </c>
      <c r="F1048024" s="5" t="n">
        <v>353.126</v>
      </c>
      <c r="G1048024" s="5" t="n">
        <v>-5.892</v>
      </c>
      <c r="H1048024" s="5" t="n">
        <v>-213.79</v>
      </c>
      <c r="I1048024" s="5" t="n">
        <v>281.179</v>
      </c>
      <c r="J1048024" s="5" t="n">
        <v>12.671</v>
      </c>
      <c r="K1048024" s="5" t="n">
        <v>-0.044</v>
      </c>
      <c r="L1048024" s="5" t="n">
        <v>865.19</v>
      </c>
      <c r="M1048024" s="5" t="n">
        <v>-0.009</v>
      </c>
      <c r="N1048024" s="5" t="n">
        <v>286.84</v>
      </c>
      <c r="O1048024" s="5" t="n">
        <v>287.115</v>
      </c>
      <c r="P1048024" s="5" t="n">
        <v>21.43</v>
      </c>
      <c r="Q1048024" s="5" t="n">
        <v>0.92</v>
      </c>
      <c r="R1048024" s="5" t="n">
        <v>-930.572</v>
      </c>
      <c r="S1048024" s="5" t="n">
        <v>0.033</v>
      </c>
    </row>
    <row r="1048025" customFormat="false" ht="12.8" hidden="false" customHeight="false" outlineLevel="0" collapsed="false">
      <c r="A1048025" s="4" t="n">
        <v>1</v>
      </c>
      <c r="B1048025" s="4" t="n">
        <v>4924</v>
      </c>
      <c r="C1048025" s="4" t="n">
        <v>59.003</v>
      </c>
      <c r="D1048025" s="5" t="n">
        <v>90.045</v>
      </c>
      <c r="E1048025" s="5" t="n">
        <v>434.55</v>
      </c>
      <c r="F1048025" s="5" t="n">
        <v>352.585</v>
      </c>
      <c r="G1048025" s="5" t="n">
        <v>-12.282</v>
      </c>
      <c r="H1048025" s="5" t="n">
        <v>-229.579</v>
      </c>
      <c r="I1048025" s="5" t="n">
        <v>313.711</v>
      </c>
      <c r="J1048025" s="5" t="n">
        <v>-5.173</v>
      </c>
      <c r="K1048025" s="5" t="n">
        <v>5.913</v>
      </c>
      <c r="L1048025" s="5" t="n">
        <v>878.4</v>
      </c>
      <c r="M1048025" s="5" t="n">
        <v>-0.012</v>
      </c>
      <c r="N1048025" s="5" t="n">
        <v>286.73</v>
      </c>
      <c r="O1048025" s="5" t="n">
        <v>287.101</v>
      </c>
      <c r="P1048025" s="5" t="n">
        <v>33.1</v>
      </c>
      <c r="Q1048025" s="5" t="n">
        <v>0.92</v>
      </c>
      <c r="R1048025" s="5" t="n">
        <v>-1266.083</v>
      </c>
      <c r="S1048025" s="5" t="n">
        <v>0.033</v>
      </c>
    </row>
    <row r="1048026" customFormat="false" ht="12.8" hidden="false" customHeight="false" outlineLevel="0" collapsed="false">
      <c r="A1048026" s="4" t="n">
        <v>1</v>
      </c>
      <c r="B1048026" s="4" t="n">
        <v>4924</v>
      </c>
      <c r="C1048026" s="4" t="n">
        <v>60.007</v>
      </c>
      <c r="D1048026" s="5" t="n">
        <v>139.949</v>
      </c>
      <c r="E1048026" s="5" t="n">
        <v>383.489</v>
      </c>
      <c r="F1048026" s="5" t="n">
        <v>353.126</v>
      </c>
      <c r="G1048026" s="5" t="n">
        <v>-15.61</v>
      </c>
      <c r="H1048026" s="5" t="n">
        <v>-341.509</v>
      </c>
      <c r="I1048026" s="5" t="n">
        <v>476.878</v>
      </c>
      <c r="J1048026" s="5" t="n">
        <v>2.024</v>
      </c>
      <c r="K1048026" s="5" t="n">
        <v>4.579</v>
      </c>
      <c r="L1048026" s="5" t="n">
        <v>875.99</v>
      </c>
      <c r="M1048026" s="5" t="n">
        <v>-0.014</v>
      </c>
      <c r="N1048026" s="5" t="n">
        <v>286.84</v>
      </c>
      <c r="O1048026" s="5" t="n">
        <v>287.258</v>
      </c>
      <c r="P1048026" s="5" t="n">
        <v>37.339</v>
      </c>
      <c r="Q1048026" s="5" t="n">
        <v>0.92</v>
      </c>
      <c r="R1048026" s="5" t="n">
        <v>-2017.298</v>
      </c>
      <c r="S1048026" s="5" t="n">
        <v>0.033</v>
      </c>
    </row>
    <row r="1048027" customFormat="false" ht="12.8" hidden="false" customHeight="false" outlineLevel="0" collapsed="false">
      <c r="A1048027" s="4" t="n">
        <v>1</v>
      </c>
      <c r="B1048027" s="4" t="n">
        <v>4924</v>
      </c>
      <c r="C1048027" s="4" t="n">
        <v>61.008</v>
      </c>
      <c r="D1048027" s="5" t="n">
        <v>47.797</v>
      </c>
      <c r="E1048027" s="5" t="n">
        <v>421.19</v>
      </c>
      <c r="F1048027" s="5" t="n">
        <v>354.112</v>
      </c>
      <c r="G1048027" s="5" t="n">
        <v>-7.69</v>
      </c>
      <c r="H1048027" s="5" t="n">
        <v>-203.52</v>
      </c>
      <c r="I1048027" s="5" t="n">
        <v>251.688</v>
      </c>
      <c r="J1048027" s="5" t="n">
        <v>3.684</v>
      </c>
      <c r="K1048027" s="5" t="n">
        <v>-0.371</v>
      </c>
      <c r="L1048027" s="5" t="n">
        <v>882.77</v>
      </c>
      <c r="M1048027" s="5" t="n">
        <v>-0.012</v>
      </c>
      <c r="N1048027" s="5" t="n">
        <v>287.04</v>
      </c>
      <c r="O1048027" s="5" t="n">
        <v>287.399</v>
      </c>
      <c r="P1048027" s="5" t="n">
        <v>21.399</v>
      </c>
      <c r="Q1048027" s="5" t="n">
        <v>0.92</v>
      </c>
      <c r="R1048027" s="5" t="n">
        <v>-637.703</v>
      </c>
      <c r="S1048027" s="5" t="n">
        <v>0.033</v>
      </c>
    </row>
    <row r="1048028" customFormat="false" ht="12.8" hidden="false" customHeight="false" outlineLevel="0" collapsed="false">
      <c r="A1048028" s="4" t="n">
        <v>1</v>
      </c>
      <c r="B1048028" s="4" t="n">
        <v>4924</v>
      </c>
      <c r="C1048028" s="4" t="n">
        <v>62.007</v>
      </c>
      <c r="D1048028" s="5" t="n">
        <v>90.828</v>
      </c>
      <c r="E1048028" s="5" t="n">
        <v>649.097</v>
      </c>
      <c r="F1048028" s="5" t="n">
        <v>355.1</v>
      </c>
      <c r="G1048028" s="5" t="n">
        <v>-13.664</v>
      </c>
      <c r="H1048028" s="5" t="n">
        <v>-249.746</v>
      </c>
      <c r="I1048028" s="5" t="n">
        <v>340.046</v>
      </c>
      <c r="J1048028" s="5" t="n">
        <v>8.386</v>
      </c>
      <c r="K1048028" s="5" t="n">
        <v>0.527</v>
      </c>
      <c r="L1048028" s="5" t="n">
        <v>876.12</v>
      </c>
      <c r="M1048028" s="5" t="n">
        <v>-0.034</v>
      </c>
      <c r="N1048028" s="5" t="n">
        <v>287.24</v>
      </c>
      <c r="O1048028" s="5" t="n">
        <v>288.271</v>
      </c>
      <c r="P1048028" s="5" t="n">
        <v>13.258</v>
      </c>
      <c r="Q1048028" s="5" t="n">
        <v>0.92</v>
      </c>
      <c r="R1048028" s="5" t="n">
        <v>-1273.428</v>
      </c>
      <c r="S1048028" s="5" t="n">
        <v>0.033</v>
      </c>
    </row>
    <row r="1048029" customFormat="false" ht="12.8" hidden="false" customHeight="false" outlineLevel="0" collapsed="false">
      <c r="A1048029" s="4" t="n">
        <v>1</v>
      </c>
      <c r="B1048029" s="4" t="n">
        <v>4924</v>
      </c>
      <c r="C1048029" s="4" t="n">
        <v>63.009</v>
      </c>
      <c r="D1048029" s="5" t="n">
        <v>217.193</v>
      </c>
      <c r="E1048029" s="5" t="n">
        <v>427.342</v>
      </c>
      <c r="F1048029" s="5" t="n">
        <v>358.624</v>
      </c>
      <c r="G1048029" s="5" t="n">
        <v>-8.821</v>
      </c>
      <c r="H1048029" s="5" t="n">
        <v>-367.042</v>
      </c>
      <c r="I1048029" s="5" t="n">
        <v>593.784</v>
      </c>
      <c r="J1048029" s="5" t="n">
        <v>30.493</v>
      </c>
      <c r="K1048029" s="5" t="n">
        <v>-9.549</v>
      </c>
      <c r="L1048029" s="5" t="n">
        <v>828.5</v>
      </c>
      <c r="M1048029" s="5" t="n">
        <v>-0.011</v>
      </c>
      <c r="N1048029" s="5" t="n">
        <v>287.95</v>
      </c>
      <c r="O1048029" s="5" t="n">
        <v>288.297</v>
      </c>
      <c r="P1048029" s="5" t="n">
        <v>25.42</v>
      </c>
      <c r="Q1048029" s="5" t="n">
        <v>0.92</v>
      </c>
      <c r="R1048029" s="5" t="n">
        <v>-3151.437</v>
      </c>
      <c r="S1048029" s="5" t="n">
        <v>0.033</v>
      </c>
    </row>
    <row r="1048030" customFormat="false" ht="12.8" hidden="false" customHeight="false" outlineLevel="0" collapsed="false">
      <c r="A1048030" s="4" t="n">
        <v>1</v>
      </c>
      <c r="B1048030" s="4" t="n">
        <v>4924</v>
      </c>
      <c r="C1048030" s="4" t="n">
        <v>64.002</v>
      </c>
      <c r="D1048030" s="5" t="n">
        <v>79.336</v>
      </c>
      <c r="E1048030" s="5" t="n">
        <v>410.44</v>
      </c>
      <c r="F1048030" s="5" t="n">
        <v>357.977</v>
      </c>
      <c r="G1048030" s="5" t="n">
        <v>-14.866</v>
      </c>
      <c r="H1048030" s="5" t="n">
        <v>-235.534</v>
      </c>
      <c r="I1048030" s="5" t="n">
        <v>322.576</v>
      </c>
      <c r="J1048030" s="5" t="n">
        <v>7.202</v>
      </c>
      <c r="K1048030" s="5" t="n">
        <v>-7.706</v>
      </c>
      <c r="L1048030" s="5" t="n">
        <v>887.38</v>
      </c>
      <c r="M1048030" s="5" t="n">
        <v>-0.024</v>
      </c>
      <c r="N1048030" s="5" t="n">
        <v>287.82</v>
      </c>
      <c r="O1048030" s="5" t="n">
        <v>288.545</v>
      </c>
      <c r="P1048030" s="5" t="n">
        <v>20.502</v>
      </c>
      <c r="Q1048030" s="5" t="n">
        <v>0.92</v>
      </c>
      <c r="R1048030" s="5" t="n">
        <v>-1102.603</v>
      </c>
      <c r="S1048030" s="5" t="n">
        <v>0.033</v>
      </c>
    </row>
    <row r="1048031" customFormat="false" ht="12.8" hidden="false" customHeight="false" outlineLevel="0" collapsed="false">
      <c r="A1048031" s="4" t="n">
        <v>1</v>
      </c>
      <c r="B1048031" s="4" t="n">
        <v>4924</v>
      </c>
      <c r="C1048031" s="4" t="n">
        <v>65.004</v>
      </c>
      <c r="D1048031" s="5" t="n">
        <v>58.175</v>
      </c>
      <c r="E1048031" s="5" t="n">
        <v>379.905</v>
      </c>
      <c r="F1048031" s="5" t="n">
        <v>359.821</v>
      </c>
      <c r="G1048031" s="5" t="n">
        <v>-6.56</v>
      </c>
      <c r="H1048031" s="5" t="n">
        <v>-212.626</v>
      </c>
      <c r="I1048031" s="5" t="n">
        <v>281.032</v>
      </c>
      <c r="J1048031" s="5" t="n">
        <v>14.551</v>
      </c>
      <c r="K1048031" s="5" t="n">
        <v>-10.231</v>
      </c>
      <c r="L1048031" s="5" t="n">
        <v>889.74</v>
      </c>
      <c r="M1048031" s="5" t="n">
        <v>-0.022</v>
      </c>
      <c r="N1048031" s="5" t="n">
        <v>288.19</v>
      </c>
      <c r="O1048031" s="5" t="n">
        <v>288.874</v>
      </c>
      <c r="P1048031" s="5" t="n">
        <v>9.594</v>
      </c>
      <c r="Q1048031" s="5" t="n">
        <v>0.92</v>
      </c>
      <c r="R1048031" s="5" t="n">
        <v>-780.385</v>
      </c>
      <c r="S1048031" s="5" t="n">
        <v>0.033</v>
      </c>
    </row>
    <row r="1048032" customFormat="false" ht="12.8" hidden="false" customHeight="false" outlineLevel="0" collapsed="false">
      <c r="A1048032" s="4" t="n">
        <v>1</v>
      </c>
      <c r="B1048032" s="4" t="n">
        <v>4924</v>
      </c>
      <c r="C1048032" s="4" t="n">
        <v>66.007</v>
      </c>
      <c r="D1048032" s="5" t="n">
        <v>50.188</v>
      </c>
      <c r="E1048032" s="5" t="n">
        <v>370.573</v>
      </c>
      <c r="F1048032" s="5" t="n">
        <v>361.171</v>
      </c>
      <c r="G1048032" s="5" t="n">
        <v>-7.098</v>
      </c>
      <c r="H1048032" s="5" t="n">
        <v>-209.441</v>
      </c>
      <c r="I1048032" s="5" t="n">
        <v>270.866</v>
      </c>
      <c r="J1048032" s="5" t="n">
        <v>11.384</v>
      </c>
      <c r="K1048032" s="5" t="n">
        <v>-11.237</v>
      </c>
      <c r="L1048032" s="5" t="n">
        <v>896.71</v>
      </c>
      <c r="M1048032" s="5" t="n">
        <v>-0.013</v>
      </c>
      <c r="N1048032" s="5" t="n">
        <v>288.46</v>
      </c>
      <c r="O1048032" s="5" t="n">
        <v>288.847</v>
      </c>
      <c r="P1048032" s="5" t="n">
        <v>18.345</v>
      </c>
      <c r="Q1048032" s="5" t="n">
        <v>0.92</v>
      </c>
      <c r="R1048032" s="5" t="n">
        <v>-658.549</v>
      </c>
      <c r="S1048032" s="5" t="n">
        <v>0.033</v>
      </c>
    </row>
    <row r="1048033" customFormat="false" ht="12.8" hidden="false" customHeight="false" outlineLevel="0" collapsed="false">
      <c r="A1048033" s="4" t="n">
        <v>1</v>
      </c>
      <c r="B1048033" s="4" t="n">
        <v>4924</v>
      </c>
      <c r="C1048033" s="4" t="n">
        <v>67.006</v>
      </c>
      <c r="D1048033" s="5" t="n">
        <v>23.481</v>
      </c>
      <c r="E1048033" s="5" t="n">
        <v>358.339</v>
      </c>
      <c r="F1048033" s="5" t="n">
        <v>361.622</v>
      </c>
      <c r="G1048033" s="5" t="n">
        <v>-3.708</v>
      </c>
      <c r="H1048033" s="5" t="n">
        <v>-183.888</v>
      </c>
      <c r="I1048033" s="5" t="n">
        <v>218.326</v>
      </c>
      <c r="J1048033" s="5" t="n">
        <v>12.954</v>
      </c>
      <c r="K1048033" s="5" t="n">
        <v>-10.957</v>
      </c>
      <c r="L1048033" s="5" t="n">
        <v>901.42</v>
      </c>
      <c r="M1048033" s="5" t="n">
        <v>-0.011</v>
      </c>
      <c r="N1048033" s="5" t="n">
        <v>288.55</v>
      </c>
      <c r="O1048033" s="5" t="n">
        <v>288.889</v>
      </c>
      <c r="P1048033" s="5" t="n">
        <v>10.943</v>
      </c>
      <c r="Q1048033" s="5" t="n">
        <v>0.92</v>
      </c>
      <c r="R1048033" s="5" t="n">
        <v>-262.101</v>
      </c>
      <c r="S1048033" s="5" t="n">
        <v>0.033</v>
      </c>
    </row>
    <row r="1048034" customFormat="false" ht="12.8" hidden="false" customHeight="false" outlineLevel="0" collapsed="false">
      <c r="A1048034" s="4" t="n">
        <v>1</v>
      </c>
      <c r="B1048034" s="4" t="n">
        <v>4924</v>
      </c>
      <c r="C1048034" s="4" t="n">
        <v>68.005</v>
      </c>
      <c r="D1048034" s="5" t="n">
        <v>5.309</v>
      </c>
      <c r="E1048034" s="5" t="n">
        <v>351.419</v>
      </c>
      <c r="F1048034" s="5" t="n">
        <v>363.078</v>
      </c>
      <c r="G1048034" s="5" t="n">
        <v>-0.932</v>
      </c>
      <c r="H1048034" s="5" t="n">
        <v>14.554</v>
      </c>
      <c r="I1048034" s="5" t="n">
        <v>0</v>
      </c>
      <c r="J1048034" s="5" t="n">
        <v>7.307</v>
      </c>
      <c r="K1048034" s="5" t="n">
        <v>-9.245</v>
      </c>
      <c r="L1048034" s="5" t="n">
        <v>910.36</v>
      </c>
      <c r="M1048034" s="5" t="n">
        <v>-0.003</v>
      </c>
      <c r="N1048034" s="5" t="n">
        <v>288.84</v>
      </c>
      <c r="O1048034" s="5" t="n">
        <v>288.926</v>
      </c>
      <c r="P1048034" s="5" t="n">
        <v>10.804</v>
      </c>
      <c r="Q1048034" s="5" t="n">
        <v>0.92</v>
      </c>
      <c r="R1048034" s="5" t="n">
        <v>-42.949</v>
      </c>
      <c r="S1048034" s="5" t="n">
        <v>0.033</v>
      </c>
    </row>
    <row r="1048035" customFormat="false" ht="12.8" hidden="false" customHeight="false" outlineLevel="0" collapsed="false">
      <c r="A1048035" s="4" t="n">
        <v>1</v>
      </c>
      <c r="B1048035" s="4" t="n">
        <v>4924</v>
      </c>
      <c r="C1048035" s="4" t="n">
        <v>69.004</v>
      </c>
      <c r="D1048035" s="5" t="n">
        <v>2.573</v>
      </c>
      <c r="E1048035" s="5" t="n">
        <v>348.241</v>
      </c>
      <c r="F1048035" s="5" t="n">
        <v>363.682</v>
      </c>
      <c r="G1048035" s="5" t="n">
        <v>1.598</v>
      </c>
      <c r="H1048035" s="5" t="n">
        <v>11.716</v>
      </c>
      <c r="I1048035" s="5" t="n">
        <v>0</v>
      </c>
      <c r="J1048035" s="5" t="n">
        <v>7.344</v>
      </c>
      <c r="K1048035" s="5" t="n">
        <v>-9.143</v>
      </c>
      <c r="L1048035" s="5" t="n">
        <v>910.55</v>
      </c>
      <c r="M1048035" s="5" t="n">
        <v>0.005</v>
      </c>
      <c r="N1048035" s="5" t="n">
        <v>288.96</v>
      </c>
      <c r="O1048035" s="5" t="n">
        <v>288.799</v>
      </c>
      <c r="P1048035" s="5" t="n">
        <v>9.948</v>
      </c>
      <c r="Q1048035" s="5" t="n">
        <v>0.92</v>
      </c>
      <c r="R1048035" s="5" t="n">
        <v>-45.449</v>
      </c>
      <c r="S1048035" s="5" t="n">
        <v>0.033</v>
      </c>
    </row>
    <row r="1048036" customFormat="false" ht="12.8" hidden="false" customHeight="false" outlineLevel="0" collapsed="false">
      <c r="A1048036" s="4" t="n">
        <v>1</v>
      </c>
      <c r="B1048036" s="4" t="n">
        <v>4924</v>
      </c>
      <c r="C1048036" s="4" t="n">
        <v>70.003</v>
      </c>
      <c r="D1048036" s="5" t="n">
        <v>2.373</v>
      </c>
      <c r="E1048036" s="5" t="n">
        <v>346.992</v>
      </c>
      <c r="F1048036" s="5" t="n">
        <v>361.923</v>
      </c>
      <c r="G1048036" s="5" t="n">
        <v>0.911</v>
      </c>
      <c r="H1048036" s="5" t="n">
        <v>4.776</v>
      </c>
      <c r="I1048036" s="5" t="n">
        <v>0</v>
      </c>
      <c r="J1048036" s="5" t="n">
        <v>-13.066</v>
      </c>
      <c r="K1048036" s="5" t="n">
        <v>-2.403</v>
      </c>
      <c r="L1048036" s="5" t="n">
        <v>917.82</v>
      </c>
      <c r="M1048036" s="5" t="n">
        <v>0.003</v>
      </c>
      <c r="N1048036" s="5" t="n">
        <v>288.61</v>
      </c>
      <c r="O1048036" s="5" t="n">
        <v>288.51</v>
      </c>
      <c r="P1048036" s="5" t="n">
        <v>9.098</v>
      </c>
      <c r="Q1048036" s="5" t="n">
        <v>0.92</v>
      </c>
      <c r="R1048036" s="5" t="n">
        <v>-45.474</v>
      </c>
      <c r="S1048036" s="5" t="n">
        <v>0.033</v>
      </c>
    </row>
    <row r="1048037" customFormat="false" ht="12.8" hidden="false" customHeight="false" outlineLevel="0" collapsed="false">
      <c r="A1048037" s="4" t="n">
        <v>1</v>
      </c>
      <c r="B1048037" s="4" t="n">
        <v>4924</v>
      </c>
      <c r="C1048037" s="4" t="n">
        <v>71.002</v>
      </c>
      <c r="D1048037" s="5" t="n">
        <v>2.924</v>
      </c>
      <c r="E1048037" s="5" t="n">
        <v>346.477</v>
      </c>
      <c r="F1048037" s="5" t="n">
        <v>361.021</v>
      </c>
      <c r="G1048037" s="5" t="n">
        <v>-0.009</v>
      </c>
      <c r="H1048037" s="5" t="n">
        <v>3.794</v>
      </c>
      <c r="I1048037" s="5" t="n">
        <v>0</v>
      </c>
      <c r="J1048037" s="5" t="n">
        <v>-6.909</v>
      </c>
      <c r="K1048037" s="5" t="n">
        <v>-0.87</v>
      </c>
      <c r="L1048037" s="5" t="n">
        <v>909.07</v>
      </c>
      <c r="M1048037" s="5" t="n">
        <v>0</v>
      </c>
      <c r="N1048037" s="5" t="n">
        <v>288.43</v>
      </c>
      <c r="O1048037" s="5" t="n">
        <v>288.431</v>
      </c>
      <c r="P1048037" s="5" t="n">
        <v>13.21</v>
      </c>
      <c r="Q1048037" s="5" t="n">
        <v>0.92</v>
      </c>
      <c r="R1048037" s="5" t="n">
        <v>-45.007</v>
      </c>
      <c r="S1048037" s="5" t="n">
        <v>0.033</v>
      </c>
    </row>
    <row r="1048038" customFormat="false" ht="12.8" hidden="false" customHeight="false" outlineLevel="0" collapsed="false">
      <c r="A1048038" s="4" t="n">
        <v>1</v>
      </c>
      <c r="B1048038" s="4" t="n">
        <v>4924</v>
      </c>
      <c r="C1048038" s="4" t="n">
        <v>72.001</v>
      </c>
      <c r="D1048038" s="5" t="n">
        <v>3.07</v>
      </c>
      <c r="E1048038" s="5" t="n">
        <v>345.19</v>
      </c>
      <c r="F1048038" s="5" t="n">
        <v>361.271</v>
      </c>
      <c r="G1048038" s="5" t="n">
        <v>-0.078</v>
      </c>
      <c r="H1048038" s="5" t="n">
        <v>5.495</v>
      </c>
      <c r="I1048038" s="5" t="n">
        <v>0</v>
      </c>
      <c r="J1048038" s="5" t="n">
        <v>0.833</v>
      </c>
      <c r="K1048038" s="5" t="n">
        <v>-2.425</v>
      </c>
      <c r="L1048038" s="5" t="n">
        <v>905.77</v>
      </c>
      <c r="M1048038" s="5" t="n">
        <v>0</v>
      </c>
      <c r="N1048038" s="5" t="n">
        <v>288.48</v>
      </c>
      <c r="O1048038" s="5" t="n">
        <v>288.491</v>
      </c>
      <c r="P1048038" s="5" t="n">
        <v>7.314</v>
      </c>
      <c r="Q1048038" s="5" t="n">
        <v>0.92</v>
      </c>
      <c r="R1048038" s="5" t="n">
        <v>-44.981</v>
      </c>
      <c r="S1048038" s="5" t="n">
        <v>0.033</v>
      </c>
    </row>
    <row r="1048039" customFormat="false" ht="12.8" hidden="false" customHeight="false" outlineLevel="0" collapsed="false">
      <c r="A1048039" s="4" t="n">
        <v>1</v>
      </c>
      <c r="B1048039" s="4" t="n">
        <v>4924</v>
      </c>
      <c r="C1048039" s="4" t="n">
        <v>75.009</v>
      </c>
      <c r="D1048039" s="5" t="n">
        <v>3.184</v>
      </c>
      <c r="E1048039" s="5" t="n">
        <v>346.632</v>
      </c>
      <c r="F1048039" s="5" t="n">
        <v>361.823</v>
      </c>
      <c r="G1048039" s="5" t="n">
        <v>1.616</v>
      </c>
      <c r="H1048039" s="5" t="n">
        <v>6.049</v>
      </c>
      <c r="I1048039" s="5" t="n">
        <v>0</v>
      </c>
      <c r="J1048039" s="5" t="n">
        <v>-2.556</v>
      </c>
      <c r="K1048039" s="5" t="n">
        <v>-2.864</v>
      </c>
      <c r="L1048039" s="5" t="n">
        <v>910.94</v>
      </c>
      <c r="M1048039" s="5" t="n">
        <v>0.004</v>
      </c>
      <c r="N1048039" s="5" t="n">
        <v>288.59</v>
      </c>
      <c r="O1048039" s="5" t="n">
        <v>288.478</v>
      </c>
      <c r="P1048039" s="5" t="n">
        <v>14.418</v>
      </c>
      <c r="Q1048039" s="5" t="n">
        <v>0.92</v>
      </c>
      <c r="R1048039" s="5" t="n">
        <v>-45.094</v>
      </c>
      <c r="S1048039" s="5" t="n">
        <v>0.033</v>
      </c>
    </row>
    <row r="1048040" customFormat="false" ht="12.8" hidden="false" customHeight="false" outlineLevel="0" collapsed="false">
      <c r="A1048040" s="4" t="n">
        <v>1</v>
      </c>
      <c r="B1048040" s="4" t="n">
        <v>4924</v>
      </c>
      <c r="C1048040" s="4" t="n">
        <v>76.008</v>
      </c>
      <c r="D1048040" s="5" t="n">
        <v>3.154</v>
      </c>
      <c r="E1048040" s="5" t="n">
        <v>346.64</v>
      </c>
      <c r="F1048040" s="5" t="n">
        <v>361.271</v>
      </c>
      <c r="G1048040" s="5" t="n">
        <v>0.594</v>
      </c>
      <c r="H1048040" s="5" t="n">
        <v>4.404</v>
      </c>
      <c r="I1048040" s="5" t="n">
        <v>0</v>
      </c>
      <c r="J1048040" s="5" t="n">
        <v>-5.071</v>
      </c>
      <c r="K1048040" s="5" t="n">
        <v>-1.25</v>
      </c>
      <c r="L1048040" s="5" t="n">
        <v>910.12</v>
      </c>
      <c r="M1048040" s="5" t="n">
        <v>0.002</v>
      </c>
      <c r="N1048040" s="5" t="n">
        <v>288.48</v>
      </c>
      <c r="O1048040" s="5" t="n">
        <v>288.424</v>
      </c>
      <c r="P1048040" s="5" t="n">
        <v>10.622</v>
      </c>
      <c r="Q1048040" s="5" t="n">
        <v>0.92</v>
      </c>
      <c r="R1048040" s="5" t="n">
        <v>-44.982</v>
      </c>
      <c r="S1048040" s="5" t="n">
        <v>0.033</v>
      </c>
    </row>
    <row r="1048041" customFormat="false" ht="12.8" hidden="false" customHeight="false" outlineLevel="0" collapsed="false">
      <c r="A1048041" s="4" t="n">
        <v>1</v>
      </c>
      <c r="B1048041" s="4" t="n">
        <v>4924</v>
      </c>
      <c r="C1048041" s="4" t="n">
        <v>77.007</v>
      </c>
      <c r="D1048041" s="5" t="n">
        <v>3.033</v>
      </c>
      <c r="E1048041" s="5" t="n">
        <v>346.252</v>
      </c>
      <c r="F1048041" s="5" t="n">
        <v>361.271</v>
      </c>
      <c r="G1048041" s="5" t="n">
        <v>0.24</v>
      </c>
      <c r="H1048041" s="5" t="n">
        <v>4.78</v>
      </c>
      <c r="I1048041" s="5" t="n">
        <v>0</v>
      </c>
      <c r="J1048041" s="5" t="n">
        <v>-1.257</v>
      </c>
      <c r="K1048041" s="5" t="n">
        <v>-1.746</v>
      </c>
      <c r="L1048041" s="5" t="n">
        <v>905.72</v>
      </c>
      <c r="M1048041" s="5" t="n">
        <v>0.001</v>
      </c>
      <c r="N1048041" s="5" t="n">
        <v>288.48</v>
      </c>
      <c r="O1048041" s="5" t="n">
        <v>288.463</v>
      </c>
      <c r="P1048041" s="5" t="n">
        <v>14.072</v>
      </c>
      <c r="Q1048041" s="5" t="n">
        <v>0.92</v>
      </c>
      <c r="R1048041" s="5" t="n">
        <v>-44.97</v>
      </c>
      <c r="S1048041" s="5" t="n">
        <v>0.033</v>
      </c>
    </row>
    <row r="1048042" customFormat="false" ht="12.8" hidden="false" customHeight="false" outlineLevel="0" collapsed="false">
      <c r="A1048042" s="4" t="n">
        <v>1</v>
      </c>
      <c r="B1048042" s="4" t="n">
        <v>4924</v>
      </c>
      <c r="C1048042" s="4" t="n">
        <v>78.006</v>
      </c>
      <c r="D1048042" s="5" t="n">
        <v>2.995</v>
      </c>
      <c r="E1048042" s="5" t="n">
        <v>347.027</v>
      </c>
      <c r="F1048042" s="5" t="n">
        <v>361.672</v>
      </c>
      <c r="G1048042" s="5" t="n">
        <v>0.827</v>
      </c>
      <c r="H1048042" s="5" t="n">
        <v>5.632</v>
      </c>
      <c r="I1048042" s="5" t="n">
        <v>0</v>
      </c>
      <c r="J1048042" s="5" t="n">
        <v>2.134</v>
      </c>
      <c r="K1048042" s="5" t="n">
        <v>-2.637</v>
      </c>
      <c r="L1048042" s="5" t="n">
        <v>905.31</v>
      </c>
      <c r="M1048042" s="5" t="n">
        <v>0.003</v>
      </c>
      <c r="N1048042" s="5" t="n">
        <v>288.56</v>
      </c>
      <c r="O1048042" s="5" t="n">
        <v>288.476</v>
      </c>
      <c r="P1048042" s="5" t="n">
        <v>9.895</v>
      </c>
      <c r="Q1048042" s="5" t="n">
        <v>0.92</v>
      </c>
      <c r="R1048042" s="5" t="n">
        <v>-44.991</v>
      </c>
      <c r="S1048042" s="5" t="n">
        <v>0.033</v>
      </c>
    </row>
    <row r="1048043" customFormat="false" ht="12.8" hidden="false" customHeight="false" outlineLevel="0" collapsed="false">
      <c r="A1048043" s="4" t="n">
        <v>1</v>
      </c>
      <c r="B1048043" s="4" t="n">
        <v>4924</v>
      </c>
      <c r="C1048043" s="4" t="n">
        <v>79.005</v>
      </c>
      <c r="D1048043" s="5" t="n">
        <v>16.253</v>
      </c>
      <c r="E1048043" s="5" t="n">
        <v>370.179</v>
      </c>
      <c r="F1048043" s="5" t="n">
        <v>360.621</v>
      </c>
      <c r="G1048043" s="5" t="n">
        <v>-2.056</v>
      </c>
      <c r="H1048043" s="5" t="n">
        <v>-135.921</v>
      </c>
      <c r="I1048043" s="5" t="n">
        <v>152.789</v>
      </c>
      <c r="J1048043" s="5" t="n">
        <v>-16.448</v>
      </c>
      <c r="K1048043" s="5" t="n">
        <v>-0.615</v>
      </c>
      <c r="L1048043" s="5" t="n">
        <v>910.56</v>
      </c>
      <c r="M1048043" s="5" t="n">
        <v>-0.005</v>
      </c>
      <c r="N1048043" s="5" t="n">
        <v>288.35</v>
      </c>
      <c r="O1048043" s="5" t="n">
        <v>288.489</v>
      </c>
      <c r="P1048043" s="5" t="n">
        <v>14.845</v>
      </c>
      <c r="Q1048043" s="5" t="n">
        <v>0.92</v>
      </c>
      <c r="R1048043" s="5" t="n">
        <v>-153.161</v>
      </c>
      <c r="S1048043" s="5" t="n">
        <v>0.033</v>
      </c>
    </row>
    <row r="1048044" customFormat="false" ht="12.8" hidden="false" customHeight="false" outlineLevel="0" collapsed="false">
      <c r="A1048044" s="4" t="n">
        <v>1</v>
      </c>
      <c r="B1048044" s="4" t="n">
        <v>4924</v>
      </c>
      <c r="C1048044" s="4" t="n">
        <v>80.005</v>
      </c>
      <c r="D1048044" s="5" t="n">
        <v>47.701</v>
      </c>
      <c r="E1048044" s="5" t="n">
        <v>444.054</v>
      </c>
      <c r="F1048044" s="5" t="n">
        <v>360.571</v>
      </c>
      <c r="G1048044" s="5" t="n">
        <v>-7.226</v>
      </c>
      <c r="H1048044" s="5" t="n">
        <v>-165.166</v>
      </c>
      <c r="I1048044" s="5" t="n">
        <v>212.242</v>
      </c>
      <c r="J1048044" s="5" t="n">
        <v>-5.452</v>
      </c>
      <c r="K1048044" s="5" t="n">
        <v>0.625</v>
      </c>
      <c r="L1048044" s="5" t="n">
        <v>904.79</v>
      </c>
      <c r="M1048044" s="5" t="n">
        <v>-0.012</v>
      </c>
      <c r="N1048044" s="5" t="n">
        <v>288.34</v>
      </c>
      <c r="O1048044" s="5" t="n">
        <v>288.694</v>
      </c>
      <c r="P1048044" s="5" t="n">
        <v>20.419</v>
      </c>
      <c r="Q1048044" s="5" t="n">
        <v>0.92</v>
      </c>
      <c r="R1048044" s="5" t="n">
        <v>-620.42</v>
      </c>
      <c r="S1048044" s="5" t="n">
        <v>0.033</v>
      </c>
    </row>
    <row r="1048045" customFormat="false" ht="12.8" hidden="false" customHeight="false" outlineLevel="0" collapsed="false">
      <c r="A1048045" s="4" t="n">
        <v>1</v>
      </c>
      <c r="B1048045" s="4" t="n">
        <v>4924</v>
      </c>
      <c r="C1048045" s="4" t="n">
        <v>81.003</v>
      </c>
      <c r="D1048045" s="5" t="n">
        <v>206.824</v>
      </c>
      <c r="E1048045" s="5" t="n">
        <v>788.569</v>
      </c>
      <c r="F1048045" s="5" t="n">
        <v>362.525</v>
      </c>
      <c r="G1048045" s="5" t="n">
        <v>-18.994</v>
      </c>
      <c r="H1048045" s="5" t="n">
        <v>-300.89</v>
      </c>
      <c r="I1048045" s="5" t="n">
        <v>505.588</v>
      </c>
      <c r="J1048045" s="5" t="n">
        <v>23.196</v>
      </c>
      <c r="K1048045" s="5" t="n">
        <v>2.126</v>
      </c>
      <c r="L1048045" s="5" t="n">
        <v>863.07</v>
      </c>
      <c r="M1048045" s="5" t="n">
        <v>-0.075</v>
      </c>
      <c r="N1048045" s="5" t="n">
        <v>288.73</v>
      </c>
      <c r="O1048045" s="5" t="n">
        <v>291.015</v>
      </c>
      <c r="P1048045" s="5" t="n">
        <v>8.311</v>
      </c>
      <c r="Q1048045" s="5" t="n">
        <v>0.92</v>
      </c>
      <c r="R1048045" s="5" t="n">
        <v>-2995.225</v>
      </c>
      <c r="S1048045" s="5" t="n">
        <v>0.033</v>
      </c>
    </row>
    <row r="1048046" customFormat="false" ht="12.8" hidden="false" customHeight="false" outlineLevel="0" collapsed="false">
      <c r="A1048046" s="4" t="n">
        <v>1</v>
      </c>
      <c r="B1048046" s="4" t="n">
        <v>4924</v>
      </c>
      <c r="C1048046" s="4" t="n">
        <v>82.004</v>
      </c>
      <c r="D1048046" s="5" t="n">
        <v>463.439</v>
      </c>
      <c r="E1048046" s="5" t="n">
        <v>983.387</v>
      </c>
      <c r="F1048046" s="5" t="n">
        <v>375.297</v>
      </c>
      <c r="G1048046" s="5" t="n">
        <v>-27.373</v>
      </c>
      <c r="H1048046" s="5" t="n">
        <v>-568.568</v>
      </c>
      <c r="I1048046" s="5" t="n">
        <v>1060.642</v>
      </c>
      <c r="J1048046" s="5" t="n">
        <v>128.081</v>
      </c>
      <c r="K1048046" s="5" t="n">
        <v>-28.635</v>
      </c>
      <c r="L1048046" s="5" t="n">
        <v>525.05</v>
      </c>
      <c r="M1048046" s="5" t="n">
        <v>-0.098</v>
      </c>
      <c r="N1048046" s="5" t="n">
        <v>291.24</v>
      </c>
      <c r="O1048046" s="5" t="n">
        <v>294.222</v>
      </c>
      <c r="P1048046" s="5" t="n">
        <v>9.18</v>
      </c>
      <c r="Q1048046" s="5" t="n">
        <v>0.92</v>
      </c>
      <c r="R1048046" s="5" t="n">
        <v>-6219.195</v>
      </c>
      <c r="S1048046" s="5" t="n">
        <v>0.033</v>
      </c>
    </row>
    <row r="1048047" customFormat="false" ht="12.8" hidden="false" customHeight="false" outlineLevel="0" collapsed="false">
      <c r="A1048047" s="4" t="n">
        <v>1</v>
      </c>
      <c r="B1048047" s="4" t="n">
        <v>4924</v>
      </c>
      <c r="C1048047" s="4" t="n">
        <v>83.004</v>
      </c>
      <c r="D1048047" s="5" t="n">
        <v>582.655</v>
      </c>
      <c r="E1048047" s="5" t="n">
        <v>1128.095</v>
      </c>
      <c r="F1048047" s="5" t="n">
        <v>388.773</v>
      </c>
      <c r="G1048047" s="5" t="n">
        <v>-12.91</v>
      </c>
      <c r="H1048047" s="5" t="n">
        <v>-718.053</v>
      </c>
      <c r="I1048047" s="5" t="n">
        <v>1354.378</v>
      </c>
      <c r="J1048047" s="5" t="n">
        <v>161.751</v>
      </c>
      <c r="K1048047" s="5" t="n">
        <v>-53.67</v>
      </c>
      <c r="L1048047" s="5" t="n">
        <v>488.37</v>
      </c>
      <c r="M1048047" s="5" t="n">
        <v>-0.166</v>
      </c>
      <c r="N1048047" s="5" t="n">
        <v>293.82</v>
      </c>
      <c r="O1048047" s="5" t="n">
        <v>298.878</v>
      </c>
      <c r="P1048047" s="5" t="n">
        <v>2.552</v>
      </c>
      <c r="Q1048047" s="5" t="n">
        <v>0.92</v>
      </c>
      <c r="R1048047" s="5" t="n">
        <v>-7343.464</v>
      </c>
      <c r="S1048047" s="5" t="n">
        <v>0.033</v>
      </c>
    </row>
    <row r="1048048" customFormat="false" ht="12.8" hidden="false" customHeight="false" outlineLevel="0" collapsed="false">
      <c r="A1048048" s="4" t="n">
        <v>1</v>
      </c>
      <c r="B1048048" s="4" t="n">
        <v>4924</v>
      </c>
      <c r="C1048048" s="4" t="n">
        <v>84.003</v>
      </c>
      <c r="D1048048" s="5" t="n">
        <v>658.26</v>
      </c>
      <c r="E1048048" s="5" t="n">
        <v>1218.103</v>
      </c>
      <c r="F1048048" s="5" t="n">
        <v>405.879</v>
      </c>
      <c r="G1048048" s="5" t="n">
        <v>-69.263</v>
      </c>
      <c r="H1048048" s="5" t="n">
        <v>-882.635</v>
      </c>
      <c r="I1048048" s="5" t="n">
        <v>1630.888</v>
      </c>
      <c r="J1048048" s="5" t="n">
        <v>157.566</v>
      </c>
      <c r="K1048048" s="5" t="n">
        <v>-89.994</v>
      </c>
      <c r="L1048048" s="5" t="n">
        <v>437.72</v>
      </c>
      <c r="M1048048" s="5" t="n">
        <v>-0.111</v>
      </c>
      <c r="N1048048" s="5" t="n">
        <v>297</v>
      </c>
      <c r="O1048048" s="5" t="n">
        <v>300.399</v>
      </c>
      <c r="P1048048" s="5" t="n">
        <v>20.377</v>
      </c>
      <c r="Q1048048" s="5" t="n">
        <v>0.92</v>
      </c>
      <c r="R1048048" s="5" t="n">
        <v>-7979.51</v>
      </c>
      <c r="S1048048" s="5" t="n">
        <v>0.033</v>
      </c>
    </row>
    <row r="1048049" customFormat="false" ht="12.8" hidden="false" customHeight="false" outlineLevel="0" collapsed="false">
      <c r="A1048049" s="4" t="n">
        <v>1</v>
      </c>
      <c r="B1048049" s="4" t="n">
        <v>4924</v>
      </c>
      <c r="C1048049" s="4" t="n">
        <v>85.003</v>
      </c>
      <c r="D1048049" s="5" t="n">
        <v>695.821</v>
      </c>
      <c r="E1048049" s="5" t="n">
        <v>1239.235</v>
      </c>
      <c r="F1048049" s="5" t="n">
        <v>407.796</v>
      </c>
      <c r="G1048049" s="5" t="n">
        <v>-102.104</v>
      </c>
      <c r="H1048049" s="5" t="n">
        <v>-1015.285</v>
      </c>
      <c r="I1048049" s="5" t="n">
        <v>1782.555</v>
      </c>
      <c r="J1048049" s="5" t="n">
        <v>75.242</v>
      </c>
      <c r="K1048049" s="5" t="n">
        <v>-71.449</v>
      </c>
      <c r="L1048049" s="5" t="n">
        <v>591.82</v>
      </c>
      <c r="M1048049" s="5" t="n">
        <v>-0.106</v>
      </c>
      <c r="N1048049" s="5" t="n">
        <v>297.35</v>
      </c>
      <c r="O1048049" s="5" t="n">
        <v>300.572</v>
      </c>
      <c r="P1048049" s="5" t="n">
        <v>31.695</v>
      </c>
      <c r="Q1048049" s="5" t="n">
        <v>0.92</v>
      </c>
      <c r="R1048049" s="5" t="n">
        <v>-8445.941</v>
      </c>
      <c r="S1048049" s="5" t="n">
        <v>0.033</v>
      </c>
    </row>
    <row r="1048050" customFormat="false" ht="12.8" hidden="false" customHeight="false" outlineLevel="0" collapsed="false">
      <c r="A1048050" s="4" t="n">
        <v>1</v>
      </c>
      <c r="B1048050" s="4" t="n">
        <v>4924</v>
      </c>
      <c r="C1048050" s="4" t="n">
        <v>86.002</v>
      </c>
      <c r="D1048050" s="5" t="n">
        <v>692.526</v>
      </c>
      <c r="E1048050" s="5" t="n">
        <v>1204.329</v>
      </c>
      <c r="F1048050" s="5" t="n">
        <v>408.29</v>
      </c>
      <c r="G1048050" s="5" t="n">
        <v>-114.682</v>
      </c>
      <c r="H1048050" s="5" t="n">
        <v>-1037.76</v>
      </c>
      <c r="I1048050" s="5" t="n">
        <v>1784.995</v>
      </c>
      <c r="J1048050" s="5" t="n">
        <v>52.581</v>
      </c>
      <c r="K1048050" s="5" t="n">
        <v>-54.709</v>
      </c>
      <c r="L1048050" s="5" t="n">
        <v>627.4</v>
      </c>
      <c r="M1048050" s="5" t="n">
        <v>-0.103</v>
      </c>
      <c r="N1048050" s="5" t="n">
        <v>297.44</v>
      </c>
      <c r="O1048050" s="5" t="n">
        <v>300.576</v>
      </c>
      <c r="P1048050" s="5" t="n">
        <v>36.57</v>
      </c>
      <c r="Q1048050" s="5" t="n">
        <v>0.92</v>
      </c>
      <c r="R1048050" s="5" t="n">
        <v>-8495.132</v>
      </c>
      <c r="S1048050" s="5" t="n">
        <v>0.033</v>
      </c>
    </row>
    <row r="1048051" customFormat="false" ht="12.8" hidden="false" customHeight="false" outlineLevel="0" collapsed="false">
      <c r="A1048051" s="4" t="n">
        <v>1</v>
      </c>
      <c r="B1048051" s="4" t="n">
        <v>4924</v>
      </c>
      <c r="C1048051" s="4" t="n">
        <v>87.004</v>
      </c>
      <c r="D1048051" s="5" t="n">
        <v>636.662</v>
      </c>
      <c r="E1048051" s="5" t="n">
        <v>1110.722</v>
      </c>
      <c r="F1048051" s="5" t="n">
        <v>410.05</v>
      </c>
      <c r="G1048051" s="5" t="n">
        <v>-96.431</v>
      </c>
      <c r="H1048051" s="5" t="n">
        <v>-1092.138</v>
      </c>
      <c r="I1048051" s="5" t="n">
        <v>1774.016</v>
      </c>
      <c r="J1048051" s="5" t="n">
        <v>55.31</v>
      </c>
      <c r="K1048051" s="5" t="n">
        <v>-45.215</v>
      </c>
      <c r="L1048051" s="5" t="n">
        <v>614.3</v>
      </c>
      <c r="M1048051" s="5" t="n">
        <v>-0.098</v>
      </c>
      <c r="N1048051" s="5" t="n">
        <v>297.76</v>
      </c>
      <c r="O1048051" s="5" t="n">
        <v>300.749</v>
      </c>
      <c r="P1048051" s="5" t="n">
        <v>32.262</v>
      </c>
      <c r="Q1048051" s="5" t="n">
        <v>0.92</v>
      </c>
      <c r="R1048051" s="5" t="n">
        <v>-8120.766</v>
      </c>
      <c r="S1048051" s="5" t="n">
        <v>0.033</v>
      </c>
    </row>
    <row r="1048052" customFormat="false" ht="12.8" hidden="false" customHeight="false" outlineLevel="0" collapsed="false">
      <c r="A1048052" s="4" t="n">
        <v>1</v>
      </c>
      <c r="B1048052" s="4" t="n">
        <v>4924</v>
      </c>
      <c r="C1048052" s="4" t="n">
        <v>88.004</v>
      </c>
      <c r="D1048052" s="5" t="n">
        <v>533.604</v>
      </c>
      <c r="E1048052" s="5" t="n">
        <v>722.166</v>
      </c>
      <c r="F1048052" s="5" t="n">
        <v>409.884</v>
      </c>
      <c r="G1048052" s="5" t="n">
        <v>-77.41</v>
      </c>
      <c r="H1048052" s="5" t="n">
        <v>-1151.109</v>
      </c>
      <c r="I1048052" s="5" t="n">
        <v>1718.401</v>
      </c>
      <c r="J1048052" s="5" t="n">
        <v>30.193</v>
      </c>
      <c r="K1048052" s="5" t="n">
        <v>-33.688</v>
      </c>
      <c r="L1048052" s="5" t="n">
        <v>631.97</v>
      </c>
      <c r="M1048052" s="5" t="n">
        <v>-0.075</v>
      </c>
      <c r="N1048052" s="5" t="n">
        <v>297.73</v>
      </c>
      <c r="O1048052" s="5" t="n">
        <v>300.026</v>
      </c>
      <c r="P1048052" s="5" t="n">
        <v>33.719</v>
      </c>
      <c r="Q1048052" s="5" t="n">
        <v>0.92</v>
      </c>
      <c r="R1048052" s="5" t="n">
        <v>-7585.154</v>
      </c>
      <c r="S1048052" s="5" t="n">
        <v>0.033</v>
      </c>
    </row>
    <row r="1048053" customFormat="false" ht="12.8" hidden="false" customHeight="false" outlineLevel="0" collapsed="false">
      <c r="A1048053" s="4" t="n">
        <v>1</v>
      </c>
      <c r="B1048053" s="4" t="n">
        <v>4924</v>
      </c>
      <c r="C1048053" s="4" t="n">
        <v>89.005</v>
      </c>
      <c r="D1048053" s="5" t="n">
        <v>399.317</v>
      </c>
      <c r="E1048053" s="5" t="n">
        <v>452.1</v>
      </c>
      <c r="F1048053" s="5" t="n">
        <v>409.499</v>
      </c>
      <c r="G1048053" s="5" t="n">
        <v>-80.575</v>
      </c>
      <c r="H1048053" s="5" t="n">
        <v>-1198.494</v>
      </c>
      <c r="I1048053" s="5" t="n">
        <v>1622.104</v>
      </c>
      <c r="J1048053" s="5" t="n">
        <v>49.556</v>
      </c>
      <c r="K1048053" s="5" t="n">
        <v>-24.294</v>
      </c>
      <c r="L1048053" s="5" t="n">
        <v>665.66</v>
      </c>
      <c r="M1048053" s="5" t="n">
        <v>-0.067</v>
      </c>
      <c r="N1048053" s="5" t="n">
        <v>297.66</v>
      </c>
      <c r="O1048053" s="5" t="n">
        <v>299.716</v>
      </c>
      <c r="P1048053" s="5" t="n">
        <v>39.19</v>
      </c>
      <c r="Q1048053" s="5" t="n">
        <v>0.92</v>
      </c>
      <c r="R1048053" s="5" t="n">
        <v>-7064.16</v>
      </c>
      <c r="S1048053" s="5" t="n">
        <v>0.033</v>
      </c>
    </row>
    <row r="1048054" customFormat="false" ht="12.8" hidden="false" customHeight="false" outlineLevel="0" collapsed="false">
      <c r="A1048054" s="4" t="n">
        <v>1</v>
      </c>
      <c r="B1048054" s="4" t="n">
        <v>4924</v>
      </c>
      <c r="C1048054" s="4" t="n">
        <v>90.002</v>
      </c>
      <c r="D1048054" s="5" t="n">
        <v>256.105</v>
      </c>
      <c r="E1048054" s="5" t="n">
        <v>534.593</v>
      </c>
      <c r="F1048054" s="5" t="n">
        <v>405.715</v>
      </c>
      <c r="G1048054" s="5" t="n">
        <v>-16.158</v>
      </c>
      <c r="H1048054" s="5" t="n">
        <v>-1109.028</v>
      </c>
      <c r="I1048054" s="5" t="n">
        <v>1377.964</v>
      </c>
      <c r="J1048054" s="5" t="n">
        <v>-19.729</v>
      </c>
      <c r="K1048054" s="5" t="n">
        <v>-12.831</v>
      </c>
      <c r="L1048054" s="5" t="n">
        <v>835.62</v>
      </c>
      <c r="M1048054" s="5" t="n">
        <v>-0.014</v>
      </c>
      <c r="N1048054" s="5" t="n">
        <v>296.97</v>
      </c>
      <c r="O1048054" s="5" t="n">
        <v>297.398</v>
      </c>
      <c r="P1048054" s="5" t="n">
        <v>37.784</v>
      </c>
      <c r="Q1048054" s="5" t="n">
        <v>0.92</v>
      </c>
      <c r="R1048054" s="5" t="n">
        <v>-6041.027</v>
      </c>
      <c r="S1048054" s="5" t="n">
        <v>0.033</v>
      </c>
    </row>
    <row r="1048055" customFormat="false" ht="12.8" hidden="false" customHeight="false" outlineLevel="0" collapsed="false">
      <c r="A1048055" s="4" t="n">
        <v>1</v>
      </c>
      <c r="B1048055" s="4" t="n">
        <v>4924</v>
      </c>
      <c r="C1048055" s="4" t="n">
        <v>91.001</v>
      </c>
      <c r="D1048055" s="5" t="n">
        <v>134.515</v>
      </c>
      <c r="E1048055" s="5" t="n">
        <v>373.888</v>
      </c>
      <c r="F1048055" s="5" t="n">
        <v>391.692</v>
      </c>
      <c r="G1048055" s="5" t="n">
        <v>8.461</v>
      </c>
      <c r="H1048055" s="5" t="n">
        <v>-501.279</v>
      </c>
      <c r="I1048055" s="5" t="n">
        <v>634.514</v>
      </c>
      <c r="J1048055" s="5" t="n">
        <v>-120.723</v>
      </c>
      <c r="K1048055" s="5" t="n">
        <v>1.279</v>
      </c>
      <c r="L1048055" s="5" t="n">
        <v>1094.67</v>
      </c>
      <c r="M1048055" s="5" t="n">
        <v>0.006</v>
      </c>
      <c r="N1048055" s="5" t="n">
        <v>294.37</v>
      </c>
      <c r="O1048055" s="5" t="n">
        <v>294.187</v>
      </c>
      <c r="P1048055" s="5" t="n">
        <v>46.26</v>
      </c>
      <c r="Q1048055" s="5" t="n">
        <v>0.92</v>
      </c>
      <c r="R1048055" s="5" t="n">
        <v>-1894.276</v>
      </c>
      <c r="S1048055" s="5" t="n">
        <v>0.033</v>
      </c>
    </row>
    <row r="1048056" customFormat="false" ht="12.8" hidden="false" customHeight="false" outlineLevel="0" collapsed="false">
      <c r="A1048056" s="4" t="n">
        <v>1</v>
      </c>
      <c r="B1048056" s="4" t="n">
        <v>4924</v>
      </c>
      <c r="C1048056" s="4" t="n">
        <v>92.003</v>
      </c>
      <c r="D1048056" s="5" t="n">
        <v>-23.319</v>
      </c>
      <c r="E1048056" s="5" t="n">
        <v>320.133</v>
      </c>
      <c r="F1048056" s="5" t="n">
        <v>386.292</v>
      </c>
      <c r="G1048056" s="5" t="n">
        <v>12.254</v>
      </c>
      <c r="H1048056" s="5" t="n">
        <v>-28.325</v>
      </c>
      <c r="I1048056" s="5" t="n">
        <v>0</v>
      </c>
      <c r="J1048056" s="5" t="n">
        <v>-66.98</v>
      </c>
      <c r="K1048056" s="5" t="n">
        <v>5.006</v>
      </c>
      <c r="L1048056" s="5" t="n">
        <v>1014.35</v>
      </c>
      <c r="M1048056" s="5" t="n">
        <v>0.01</v>
      </c>
      <c r="N1048056" s="5" t="n">
        <v>293.35</v>
      </c>
      <c r="O1048056" s="5" t="n">
        <v>293.058</v>
      </c>
      <c r="P1048056" s="5" t="n">
        <v>42.03</v>
      </c>
      <c r="Q1048056" s="5" t="n">
        <v>0.92</v>
      </c>
      <c r="R1048056" s="5" t="n">
        <v>-71.639</v>
      </c>
      <c r="S1048056" s="5" t="n">
        <v>0.033</v>
      </c>
    </row>
    <row r="1048057" customFormat="false" ht="12.8" hidden="false" customHeight="false" outlineLevel="0" collapsed="false">
      <c r="A1048057" s="4" t="n">
        <v>1</v>
      </c>
      <c r="B1048057" s="4" t="n">
        <v>4924</v>
      </c>
      <c r="C1048057" s="4" t="n">
        <v>93.006</v>
      </c>
      <c r="D1048057" s="5" t="n">
        <v>-37.415</v>
      </c>
      <c r="E1048057" s="5" t="n">
        <v>315.45</v>
      </c>
      <c r="F1048057" s="5" t="n">
        <v>384.977</v>
      </c>
      <c r="G1048057" s="5" t="n">
        <v>4.874</v>
      </c>
      <c r="H1048057" s="5" t="n">
        <v>-39.218</v>
      </c>
      <c r="I1048057" s="5" t="n">
        <v>0</v>
      </c>
      <c r="J1048057" s="5" t="n">
        <v>-14.875</v>
      </c>
      <c r="K1048057" s="5" t="n">
        <v>1.803</v>
      </c>
      <c r="L1048057" s="5" t="n">
        <v>968.2</v>
      </c>
      <c r="M1048057" s="5" t="n">
        <v>0.005</v>
      </c>
      <c r="N1048057" s="5" t="n">
        <v>293.1</v>
      </c>
      <c r="O1048057" s="5" t="n">
        <v>292.962</v>
      </c>
      <c r="P1048057" s="5" t="n">
        <v>35.428</v>
      </c>
      <c r="Q1048057" s="5" t="n">
        <v>0.92</v>
      </c>
      <c r="R1048057" s="5" t="n">
        <v>-83.068</v>
      </c>
      <c r="S1048057" s="5" t="n">
        <v>0.033</v>
      </c>
    </row>
    <row r="1048058" customFormat="false" ht="12.8" hidden="false" customHeight="false" outlineLevel="0" collapsed="false">
      <c r="A1048058" s="4" t="n">
        <v>1</v>
      </c>
      <c r="B1048058" s="4" t="n">
        <v>4924</v>
      </c>
      <c r="C1048058" s="4" t="n">
        <v>94.003</v>
      </c>
      <c r="D1048058" s="5" t="n">
        <v>-37.758</v>
      </c>
      <c r="E1048058" s="5" t="n">
        <v>312.248</v>
      </c>
      <c r="F1048058" s="5" t="n">
        <v>382.199</v>
      </c>
      <c r="G1048058" s="5" t="n">
        <v>9.006</v>
      </c>
      <c r="H1048058" s="5" t="n">
        <v>-40.297</v>
      </c>
      <c r="I1048058" s="5" t="n">
        <v>0</v>
      </c>
      <c r="J1048058" s="5" t="n">
        <v>-50.684</v>
      </c>
      <c r="K1048058" s="5" t="n">
        <v>2.539</v>
      </c>
      <c r="L1048058" s="5" t="n">
        <v>990.11</v>
      </c>
      <c r="M1048058" s="5" t="n">
        <v>0.012</v>
      </c>
      <c r="N1048058" s="5" t="n">
        <v>292.57</v>
      </c>
      <c r="O1048058" s="5" t="n">
        <v>292.21</v>
      </c>
      <c r="P1048058" s="5" t="n">
        <v>25.041</v>
      </c>
      <c r="Q1048058" s="5" t="n">
        <v>0.92</v>
      </c>
      <c r="R1048058" s="5" t="n">
        <v>-82.788</v>
      </c>
      <c r="S1048058" s="5" t="n">
        <v>0.033</v>
      </c>
    </row>
    <row r="1048059" customFormat="false" ht="12.8" hidden="false" customHeight="false" outlineLevel="0" collapsed="false">
      <c r="A1048059" s="4" t="n">
        <v>1</v>
      </c>
      <c r="B1048059" s="4" t="n">
        <v>4924</v>
      </c>
      <c r="C1048059" s="4" t="n">
        <v>95.001</v>
      </c>
      <c r="D1048059" s="5" t="n">
        <v>-37.744</v>
      </c>
      <c r="E1048059" s="5" t="n">
        <v>308.033</v>
      </c>
      <c r="F1048059" s="5" t="n">
        <v>378.814</v>
      </c>
      <c r="G1048059" s="5" t="n">
        <v>17.639</v>
      </c>
      <c r="H1048059" s="5" t="n">
        <v>-41.373</v>
      </c>
      <c r="I1048059" s="5" t="n">
        <v>0</v>
      </c>
      <c r="J1048059" s="5" t="n">
        <v>-47.559</v>
      </c>
      <c r="K1048059" s="5" t="n">
        <v>3.629</v>
      </c>
      <c r="L1048059" s="5" t="n">
        <v>974.44</v>
      </c>
      <c r="M1048059" s="5" t="n">
        <v>0.017</v>
      </c>
      <c r="N1048059" s="5" t="n">
        <v>291.92</v>
      </c>
      <c r="O1048059" s="5" t="n">
        <v>291.401</v>
      </c>
      <c r="P1048059" s="5" t="n">
        <v>33.994</v>
      </c>
      <c r="Q1048059" s="5" t="n">
        <v>0.92</v>
      </c>
      <c r="R1048059" s="5" t="n">
        <v>-82.366</v>
      </c>
      <c r="S1048059" s="5" t="n">
        <v>0.033</v>
      </c>
    </row>
    <row r="1048060" customFormat="false" ht="12.8" hidden="false" customHeight="false" outlineLevel="0" collapsed="false">
      <c r="A1048060" s="4" t="n">
        <v>1</v>
      </c>
      <c r="B1048060" s="4" t="n">
        <v>4924</v>
      </c>
      <c r="C1048060" s="4" t="n">
        <v>96.003</v>
      </c>
      <c r="D1048060" s="5" t="n">
        <v>-37.996</v>
      </c>
      <c r="E1048060" s="5" t="n">
        <v>308.841</v>
      </c>
      <c r="F1048060" s="5" t="n">
        <v>374.627</v>
      </c>
      <c r="G1048060" s="5" t="n">
        <v>8.369</v>
      </c>
      <c r="H1048060" s="5" t="n">
        <v>-43.327</v>
      </c>
      <c r="I1048060" s="5" t="n">
        <v>0</v>
      </c>
      <c r="J1048060" s="5" t="n">
        <v>-50.012</v>
      </c>
      <c r="K1048060" s="5" t="n">
        <v>5.331</v>
      </c>
      <c r="L1048060" s="5" t="n">
        <v>961.62</v>
      </c>
      <c r="M1048060" s="5" t="n">
        <v>0.008</v>
      </c>
      <c r="N1048060" s="5" t="n">
        <v>291.11</v>
      </c>
      <c r="O1048060" s="5" t="n">
        <v>290.856</v>
      </c>
      <c r="P1048060" s="5" t="n">
        <v>32.917</v>
      </c>
      <c r="Q1048060" s="5" t="n">
        <v>0.92</v>
      </c>
      <c r="R1048060" s="5" t="n">
        <v>-82.003</v>
      </c>
      <c r="S1048060" s="5" t="n">
        <v>0.033</v>
      </c>
    </row>
    <row r="1048061" customFormat="false" ht="12.8" hidden="false" customHeight="false" outlineLevel="0" collapsed="false">
      <c r="A1048061" s="4" t="n">
        <v>1</v>
      </c>
      <c r="B1048061" s="4" t="n">
        <v>4924</v>
      </c>
      <c r="C1048061" s="4" t="n">
        <v>97.005</v>
      </c>
      <c r="D1048061" s="5" t="n">
        <v>-37.326</v>
      </c>
      <c r="E1048061" s="5" t="n">
        <v>357.41</v>
      </c>
      <c r="F1048061" s="5" t="n">
        <v>372.572</v>
      </c>
      <c r="G1048061" s="5" t="n">
        <v>1.578</v>
      </c>
      <c r="H1048061" s="5" t="n">
        <v>-42.272</v>
      </c>
      <c r="I1048061" s="5" t="n">
        <v>0</v>
      </c>
      <c r="J1048061" s="5" t="n">
        <v>-40.19</v>
      </c>
      <c r="K1048061" s="5" t="n">
        <v>4.946</v>
      </c>
      <c r="L1048061" s="5" t="n">
        <v>949.71</v>
      </c>
      <c r="M1048061" s="5" t="n">
        <v>0.001</v>
      </c>
      <c r="N1048061" s="5" t="n">
        <v>290.71</v>
      </c>
      <c r="O1048061" s="5" t="n">
        <v>290.665</v>
      </c>
      <c r="P1048061" s="5" t="n">
        <v>35.322</v>
      </c>
      <c r="Q1048061" s="5" t="n">
        <v>0.92</v>
      </c>
      <c r="R1048061" s="5" t="n">
        <v>-81.101</v>
      </c>
      <c r="S1048061" s="5" t="n">
        <v>0.033</v>
      </c>
    </row>
    <row r="1048062" customFormat="false" ht="12.8" hidden="false" customHeight="false" outlineLevel="0" collapsed="false">
      <c r="A1048062" s="4" t="n">
        <v>1</v>
      </c>
      <c r="B1048062" s="4" t="n">
        <v>4924</v>
      </c>
      <c r="C1048062" s="4" t="n">
        <v>98.001</v>
      </c>
      <c r="D1048062" s="5" t="n">
        <v>-36.31</v>
      </c>
      <c r="E1048062" s="5" t="n">
        <v>357.347</v>
      </c>
      <c r="F1048062" s="5" t="n">
        <v>372.214</v>
      </c>
      <c r="G1048062" s="5" t="n">
        <v>-0.774</v>
      </c>
      <c r="H1048062" s="5" t="n">
        <v>-39.763</v>
      </c>
      <c r="I1048062" s="5" t="n">
        <v>0</v>
      </c>
      <c r="J1048062" s="5" t="n">
        <v>-21.089</v>
      </c>
      <c r="K1048062" s="5" t="n">
        <v>3.454</v>
      </c>
      <c r="L1048062" s="5" t="n">
        <v>938.76</v>
      </c>
      <c r="M1048062" s="5" t="n">
        <v>-0.001</v>
      </c>
      <c r="N1048062" s="5" t="n">
        <v>290.64</v>
      </c>
      <c r="O1048062" s="5" t="n">
        <v>290.681</v>
      </c>
      <c r="P1048062" s="5" t="n">
        <v>19.045</v>
      </c>
      <c r="Q1048062" s="5" t="n">
        <v>0.92</v>
      </c>
      <c r="R1048062" s="5" t="n">
        <v>-80.239</v>
      </c>
      <c r="S1048062" s="5" t="n">
        <v>0.033</v>
      </c>
    </row>
    <row r="1048063" customFormat="false" ht="12.8" hidden="false" customHeight="false" outlineLevel="0" collapsed="false">
      <c r="A1048063" s="4" t="n">
        <v>1</v>
      </c>
      <c r="B1048063" s="4" t="n">
        <v>4924</v>
      </c>
      <c r="C1048063" s="4" t="n">
        <v>99.005</v>
      </c>
      <c r="D1048063" s="5" t="n">
        <v>-36.468</v>
      </c>
      <c r="E1048063" s="5" t="n">
        <v>357.252</v>
      </c>
      <c r="F1048063" s="5" t="n">
        <v>371.599</v>
      </c>
      <c r="G1048063" s="5" t="n">
        <v>-1.701</v>
      </c>
      <c r="H1048063" s="5" t="n">
        <v>-39.424</v>
      </c>
      <c r="I1048063" s="5" t="n">
        <v>0</v>
      </c>
      <c r="J1048063" s="5" t="n">
        <v>-26.978</v>
      </c>
      <c r="K1048063" s="5" t="n">
        <v>2.956</v>
      </c>
      <c r="L1048063" s="5" t="n">
        <v>943.22</v>
      </c>
      <c r="M1048063" s="5" t="n">
        <v>-0.002</v>
      </c>
      <c r="N1048063" s="5" t="n">
        <v>290.52</v>
      </c>
      <c r="O1048063" s="5" t="n">
        <v>290.584</v>
      </c>
      <c r="P1048063" s="5" t="n">
        <v>26.418</v>
      </c>
      <c r="Q1048063" s="5" t="n">
        <v>0.92</v>
      </c>
      <c r="R1048063" s="5" t="n">
        <v>-80.188</v>
      </c>
      <c r="S1048063" s="5" t="n">
        <v>0.033</v>
      </c>
    </row>
    <row r="1048064" customFormat="false" ht="12.8" hidden="false" customHeight="false" outlineLevel="0" collapsed="false">
      <c r="A1048064" s="4" t="n">
        <v>1</v>
      </c>
      <c r="B1048064" s="4" t="n">
        <v>4924</v>
      </c>
      <c r="C1048064" s="4" t="n">
        <v>100.003</v>
      </c>
      <c r="D1048064" s="5" t="n">
        <v>-36.571</v>
      </c>
      <c r="E1048064" s="5" t="n">
        <v>355.697</v>
      </c>
      <c r="F1048064" s="5" t="n">
        <v>372.214</v>
      </c>
      <c r="G1048064" s="5" t="n">
        <v>-1.006</v>
      </c>
      <c r="H1048064" s="5" t="n">
        <v>-37.974</v>
      </c>
      <c r="I1048064" s="5" t="n">
        <v>0</v>
      </c>
      <c r="J1048064" s="5" t="n">
        <v>-7.847</v>
      </c>
      <c r="K1048064" s="5" t="n">
        <v>1.403</v>
      </c>
      <c r="L1048064" s="5" t="n">
        <v>932.84</v>
      </c>
      <c r="M1048064" s="5" t="n">
        <v>-0.001</v>
      </c>
      <c r="N1048064" s="5" t="n">
        <v>290.64</v>
      </c>
      <c r="O1048064" s="5" t="n">
        <v>290.685</v>
      </c>
      <c r="P1048064" s="5" t="n">
        <v>22.117</v>
      </c>
      <c r="Q1048064" s="5" t="n">
        <v>0.92</v>
      </c>
      <c r="R1048064" s="5" t="n">
        <v>-80.307</v>
      </c>
      <c r="S1048064" s="5" t="n">
        <v>0.033</v>
      </c>
    </row>
    <row r="1048065" customFormat="false" ht="12.8" hidden="false" customHeight="false" outlineLevel="0" collapsed="false">
      <c r="A1048065" s="4" t="n">
        <v>1</v>
      </c>
      <c r="B1048065" s="4" t="n">
        <v>4924</v>
      </c>
      <c r="C1048065" s="4" t="n">
        <v>101.004</v>
      </c>
      <c r="D1048065" s="5" t="n">
        <v>-36.576</v>
      </c>
      <c r="E1048065" s="5" t="n">
        <v>354.842</v>
      </c>
      <c r="F1048065" s="5" t="n">
        <v>372.726</v>
      </c>
      <c r="G1048065" s="5" t="n">
        <v>0.216</v>
      </c>
      <c r="H1048065" s="5" t="n">
        <v>-37.085</v>
      </c>
      <c r="I1048065" s="5" t="n">
        <v>0</v>
      </c>
      <c r="J1048065" s="5" t="n">
        <v>-5.911</v>
      </c>
      <c r="K1048065" s="5" t="n">
        <v>0.509</v>
      </c>
      <c r="L1048065" s="5" t="n">
        <v>936.14</v>
      </c>
      <c r="M1048065" s="5" t="n">
        <v>0</v>
      </c>
      <c r="N1048065" s="5" t="n">
        <v>290.74</v>
      </c>
      <c r="O1048065" s="5" t="n">
        <v>290.726</v>
      </c>
      <c r="P1048065" s="5" t="n">
        <v>15.644</v>
      </c>
      <c r="Q1048065" s="5" t="n">
        <v>0.92</v>
      </c>
      <c r="R1048065" s="5" t="n">
        <v>-80.392</v>
      </c>
      <c r="S1048065" s="5" t="n">
        <v>0.033</v>
      </c>
    </row>
    <row r="1048066" customFormat="false" ht="12.8" hidden="false" customHeight="false" outlineLevel="0" collapsed="false">
      <c r="A1048066" s="4" t="n">
        <v>1</v>
      </c>
      <c r="B1048066" s="4" t="n">
        <v>4924</v>
      </c>
      <c r="C1048066" s="4" t="n">
        <v>102.004</v>
      </c>
      <c r="D1048066" s="5" t="n">
        <v>-36.611</v>
      </c>
      <c r="E1048066" s="5" t="n">
        <v>355.182</v>
      </c>
      <c r="F1048066" s="5" t="n">
        <v>372.675</v>
      </c>
      <c r="G1048066" s="5" t="n">
        <v>-0.66</v>
      </c>
      <c r="H1048066" s="5" t="n">
        <v>-36.999</v>
      </c>
      <c r="I1048066" s="5" t="n">
        <v>0</v>
      </c>
      <c r="J1048066" s="5" t="n">
        <v>-9.358</v>
      </c>
      <c r="K1048066" s="5" t="n">
        <v>0.389</v>
      </c>
      <c r="L1048066" s="5" t="n">
        <v>938.92</v>
      </c>
      <c r="M1048066" s="5" t="n">
        <v>-0.001</v>
      </c>
      <c r="N1048066" s="5" t="n">
        <v>290.73</v>
      </c>
      <c r="O1048066" s="5" t="n">
        <v>290.754</v>
      </c>
      <c r="P1048066" s="5" t="n">
        <v>27.958</v>
      </c>
      <c r="Q1048066" s="5" t="n">
        <v>0.92</v>
      </c>
      <c r="R1048066" s="5" t="n">
        <v>-80.361</v>
      </c>
      <c r="S1048066" s="5" t="n">
        <v>0.033</v>
      </c>
    </row>
    <row r="1048067" customFormat="false" ht="12.8" hidden="false" customHeight="false" outlineLevel="0" collapsed="false">
      <c r="A1048067" s="4" t="n">
        <v>1</v>
      </c>
      <c r="B1048067" s="4" t="n">
        <v>4924</v>
      </c>
      <c r="C1048067" s="4" t="n">
        <v>103.002</v>
      </c>
      <c r="D1048067" s="5" t="n">
        <v>17.726</v>
      </c>
      <c r="E1048067" s="5" t="n">
        <v>375.867</v>
      </c>
      <c r="F1048067" s="5" t="n">
        <v>370.577</v>
      </c>
      <c r="G1048067" s="5" t="n">
        <v>-13.098</v>
      </c>
      <c r="H1048067" s="5" t="n">
        <v>-249.516</v>
      </c>
      <c r="I1048067" s="5" t="n">
        <v>267.45</v>
      </c>
      <c r="J1048067" s="5" t="n">
        <v>-42.107</v>
      </c>
      <c r="K1048067" s="5" t="n">
        <v>-0.208</v>
      </c>
      <c r="L1048067" s="5" t="n">
        <v>935.72</v>
      </c>
      <c r="M1048067" s="5" t="n">
        <v>-0.017</v>
      </c>
      <c r="N1048067" s="5" t="n">
        <v>290.32</v>
      </c>
      <c r="O1048067" s="5" t="n">
        <v>290.832</v>
      </c>
      <c r="P1048067" s="5" t="n">
        <v>25.59</v>
      </c>
      <c r="Q1048067" s="5" t="n">
        <v>0.92</v>
      </c>
      <c r="R1048067" s="5" t="n">
        <v>-171.094</v>
      </c>
      <c r="S1048067" s="5" t="n">
        <v>0.033</v>
      </c>
    </row>
    <row r="1048068" customFormat="false" ht="12.8" hidden="false" customHeight="false" outlineLevel="0" collapsed="false">
      <c r="A1048068" s="4" t="n">
        <v>1</v>
      </c>
      <c r="B1048068" s="4" t="n">
        <v>4924</v>
      </c>
      <c r="C1048068" s="4" t="n">
        <v>104.003</v>
      </c>
      <c r="D1048068" s="5" t="n">
        <v>36.113</v>
      </c>
      <c r="E1048068" s="5" t="n">
        <v>390.153</v>
      </c>
      <c r="F1048068" s="5" t="n">
        <v>369.659</v>
      </c>
      <c r="G1048068" s="5" t="n">
        <v>-12.627</v>
      </c>
      <c r="H1048068" s="5" t="n">
        <v>-276.508</v>
      </c>
      <c r="I1048068" s="5" t="n">
        <v>311.824</v>
      </c>
      <c r="J1048068" s="5" t="n">
        <v>-22.7</v>
      </c>
      <c r="K1048068" s="5" t="n">
        <v>0.797</v>
      </c>
      <c r="L1048068" s="5" t="n">
        <v>943.76</v>
      </c>
      <c r="M1048068" s="5" t="n">
        <v>-0.014</v>
      </c>
      <c r="N1048068" s="5" t="n">
        <v>290.14</v>
      </c>
      <c r="O1048068" s="5" t="n">
        <v>290.572</v>
      </c>
      <c r="P1048068" s="5" t="n">
        <v>29.234</v>
      </c>
      <c r="Q1048068" s="5" t="n">
        <v>0.92</v>
      </c>
      <c r="R1048068" s="5" t="n">
        <v>-447.381</v>
      </c>
      <c r="S1048068" s="5" t="n">
        <v>0.033</v>
      </c>
    </row>
    <row r="1048069" customFormat="false" ht="12.8" hidden="false" customHeight="false" outlineLevel="0" collapsed="false">
      <c r="A1048069" s="4" t="n">
        <v>1</v>
      </c>
      <c r="B1048069" s="4" t="n">
        <v>4924</v>
      </c>
      <c r="C1048069" s="4" t="n">
        <v>105.001</v>
      </c>
      <c r="D1048069" s="5" t="n">
        <v>46.341</v>
      </c>
      <c r="E1048069" s="5" t="n">
        <v>411.231</v>
      </c>
      <c r="F1048069" s="5" t="n">
        <v>367.98</v>
      </c>
      <c r="G1048069" s="5" t="n">
        <v>-13.293</v>
      </c>
      <c r="H1048069" s="5" t="n">
        <v>-274.94</v>
      </c>
      <c r="I1048069" s="5" t="n">
        <v>318.949</v>
      </c>
      <c r="J1048069" s="5" t="n">
        <v>-27.8</v>
      </c>
      <c r="K1048069" s="5" t="n">
        <v>2.332</v>
      </c>
      <c r="L1048069" s="5" t="n">
        <v>941.79</v>
      </c>
      <c r="M1048069" s="5" t="n">
        <v>-0.016</v>
      </c>
      <c r="N1048069" s="5" t="n">
        <v>289.81</v>
      </c>
      <c r="O1048069" s="5" t="n">
        <v>290.31</v>
      </c>
      <c r="P1048069" s="5" t="n">
        <v>26.583</v>
      </c>
      <c r="Q1048069" s="5" t="n">
        <v>0.92</v>
      </c>
      <c r="R1048069" s="5" t="n">
        <v>-601.662</v>
      </c>
      <c r="S1048069" s="5" t="n">
        <v>0.033</v>
      </c>
    </row>
    <row r="1048070" customFormat="false" ht="12.8" hidden="false" customHeight="false" outlineLevel="0" collapsed="false">
      <c r="A1048070" s="4" t="n">
        <v>1</v>
      </c>
      <c r="B1048070" s="4" t="n">
        <v>4924</v>
      </c>
      <c r="C1048070" s="4" t="n">
        <v>105.008</v>
      </c>
      <c r="D1048070" s="5" t="n">
        <v>46.341</v>
      </c>
      <c r="E1048070" s="5" t="n">
        <v>411.834</v>
      </c>
      <c r="F1048070" s="5" t="n">
        <v>367.98</v>
      </c>
      <c r="G1048070" s="5" t="n">
        <v>-12.801</v>
      </c>
      <c r="H1048070" s="5" t="n">
        <v>-274.94</v>
      </c>
      <c r="I1048070" s="5" t="n">
        <v>318.949</v>
      </c>
      <c r="J1048070" s="5" t="n">
        <v>-26.941</v>
      </c>
      <c r="K1048070" s="5" t="n">
        <v>2.332</v>
      </c>
      <c r="L1048070" s="5" t="n">
        <v>941.79</v>
      </c>
      <c r="M1048070" s="5" t="n">
        <v>-0.016</v>
      </c>
      <c r="N1048070" s="5" t="n">
        <v>289.81</v>
      </c>
      <c r="O1048070" s="5" t="n">
        <v>290.298</v>
      </c>
      <c r="P1048070" s="5" t="n">
        <v>26.209</v>
      </c>
      <c r="Q1048070" s="5" t="n">
        <v>0.92</v>
      </c>
      <c r="R1048070" s="5" t="n">
        <v>-601.662</v>
      </c>
      <c r="S1048070" s="5" t="n">
        <v>0.033</v>
      </c>
    </row>
    <row r="1048071" customFormat="false" ht="12.8" hidden="false" customHeight="false" outlineLevel="0" collapsed="false">
      <c r="A1048071" s="4" t="n">
        <v>1</v>
      </c>
      <c r="B1048071" s="4" t="n">
        <v>4924</v>
      </c>
      <c r="C1048071" s="4" t="n">
        <v>106.001</v>
      </c>
      <c r="D1048071" s="5" t="n">
        <v>92.344</v>
      </c>
      <c r="E1048071" s="5" t="n">
        <v>447.192</v>
      </c>
      <c r="F1048071" s="5" t="n">
        <v>368.183</v>
      </c>
      <c r="G1048071" s="5" t="n">
        <v>-14.869</v>
      </c>
      <c r="H1048071" s="5" t="n">
        <v>-317.789</v>
      </c>
      <c r="I1048071" s="5" t="n">
        <v>408.169</v>
      </c>
      <c r="J1048071" s="5" t="n">
        <v>-3.389</v>
      </c>
      <c r="K1048071" s="5" t="n">
        <v>1.964</v>
      </c>
      <c r="L1048071" s="5" t="n">
        <v>920.93</v>
      </c>
      <c r="M1048071" s="5" t="n">
        <v>-0.03</v>
      </c>
      <c r="N1048071" s="5" t="n">
        <v>289.85</v>
      </c>
      <c r="O1048071" s="5" t="n">
        <v>290.761</v>
      </c>
      <c r="P1048071" s="5" t="n">
        <v>16.324</v>
      </c>
      <c r="Q1048071" s="5" t="n">
        <v>0.92</v>
      </c>
      <c r="R1048071" s="5" t="n">
        <v>-1282.24</v>
      </c>
      <c r="S1048071" s="5" t="n">
        <v>0.033</v>
      </c>
    </row>
    <row r="1048072" customFormat="false" ht="12.8" hidden="false" customHeight="false" outlineLevel="0" collapsed="false">
      <c r="A1048072" s="4" t="n">
        <v>1</v>
      </c>
      <c r="B1048072" s="4" t="n">
        <v>4924</v>
      </c>
      <c r="C1048072" s="4" t="n">
        <v>107.007</v>
      </c>
      <c r="D1048072" s="5" t="n">
        <v>119.904</v>
      </c>
      <c r="E1048072" s="5" t="n">
        <v>546.712</v>
      </c>
      <c r="F1048072" s="5" t="n">
        <v>369.659</v>
      </c>
      <c r="G1048072" s="5" t="n">
        <v>-23.357</v>
      </c>
      <c r="H1048072" s="5" t="n">
        <v>-344.27</v>
      </c>
      <c r="I1048072" s="5" t="n">
        <v>464.76</v>
      </c>
      <c r="J1048072" s="5" t="n">
        <v>3.596</v>
      </c>
      <c r="K1048072" s="5" t="n">
        <v>-0.586</v>
      </c>
      <c r="L1048072" s="5" t="n">
        <v>916.71</v>
      </c>
      <c r="M1048072" s="5" t="n">
        <v>-0.042</v>
      </c>
      <c r="N1048072" s="5" t="n">
        <v>290.14</v>
      </c>
      <c r="O1048072" s="5" t="n">
        <v>291.416</v>
      </c>
      <c r="P1048072" s="5" t="n">
        <v>18.3</v>
      </c>
      <c r="Q1048072" s="5" t="n">
        <v>0.92</v>
      </c>
      <c r="R1048072" s="5" t="n">
        <v>-1698.037</v>
      </c>
      <c r="S1048072" s="5" t="n">
        <v>0.033</v>
      </c>
    </row>
    <row r="1048073" customFormat="false" ht="12.8" hidden="false" customHeight="false" outlineLevel="0" collapsed="false">
      <c r="A1048073" s="4" t="n">
        <v>1</v>
      </c>
      <c r="B1048073" s="4" t="n">
        <v>4924</v>
      </c>
      <c r="C1048073" s="4" t="n">
        <v>108.005</v>
      </c>
      <c r="D1048073" s="5" t="n">
        <v>175.016</v>
      </c>
      <c r="E1048073" s="5" t="n">
        <v>562.389</v>
      </c>
      <c r="F1048073" s="5" t="n">
        <v>373.137</v>
      </c>
      <c r="G1048073" s="5" t="n">
        <v>-30.992</v>
      </c>
      <c r="H1048073" s="5" t="n">
        <v>-447.587</v>
      </c>
      <c r="I1048073" s="5" t="n">
        <v>625.958</v>
      </c>
      <c r="J1048073" s="5" t="n">
        <v>27.957</v>
      </c>
      <c r="K1048073" s="5" t="n">
        <v>-3.355</v>
      </c>
      <c r="L1048073" s="5" t="n">
        <v>906.55</v>
      </c>
      <c r="M1048073" s="5" t="n">
        <v>-0.038</v>
      </c>
      <c r="N1048073" s="5" t="n">
        <v>290.82</v>
      </c>
      <c r="O1048073" s="5" t="n">
        <v>291.994</v>
      </c>
      <c r="P1048073" s="5" t="n">
        <v>26.405</v>
      </c>
      <c r="Q1048073" s="5" t="n">
        <v>0.92</v>
      </c>
      <c r="R1048073" s="5" t="n">
        <v>-2514.167</v>
      </c>
      <c r="S1048073" s="5" t="n">
        <v>0.033</v>
      </c>
    </row>
    <row r="1048074" customFormat="false" ht="12.8" hidden="false" customHeight="false" outlineLevel="0" collapsed="false">
      <c r="A1048074" s="4" t="n">
        <v>1</v>
      </c>
      <c r="B1048074" s="4" t="n">
        <v>4924</v>
      </c>
      <c r="C1048074" s="4" t="n">
        <v>109.002</v>
      </c>
      <c r="D1048074" s="5" t="n">
        <v>178.006</v>
      </c>
      <c r="E1048074" s="5" t="n">
        <v>607.945</v>
      </c>
      <c r="F1048074" s="5" t="n">
        <v>374.061</v>
      </c>
      <c r="G1048074" s="5" t="n">
        <v>-31.981</v>
      </c>
      <c r="H1048074" s="5" t="n">
        <v>-417.005</v>
      </c>
      <c r="I1048074" s="5" t="n">
        <v>598.192</v>
      </c>
      <c r="J1048074" s="5" t="n">
        <v>3.884</v>
      </c>
      <c r="K1048074" s="5" t="n">
        <v>-3.181</v>
      </c>
      <c r="L1048074" s="5" t="n">
        <v>935.47</v>
      </c>
      <c r="M1048074" s="5" t="n">
        <v>-0.048</v>
      </c>
      <c r="N1048074" s="5" t="n">
        <v>291</v>
      </c>
      <c r="O1048074" s="5" t="n">
        <v>292.456</v>
      </c>
      <c r="P1048074" s="5" t="n">
        <v>21.97</v>
      </c>
      <c r="Q1048074" s="5" t="n">
        <v>0.92</v>
      </c>
      <c r="R1048074" s="5" t="n">
        <v>-2559.916</v>
      </c>
      <c r="S1048074" s="5" t="n">
        <v>0.033</v>
      </c>
    </row>
    <row r="1048075" customFormat="false" ht="12.8" hidden="false" customHeight="false" outlineLevel="0" collapsed="false">
      <c r="A1048075" s="4" t="n">
        <v>1</v>
      </c>
      <c r="B1048075" s="4" t="n">
        <v>4924</v>
      </c>
      <c r="C1048075" s="4" t="n">
        <v>110.005</v>
      </c>
      <c r="D1048075" s="5" t="n">
        <v>315.398</v>
      </c>
      <c r="E1048075" s="5" t="n">
        <v>1120.283</v>
      </c>
      <c r="F1048075" s="5" t="n">
        <v>378.088</v>
      </c>
      <c r="G1048075" s="5" t="n">
        <v>-60.373</v>
      </c>
      <c r="H1048075" s="5" t="n">
        <v>-620.903</v>
      </c>
      <c r="I1048075" s="5" t="n">
        <v>941.979</v>
      </c>
      <c r="J1048075" s="5" t="n">
        <v>44.983</v>
      </c>
      <c r="K1048075" s="5" t="n">
        <v>-5.679</v>
      </c>
      <c r="L1048075" s="5" t="n">
        <v>854.56</v>
      </c>
      <c r="M1048075" s="5" t="n">
        <v>-0.09</v>
      </c>
      <c r="N1048075" s="5" t="n">
        <v>291.78</v>
      </c>
      <c r="O1048075" s="5" t="n">
        <v>294.513</v>
      </c>
      <c r="P1048075" s="5" t="n">
        <v>22.093</v>
      </c>
      <c r="Q1048075" s="5" t="n">
        <v>0.92</v>
      </c>
      <c r="R1048075" s="5" t="n">
        <v>-4547.994</v>
      </c>
      <c r="S1048075" s="5" t="n">
        <v>0.033</v>
      </c>
    </row>
    <row r="1048076" customFormat="false" ht="12.8" hidden="false" customHeight="false" outlineLevel="0" collapsed="false">
      <c r="A1048076" s="4" t="n">
        <v>1</v>
      </c>
      <c r="B1048076" s="4" t="n">
        <v>4924</v>
      </c>
      <c r="C1048076" s="4" t="n">
        <v>111.003</v>
      </c>
      <c r="D1048076" s="5" t="n">
        <v>663.663</v>
      </c>
      <c r="E1048076" s="5" t="n">
        <v>1094.545</v>
      </c>
      <c r="F1048076" s="5" t="n">
        <v>386.45</v>
      </c>
      <c r="G1048076" s="5" t="n">
        <v>-76.824</v>
      </c>
      <c r="H1048076" s="5" t="n">
        <v>-865.243</v>
      </c>
      <c r="I1048076" s="5" t="n">
        <v>1540.708</v>
      </c>
      <c r="J1048076" s="5" t="n">
        <v>87.249</v>
      </c>
      <c r="K1048076" s="5" t="n">
        <v>-11.802</v>
      </c>
      <c r="L1048076" s="5" t="n">
        <v>505.18</v>
      </c>
      <c r="M1048076" s="5" t="n">
        <v>-0.073</v>
      </c>
      <c r="N1048076" s="5" t="n">
        <v>293.38</v>
      </c>
      <c r="O1048076" s="5" t="n">
        <v>295.611</v>
      </c>
      <c r="P1048076" s="5" t="n">
        <v>34.431</v>
      </c>
      <c r="Q1048076" s="5" t="n">
        <v>0.92</v>
      </c>
      <c r="R1048076" s="5" t="n">
        <v>-8417.325</v>
      </c>
      <c r="S1048076" s="5" t="n">
        <v>0.033</v>
      </c>
    </row>
    <row r="1048077" customFormat="false" ht="12.8" hidden="false" customHeight="false" outlineLevel="0" collapsed="false">
      <c r="A1048077" s="4" t="n">
        <v>1</v>
      </c>
      <c r="B1048077" s="4" t="n">
        <v>4924</v>
      </c>
      <c r="C1048077" s="4" t="n">
        <v>112.003</v>
      </c>
      <c r="D1048077" s="5" t="n">
        <v>556.9</v>
      </c>
      <c r="E1048077" s="5" t="n">
        <v>699.276</v>
      </c>
      <c r="F1048077" s="5" t="n">
        <v>386.66</v>
      </c>
      <c r="G1048077" s="5" t="n">
        <v>-76.216</v>
      </c>
      <c r="H1048077" s="5" t="n">
        <v>-918.554</v>
      </c>
      <c r="I1048077" s="5" t="n">
        <v>1485.728</v>
      </c>
      <c r="J1048077" s="5" t="n">
        <v>16.089</v>
      </c>
      <c r="K1048077" s="5" t="n">
        <v>-10.274</v>
      </c>
      <c r="L1048077" s="5" t="n">
        <v>601</v>
      </c>
      <c r="M1048077" s="5" t="n">
        <v>-0.054</v>
      </c>
      <c r="N1048077" s="5" t="n">
        <v>293.42</v>
      </c>
      <c r="O1048077" s="5" t="n">
        <v>295.054</v>
      </c>
      <c r="P1048077" s="5" t="n">
        <v>46.645</v>
      </c>
      <c r="Q1048077" s="5" t="n">
        <v>0.92</v>
      </c>
      <c r="R1048077" s="5" t="n">
        <v>-7866.519</v>
      </c>
      <c r="S1048077" s="5" t="n">
        <v>0.033</v>
      </c>
    </row>
    <row r="1048078" customFormat="false" ht="12.8" hidden="false" customHeight="false" outlineLevel="0" collapsed="false">
      <c r="A1048078" s="4" t="n">
        <v>1</v>
      </c>
      <c r="B1048078" s="4" t="n">
        <v>4924</v>
      </c>
      <c r="C1048078" s="4" t="n">
        <v>113</v>
      </c>
      <c r="D1048078" s="5" t="n">
        <v>424.013</v>
      </c>
      <c r="E1048078" s="5" t="n">
        <v>419.615</v>
      </c>
      <c r="F1048078" s="5" t="n">
        <v>387.03</v>
      </c>
      <c r="G1048078" s="5" t="n">
        <v>-55.437</v>
      </c>
      <c r="H1048078" s="5" t="n">
        <v>-969.575</v>
      </c>
      <c r="I1048078" s="5" t="n">
        <v>1402.526</v>
      </c>
      <c r="J1048078" s="5" t="n">
        <v>27.874</v>
      </c>
      <c r="K1048078" s="5" t="n">
        <v>-8.939</v>
      </c>
      <c r="L1048078" s="5" t="n">
        <v>648.83</v>
      </c>
      <c r="M1048078" s="5" t="n">
        <v>-0.036</v>
      </c>
      <c r="N1048078" s="5" t="n">
        <v>293.49</v>
      </c>
      <c r="O1048078" s="5" t="n">
        <v>294.577</v>
      </c>
      <c r="P1048078" s="5" t="n">
        <v>50.991</v>
      </c>
      <c r="Q1048078" s="5" t="n">
        <v>0.92</v>
      </c>
      <c r="R1048078" s="5" t="n">
        <v>-7439.184</v>
      </c>
      <c r="S1048078" s="5" t="n">
        <v>0.033</v>
      </c>
    </row>
    <row r="1048079" customFormat="false" ht="12.8" hidden="false" customHeight="false" outlineLevel="0" collapsed="false">
      <c r="A1048079" s="4" t="n">
        <v>1</v>
      </c>
      <c r="B1048079" s="4" t="n">
        <v>4924</v>
      </c>
      <c r="C1048079" s="4" t="n">
        <v>114.002</v>
      </c>
      <c r="D1048079" s="5" t="n">
        <v>273.082</v>
      </c>
      <c r="E1048079" s="5" t="n">
        <v>518.321</v>
      </c>
      <c r="F1048079" s="5" t="n">
        <v>384.241</v>
      </c>
      <c r="G1048079" s="5" t="n">
        <v>-47.87</v>
      </c>
      <c r="H1048079" s="5" t="n">
        <v>-978.692</v>
      </c>
      <c r="I1048079" s="5" t="n">
        <v>1257.399</v>
      </c>
      <c r="J1048079" s="5" t="n">
        <v>-12.092</v>
      </c>
      <c r="K1048079" s="5" t="n">
        <v>-5.625</v>
      </c>
      <c r="L1048079" s="5" t="n">
        <v>754.17</v>
      </c>
      <c r="M1048079" s="5" t="n">
        <v>-0.031</v>
      </c>
      <c r="N1048079" s="5" t="n">
        <v>292.96</v>
      </c>
      <c r="O1048079" s="5" t="n">
        <v>293.899</v>
      </c>
      <c r="P1048079" s="5" t="n">
        <v>50.977</v>
      </c>
      <c r="Q1048079" s="5" t="n">
        <v>0.92</v>
      </c>
      <c r="R1048079" s="5" t="n">
        <v>-6482.141</v>
      </c>
      <c r="S1048079" s="5" t="n">
        <v>0.033</v>
      </c>
    </row>
    <row r="1048080" customFormat="false" ht="12.8" hidden="false" customHeight="false" outlineLevel="0" collapsed="false">
      <c r="A1048080" s="4" t="n">
        <v>1</v>
      </c>
      <c r="B1048080" s="4" t="n">
        <v>4924</v>
      </c>
      <c r="C1048080" s="4" t="n">
        <v>115.003</v>
      </c>
      <c r="D1048080" s="5" t="n">
        <v>140.033</v>
      </c>
      <c r="E1048080" s="5" t="n">
        <v>345.29</v>
      </c>
      <c r="F1048080" s="5" t="n">
        <v>380.947</v>
      </c>
      <c r="G1048080" s="5" t="n">
        <v>-17.844</v>
      </c>
      <c r="H1048080" s="5" t="n">
        <v>-553.364</v>
      </c>
      <c r="I1048080" s="5" t="n">
        <v>697.481</v>
      </c>
      <c r="J1048080" s="5" t="n">
        <v>-28.789</v>
      </c>
      <c r="K1048080" s="5" t="n">
        <v>-4.084</v>
      </c>
      <c r="L1048080" s="5" t="n">
        <v>980.22</v>
      </c>
      <c r="M1048080" s="5" t="n">
        <v>-0.013</v>
      </c>
      <c r="N1048080" s="5" t="n">
        <v>292.33</v>
      </c>
      <c r="O1048080" s="5" t="n">
        <v>292.721</v>
      </c>
      <c r="P1048080" s="5" t="n">
        <v>45.638</v>
      </c>
      <c r="Q1048080" s="5" t="n">
        <v>0.92</v>
      </c>
      <c r="R1048080" s="5" t="n">
        <v>-2002.042</v>
      </c>
      <c r="S1048080" s="5" t="n">
        <v>0.033</v>
      </c>
    </row>
    <row r="1048081" customFormat="false" ht="12.8" hidden="false" customHeight="false" outlineLevel="0" collapsed="false">
      <c r="A1048081" s="4" t="n">
        <v>1</v>
      </c>
      <c r="B1048081" s="4" t="n">
        <v>4924</v>
      </c>
      <c r="C1048081" s="4" t="n">
        <v>116.002</v>
      </c>
      <c r="D1048081" s="5" t="n">
        <v>-26.051</v>
      </c>
      <c r="E1048081" s="5" t="n">
        <v>284.374</v>
      </c>
      <c r="F1048081" s="5" t="n">
        <v>378.295</v>
      </c>
      <c r="G1048081" s="5" t="n">
        <v>22.171</v>
      </c>
      <c r="H1048081" s="5" t="n">
        <v>-28.61</v>
      </c>
      <c r="I1048081" s="5" t="n">
        <v>0</v>
      </c>
      <c r="J1048081" s="5" t="n">
        <v>-62.876</v>
      </c>
      <c r="K1048081" s="5" t="n">
        <v>2.559</v>
      </c>
      <c r="L1048081" s="5" t="n">
        <v>998.56</v>
      </c>
      <c r="M1048081" s="5" t="n">
        <v>0.018</v>
      </c>
      <c r="N1048081" s="5" t="n">
        <v>291.82</v>
      </c>
      <c r="O1048081" s="5" t="n">
        <v>291.259</v>
      </c>
      <c r="P1048081" s="5" t="n">
        <v>39.525</v>
      </c>
      <c r="Q1048081" s="5" t="n">
        <v>0.92</v>
      </c>
      <c r="R1048081" s="5" t="n">
        <v>-71.751</v>
      </c>
      <c r="S1048081" s="5" t="n">
        <v>0.033</v>
      </c>
    </row>
    <row r="1048082" customFormat="false" ht="12.8" hidden="false" customHeight="false" outlineLevel="0" collapsed="false">
      <c r="A1048082" s="4" t="n">
        <v>1</v>
      </c>
      <c r="B1048082" s="4" t="n">
        <v>4924</v>
      </c>
      <c r="C1048082" s="4" t="n">
        <v>117.004</v>
      </c>
      <c r="D1048082" s="5" t="n">
        <v>-42.161</v>
      </c>
      <c r="E1048082" s="5" t="n">
        <v>283.116</v>
      </c>
      <c r="F1048082" s="5" t="n">
        <v>373.804</v>
      </c>
      <c r="G1048082" s="5" t="n">
        <v>14.923</v>
      </c>
      <c r="H1048082" s="5" t="n">
        <v>-46.535</v>
      </c>
      <c r="I1048082" s="5" t="n">
        <v>0</v>
      </c>
      <c r="J1048082" s="5" t="n">
        <v>-40.088</v>
      </c>
      <c r="K1048082" s="5" t="n">
        <v>4.373</v>
      </c>
      <c r="L1048082" s="5" t="n">
        <v>955.86</v>
      </c>
      <c r="M1048082" s="5" t="n">
        <v>0.016</v>
      </c>
      <c r="N1048082" s="5" t="n">
        <v>290.95</v>
      </c>
      <c r="O1048082" s="5" t="n">
        <v>290.468</v>
      </c>
      <c r="P1048082" s="5" t="n">
        <v>30.953</v>
      </c>
      <c r="Q1048082" s="5" t="n">
        <v>0.92</v>
      </c>
      <c r="R1048082" s="5" t="n">
        <v>-84.791</v>
      </c>
      <c r="S1048082" s="5" t="n">
        <v>0.033</v>
      </c>
    </row>
    <row r="1048083" customFormat="false" ht="12.8" hidden="false" customHeight="false" outlineLevel="0" collapsed="false">
      <c r="A1048083" s="4" t="n">
        <v>1</v>
      </c>
      <c r="B1048083" s="4" t="n">
        <v>4924</v>
      </c>
      <c r="C1048083" s="4" t="n">
        <v>118.005</v>
      </c>
      <c r="D1048083" s="5" t="n">
        <v>-42.347</v>
      </c>
      <c r="E1048083" s="5" t="n">
        <v>280.583</v>
      </c>
      <c r="F1048083" s="5" t="n">
        <v>368.895</v>
      </c>
      <c r="G1048083" s="5" t="n">
        <v>13.464</v>
      </c>
      <c r="H1048083" s="5" t="n">
        <v>-49.271</v>
      </c>
      <c r="I1048083" s="5" t="n">
        <v>0</v>
      </c>
      <c r="J1048083" s="5" t="n">
        <v>-63.364</v>
      </c>
      <c r="K1048083" s="5" t="n">
        <v>6.924</v>
      </c>
      <c r="L1048083" s="5" t="n">
        <v>956.23</v>
      </c>
      <c r="M1048083" s="5" t="n">
        <v>0.017</v>
      </c>
      <c r="N1048083" s="5" t="n">
        <v>289.99</v>
      </c>
      <c r="O1048083" s="5" t="n">
        <v>289.473</v>
      </c>
      <c r="P1048083" s="5" t="n">
        <v>26.049</v>
      </c>
      <c r="Q1048083" s="5" t="n">
        <v>0.92</v>
      </c>
      <c r="R1048083" s="5" t="n">
        <v>-84.239</v>
      </c>
      <c r="S1048083" s="5" t="n">
        <v>0.033</v>
      </c>
    </row>
    <row r="1048084" customFormat="false" ht="12.8" hidden="false" customHeight="false" outlineLevel="0" collapsed="false">
      <c r="A1048084" s="4" t="n">
        <v>1</v>
      </c>
      <c r="B1048084" s="4" t="n">
        <v>4924</v>
      </c>
      <c r="C1048084" s="4" t="n">
        <v>119.005</v>
      </c>
      <c r="D1048084" s="5" t="n">
        <v>-42.705</v>
      </c>
      <c r="E1048084" s="5" t="n">
        <v>280.643</v>
      </c>
      <c r="F1048084" s="5" t="n">
        <v>366.56</v>
      </c>
      <c r="G1048084" s="5" t="n">
        <v>4.785</v>
      </c>
      <c r="H1048084" s="5" t="n">
        <v>-48.958</v>
      </c>
      <c r="I1048084" s="5" t="n">
        <v>0</v>
      </c>
      <c r="J1048084" s="5" t="n">
        <v>-26.863</v>
      </c>
      <c r="K1048084" s="5" t="n">
        <v>6.253</v>
      </c>
      <c r="L1048084" s="5" t="n">
        <v>919.81</v>
      </c>
      <c r="M1048084" s="5" t="n">
        <v>0.007</v>
      </c>
      <c r="N1048084" s="5" t="n">
        <v>289.53</v>
      </c>
      <c r="O1048084" s="5" t="n">
        <v>289.313</v>
      </c>
      <c r="P1048084" s="5" t="n">
        <v>22.044</v>
      </c>
      <c r="Q1048084" s="5" t="n">
        <v>0.92</v>
      </c>
      <c r="R1048084" s="5" t="n">
        <v>-84.246</v>
      </c>
      <c r="S1048084" s="5" t="n">
        <v>0.033</v>
      </c>
    </row>
    <row r="1048085" customFormat="false" ht="12.8" hidden="false" customHeight="false" outlineLevel="0" collapsed="false">
      <c r="A1048085" s="4" t="n">
        <v>1</v>
      </c>
      <c r="B1048085" s="4" t="n">
        <v>4924</v>
      </c>
      <c r="C1048085" s="4" t="n">
        <v>120.005</v>
      </c>
      <c r="D1048085" s="5" t="n">
        <v>-42.962</v>
      </c>
      <c r="E1048085" s="5" t="n">
        <v>275.539</v>
      </c>
      <c r="F1048085" s="5" t="n">
        <v>365.649</v>
      </c>
      <c r="G1048085" s="5" t="n">
        <v>14.678</v>
      </c>
      <c r="H1048085" s="5" t="n">
        <v>-48.364</v>
      </c>
      <c r="I1048085" s="5" t="n">
        <v>0</v>
      </c>
      <c r="J1048085" s="5" t="n">
        <v>-30.742</v>
      </c>
      <c r="K1048085" s="5" t="n">
        <v>5.402</v>
      </c>
      <c r="L1048085" s="5" t="n">
        <v>925.55</v>
      </c>
      <c r="M1048085" s="5" t="n">
        <v>0.019</v>
      </c>
      <c r="N1048085" s="5" t="n">
        <v>289.35</v>
      </c>
      <c r="O1048085" s="5" t="n">
        <v>288.773</v>
      </c>
      <c r="P1048085" s="5" t="n">
        <v>25.446</v>
      </c>
      <c r="Q1048085" s="5" t="n">
        <v>0.92</v>
      </c>
      <c r="R1048085" s="5" t="n">
        <v>-84.339</v>
      </c>
      <c r="S1048085" s="5" t="n">
        <v>0.033</v>
      </c>
    </row>
    <row r="1048086" customFormat="false" ht="12.8" hidden="false" customHeight="false" outlineLevel="0" collapsed="false">
      <c r="A1048086" s="4" t="n">
        <v>1</v>
      </c>
      <c r="B1048086" s="4" t="n">
        <v>4924</v>
      </c>
      <c r="C1048086" s="4" t="n">
        <v>121.008</v>
      </c>
      <c r="D1048086" s="5" t="n">
        <v>-42.277</v>
      </c>
      <c r="E1048086" s="5" t="n">
        <v>273.979</v>
      </c>
      <c r="F1048086" s="5" t="n">
        <v>361.322</v>
      </c>
      <c r="G1048086" s="5" t="n">
        <v>9.351</v>
      </c>
      <c r="H1048086" s="5" t="n">
        <v>-50.493</v>
      </c>
      <c r="I1048086" s="5" t="n">
        <v>0</v>
      </c>
      <c r="J1048086" s="5" t="n">
        <v>-57.498</v>
      </c>
      <c r="K1048086" s="5" t="n">
        <v>8.217</v>
      </c>
      <c r="L1048086" s="5" t="n">
        <v>931.52</v>
      </c>
      <c r="M1048086" s="5" t="n">
        <v>0.012</v>
      </c>
      <c r="N1048086" s="5" t="n">
        <v>288.49</v>
      </c>
      <c r="O1048086" s="5" t="n">
        <v>288.13</v>
      </c>
      <c r="P1048086" s="5" t="n">
        <v>26.007</v>
      </c>
      <c r="Q1048086" s="5" t="n">
        <v>0.92</v>
      </c>
      <c r="R1048086" s="5" t="n">
        <v>-83.262</v>
      </c>
      <c r="S1048086" s="5" t="n">
        <v>0.033</v>
      </c>
    </row>
    <row r="1048087" customFormat="false" ht="12.8" hidden="false" customHeight="false" outlineLevel="0" collapsed="false">
      <c r="A1048087" s="4" t="n">
        <v>1</v>
      </c>
      <c r="B1048087" s="4" t="n">
        <v>4924</v>
      </c>
      <c r="C1048087" s="4" t="n">
        <v>122.006</v>
      </c>
      <c r="D1048087" s="5" t="n">
        <v>-42.128</v>
      </c>
      <c r="E1048087" s="5" t="n">
        <v>336.99</v>
      </c>
      <c r="F1048087" s="5" t="n">
        <v>359.073</v>
      </c>
      <c r="G1048087" s="5" t="n">
        <v>4.499</v>
      </c>
      <c r="H1048087" s="5" t="n">
        <v>-50.388</v>
      </c>
      <c r="I1048087" s="5" t="n">
        <v>0</v>
      </c>
      <c r="J1048087" s="5" t="n">
        <v>-45.828</v>
      </c>
      <c r="K1048087" s="5" t="n">
        <v>8.26</v>
      </c>
      <c r="L1048087" s="5" t="n">
        <v>915.77</v>
      </c>
      <c r="M1048087" s="5" t="n">
        <v>0.006</v>
      </c>
      <c r="N1048087" s="5" t="n">
        <v>288.04</v>
      </c>
      <c r="O1048087" s="5" t="n">
        <v>287.863</v>
      </c>
      <c r="P1048087" s="5" t="n">
        <v>25.485</v>
      </c>
      <c r="Q1048087" s="5" t="n">
        <v>0.92</v>
      </c>
      <c r="R1048087" s="5" t="n">
        <v>-82.828</v>
      </c>
      <c r="S1048087" s="5" t="n">
        <v>0.033</v>
      </c>
    </row>
    <row r="1048088" customFormat="false" ht="12.8" hidden="false" customHeight="false" outlineLevel="0" collapsed="false">
      <c r="A1048088" s="4" t="n">
        <v>1</v>
      </c>
      <c r="B1048088" s="4" t="n">
        <v>4924</v>
      </c>
      <c r="C1048088" s="4" t="n">
        <v>123.01</v>
      </c>
      <c r="D1048088" s="5" t="n">
        <v>-40.308</v>
      </c>
      <c r="E1048088" s="5" t="n">
        <v>346.416</v>
      </c>
      <c r="F1048088" s="5" t="n">
        <v>359.521</v>
      </c>
      <c r="G1048088" s="5" t="n">
        <v>-3.457</v>
      </c>
      <c r="H1048088" s="5" t="n">
        <v>-45.898</v>
      </c>
      <c r="I1048088" s="5" t="n">
        <v>0</v>
      </c>
      <c r="J1048088" s="5" t="n">
        <v>-3.555</v>
      </c>
      <c r="K1048088" s="5" t="n">
        <v>5.59</v>
      </c>
      <c r="L1048088" s="5" t="n">
        <v>887.95</v>
      </c>
      <c r="M1048088" s="5" t="n">
        <v>-0.009</v>
      </c>
      <c r="N1048088" s="5" t="n">
        <v>288.13</v>
      </c>
      <c r="O1048088" s="5" t="n">
        <v>288.404</v>
      </c>
      <c r="P1048088" s="5" t="n">
        <v>12.596</v>
      </c>
      <c r="Q1048088" s="5" t="n">
        <v>0.92</v>
      </c>
      <c r="R1048088" s="5" t="n">
        <v>-81.406</v>
      </c>
      <c r="S1048088" s="5" t="n">
        <v>0.033</v>
      </c>
    </row>
    <row r="1048089" customFormat="false" ht="12.8" hidden="false" customHeight="false" outlineLevel="0" collapsed="false">
      <c r="A1048089" s="4" t="n">
        <v>1</v>
      </c>
      <c r="B1048089" s="4" t="n">
        <v>4924</v>
      </c>
      <c r="C1048089" s="4" t="n">
        <v>124.005</v>
      </c>
      <c r="D1048089" s="5" t="n">
        <v>-39.816</v>
      </c>
      <c r="E1048089" s="5" t="n">
        <v>348.443</v>
      </c>
      <c r="F1048089" s="5" t="n">
        <v>361.171</v>
      </c>
      <c r="G1048089" s="5" t="n">
        <v>4.001</v>
      </c>
      <c r="H1048089" s="5" t="n">
        <v>-43.258</v>
      </c>
      <c r="I1048089" s="5" t="n">
        <v>0</v>
      </c>
      <c r="J1048089" s="5" t="n">
        <v>-9.895</v>
      </c>
      <c r="K1048089" s="5" t="n">
        <v>3.442</v>
      </c>
      <c r="L1048089" s="5" t="n">
        <v>906.04</v>
      </c>
      <c r="M1048089" s="5" t="n">
        <v>0.008</v>
      </c>
      <c r="N1048089" s="5" t="n">
        <v>288.46</v>
      </c>
      <c r="O1048089" s="5" t="n">
        <v>288.228</v>
      </c>
      <c r="P1048089" s="5" t="n">
        <v>17.253</v>
      </c>
      <c r="Q1048089" s="5" t="n">
        <v>0.92</v>
      </c>
      <c r="R1048089" s="5" t="n">
        <v>-81.277</v>
      </c>
      <c r="S1048089" s="5" t="n">
        <v>0.033</v>
      </c>
    </row>
    <row r="1048090" customFormat="false" ht="12.8" hidden="false" customHeight="false" outlineLevel="0" collapsed="false">
      <c r="A1048090" s="4" t="n">
        <v>1</v>
      </c>
      <c r="B1048090" s="4" t="n">
        <v>4924</v>
      </c>
      <c r="C1048090" s="4" t="n">
        <v>125.006</v>
      </c>
      <c r="D1048090" s="5" t="n">
        <v>-39.917</v>
      </c>
      <c r="E1048090" s="5" t="n">
        <v>345.589</v>
      </c>
      <c r="F1048090" s="5" t="n">
        <v>358.425</v>
      </c>
      <c r="G1048090" s="5" t="n">
        <v>-0.353</v>
      </c>
      <c r="H1048090" s="5" t="n">
        <v>-45.755</v>
      </c>
      <c r="I1048090" s="5" t="n">
        <v>0</v>
      </c>
      <c r="J1048090" s="5" t="n">
        <v>-36.418</v>
      </c>
      <c r="K1048090" s="5" t="n">
        <v>5.838</v>
      </c>
      <c r="L1048090" s="5" t="n">
        <v>913.45</v>
      </c>
      <c r="M1048090" s="5" t="n">
        <v>-0.001</v>
      </c>
      <c r="N1048090" s="5" t="n">
        <v>287.91</v>
      </c>
      <c r="O1048090" s="5" t="n">
        <v>287.933</v>
      </c>
      <c r="P1048090" s="5" t="n">
        <v>15.513</v>
      </c>
      <c r="Q1048090" s="5" t="n">
        <v>0.92</v>
      </c>
      <c r="R1048090" s="5" t="n">
        <v>-80.963</v>
      </c>
      <c r="S1048090" s="5" t="n">
        <v>0.033</v>
      </c>
    </row>
    <row r="1048091" customFormat="false" ht="12.8" hidden="false" customHeight="false" outlineLevel="0" collapsed="false">
      <c r="A1048091" s="4" t="n">
        <v>1</v>
      </c>
      <c r="B1048091" s="4" t="n">
        <v>4924</v>
      </c>
      <c r="C1048091" s="4" t="n">
        <v>126.009</v>
      </c>
      <c r="D1048091" s="5" t="n">
        <v>-40.014</v>
      </c>
      <c r="E1048091" s="5" t="n">
        <v>340.85</v>
      </c>
      <c r="F1048091" s="5" t="n">
        <v>357.38</v>
      </c>
      <c r="G1048091" s="5" t="n">
        <v>-1.117</v>
      </c>
      <c r="H1048091" s="5" t="n">
        <v>-45.845</v>
      </c>
      <c r="I1048091" s="5" t="n">
        <v>0</v>
      </c>
      <c r="J1048091" s="5" t="n">
        <v>-29.15</v>
      </c>
      <c r="K1048091" s="5" t="n">
        <v>5.831</v>
      </c>
      <c r="L1048091" s="5" t="n">
        <v>906.15</v>
      </c>
      <c r="M1048091" s="5" t="n">
        <v>-0.003</v>
      </c>
      <c r="N1048091" s="5" t="n">
        <v>287.7</v>
      </c>
      <c r="O1048091" s="5" t="n">
        <v>287.779</v>
      </c>
      <c r="P1048091" s="5" t="n">
        <v>14.159</v>
      </c>
      <c r="Q1048091" s="5" t="n">
        <v>0.92</v>
      </c>
      <c r="R1048091" s="5" t="n">
        <v>-80.891</v>
      </c>
      <c r="S1048091" s="5" t="n">
        <v>0.033</v>
      </c>
    </row>
    <row r="1048092" customFormat="false" ht="12.8" hidden="false" customHeight="false" outlineLevel="0" collapsed="false">
      <c r="A1048092" s="4" t="n">
        <v>1</v>
      </c>
      <c r="B1048092" s="4" t="n">
        <v>4924</v>
      </c>
      <c r="C1048092" s="4" t="n">
        <v>127.001</v>
      </c>
      <c r="D1048092" s="5" t="n">
        <v>24.109</v>
      </c>
      <c r="E1048092" s="5" t="n">
        <v>392.006</v>
      </c>
      <c r="F1048092" s="5" t="n">
        <v>357.43</v>
      </c>
      <c r="G1048092" s="5" t="n">
        <v>-3.286</v>
      </c>
      <c r="H1048092" s="5" t="n">
        <v>-123.049</v>
      </c>
      <c r="I1048092" s="5" t="n">
        <v>142.086</v>
      </c>
      <c r="J1048092" s="5" t="n">
        <v>-13.569</v>
      </c>
      <c r="K1048092" s="5" t="n">
        <v>5.071</v>
      </c>
      <c r="L1048092" s="5" t="n">
        <v>898.78</v>
      </c>
      <c r="M1048092" s="5" t="n">
        <v>-0.008</v>
      </c>
      <c r="N1048092" s="5" t="n">
        <v>287.71</v>
      </c>
      <c r="O1048092" s="5" t="n">
        <v>287.963</v>
      </c>
      <c r="P1048092" s="5" t="n">
        <v>12.992</v>
      </c>
      <c r="Q1048092" s="5" t="n">
        <v>0.92</v>
      </c>
      <c r="R1048092" s="5" t="n">
        <v>-271.49</v>
      </c>
      <c r="S1048092" s="5" t="n">
        <v>0.033</v>
      </c>
    </row>
    <row r="1048093" customFormat="false" ht="12.8" hidden="false" customHeight="false" outlineLevel="0" collapsed="false">
      <c r="A1048093" s="4" t="n">
        <v>1</v>
      </c>
      <c r="B1048093" s="4" t="n">
        <v>4924</v>
      </c>
      <c r="C1048093" s="4" t="n">
        <v>128.003</v>
      </c>
      <c r="D1048093" s="5" t="n">
        <v>158.197</v>
      </c>
      <c r="E1048093" s="5" t="n">
        <v>571.772</v>
      </c>
      <c r="F1048093" s="5" t="n">
        <v>359.821</v>
      </c>
      <c r="G1048093" s="5" t="n">
        <v>-17.042</v>
      </c>
      <c r="H1048093" s="5" t="n">
        <v>-268.712</v>
      </c>
      <c r="I1048093" s="5" t="n">
        <v>422.467</v>
      </c>
      <c r="J1048093" s="5" t="n">
        <v>21.519</v>
      </c>
      <c r="K1048093" s="5" t="n">
        <v>4.442</v>
      </c>
      <c r="L1048093" s="5" t="n">
        <v>830.88</v>
      </c>
      <c r="M1048093" s="5" t="n">
        <v>-0.06</v>
      </c>
      <c r="N1048093" s="5" t="n">
        <v>288.19</v>
      </c>
      <c r="O1048093" s="5" t="n">
        <v>290.009</v>
      </c>
      <c r="P1048093" s="5" t="n">
        <v>9.368</v>
      </c>
      <c r="Q1048093" s="5" t="n">
        <v>0.92</v>
      </c>
      <c r="R1048093" s="5" t="n">
        <v>-2372.695</v>
      </c>
      <c r="S1048093" s="5" t="n">
        <v>0.033</v>
      </c>
    </row>
    <row r="1048094" customFormat="false" ht="12.8" hidden="false" customHeight="false" outlineLevel="0" collapsed="false">
      <c r="A1048094" s="4" t="n">
        <v>1</v>
      </c>
      <c r="B1048094" s="4" t="n">
        <v>4924</v>
      </c>
      <c r="C1048094" s="4" t="n">
        <v>129.006</v>
      </c>
      <c r="D1048094" s="5" t="n">
        <v>316.058</v>
      </c>
      <c r="E1048094" s="5" t="n">
        <v>806.565</v>
      </c>
      <c r="F1048094" s="5" t="n">
        <v>374.885</v>
      </c>
      <c r="G1048094" s="5" t="n">
        <v>-16.381</v>
      </c>
      <c r="H1048094" s="5" t="n">
        <v>-518.904</v>
      </c>
      <c r="I1048094" s="5" t="n">
        <v>844.17</v>
      </c>
      <c r="J1048094" s="5" t="n">
        <v>159.578</v>
      </c>
      <c r="K1048094" s="5" t="n">
        <v>-9.208</v>
      </c>
      <c r="L1048094" s="5" t="n">
        <v>603.31</v>
      </c>
      <c r="M1048094" s="5" t="n">
        <v>-0.113</v>
      </c>
      <c r="N1048094" s="5" t="n">
        <v>291.16</v>
      </c>
      <c r="O1048094" s="5" t="n">
        <v>294.613</v>
      </c>
      <c r="P1048094" s="5" t="n">
        <v>4.745</v>
      </c>
      <c r="Q1048094" s="5" t="n">
        <v>0.92</v>
      </c>
      <c r="R1048094" s="5" t="n">
        <v>-4617.023</v>
      </c>
      <c r="S1048094" s="5" t="n">
        <v>0.033</v>
      </c>
    </row>
    <row r="1048095" customFormat="false" ht="12.8" hidden="false" customHeight="false" outlineLevel="0" collapsed="false">
      <c r="A1048095" s="4" t="n">
        <v>1</v>
      </c>
      <c r="B1048095" s="4" t="n">
        <v>4924</v>
      </c>
      <c r="C1048095" s="4" t="n">
        <v>130.007</v>
      </c>
      <c r="D1048095" s="5" t="n">
        <v>459.305</v>
      </c>
      <c r="E1048095" s="5" t="n">
        <v>994.708</v>
      </c>
      <c r="F1048095" s="5" t="n">
        <v>391.586</v>
      </c>
      <c r="G1048095" s="5" t="n">
        <v>-25.12</v>
      </c>
      <c r="H1048095" s="5" t="n">
        <v>-748.617</v>
      </c>
      <c r="I1048095" s="5" t="n">
        <v>1230.218</v>
      </c>
      <c r="J1048095" s="5" t="n">
        <v>179.094</v>
      </c>
      <c r="K1048095" s="5" t="n">
        <v>-22.295</v>
      </c>
      <c r="L1048095" s="5" t="n">
        <v>534.06</v>
      </c>
      <c r="M1048095" s="5" t="n">
        <v>-0.152</v>
      </c>
      <c r="N1048095" s="5" t="n">
        <v>294.35</v>
      </c>
      <c r="O1048095" s="5" t="n">
        <v>298.984</v>
      </c>
      <c r="P1048095" s="5" t="n">
        <v>5.421</v>
      </c>
      <c r="Q1048095" s="5" t="n">
        <v>0.92</v>
      </c>
      <c r="R1048095" s="5" t="n">
        <v>-6171.951</v>
      </c>
      <c r="S1048095" s="5" t="n">
        <v>0.033</v>
      </c>
    </row>
    <row r="1048096" customFormat="false" ht="12.8" hidden="false" customHeight="false" outlineLevel="0" collapsed="false">
      <c r="A1048096" s="4" t="n">
        <v>1</v>
      </c>
      <c r="B1048096" s="4" t="n">
        <v>4924</v>
      </c>
      <c r="C1048096" s="4" t="n">
        <v>131.003</v>
      </c>
      <c r="D1048096" s="5" t="n">
        <v>575.84</v>
      </c>
      <c r="E1048096" s="5" t="n">
        <v>1125.531</v>
      </c>
      <c r="F1048096" s="5" t="n">
        <v>409.389</v>
      </c>
      <c r="G1048096" s="5" t="n">
        <v>-38.656</v>
      </c>
      <c r="H1048096" s="5" t="n">
        <v>-962.107</v>
      </c>
      <c r="I1048096" s="5" t="n">
        <v>1572.086</v>
      </c>
      <c r="J1048096" s="5" t="n">
        <v>200.945</v>
      </c>
      <c r="K1048096" s="5" t="n">
        <v>-34.139</v>
      </c>
      <c r="L1048096" s="5" t="n">
        <v>503.34</v>
      </c>
      <c r="M1048096" s="5" t="n">
        <v>-0.178</v>
      </c>
      <c r="N1048096" s="5" t="n">
        <v>297.64</v>
      </c>
      <c r="O1048096" s="5" t="n">
        <v>303.067</v>
      </c>
      <c r="P1048096" s="5" t="n">
        <v>7.124</v>
      </c>
      <c r="Q1048096" s="5" t="n">
        <v>0.92</v>
      </c>
      <c r="R1048096" s="5" t="n">
        <v>-7307.62</v>
      </c>
      <c r="S1048096" s="5" t="n">
        <v>0.033</v>
      </c>
    </row>
    <row r="1048097" customFormat="false" ht="12.8" hidden="false" customHeight="false" outlineLevel="0" collapsed="false">
      <c r="A1048097" s="4" t="n">
        <v>1</v>
      </c>
      <c r="B1048097" s="4" t="n">
        <v>4924</v>
      </c>
      <c r="C1048097" s="4" t="n">
        <v>132.002</v>
      </c>
      <c r="D1048097" s="5" t="n">
        <v>652.258</v>
      </c>
      <c r="E1048097" s="5" t="n">
        <v>1154.771</v>
      </c>
      <c r="F1048097" s="5" t="n">
        <v>435.175</v>
      </c>
      <c r="G1048097" s="5" t="n">
        <v>-62.477</v>
      </c>
      <c r="H1048097" s="5" t="n">
        <v>-1183.857</v>
      </c>
      <c r="I1048097" s="5" t="n">
        <v>1881.437</v>
      </c>
      <c r="J1048097" s="5" t="n">
        <v>304.944</v>
      </c>
      <c r="K1048097" s="5" t="n">
        <v>-45.322</v>
      </c>
      <c r="L1048097" s="5" t="n">
        <v>457.56</v>
      </c>
      <c r="M1048097" s="5" t="n">
        <v>-0.202</v>
      </c>
      <c r="N1048097" s="5" t="n">
        <v>302.22</v>
      </c>
      <c r="O1048097" s="5" t="n">
        <v>308.38</v>
      </c>
      <c r="P1048097" s="5" t="n">
        <v>10.142</v>
      </c>
      <c r="Q1048097" s="5" t="n">
        <v>0.92</v>
      </c>
      <c r="R1048097" s="5" t="n">
        <v>-7928.28</v>
      </c>
      <c r="S1048097" s="5" t="n">
        <v>0.033</v>
      </c>
    </row>
    <row r="1048098" customFormat="false" ht="12.8" hidden="false" customHeight="false" outlineLevel="0" collapsed="false">
      <c r="A1048098" s="4" t="n">
        <v>1</v>
      </c>
      <c r="B1048098" s="4" t="n">
        <v>4924</v>
      </c>
      <c r="C1048098" s="4" t="n">
        <v>133.001</v>
      </c>
      <c r="D1048098" s="5" t="n">
        <v>613.499</v>
      </c>
      <c r="E1048098" s="5" t="n">
        <v>1055.436</v>
      </c>
      <c r="F1048098" s="5" t="n">
        <v>457.119</v>
      </c>
      <c r="G1048098" s="5" t="n">
        <v>-83.255</v>
      </c>
      <c r="H1048098" s="5" t="n">
        <v>-1413.656</v>
      </c>
      <c r="I1048098" s="5" t="n">
        <v>2079.463</v>
      </c>
      <c r="J1048098" s="5" t="n">
        <v>245.776</v>
      </c>
      <c r="K1048098" s="5" t="n">
        <v>-52.308</v>
      </c>
      <c r="L1048098" s="5" t="n">
        <v>652.97</v>
      </c>
      <c r="M1048098" s="5" t="n">
        <v>-0.132</v>
      </c>
      <c r="N1048098" s="5" t="n">
        <v>305.96</v>
      </c>
      <c r="O1048098" s="5" t="n">
        <v>309.998</v>
      </c>
      <c r="P1048098" s="5" t="n">
        <v>20.617</v>
      </c>
      <c r="Q1048098" s="5" t="n">
        <v>0.92</v>
      </c>
      <c r="R1048098" s="5" t="n">
        <v>-7690.224</v>
      </c>
      <c r="S1048098" s="5" t="n">
        <v>0.033</v>
      </c>
    </row>
    <row r="1048099" customFormat="false" ht="12.8" hidden="false" customHeight="false" outlineLevel="0" collapsed="false">
      <c r="A1048099" s="4" t="n">
        <v>1</v>
      </c>
      <c r="B1048099" s="4" t="n">
        <v>4924</v>
      </c>
      <c r="C1048099" s="4" t="n">
        <v>134.003</v>
      </c>
      <c r="D1048099" s="5" t="n">
        <v>470.704</v>
      </c>
      <c r="E1048099" s="5" t="n">
        <v>1231.163</v>
      </c>
      <c r="F1048099" s="5" t="n">
        <v>462.401</v>
      </c>
      <c r="G1048099" s="5" t="n">
        <v>-50.34</v>
      </c>
      <c r="H1048099" s="5" t="n">
        <v>-1349.254</v>
      </c>
      <c r="I1048099" s="5" t="n">
        <v>1863.691</v>
      </c>
      <c r="J1048099" s="5" t="n">
        <v>156.44</v>
      </c>
      <c r="K1048099" s="5" t="n">
        <v>-43.733</v>
      </c>
      <c r="L1048099" s="5" t="n">
        <v>873.3</v>
      </c>
      <c r="M1048099" s="5" t="n">
        <v>-0.168</v>
      </c>
      <c r="N1048099" s="5" t="n">
        <v>306.84</v>
      </c>
      <c r="O1048099" s="5" t="n">
        <v>311.954</v>
      </c>
      <c r="P1048099" s="5" t="n">
        <v>9.844</v>
      </c>
      <c r="Q1048099" s="5" t="n">
        <v>0.92</v>
      </c>
      <c r="R1048099" s="5" t="n">
        <v>-6376.731</v>
      </c>
      <c r="S1048099" s="5" t="n">
        <v>0.033</v>
      </c>
    </row>
    <row r="1048100" customFormat="false" ht="12.8" hidden="false" customHeight="false" outlineLevel="0" collapsed="false">
      <c r="A1048100" s="4" t="n">
        <v>1</v>
      </c>
      <c r="B1048100" s="4" t="n">
        <v>4924</v>
      </c>
      <c r="C1048100" s="4" t="n">
        <v>135.006</v>
      </c>
      <c r="D1048100" s="5" t="n">
        <v>610.14</v>
      </c>
      <c r="E1048100" s="5" t="n">
        <v>1073.957</v>
      </c>
      <c r="F1048100" s="5" t="n">
        <v>471.02</v>
      </c>
      <c r="G1048100" s="5" t="n">
        <v>-111.103</v>
      </c>
      <c r="H1048100" s="5" t="n">
        <v>-1618.733</v>
      </c>
      <c r="I1048100" s="5" t="n">
        <v>2273.064</v>
      </c>
      <c r="J1048100" s="5" t="n">
        <v>151.055</v>
      </c>
      <c r="K1048100" s="5" t="n">
        <v>-44.192</v>
      </c>
      <c r="L1048100" s="5" t="n">
        <v>639.02</v>
      </c>
      <c r="M1048100" s="5" t="n">
        <v>-0.129</v>
      </c>
      <c r="N1048100" s="5" t="n">
        <v>308.26</v>
      </c>
      <c r="O1048100" s="5" t="n">
        <v>312.191</v>
      </c>
      <c r="P1048100" s="5" t="n">
        <v>28.265</v>
      </c>
      <c r="Q1048100" s="5" t="n">
        <v>0.92</v>
      </c>
      <c r="R1048100" s="5" t="n">
        <v>-7895.604</v>
      </c>
      <c r="S1048100" s="5" t="n">
        <v>0.033</v>
      </c>
    </row>
    <row r="1048101" customFormat="false" ht="12.8" hidden="false" customHeight="false" outlineLevel="0" collapsed="false">
      <c r="A1048101" s="4" t="n">
        <v>1</v>
      </c>
      <c r="B1048101" s="4" t="n">
        <v>4924</v>
      </c>
      <c r="C1048101" s="4" t="n">
        <v>136.006</v>
      </c>
      <c r="D1048101" s="5" t="n">
        <v>354.565</v>
      </c>
      <c r="E1048101" s="5" t="n">
        <v>800.901</v>
      </c>
      <c r="F1048101" s="5" t="n">
        <v>469.616</v>
      </c>
      <c r="G1048101" s="5" t="n">
        <v>-122.62</v>
      </c>
      <c r="H1048101" s="5" t="n">
        <v>-1578.08</v>
      </c>
      <c r="I1048101" s="5" t="n">
        <v>1970.398</v>
      </c>
      <c r="J1048101" s="5" t="n">
        <v>84.17</v>
      </c>
      <c r="K1048101" s="5" t="n">
        <v>-37.754</v>
      </c>
      <c r="L1048101" s="5" t="n">
        <v>817.81</v>
      </c>
      <c r="M1048101" s="5" t="n">
        <v>-0.135</v>
      </c>
      <c r="N1048101" s="5" t="n">
        <v>308.03</v>
      </c>
      <c r="O1048101" s="5" t="n">
        <v>312.164</v>
      </c>
      <c r="P1048101" s="5" t="n">
        <v>29.658</v>
      </c>
      <c r="Q1048101" s="5" t="n">
        <v>0.92</v>
      </c>
      <c r="R1048101" s="5" t="n">
        <v>-5399.869</v>
      </c>
      <c r="S1048101" s="5" t="n">
        <v>0.033</v>
      </c>
    </row>
    <row r="1048102" customFormat="false" ht="12.8" hidden="false" customHeight="false" outlineLevel="0" collapsed="false">
      <c r="A1048102" s="4" t="n">
        <v>1</v>
      </c>
      <c r="B1048102" s="4" t="n">
        <v>4924</v>
      </c>
      <c r="C1048102" s="4" t="n">
        <v>137.008</v>
      </c>
      <c r="D1048102" s="5" t="n">
        <v>338.165</v>
      </c>
      <c r="E1048102" s="5" t="n">
        <v>506.215</v>
      </c>
      <c r="F1048102" s="5" t="n">
        <v>470.776</v>
      </c>
      <c r="G1048102" s="5" t="n">
        <v>-96.922</v>
      </c>
      <c r="H1048102" s="5" t="n">
        <v>-1783.412</v>
      </c>
      <c r="I1048102" s="5" t="n">
        <v>2154.971</v>
      </c>
      <c r="J1048102" s="5" t="n">
        <v>81.216</v>
      </c>
      <c r="K1048102" s="5" t="n">
        <v>-33.394</v>
      </c>
      <c r="L1048102" s="5" t="n">
        <v>723.21</v>
      </c>
      <c r="M1048102" s="5" t="n">
        <v>-0.124</v>
      </c>
      <c r="N1048102" s="5" t="n">
        <v>308.22</v>
      </c>
      <c r="O1048102" s="5" t="n">
        <v>312.002</v>
      </c>
      <c r="P1048102" s="5" t="n">
        <v>25.624</v>
      </c>
      <c r="Q1048102" s="5" t="n">
        <v>0.92</v>
      </c>
      <c r="R1048102" s="5" t="n">
        <v>-6407.875</v>
      </c>
      <c r="S1048102" s="5" t="n">
        <v>0.033</v>
      </c>
    </row>
    <row r="1048103" customFormat="false" ht="12.8" hidden="false" customHeight="false" outlineLevel="0" collapsed="false">
      <c r="A1048103" s="4" t="n">
        <v>1</v>
      </c>
      <c r="B1048103" s="4" t="n">
        <v>4924</v>
      </c>
      <c r="C1048103" s="4" t="n">
        <v>138.002</v>
      </c>
      <c r="D1048103" s="5" t="n">
        <v>185.41</v>
      </c>
      <c r="E1048103" s="5" t="n">
        <v>595.599</v>
      </c>
      <c r="F1048103" s="5" t="n">
        <v>469.433</v>
      </c>
      <c r="G1048103" s="5" t="n">
        <v>-107.113</v>
      </c>
      <c r="H1048103" s="5" t="n">
        <v>-1742.691</v>
      </c>
      <c r="I1048103" s="5" t="n">
        <v>1958.556</v>
      </c>
      <c r="J1048103" s="5" t="n">
        <v>44.629</v>
      </c>
      <c r="K1048103" s="5" t="n">
        <v>-30.455</v>
      </c>
      <c r="L1048103" s="5" t="n">
        <v>874.76</v>
      </c>
      <c r="M1048103" s="5" t="n">
        <v>-0.096</v>
      </c>
      <c r="N1048103" s="5" t="n">
        <v>308</v>
      </c>
      <c r="O1048103" s="5" t="n">
        <v>310.942</v>
      </c>
      <c r="P1048103" s="5" t="n">
        <v>36.411</v>
      </c>
      <c r="Q1048103" s="5" t="n">
        <v>0.92</v>
      </c>
      <c r="R1048103" s="5" t="n">
        <v>-4905.721</v>
      </c>
      <c r="S1048103" s="5" t="n">
        <v>0.033</v>
      </c>
    </row>
    <row r="1048104" customFormat="false" ht="12.8" hidden="false" customHeight="false" outlineLevel="0" collapsed="false">
      <c r="A1048104" s="4" t="n">
        <v>1</v>
      </c>
      <c r="B1048104" s="4" t="n">
        <v>4924</v>
      </c>
      <c r="C1048104" s="4" t="n">
        <v>139.003</v>
      </c>
      <c r="D1048104" s="5" t="n">
        <v>119.765</v>
      </c>
      <c r="E1048104" s="5" t="n">
        <v>415.223</v>
      </c>
      <c r="F1048104" s="5" t="n">
        <v>464.212</v>
      </c>
      <c r="G1048104" s="5" t="n">
        <v>-38.765</v>
      </c>
      <c r="H1048104" s="5" t="n">
        <v>-1353.311</v>
      </c>
      <c r="I1048104" s="5" t="n">
        <v>1498.172</v>
      </c>
      <c r="J1048104" s="5" t="n">
        <v>10.405</v>
      </c>
      <c r="K1048104" s="5" t="n">
        <v>-25.095</v>
      </c>
      <c r="L1048104" s="5" t="n">
        <v>1224.79</v>
      </c>
      <c r="M1048104" s="5" t="n">
        <v>-0.076</v>
      </c>
      <c r="N1048104" s="5" t="n">
        <v>307.14</v>
      </c>
      <c r="O1048104" s="5" t="n">
        <v>309.468</v>
      </c>
      <c r="P1048104" s="5" t="n">
        <v>16.655</v>
      </c>
      <c r="Q1048104" s="5" t="n">
        <v>0.92</v>
      </c>
      <c r="R1048104" s="5" t="n">
        <v>-1692.314</v>
      </c>
      <c r="S1048104" s="5" t="n">
        <v>0.033</v>
      </c>
    </row>
    <row r="1048105" customFormat="false" ht="12.8" hidden="false" customHeight="false" outlineLevel="0" collapsed="false">
      <c r="A1048105" s="4" t="n">
        <v>1</v>
      </c>
      <c r="B1048105" s="4" t="n">
        <v>4924</v>
      </c>
      <c r="C1048105" s="4" t="n">
        <v>140.002</v>
      </c>
      <c r="D1048105" s="5" t="n">
        <v>-25.095</v>
      </c>
      <c r="E1048105" s="5" t="n">
        <v>395.037</v>
      </c>
      <c r="F1048105" s="5" t="n">
        <v>474.883</v>
      </c>
      <c r="G1048105" s="5" t="n">
        <v>27.728</v>
      </c>
      <c r="H1048105" s="5" t="n">
        <v>-6.73</v>
      </c>
      <c r="I1048105" s="5" t="n">
        <v>0</v>
      </c>
      <c r="J1048105" s="5" t="n">
        <v>10.474</v>
      </c>
      <c r="K1048105" s="5" t="n">
        <v>-18.365</v>
      </c>
      <c r="L1048105" s="5" t="n">
        <v>1257.43</v>
      </c>
      <c r="M1048105" s="5" t="n">
        <v>0.039</v>
      </c>
      <c r="N1048105" s="5" t="n">
        <v>308.89</v>
      </c>
      <c r="O1048105" s="5" t="n">
        <v>307.697</v>
      </c>
      <c r="P1048105" s="5" t="n">
        <v>23.237</v>
      </c>
      <c r="Q1048105" s="5" t="n">
        <v>0.92</v>
      </c>
      <c r="R1048105" s="5" t="n">
        <v>-84.258</v>
      </c>
      <c r="S1048105" s="5" t="n">
        <v>0.033</v>
      </c>
    </row>
    <row r="1048106" customFormat="false" ht="12.8" hidden="false" customHeight="false" outlineLevel="0" collapsed="false">
      <c r="A1048106" s="4" t="n">
        <v>1</v>
      </c>
      <c r="B1048106" s="4" t="n">
        <v>4924</v>
      </c>
      <c r="C1048106" s="4" t="n">
        <v>141.005</v>
      </c>
      <c r="D1048106" s="5" t="n">
        <v>-30.725</v>
      </c>
      <c r="E1048106" s="5" t="n">
        <v>413.025</v>
      </c>
      <c r="F1048106" s="5" t="n">
        <v>465.907</v>
      </c>
      <c r="G1048106" s="5" t="n">
        <v>6.868</v>
      </c>
      <c r="H1048106" s="5" t="n">
        <v>-17.178</v>
      </c>
      <c r="I1048106" s="5" t="n">
        <v>0</v>
      </c>
      <c r="J1048106" s="5" t="n">
        <v>-5.264</v>
      </c>
      <c r="K1048106" s="5" t="n">
        <v>-13.547</v>
      </c>
      <c r="L1048106" s="5" t="n">
        <v>1202.08</v>
      </c>
      <c r="M1048106" s="5" t="n">
        <v>0.012</v>
      </c>
      <c r="N1048106" s="5" t="n">
        <v>307.42</v>
      </c>
      <c r="O1048106" s="5" t="n">
        <v>307.063</v>
      </c>
      <c r="P1048106" s="5" t="n">
        <v>19.241</v>
      </c>
      <c r="Q1048106" s="5" t="n">
        <v>0.92</v>
      </c>
      <c r="R1048106" s="5" t="n">
        <v>-87.602</v>
      </c>
      <c r="S1048106" s="5" t="n">
        <v>0.033</v>
      </c>
    </row>
    <row r="1048107" customFormat="false" ht="12.8" hidden="false" customHeight="false" outlineLevel="0" collapsed="false">
      <c r="A1048107" s="4" t="n">
        <v>1</v>
      </c>
      <c r="B1048107" s="4" t="n">
        <v>4924</v>
      </c>
      <c r="C1048107" s="4" t="n">
        <v>142.004</v>
      </c>
      <c r="D1048107" s="5" t="n">
        <v>-30.177</v>
      </c>
      <c r="E1048107" s="5" t="n">
        <v>407.663</v>
      </c>
      <c r="F1048107" s="5" t="n">
        <v>462.039</v>
      </c>
      <c r="G1048107" s="5" t="n">
        <v>19.116</v>
      </c>
      <c r="H1048107" s="5" t="n">
        <v>-17.894</v>
      </c>
      <c r="I1048107" s="5" t="n">
        <v>0</v>
      </c>
      <c r="J1048107" s="5" t="n">
        <v>-21.355</v>
      </c>
      <c r="K1048107" s="5" t="n">
        <v>-12.284</v>
      </c>
      <c r="L1048107" s="5" t="n">
        <v>1203.93</v>
      </c>
      <c r="M1048107" s="5" t="n">
        <v>0.022</v>
      </c>
      <c r="N1048107" s="5" t="n">
        <v>306.78</v>
      </c>
      <c r="O1048107" s="5" t="n">
        <v>306.107</v>
      </c>
      <c r="P1048107" s="5" t="n">
        <v>28.389</v>
      </c>
      <c r="Q1048107" s="5" t="n">
        <v>0.92</v>
      </c>
      <c r="R1048107" s="5" t="n">
        <v>-86.804</v>
      </c>
      <c r="S1048107" s="5" t="n">
        <v>0.033</v>
      </c>
    </row>
    <row r="1048108" customFormat="false" ht="12.8" hidden="false" customHeight="false" outlineLevel="0" collapsed="false">
      <c r="A1048108" s="4" t="n">
        <v>1</v>
      </c>
      <c r="B1048108" s="4" t="n">
        <v>4924</v>
      </c>
      <c r="C1048108" s="4" t="n">
        <v>143.002</v>
      </c>
      <c r="D1048108" s="5" t="n">
        <v>-30.99</v>
      </c>
      <c r="E1048108" s="5" t="n">
        <v>383.338</v>
      </c>
      <c r="F1048108" s="5" t="n">
        <v>445.401</v>
      </c>
      <c r="G1048108" s="5" t="n">
        <v>3.891</v>
      </c>
      <c r="H1048108" s="5" t="n">
        <v>-29.644</v>
      </c>
      <c r="I1048108" s="5" t="n">
        <v>0</v>
      </c>
      <c r="J1048108" s="5" t="n">
        <v>-169.272</v>
      </c>
      <c r="K1048108" s="5" t="n">
        <v>-1.346</v>
      </c>
      <c r="L1048108" s="5" t="n">
        <v>1262.26</v>
      </c>
      <c r="M1048108" s="5" t="n">
        <v>0.005</v>
      </c>
      <c r="N1048108" s="5" t="n">
        <v>303.98</v>
      </c>
      <c r="O1048108" s="5" t="n">
        <v>303.825</v>
      </c>
      <c r="P1048108" s="5" t="n">
        <v>25.091</v>
      </c>
      <c r="Q1048108" s="5" t="n">
        <v>0.92</v>
      </c>
      <c r="R1048108" s="5" t="n">
        <v>-84.655</v>
      </c>
      <c r="S1048108" s="5" t="n">
        <v>0.033</v>
      </c>
    </row>
    <row r="1048109" customFormat="false" ht="12.8" hidden="false" customHeight="false" outlineLevel="0" collapsed="false">
      <c r="A1048109" s="4" t="n">
        <v>1</v>
      </c>
      <c r="B1048109" s="4" t="n">
        <v>4924</v>
      </c>
      <c r="C1048109" s="4" t="n">
        <v>144.001</v>
      </c>
      <c r="D1048109" s="5" t="n">
        <v>-29.753</v>
      </c>
      <c r="E1048109" s="5" t="n">
        <v>405.622</v>
      </c>
      <c r="F1048109" s="5" t="n">
        <v>445.811</v>
      </c>
      <c r="G1048109" s="5" t="n">
        <v>13.325</v>
      </c>
      <c r="H1048109" s="5" t="n">
        <v>-23.301</v>
      </c>
      <c r="I1048109" s="5" t="n">
        <v>0</v>
      </c>
      <c r="J1048109" s="5" t="n">
        <v>2.805</v>
      </c>
      <c r="K1048109" s="5" t="n">
        <v>-6.452</v>
      </c>
      <c r="L1048109" s="5" t="n">
        <v>1118.69</v>
      </c>
      <c r="M1048109" s="5" t="n">
        <v>0.015</v>
      </c>
      <c r="N1048109" s="5" t="n">
        <v>304.05</v>
      </c>
      <c r="O1048109" s="5" t="n">
        <v>303.602</v>
      </c>
      <c r="P1048109" s="5" t="n">
        <v>29.731</v>
      </c>
      <c r="Q1048109" s="5" t="n">
        <v>0.92</v>
      </c>
      <c r="R1048109" s="5" t="n">
        <v>-85.08</v>
      </c>
      <c r="S1048109" s="5" t="n">
        <v>0.033</v>
      </c>
    </row>
    <row r="1048110" customFormat="false" ht="12.8" hidden="false" customHeight="false" outlineLevel="0" collapsed="false">
      <c r="A1048110" s="4" t="n">
        <v>1</v>
      </c>
      <c r="B1048110" s="4" t="n">
        <v>4924</v>
      </c>
      <c r="C1048110" s="4" t="n">
        <v>145.001</v>
      </c>
      <c r="D1048110" s="5" t="n">
        <v>-31.201</v>
      </c>
      <c r="E1048110" s="5" t="n">
        <v>369.895</v>
      </c>
      <c r="F1048110" s="5" t="n">
        <v>427.565</v>
      </c>
      <c r="G1048110" s="5" t="n">
        <v>53.45</v>
      </c>
      <c r="H1048110" s="5" t="n">
        <v>-37.289</v>
      </c>
      <c r="I1048110" s="5" t="n">
        <v>0</v>
      </c>
      <c r="J1048110" s="5" t="n">
        <v>-231.75</v>
      </c>
      <c r="K1048110" s="5" t="n">
        <v>6.088</v>
      </c>
      <c r="L1048110" s="5" t="n">
        <v>1258.28</v>
      </c>
      <c r="M1048110" s="5" t="n">
        <v>0.065</v>
      </c>
      <c r="N1048110" s="5" t="n">
        <v>300.89</v>
      </c>
      <c r="O1048110" s="5" t="n">
        <v>298.914</v>
      </c>
      <c r="P1048110" s="5" t="n">
        <v>27.045</v>
      </c>
      <c r="Q1048110" s="5" t="n">
        <v>0.92</v>
      </c>
      <c r="R1048110" s="5" t="n">
        <v>-83.531</v>
      </c>
      <c r="S1048110" s="5" t="n">
        <v>0.033</v>
      </c>
    </row>
    <row r="1048111" customFormat="false" ht="12.8" hidden="false" customHeight="false" outlineLevel="0" collapsed="false">
      <c r="A1048111" s="4" t="n">
        <v>1</v>
      </c>
      <c r="B1048111" s="4" t="n">
        <v>4924</v>
      </c>
      <c r="C1048111" s="4" t="n">
        <v>146.001</v>
      </c>
      <c r="D1048111" s="5" t="n">
        <v>-28.955</v>
      </c>
      <c r="E1048111" s="5" t="n">
        <v>394.302</v>
      </c>
      <c r="F1048111" s="5" t="n">
        <v>426.145</v>
      </c>
      <c r="G1048111" s="5" t="n">
        <v>28.007</v>
      </c>
      <c r="H1048111" s="5" t="n">
        <v>-40.894</v>
      </c>
      <c r="I1048111" s="5" t="n">
        <v>13.013</v>
      </c>
      <c r="J1048111" s="5" t="n">
        <v>98.176</v>
      </c>
      <c r="K1048111" s="5" t="n">
        <v>-1.074</v>
      </c>
      <c r="L1048111" s="5" t="n">
        <v>956.97</v>
      </c>
      <c r="M1048111" s="5" t="n">
        <v>0.027</v>
      </c>
      <c r="N1048111" s="5" t="n">
        <v>300.64</v>
      </c>
      <c r="O1048111" s="5" t="n">
        <v>299.831</v>
      </c>
      <c r="P1048111" s="5" t="n">
        <v>34.629</v>
      </c>
      <c r="Q1048111" s="5" t="n">
        <v>0.92</v>
      </c>
      <c r="R1048111" s="5" t="n">
        <v>-82.45</v>
      </c>
      <c r="S1048111" s="5" t="n">
        <v>0.033</v>
      </c>
    </row>
    <row r="1048112" customFormat="false" ht="12.8" hidden="false" customHeight="false" outlineLevel="0" collapsed="false">
      <c r="A1048112" s="4" t="n">
        <v>1</v>
      </c>
      <c r="B1048112" s="4" t="n">
        <v>4924</v>
      </c>
      <c r="C1048112" s="4" t="n">
        <v>147.001</v>
      </c>
      <c r="D1048112" s="5" t="n">
        <v>-31.141</v>
      </c>
      <c r="E1048112" s="5" t="n">
        <v>394.04</v>
      </c>
      <c r="F1048112" s="5" t="n">
        <v>431.672</v>
      </c>
      <c r="G1048112" s="5" t="n">
        <v>57.195</v>
      </c>
      <c r="H1048112" s="5" t="n">
        <v>-23.417</v>
      </c>
      <c r="I1048112" s="5" t="n">
        <v>0.098</v>
      </c>
      <c r="J1048112" s="5" t="n">
        <v>108.45</v>
      </c>
      <c r="K1048112" s="5" t="n">
        <v>-7.821</v>
      </c>
      <c r="L1048112" s="5" t="n">
        <v>998.12</v>
      </c>
      <c r="M1048112" s="5" t="n">
        <v>0.038</v>
      </c>
      <c r="N1048112" s="5" t="n">
        <v>301.61</v>
      </c>
      <c r="O1048112" s="5" t="n">
        <v>300.451</v>
      </c>
      <c r="P1048112" s="5" t="n">
        <v>49.357</v>
      </c>
      <c r="Q1048112" s="5" t="n">
        <v>0.92</v>
      </c>
      <c r="R1048112" s="5" t="n">
        <v>-85.51</v>
      </c>
      <c r="S1048112" s="5" t="n">
        <v>0.033</v>
      </c>
    </row>
    <row r="1048113" customFormat="false" ht="12.8" hidden="false" customHeight="false" outlineLevel="0" collapsed="false">
      <c r="A1048113" s="4" t="n">
        <v>1</v>
      </c>
      <c r="B1048113" s="4" t="n">
        <v>4924</v>
      </c>
      <c r="C1048113" s="4" t="n">
        <v>148.003</v>
      </c>
      <c r="D1048113" s="5" t="n">
        <v>-27.88</v>
      </c>
      <c r="E1048113" s="5" t="n">
        <v>379.296</v>
      </c>
      <c r="F1048113" s="5" t="n">
        <v>422.191</v>
      </c>
      <c r="G1048113" s="5" t="n">
        <v>1.487</v>
      </c>
      <c r="H1048113" s="5" t="n">
        <v>-33.105</v>
      </c>
      <c r="I1048113" s="5" t="n">
        <v>5.368</v>
      </c>
      <c r="J1048113" s="5" t="n">
        <v>-64.185</v>
      </c>
      <c r="K1048113" s="5" t="n">
        <v>-0.143</v>
      </c>
      <c r="L1048113" s="5" t="n">
        <v>1116.33</v>
      </c>
      <c r="M1048113" s="5" t="n">
        <v>0.001</v>
      </c>
      <c r="N1048113" s="5" t="n">
        <v>299.94</v>
      </c>
      <c r="O1048113" s="5" t="n">
        <v>299.91</v>
      </c>
      <c r="P1048113" s="5" t="n">
        <v>49.377</v>
      </c>
      <c r="Q1048113" s="5" t="n">
        <v>0.92</v>
      </c>
      <c r="R1048113" s="5" t="n">
        <v>-81.581</v>
      </c>
      <c r="S1048113" s="5" t="n">
        <v>0.033</v>
      </c>
    </row>
    <row r="1048114" customFormat="false" ht="12.8" hidden="false" customHeight="false" outlineLevel="0" collapsed="false">
      <c r="A1048114" s="4" t="n">
        <v>1</v>
      </c>
      <c r="B1048114" s="4" t="n">
        <v>4924</v>
      </c>
      <c r="C1048114" s="4" t="n">
        <v>149.003</v>
      </c>
      <c r="D1048114" s="5" t="n">
        <v>-28.498</v>
      </c>
      <c r="E1048114" s="5" t="n">
        <v>381.744</v>
      </c>
      <c r="F1048114" s="5" t="n">
        <v>422.866</v>
      </c>
      <c r="G1048114" s="5" t="n">
        <v>-22.526</v>
      </c>
      <c r="H1048114" s="5" t="n">
        <v>-25.766</v>
      </c>
      <c r="I1048114" s="5" t="n">
        <v>0</v>
      </c>
      <c r="J1048114" s="5" t="n">
        <v>-8.333</v>
      </c>
      <c r="K1048114" s="5" t="n">
        <v>-2.731</v>
      </c>
      <c r="L1048114" s="5" t="n">
        <v>1075.83</v>
      </c>
      <c r="M1048114" s="5" t="n">
        <v>-0.017</v>
      </c>
      <c r="N1048114" s="5" t="n">
        <v>300.06</v>
      </c>
      <c r="O1048114" s="5" t="n">
        <v>300.57</v>
      </c>
      <c r="P1048114" s="5" t="n">
        <v>44.189</v>
      </c>
      <c r="Q1048114" s="5" t="n">
        <v>0.92</v>
      </c>
      <c r="R1048114" s="5" t="n">
        <v>-82.085</v>
      </c>
      <c r="S1048114" s="5" t="n">
        <v>0.033</v>
      </c>
    </row>
    <row r="1048115" customFormat="false" ht="12.8" hidden="false" customHeight="false" outlineLevel="0" collapsed="false">
      <c r="A1048115" s="4" t="n">
        <v>1</v>
      </c>
      <c r="B1048115" s="4" t="n">
        <v>4924</v>
      </c>
      <c r="C1048115" s="4" t="n">
        <v>150.001</v>
      </c>
      <c r="D1048115" s="5" t="n">
        <v>-29.251</v>
      </c>
      <c r="E1048115" s="5" t="n">
        <v>364.75</v>
      </c>
      <c r="F1048115" s="5" t="n">
        <v>429.329</v>
      </c>
      <c r="G1048115" s="5" t="n">
        <v>-35.821</v>
      </c>
      <c r="H1048115" s="5" t="n">
        <v>-20.97</v>
      </c>
      <c r="I1048115" s="5" t="n">
        <v>0</v>
      </c>
      <c r="J1048115" s="5" t="n">
        <v>36.87</v>
      </c>
      <c r="K1048115" s="5" t="n">
        <v>-8.281</v>
      </c>
      <c r="L1048115" s="5" t="n">
        <v>1068.5</v>
      </c>
      <c r="M1048115" s="5" t="n">
        <v>-0.023</v>
      </c>
      <c r="N1048115" s="5" t="n">
        <v>301.2</v>
      </c>
      <c r="O1048115" s="5" t="n">
        <v>301.91</v>
      </c>
      <c r="P1048115" s="5" t="n">
        <v>50.455</v>
      </c>
      <c r="Q1048115" s="5" t="n">
        <v>0.92</v>
      </c>
      <c r="R1048115" s="5" t="n">
        <v>-83.29</v>
      </c>
      <c r="S1048115" s="5" t="n">
        <v>0.033</v>
      </c>
    </row>
    <row r="1048116" customFormat="false" ht="12.8" hidden="false" customHeight="false" outlineLevel="0" collapsed="false">
      <c r="A1048116" s="4" t="n">
        <v>1</v>
      </c>
      <c r="B1048116" s="4" t="n">
        <v>4924</v>
      </c>
      <c r="C1048116" s="4" t="n">
        <v>151.002</v>
      </c>
      <c r="D1048116" s="5" t="n">
        <v>38.999</v>
      </c>
      <c r="E1048116" s="5" t="n">
        <v>482.09</v>
      </c>
      <c r="F1048116" s="5" t="n">
        <v>425.862</v>
      </c>
      <c r="G1048116" s="5" t="n">
        <v>-96.276</v>
      </c>
      <c r="H1048116" s="5" t="n">
        <v>-720.271</v>
      </c>
      <c r="I1048116" s="5" t="n">
        <v>771.135</v>
      </c>
      <c r="J1048116" s="5" t="n">
        <v>-105.942</v>
      </c>
      <c r="K1048116" s="5" t="n">
        <v>-11.865</v>
      </c>
      <c r="L1048116" s="5" t="n">
        <v>1097.09</v>
      </c>
      <c r="M1048116" s="5" t="n">
        <v>-0.073</v>
      </c>
      <c r="N1048116" s="5" t="n">
        <v>300.59</v>
      </c>
      <c r="O1048116" s="5" t="n">
        <v>302.829</v>
      </c>
      <c r="P1048116" s="5" t="n">
        <v>43.002</v>
      </c>
      <c r="Q1048116" s="5" t="n">
        <v>0.92</v>
      </c>
      <c r="R1048116" s="5" t="n">
        <v>-444.233</v>
      </c>
      <c r="S1048116" s="5" t="n">
        <v>0.033</v>
      </c>
    </row>
    <row r="1048117" customFormat="false" ht="12.8" hidden="false" customHeight="false" outlineLevel="0" collapsed="false">
      <c r="A1048117" s="4" t="n">
        <v>1</v>
      </c>
      <c r="B1048117" s="4" t="n">
        <v>4924</v>
      </c>
      <c r="C1048117" s="4" t="n">
        <v>152.005</v>
      </c>
      <c r="D1048117" s="5" t="n">
        <v>131.583</v>
      </c>
      <c r="E1048117" s="5" t="n">
        <v>533.661</v>
      </c>
      <c r="F1048117" s="5" t="n">
        <v>430.928</v>
      </c>
      <c r="G1048117" s="5" t="n">
        <v>-56.272</v>
      </c>
      <c r="H1048117" s="5" t="n">
        <v>-917.2</v>
      </c>
      <c r="I1048117" s="5" t="n">
        <v>1063.472</v>
      </c>
      <c r="J1048117" s="5" t="n">
        <v>38.083</v>
      </c>
      <c r="K1048117" s="5" t="n">
        <v>-14.689</v>
      </c>
      <c r="L1048117" s="5" t="n">
        <v>1072.97</v>
      </c>
      <c r="M1048117" s="5" t="n">
        <v>-0.05</v>
      </c>
      <c r="N1048117" s="5" t="n">
        <v>301.48</v>
      </c>
      <c r="O1048117" s="5" t="n">
        <v>303.02</v>
      </c>
      <c r="P1048117" s="5" t="n">
        <v>36.541</v>
      </c>
      <c r="Q1048117" s="5" t="n">
        <v>0.92</v>
      </c>
      <c r="R1048117" s="5" t="n">
        <v>-1844.857</v>
      </c>
      <c r="S1048117" s="5" t="n">
        <v>0.033</v>
      </c>
    </row>
    <row r="1048118" customFormat="false" ht="12.8" hidden="false" customHeight="false" outlineLevel="0" collapsed="false">
      <c r="A1048118" s="4" t="n">
        <v>1</v>
      </c>
      <c r="B1048118" s="4" t="n">
        <v>4924</v>
      </c>
      <c r="C1048118" s="4" t="n">
        <v>153.001</v>
      </c>
      <c r="D1048118" s="5" t="n">
        <v>273.321</v>
      </c>
      <c r="E1048118" s="5" t="n">
        <v>840.564</v>
      </c>
      <c r="F1048118" s="5" t="n">
        <v>421.009</v>
      </c>
      <c r="G1048118" s="5" t="n">
        <v>-96.457</v>
      </c>
      <c r="H1048118" s="5" t="n">
        <v>-981.669</v>
      </c>
      <c r="I1048118" s="5" t="n">
        <v>1257.382</v>
      </c>
      <c r="J1048118" s="5" t="n">
        <v>-98.696</v>
      </c>
      <c r="K1048118" s="5" t="n">
        <v>-2.393</v>
      </c>
      <c r="L1048118" s="5" t="n">
        <v>1059.07</v>
      </c>
      <c r="M1048118" s="5" t="n">
        <v>-0.074</v>
      </c>
      <c r="N1048118" s="5" t="n">
        <v>299.73</v>
      </c>
      <c r="O1048118" s="5" t="n">
        <v>301.988</v>
      </c>
      <c r="P1048118" s="5" t="n">
        <v>42.717</v>
      </c>
      <c r="Q1048118" s="5" t="n">
        <v>0.92</v>
      </c>
      <c r="R1048118" s="5" t="n">
        <v>-4029.401</v>
      </c>
      <c r="S1048118" s="5" t="n">
        <v>0.033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6507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L3" activeCellId="0" sqref="L3"/>
    </sheetView>
  </sheetViews>
  <sheetFormatPr defaultRowHeight="12.8"/>
  <cols>
    <col collapsed="false" hidden="false" max="1025" min="1" style="0" width="8.3673469387755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customFormat="false" ht="12.8" hidden="false" customHeight="false" outlineLevel="0" collapsed="false">
      <c r="A2" s="4" t="n">
        <v>1</v>
      </c>
      <c r="B2" s="4" t="n">
        <v>4995</v>
      </c>
      <c r="C2" s="4" t="n">
        <v>0.001</v>
      </c>
      <c r="D2" s="5" t="n">
        <v>7.535</v>
      </c>
      <c r="E2" s="5" t="n">
        <v>338.15</v>
      </c>
      <c r="F2" s="5" t="n">
        <v>369.251</v>
      </c>
      <c r="G2" s="5" t="n">
        <v>-14.343</v>
      </c>
      <c r="H2" s="5" t="n">
        <v>61.638</v>
      </c>
      <c r="I2" s="5" t="n">
        <v>0</v>
      </c>
      <c r="J2" s="5" t="n">
        <v>-483.733</v>
      </c>
      <c r="K2" s="5" t="n">
        <v>-54.103</v>
      </c>
      <c r="L2" s="5" t="n">
        <v>55.82</v>
      </c>
      <c r="M2" s="5" t="n">
        <v>-0.001</v>
      </c>
      <c r="N2" s="5" t="n">
        <v>290.06</v>
      </c>
      <c r="O2" s="5" t="n">
        <v>290.528</v>
      </c>
      <c r="P2" s="5" t="n">
        <v>30.652</v>
      </c>
      <c r="Q2" s="5" t="n">
        <v>0.92</v>
      </c>
      <c r="R2" s="5" t="n">
        <v>-47.822</v>
      </c>
      <c r="S2" s="5" t="n">
        <v>0.001</v>
      </c>
    </row>
    <row r="3" customFormat="false" ht="12.8" hidden="false" customHeight="false" outlineLevel="0" collapsed="false">
      <c r="A3" s="4" t="n">
        <v>1</v>
      </c>
      <c r="B3" s="4" t="n">
        <v>4995</v>
      </c>
      <c r="C3" s="4" t="n">
        <v>1.002</v>
      </c>
      <c r="D3" s="5" t="n">
        <v>7.054</v>
      </c>
      <c r="E3" s="5" t="n">
        <v>334.268</v>
      </c>
      <c r="F3" s="5" t="n">
        <v>368.387</v>
      </c>
      <c r="G3" s="5" t="n">
        <v>-0.426</v>
      </c>
      <c r="H3" s="5" t="n">
        <v>44.038</v>
      </c>
      <c r="I3" s="5" t="n">
        <v>0</v>
      </c>
      <c r="J3" s="5" t="n">
        <v>-79.314</v>
      </c>
      <c r="K3" s="5" t="n">
        <v>-36.984</v>
      </c>
      <c r="L3" s="5" t="n">
        <v>78.54</v>
      </c>
      <c r="M3" s="5" t="n">
        <v>0</v>
      </c>
      <c r="N3" s="5" t="n">
        <v>289.89</v>
      </c>
      <c r="O3" s="5" t="n">
        <v>289.905</v>
      </c>
      <c r="P3" s="5" t="n">
        <v>28.168</v>
      </c>
      <c r="Q3" s="5" t="n">
        <v>0.92</v>
      </c>
      <c r="R3" s="5" t="n">
        <v>-48.114</v>
      </c>
      <c r="S3" s="5" t="n">
        <v>0.001</v>
      </c>
    </row>
    <row r="4" customFormat="false" ht="12.8" hidden="false" customHeight="false" outlineLevel="0" collapsed="false">
      <c r="A4" s="4" t="n">
        <v>1</v>
      </c>
      <c r="B4" s="4" t="n">
        <v>4995</v>
      </c>
      <c r="C4" s="4" t="n">
        <v>2.001</v>
      </c>
      <c r="D4" s="5" t="n">
        <v>7.297</v>
      </c>
      <c r="E4" s="5" t="n">
        <v>340.793</v>
      </c>
      <c r="F4" s="5" t="n">
        <v>367.929</v>
      </c>
      <c r="G4" s="5" t="n">
        <v>0.589</v>
      </c>
      <c r="H4" s="5" t="n">
        <v>31.861</v>
      </c>
      <c r="I4" s="5" t="n">
        <v>0</v>
      </c>
      <c r="J4" s="5" t="n">
        <v>-49.456</v>
      </c>
      <c r="K4" s="5" t="n">
        <v>-24.564</v>
      </c>
      <c r="L4" s="5" t="n">
        <v>76.59</v>
      </c>
      <c r="M4" s="5" t="n">
        <v>0</v>
      </c>
      <c r="N4" s="5" t="n">
        <v>289.8</v>
      </c>
      <c r="O4" s="5" t="n">
        <v>289.781</v>
      </c>
      <c r="P4" s="5" t="n">
        <v>31.145</v>
      </c>
      <c r="Q4" s="5" t="n">
        <v>0.92</v>
      </c>
      <c r="R4" s="5" t="n">
        <v>-47.804</v>
      </c>
      <c r="S4" s="5" t="n">
        <v>0.001</v>
      </c>
    </row>
    <row r="5" customFormat="false" ht="12.8" hidden="false" customHeight="false" outlineLevel="0" collapsed="false">
      <c r="A5" s="4" t="n">
        <v>1</v>
      </c>
      <c r="B5" s="4" t="n">
        <v>4995</v>
      </c>
      <c r="C5" s="4" t="n">
        <v>3.001</v>
      </c>
      <c r="D5" s="5" t="n">
        <v>7.26</v>
      </c>
      <c r="E5" s="5" t="n">
        <v>343.202</v>
      </c>
      <c r="F5" s="5" t="n">
        <v>367.219</v>
      </c>
      <c r="G5" s="5" t="n">
        <v>4.851</v>
      </c>
      <c r="H5" s="5" t="n">
        <v>23.949</v>
      </c>
      <c r="I5" s="5" t="n">
        <v>0</v>
      </c>
      <c r="J5" s="5" t="n">
        <v>-44.26</v>
      </c>
      <c r="K5" s="5" t="n">
        <v>-16.689</v>
      </c>
      <c r="L5" s="5" t="n">
        <v>76.56</v>
      </c>
      <c r="M5" s="5" t="n">
        <v>0</v>
      </c>
      <c r="N5" s="5" t="n">
        <v>289.66</v>
      </c>
      <c r="O5" s="5" t="n">
        <v>289.523</v>
      </c>
      <c r="P5" s="5" t="n">
        <v>35.426</v>
      </c>
      <c r="Q5" s="5" t="n">
        <v>0.92</v>
      </c>
      <c r="R5" s="5" t="n">
        <v>-47.693</v>
      </c>
      <c r="S5" s="5" t="n">
        <v>0.001</v>
      </c>
    </row>
    <row r="6" customFormat="false" ht="12.8" hidden="false" customHeight="false" outlineLevel="0" collapsed="false">
      <c r="A6" s="4" t="n">
        <v>1</v>
      </c>
      <c r="B6" s="4" t="n">
        <v>4995</v>
      </c>
      <c r="C6" s="4" t="n">
        <v>4.004</v>
      </c>
      <c r="D6" s="5" t="n">
        <v>7.592</v>
      </c>
      <c r="E6" s="5" t="n">
        <v>348.166</v>
      </c>
      <c r="F6" s="5" t="n">
        <v>365.801</v>
      </c>
      <c r="G6" s="5" t="n">
        <v>0.781</v>
      </c>
      <c r="H6" s="5" t="n">
        <v>16.169</v>
      </c>
      <c r="I6" s="5" t="n">
        <v>0</v>
      </c>
      <c r="J6" s="5" t="n">
        <v>-41.941</v>
      </c>
      <c r="K6" s="5" t="n">
        <v>-8.577</v>
      </c>
      <c r="L6" s="5" t="n">
        <v>76.24</v>
      </c>
      <c r="M6" s="5" t="n">
        <v>0</v>
      </c>
      <c r="N6" s="5" t="n">
        <v>289.38</v>
      </c>
      <c r="O6" s="5" t="n">
        <v>289.362</v>
      </c>
      <c r="P6" s="5" t="n">
        <v>42.65</v>
      </c>
      <c r="Q6" s="5" t="n">
        <v>0.92</v>
      </c>
      <c r="R6" s="5" t="n">
        <v>-47.188</v>
      </c>
      <c r="S6" s="5" t="n">
        <v>0.001</v>
      </c>
    </row>
    <row r="7" customFormat="false" ht="12.8" hidden="false" customHeight="false" outlineLevel="0" collapsed="false">
      <c r="A7" s="4" t="n">
        <v>1</v>
      </c>
      <c r="B7" s="4" t="n">
        <v>4995</v>
      </c>
      <c r="C7" s="4" t="n">
        <v>5.006</v>
      </c>
      <c r="D7" s="5" t="n">
        <v>7.637</v>
      </c>
      <c r="E7" s="5" t="n">
        <v>348.987</v>
      </c>
      <c r="F7" s="5" t="n">
        <v>365.397</v>
      </c>
      <c r="G7" s="5" t="n">
        <v>-0.761</v>
      </c>
      <c r="H7" s="5" t="n">
        <v>15.012</v>
      </c>
      <c r="I7" s="5" t="n">
        <v>0</v>
      </c>
      <c r="J7" s="5" t="n">
        <v>-31.929</v>
      </c>
      <c r="K7" s="5" t="n">
        <v>-7.375</v>
      </c>
      <c r="L7" s="5" t="n">
        <v>75.17</v>
      </c>
      <c r="M7" s="5" t="n">
        <v>0</v>
      </c>
      <c r="N7" s="5" t="n">
        <v>289.3</v>
      </c>
      <c r="O7" s="5" t="n">
        <v>289.343</v>
      </c>
      <c r="P7" s="5" t="n">
        <v>17.73</v>
      </c>
      <c r="Q7" s="5" t="n">
        <v>0.92</v>
      </c>
      <c r="R7" s="5" t="n">
        <v>-47.06</v>
      </c>
      <c r="S7" s="5" t="n">
        <v>0.001</v>
      </c>
    </row>
    <row r="8" customFormat="false" ht="12.8" hidden="false" customHeight="false" outlineLevel="0" collapsed="false">
      <c r="A8" s="4" t="n">
        <v>1</v>
      </c>
      <c r="B8" s="4" t="n">
        <v>4995</v>
      </c>
      <c r="C8" s="4" t="n">
        <v>6.003</v>
      </c>
      <c r="D8" s="5" t="n">
        <v>7.296</v>
      </c>
      <c r="E8" s="5" t="n">
        <v>349.142</v>
      </c>
      <c r="F8" s="5" t="n">
        <v>365.7</v>
      </c>
      <c r="G8" s="5" t="n">
        <v>1.499</v>
      </c>
      <c r="H8" s="5" t="n">
        <v>16.527</v>
      </c>
      <c r="I8" s="5" t="n">
        <v>0</v>
      </c>
      <c r="J8" s="5" t="n">
        <v>-19.695</v>
      </c>
      <c r="K8" s="5" t="n">
        <v>-9.231</v>
      </c>
      <c r="L8" s="5" t="n">
        <v>73.54</v>
      </c>
      <c r="M8" s="5" t="n">
        <v>0</v>
      </c>
      <c r="N8" s="5" t="n">
        <v>289.36</v>
      </c>
      <c r="O8" s="5" t="n">
        <v>289.316</v>
      </c>
      <c r="P8" s="5" t="n">
        <v>34.173</v>
      </c>
      <c r="Q8" s="5" t="n">
        <v>0.92</v>
      </c>
      <c r="R8" s="5" t="n">
        <v>-47.311</v>
      </c>
      <c r="S8" s="5" t="n">
        <v>0.001</v>
      </c>
    </row>
    <row r="9" customFormat="false" ht="12.8" hidden="false" customHeight="false" outlineLevel="0" collapsed="false">
      <c r="A9" s="4" t="n">
        <v>1</v>
      </c>
      <c r="B9" s="4" t="n">
        <v>4995</v>
      </c>
      <c r="C9" s="4" t="n">
        <v>7.004</v>
      </c>
      <c r="D9" s="5" t="n">
        <v>11.355</v>
      </c>
      <c r="E9" s="5" t="n">
        <v>357.84</v>
      </c>
      <c r="F9" s="5" t="n">
        <v>361.572</v>
      </c>
      <c r="G9" s="5" t="n">
        <v>-18.601</v>
      </c>
      <c r="H9" s="5" t="n">
        <v>-24.574</v>
      </c>
      <c r="I9" s="5" t="n">
        <v>39.397</v>
      </c>
      <c r="J9" s="5" t="n">
        <v>-80.984</v>
      </c>
      <c r="K9" s="5" t="n">
        <v>-3.468</v>
      </c>
      <c r="L9" s="5" t="n">
        <v>75.66</v>
      </c>
      <c r="M9" s="5" t="n">
        <v>-0.001</v>
      </c>
      <c r="N9" s="5" t="n">
        <v>288.54</v>
      </c>
      <c r="O9" s="5" t="n">
        <v>289.261</v>
      </c>
      <c r="P9" s="5" t="n">
        <v>25.797</v>
      </c>
      <c r="Q9" s="5" t="n">
        <v>0.92</v>
      </c>
      <c r="R9" s="5" t="n">
        <v>-53.043</v>
      </c>
      <c r="S9" s="5" t="n">
        <v>0.001</v>
      </c>
    </row>
    <row r="10" customFormat="false" ht="12.8" hidden="false" customHeight="false" outlineLevel="0" collapsed="false">
      <c r="A10" s="4" t="n">
        <v>1</v>
      </c>
      <c r="B10" s="4" t="n">
        <v>4995</v>
      </c>
      <c r="C10" s="4" t="n">
        <v>8.001</v>
      </c>
      <c r="D10" s="5" t="n">
        <v>35.411</v>
      </c>
      <c r="E10" s="5" t="n">
        <v>373.712</v>
      </c>
      <c r="F10" s="5" t="n">
        <v>361.572</v>
      </c>
      <c r="G10" s="5" t="n">
        <v>-25.903</v>
      </c>
      <c r="H10" s="5" t="n">
        <v>-7.812</v>
      </c>
      <c r="I10" s="5" t="n">
        <v>47.481</v>
      </c>
      <c r="J10" s="5" t="n">
        <v>-30.894</v>
      </c>
      <c r="K10" s="5" t="n">
        <v>-4.258</v>
      </c>
      <c r="L10" s="5" t="n">
        <v>74.78</v>
      </c>
      <c r="M10" s="5" t="n">
        <v>-0.001</v>
      </c>
      <c r="N10" s="5" t="n">
        <v>288.54</v>
      </c>
      <c r="O10" s="5" t="n">
        <v>289.31</v>
      </c>
      <c r="P10" s="5" t="n">
        <v>33.643</v>
      </c>
      <c r="Q10" s="5" t="n">
        <v>0.92</v>
      </c>
      <c r="R10" s="5" t="n">
        <v>-93.448</v>
      </c>
      <c r="S10" s="5" t="n">
        <v>0.001</v>
      </c>
    </row>
    <row r="11" customFormat="false" ht="12.8" hidden="false" customHeight="false" outlineLevel="0" collapsed="false">
      <c r="A11" s="4" t="n">
        <v>1</v>
      </c>
      <c r="B11" s="4" t="n">
        <v>4995</v>
      </c>
      <c r="C11" s="4" t="n">
        <v>9.001</v>
      </c>
      <c r="D11" s="5" t="n">
        <v>75.592</v>
      </c>
      <c r="E11" s="5" t="n">
        <v>427.26</v>
      </c>
      <c r="F11" s="5" t="n">
        <v>363.028</v>
      </c>
      <c r="G11" s="5" t="n">
        <v>-26.488</v>
      </c>
      <c r="H11" s="5" t="n">
        <v>25.207</v>
      </c>
      <c r="I11" s="5" t="n">
        <v>63.113</v>
      </c>
      <c r="J11" s="5" t="n">
        <v>-5.234</v>
      </c>
      <c r="K11" s="5" t="n">
        <v>-12.729</v>
      </c>
      <c r="L11" s="5" t="n">
        <v>72.19</v>
      </c>
      <c r="M11" s="5" t="n">
        <v>-0.001</v>
      </c>
      <c r="N11" s="5" t="n">
        <v>288.83</v>
      </c>
      <c r="O11" s="5" t="n">
        <v>289.889</v>
      </c>
      <c r="P11" s="5" t="n">
        <v>25.002</v>
      </c>
      <c r="Q11" s="5" t="n">
        <v>0.92</v>
      </c>
      <c r="R11" s="5" t="n">
        <v>-160.962</v>
      </c>
      <c r="S11" s="5" t="n">
        <v>0.001</v>
      </c>
    </row>
    <row r="12" customFormat="false" ht="12.8" hidden="false" customHeight="false" outlineLevel="0" collapsed="false">
      <c r="A12" s="4" t="n">
        <v>1</v>
      </c>
      <c r="B12" s="4" t="n">
        <v>4995</v>
      </c>
      <c r="C12" s="4" t="n">
        <v>10.005</v>
      </c>
      <c r="D12" s="5" t="n">
        <v>184.91</v>
      </c>
      <c r="E12" s="5" t="n">
        <v>754.197</v>
      </c>
      <c r="F12" s="5" t="n">
        <v>364.186</v>
      </c>
      <c r="G12" s="5" t="n">
        <v>-47.179</v>
      </c>
      <c r="H12" s="5" t="n">
        <v>100.765</v>
      </c>
      <c r="I12" s="5" t="n">
        <v>97.126</v>
      </c>
      <c r="J12" s="5" t="n">
        <v>-12.092</v>
      </c>
      <c r="K12" s="5" t="n">
        <v>-12.981</v>
      </c>
      <c r="L12" s="5" t="n">
        <v>75.3</v>
      </c>
      <c r="M12" s="5" t="n">
        <v>-0.003</v>
      </c>
      <c r="N12" s="5" t="n">
        <v>289.06</v>
      </c>
      <c r="O12" s="5" t="n">
        <v>291.022</v>
      </c>
      <c r="P12" s="5" t="n">
        <v>24.048</v>
      </c>
      <c r="Q12" s="5" t="n">
        <v>0.92</v>
      </c>
      <c r="R12" s="5" t="n">
        <v>-344.757</v>
      </c>
      <c r="S12" s="5" t="n">
        <v>0.001</v>
      </c>
    </row>
    <row r="13" customFormat="false" ht="12.8" hidden="false" customHeight="false" outlineLevel="0" collapsed="false">
      <c r="A13" s="4" t="n">
        <v>1</v>
      </c>
      <c r="B13" s="4" t="n">
        <v>4995</v>
      </c>
      <c r="C13" s="4" t="n">
        <v>11.007</v>
      </c>
      <c r="D13" s="5" t="n">
        <v>421.853</v>
      </c>
      <c r="E13" s="5" t="n">
        <v>767.386</v>
      </c>
      <c r="F13" s="5" t="n">
        <v>370.424</v>
      </c>
      <c r="G13" s="5" t="n">
        <v>-39.408</v>
      </c>
      <c r="H13" s="5" t="n">
        <v>293.223</v>
      </c>
      <c r="I13" s="5" t="n">
        <v>168.632</v>
      </c>
      <c r="J13" s="5" t="n">
        <v>48</v>
      </c>
      <c r="K13" s="5" t="n">
        <v>-40.001</v>
      </c>
      <c r="L13" s="5" t="n">
        <v>17.39</v>
      </c>
      <c r="M13" s="5" t="n">
        <v>-0.003</v>
      </c>
      <c r="N13" s="5" t="n">
        <v>290.29</v>
      </c>
      <c r="O13" s="5" t="n">
        <v>292.207</v>
      </c>
      <c r="P13" s="5" t="n">
        <v>20.552</v>
      </c>
      <c r="Q13" s="5" t="n">
        <v>0.92</v>
      </c>
      <c r="R13" s="5" t="n">
        <v>-717.612</v>
      </c>
      <c r="S13" s="5" t="n">
        <v>0.001</v>
      </c>
    </row>
    <row r="14" customFormat="false" ht="12.8" hidden="false" customHeight="false" outlineLevel="0" collapsed="false">
      <c r="A14" s="4" t="n">
        <v>1</v>
      </c>
      <c r="B14" s="4" t="n">
        <v>4995</v>
      </c>
      <c r="C14" s="4" t="n">
        <v>12.002</v>
      </c>
      <c r="D14" s="5" t="n">
        <v>525.61</v>
      </c>
      <c r="E14" s="5" t="n">
        <v>1109.871</v>
      </c>
      <c r="F14" s="5" t="n">
        <v>371.906</v>
      </c>
      <c r="G14" s="5" t="n">
        <v>-70.385</v>
      </c>
      <c r="H14" s="5" t="n">
        <v>360.448</v>
      </c>
      <c r="I14" s="5" t="n">
        <v>204.809</v>
      </c>
      <c r="J14" s="5" t="n">
        <v>15.276</v>
      </c>
      <c r="K14" s="5" t="n">
        <v>-39.646</v>
      </c>
      <c r="L14" s="5" t="n">
        <v>-7.81</v>
      </c>
      <c r="M14" s="5" t="n">
        <v>-0.004</v>
      </c>
      <c r="N14" s="5" t="n">
        <v>290.58</v>
      </c>
      <c r="O14" s="5" t="n">
        <v>293.269</v>
      </c>
      <c r="P14" s="5" t="n">
        <v>26.175</v>
      </c>
      <c r="Q14" s="5" t="n">
        <v>0.92</v>
      </c>
      <c r="R14" s="5" t="n">
        <v>-854.31</v>
      </c>
      <c r="S14" s="5" t="n">
        <v>0.001</v>
      </c>
    </row>
    <row r="15" customFormat="false" ht="12.8" hidden="false" customHeight="false" outlineLevel="0" collapsed="false">
      <c r="A15" s="4" t="n">
        <v>1</v>
      </c>
      <c r="B15" s="4" t="n">
        <v>4995</v>
      </c>
      <c r="C15" s="4" t="n">
        <v>13.001</v>
      </c>
      <c r="D15" s="5" t="n">
        <v>567.671</v>
      </c>
      <c r="E15" s="5" t="n">
        <v>1180.357</v>
      </c>
      <c r="F15" s="5" t="n">
        <v>373.342</v>
      </c>
      <c r="G15" s="5" t="n">
        <v>-92.173</v>
      </c>
      <c r="H15" s="5" t="n">
        <v>381.44</v>
      </c>
      <c r="I15" s="5" t="n">
        <v>229.045</v>
      </c>
      <c r="J15" s="5" t="n">
        <v>0.359</v>
      </c>
      <c r="K15" s="5" t="n">
        <v>-42.814</v>
      </c>
      <c r="L15" s="5" t="n">
        <v>-24.14</v>
      </c>
      <c r="M15" s="5" t="n">
        <v>-0.003</v>
      </c>
      <c r="N15" s="5" t="n">
        <v>290.86</v>
      </c>
      <c r="O15" s="5" t="n">
        <v>293.418</v>
      </c>
      <c r="P15" s="5" t="n">
        <v>36.036</v>
      </c>
      <c r="Q15" s="5" t="n">
        <v>0.92</v>
      </c>
      <c r="R15" s="5" t="n">
        <v>-902.08</v>
      </c>
      <c r="S15" s="5" t="n">
        <v>0.001</v>
      </c>
    </row>
    <row r="16" customFormat="false" ht="12.8" hidden="false" customHeight="false" outlineLevel="0" collapsed="false">
      <c r="A16" s="4" t="n">
        <v>1</v>
      </c>
      <c r="B16" s="4" t="n">
        <v>4995</v>
      </c>
      <c r="C16" s="4" t="n">
        <v>14.003</v>
      </c>
      <c r="D16" s="5" t="n">
        <v>698.685</v>
      </c>
      <c r="E16" s="5" t="n">
        <v>799.238</v>
      </c>
      <c r="F16" s="5" t="n">
        <v>375.194</v>
      </c>
      <c r="G16" s="5" t="n">
        <v>-89.595</v>
      </c>
      <c r="H16" s="5" t="n">
        <v>489.175</v>
      </c>
      <c r="I16" s="5" t="n">
        <v>246.613</v>
      </c>
      <c r="J16" s="5" t="n">
        <v>13.743</v>
      </c>
      <c r="K16" s="5" t="n">
        <v>-37.103</v>
      </c>
      <c r="L16" s="5" t="n">
        <v>-67.95</v>
      </c>
      <c r="M16" s="5" t="n">
        <v>-0.003</v>
      </c>
      <c r="N16" s="5" t="n">
        <v>291.22</v>
      </c>
      <c r="O16" s="5" t="n">
        <v>293.315</v>
      </c>
      <c r="P16" s="5" t="n">
        <v>42.774</v>
      </c>
      <c r="Q16" s="5" t="n">
        <v>0.92</v>
      </c>
      <c r="R16" s="5" t="n">
        <v>-1007.894</v>
      </c>
      <c r="S16" s="5" t="n">
        <v>0.001</v>
      </c>
    </row>
    <row r="17" customFormat="false" ht="12.8" hidden="false" customHeight="false" outlineLevel="0" collapsed="false">
      <c r="A17" s="4" t="n">
        <v>1</v>
      </c>
      <c r="B17" s="4" t="n">
        <v>4995</v>
      </c>
      <c r="C17" s="4" t="n">
        <v>15.002</v>
      </c>
      <c r="D17" s="5" t="n">
        <v>621.588</v>
      </c>
      <c r="E17" s="5" t="n">
        <v>441.71</v>
      </c>
      <c r="F17" s="5" t="n">
        <v>375.916</v>
      </c>
      <c r="G17" s="5" t="n">
        <v>-89.282</v>
      </c>
      <c r="H17" s="5" t="n">
        <v>434.23</v>
      </c>
      <c r="I17" s="5" t="n">
        <v>221.465</v>
      </c>
      <c r="J17" s="5" t="n">
        <v>15.281</v>
      </c>
      <c r="K17" s="5" t="n">
        <v>-34.107</v>
      </c>
      <c r="L17" s="5" t="n">
        <v>-58.65</v>
      </c>
      <c r="M17" s="5" t="n">
        <v>-0.002</v>
      </c>
      <c r="N17" s="5" t="n">
        <v>291.36</v>
      </c>
      <c r="O17" s="5" t="n">
        <v>293.257</v>
      </c>
      <c r="P17" s="5" t="n">
        <v>47.072</v>
      </c>
      <c r="Q17" s="5" t="n">
        <v>0.92</v>
      </c>
      <c r="R17" s="5" t="n">
        <v>-903.104</v>
      </c>
      <c r="S17" s="5" t="n">
        <v>0.001</v>
      </c>
    </row>
    <row r="18" customFormat="false" ht="12.8" hidden="false" customHeight="false" outlineLevel="0" collapsed="false">
      <c r="A18" s="4" t="n">
        <v>1</v>
      </c>
      <c r="B18" s="4" t="n">
        <v>4995</v>
      </c>
      <c r="C18" s="4" t="n">
        <v>16.004</v>
      </c>
      <c r="D18" s="5" t="n">
        <v>606.664</v>
      </c>
      <c r="E18" s="5" t="n">
        <v>431.24</v>
      </c>
      <c r="F18" s="5" t="n">
        <v>376.38</v>
      </c>
      <c r="G18" s="5" t="n">
        <v>-81.599</v>
      </c>
      <c r="H18" s="5" t="n">
        <v>407.429</v>
      </c>
      <c r="I18" s="5" t="n">
        <v>234.153</v>
      </c>
      <c r="J18" s="5" t="n">
        <v>8.486</v>
      </c>
      <c r="K18" s="5" t="n">
        <v>-34.918</v>
      </c>
      <c r="L18" s="5" t="n">
        <v>-60.37</v>
      </c>
      <c r="M18" s="5" t="n">
        <v>-0.002</v>
      </c>
      <c r="N18" s="5" t="n">
        <v>291.45</v>
      </c>
      <c r="O18" s="5" t="n">
        <v>293.246</v>
      </c>
      <c r="P18" s="5" t="n">
        <v>45.439</v>
      </c>
      <c r="Q18" s="5" t="n">
        <v>0.92</v>
      </c>
      <c r="R18" s="5" t="n">
        <v>-961.693</v>
      </c>
      <c r="S18" s="5" t="n">
        <v>0.001</v>
      </c>
    </row>
    <row r="19" customFormat="false" ht="12.8" hidden="false" customHeight="false" outlineLevel="0" collapsed="false">
      <c r="A19" s="4" t="n">
        <v>1</v>
      </c>
      <c r="B19" s="4" t="n">
        <v>4995</v>
      </c>
      <c r="C19" s="4" t="n">
        <v>17.004</v>
      </c>
      <c r="D19" s="5" t="n">
        <v>464.138</v>
      </c>
      <c r="E19" s="5" t="n">
        <v>409.676</v>
      </c>
      <c r="F19" s="5" t="n">
        <v>375.606</v>
      </c>
      <c r="G19" s="5" t="n">
        <v>-65.651</v>
      </c>
      <c r="H19" s="5" t="n">
        <v>265.843</v>
      </c>
      <c r="I19" s="5" t="n">
        <v>225.45</v>
      </c>
      <c r="J19" s="5" t="n">
        <v>-7.041</v>
      </c>
      <c r="K19" s="5" t="n">
        <v>-27.155</v>
      </c>
      <c r="L19" s="5" t="n">
        <v>-43.18</v>
      </c>
      <c r="M19" s="5" t="n">
        <v>-0.002</v>
      </c>
      <c r="N19" s="5" t="n">
        <v>291.3</v>
      </c>
      <c r="O19" s="5" t="n">
        <v>292.681</v>
      </c>
      <c r="P19" s="5" t="n">
        <v>47.529</v>
      </c>
      <c r="Q19" s="5" t="n">
        <v>0.92</v>
      </c>
      <c r="R19" s="5" t="n">
        <v>-990.941</v>
      </c>
      <c r="S19" s="5" t="n">
        <v>0.001</v>
      </c>
    </row>
    <row r="20" customFormat="false" ht="12.8" hidden="false" customHeight="false" outlineLevel="0" collapsed="false">
      <c r="A20" s="4" t="n">
        <v>1</v>
      </c>
      <c r="B20" s="4" t="n">
        <v>4995</v>
      </c>
      <c r="C20" s="4" t="n">
        <v>18.001</v>
      </c>
      <c r="D20" s="5" t="n">
        <v>299.758</v>
      </c>
      <c r="E20" s="5" t="n">
        <v>484.452</v>
      </c>
      <c r="F20" s="5" t="n">
        <v>373.65</v>
      </c>
      <c r="G20" s="5" t="n">
        <v>-52.154</v>
      </c>
      <c r="H20" s="5" t="n">
        <v>116.184</v>
      </c>
      <c r="I20" s="5" t="n">
        <v>199.538</v>
      </c>
      <c r="J20" s="5" t="n">
        <v>-22.778</v>
      </c>
      <c r="K20" s="5" t="n">
        <v>-15.964</v>
      </c>
      <c r="L20" s="5" t="n">
        <v>-9.75</v>
      </c>
      <c r="M20" s="5" t="n">
        <v>-0.001</v>
      </c>
      <c r="N20" s="5" t="n">
        <v>290.92</v>
      </c>
      <c r="O20" s="5" t="n">
        <v>292.012</v>
      </c>
      <c r="P20" s="5" t="n">
        <v>47.78</v>
      </c>
      <c r="Q20" s="5" t="n">
        <v>0.92</v>
      </c>
      <c r="R20" s="5" t="n">
        <v>-932.417</v>
      </c>
      <c r="S20" s="5" t="n">
        <v>0.001</v>
      </c>
    </row>
    <row r="21" customFormat="false" ht="12.8" hidden="false" customHeight="false" outlineLevel="0" collapsed="false">
      <c r="A21" s="4" t="n">
        <v>1</v>
      </c>
      <c r="B21" s="4" t="n">
        <v>4995</v>
      </c>
      <c r="C21" s="4" t="n">
        <v>19.005</v>
      </c>
      <c r="D21" s="5" t="n">
        <v>146.152</v>
      </c>
      <c r="E21" s="5" t="n">
        <v>343.517</v>
      </c>
      <c r="F21" s="5" t="n">
        <v>370.118</v>
      </c>
      <c r="G21" s="5" t="n">
        <v>-26.338</v>
      </c>
      <c r="H21" s="5" t="n">
        <v>75.568</v>
      </c>
      <c r="I21" s="5" t="n">
        <v>80.046</v>
      </c>
      <c r="J21" s="5" t="n">
        <v>-44.985</v>
      </c>
      <c r="K21" s="5" t="n">
        <v>-9.462</v>
      </c>
      <c r="L21" s="5" t="n">
        <v>77.48</v>
      </c>
      <c r="M21" s="5" t="n">
        <v>-0.001</v>
      </c>
      <c r="N21" s="5" t="n">
        <v>290.23</v>
      </c>
      <c r="O21" s="5" t="n">
        <v>290.799</v>
      </c>
      <c r="P21" s="5" t="n">
        <v>46.297</v>
      </c>
      <c r="Q21" s="5" t="n">
        <v>0.92</v>
      </c>
      <c r="R21" s="5" t="n">
        <v>-282.434</v>
      </c>
      <c r="S21" s="5" t="n">
        <v>0.001</v>
      </c>
    </row>
    <row r="22" customFormat="false" ht="12.8" hidden="false" customHeight="false" outlineLevel="0" collapsed="false">
      <c r="A22" s="4" t="n">
        <v>1</v>
      </c>
      <c r="B22" s="4" t="n">
        <v>4995</v>
      </c>
      <c r="C22" s="4" t="n">
        <v>20.001</v>
      </c>
      <c r="D22" s="5" t="n">
        <v>-14.612</v>
      </c>
      <c r="E22" s="5" t="n">
        <v>296.451</v>
      </c>
      <c r="F22" s="5" t="n">
        <v>370.986</v>
      </c>
      <c r="G22" s="5" t="n">
        <v>10.092</v>
      </c>
      <c r="H22" s="5" t="n">
        <v>-23.001</v>
      </c>
      <c r="I22" s="5" t="n">
        <v>0</v>
      </c>
      <c r="J22" s="5" t="n">
        <v>-27.722</v>
      </c>
      <c r="K22" s="5" t="n">
        <v>8.389</v>
      </c>
      <c r="L22" s="5" t="n">
        <v>76.53</v>
      </c>
      <c r="M22" s="5" t="n">
        <v>0</v>
      </c>
      <c r="N22" s="5" t="n">
        <v>290.4</v>
      </c>
      <c r="O22" s="5" t="n">
        <v>290.152</v>
      </c>
      <c r="P22" s="5" t="n">
        <v>40.675</v>
      </c>
      <c r="Q22" s="5" t="n">
        <v>0.92</v>
      </c>
      <c r="R22" s="5" t="n">
        <v>-66.424</v>
      </c>
      <c r="S22" s="5" t="n">
        <v>0.001</v>
      </c>
    </row>
    <row r="23" customFormat="false" ht="12.8" hidden="false" customHeight="false" outlineLevel="0" collapsed="false">
      <c r="A23" s="4" t="n">
        <v>1</v>
      </c>
      <c r="B23" s="4" t="n">
        <v>4995</v>
      </c>
      <c r="C23" s="4" t="n">
        <v>21.005</v>
      </c>
      <c r="D23" s="5" t="n">
        <v>-33.653</v>
      </c>
      <c r="E23" s="5" t="n">
        <v>290.151</v>
      </c>
      <c r="F23" s="5" t="n">
        <v>366.611</v>
      </c>
      <c r="G23" s="5" t="n">
        <v>22.708</v>
      </c>
      <c r="H23" s="5" t="n">
        <v>-53.519</v>
      </c>
      <c r="I23" s="5" t="n">
        <v>0</v>
      </c>
      <c r="J23" s="5" t="n">
        <v>-62.864</v>
      </c>
      <c r="K23" s="5" t="n">
        <v>19.866</v>
      </c>
      <c r="L23" s="5" t="n">
        <v>78.09</v>
      </c>
      <c r="M23" s="5" t="n">
        <v>0.001</v>
      </c>
      <c r="N23" s="5" t="n">
        <v>289.54</v>
      </c>
      <c r="O23" s="5" t="n">
        <v>288.938</v>
      </c>
      <c r="P23" s="5" t="n">
        <v>37.706</v>
      </c>
      <c r="Q23" s="5" t="n">
        <v>0.92</v>
      </c>
      <c r="R23" s="5" t="n">
        <v>-81.841</v>
      </c>
      <c r="S23" s="5" t="n">
        <v>0.001</v>
      </c>
    </row>
    <row r="24" customFormat="false" ht="12.8" hidden="false" customHeight="false" outlineLevel="0" collapsed="false">
      <c r="A24" s="4" t="n">
        <v>1</v>
      </c>
      <c r="B24" s="4" t="n">
        <v>4995</v>
      </c>
      <c r="C24" s="4" t="n">
        <v>22.006</v>
      </c>
      <c r="D24" s="5" t="n">
        <v>-34.216</v>
      </c>
      <c r="E24" s="5" t="n">
        <v>288.177</v>
      </c>
      <c r="F24" s="5" t="n">
        <v>360.621</v>
      </c>
      <c r="G24" s="5" t="n">
        <v>15.188</v>
      </c>
      <c r="H24" s="5" t="n">
        <v>-68.283</v>
      </c>
      <c r="I24" s="5" t="n">
        <v>0</v>
      </c>
      <c r="J24" s="5" t="n">
        <v>-72.488</v>
      </c>
      <c r="K24" s="5" t="n">
        <v>34.067</v>
      </c>
      <c r="L24" s="5" t="n">
        <v>75.4</v>
      </c>
      <c r="M24" s="5" t="n">
        <v>0.001</v>
      </c>
      <c r="N24" s="5" t="n">
        <v>288.35</v>
      </c>
      <c r="O24" s="5" t="n">
        <v>287.922</v>
      </c>
      <c r="P24" s="5" t="n">
        <v>35.521</v>
      </c>
      <c r="Q24" s="5" t="n">
        <v>0.92</v>
      </c>
      <c r="R24" s="5" t="n">
        <v>-81.374</v>
      </c>
      <c r="S24" s="5" t="n">
        <v>0.001</v>
      </c>
    </row>
    <row r="25" customFormat="false" ht="12.8" hidden="false" customHeight="false" outlineLevel="0" collapsed="false">
      <c r="A25" s="4" t="n">
        <v>1</v>
      </c>
      <c r="B25" s="4" t="n">
        <v>4995</v>
      </c>
      <c r="C25" s="4" t="n">
        <v>23.005</v>
      </c>
      <c r="D25" s="5" t="n">
        <v>-34.473</v>
      </c>
      <c r="E25" s="5" t="n">
        <v>284.999</v>
      </c>
      <c r="F25" s="5" t="n">
        <v>357.082</v>
      </c>
      <c r="G25" s="5" t="n">
        <v>8.108</v>
      </c>
      <c r="H25" s="5" t="n">
        <v>-70.13</v>
      </c>
      <c r="I25" s="5" t="n">
        <v>0</v>
      </c>
      <c r="J25" s="5" t="n">
        <v>-54.063</v>
      </c>
      <c r="K25" s="5" t="n">
        <v>35.656</v>
      </c>
      <c r="L25" s="5" t="n">
        <v>71.19</v>
      </c>
      <c r="M25" s="5" t="n">
        <v>0</v>
      </c>
      <c r="N25" s="5" t="n">
        <v>287.64</v>
      </c>
      <c r="O25" s="5" t="n">
        <v>287.357</v>
      </c>
      <c r="P25" s="5" t="n">
        <v>28.604</v>
      </c>
      <c r="Q25" s="5" t="n">
        <v>0.92</v>
      </c>
      <c r="R25" s="5" t="n">
        <v>-81.041</v>
      </c>
      <c r="S25" s="5" t="n">
        <v>0.001</v>
      </c>
    </row>
    <row r="26" customFormat="false" ht="12.8" hidden="false" customHeight="false" outlineLevel="0" collapsed="false">
      <c r="A26" s="4" t="n">
        <v>1</v>
      </c>
      <c r="B26" s="4" t="n">
        <v>4995</v>
      </c>
      <c r="C26" s="4" t="n">
        <v>24.008</v>
      </c>
      <c r="D26" s="5" t="n">
        <v>-34.622</v>
      </c>
      <c r="E26" s="5" t="n">
        <v>282.306</v>
      </c>
      <c r="F26" s="5" t="n">
        <v>354.606</v>
      </c>
      <c r="G26" s="5" t="n">
        <v>8.259</v>
      </c>
      <c r="H26" s="5" t="n">
        <v>-69.833</v>
      </c>
      <c r="I26" s="5" t="n">
        <v>0</v>
      </c>
      <c r="J26" s="5" t="n">
        <v>-51.252</v>
      </c>
      <c r="K26" s="5" t="n">
        <v>35.21</v>
      </c>
      <c r="L26" s="5" t="n">
        <v>70.33</v>
      </c>
      <c r="M26" s="5" t="n">
        <v>0</v>
      </c>
      <c r="N26" s="5" t="n">
        <v>287.14</v>
      </c>
      <c r="O26" s="5" t="n">
        <v>286.781</v>
      </c>
      <c r="P26" s="5" t="n">
        <v>23.018</v>
      </c>
      <c r="Q26" s="5" t="n">
        <v>0.92</v>
      </c>
      <c r="R26" s="5" t="n">
        <v>-80.781</v>
      </c>
      <c r="S26" s="5" t="n">
        <v>0.001</v>
      </c>
    </row>
    <row r="27" customFormat="false" ht="12.8" hidden="false" customHeight="false" outlineLevel="0" collapsed="false">
      <c r="A27" s="4" t="n">
        <v>1</v>
      </c>
      <c r="B27" s="4" t="n">
        <v>4995</v>
      </c>
      <c r="C27" s="4" t="n">
        <v>25.004</v>
      </c>
      <c r="D27" s="5" t="n">
        <v>-34.813</v>
      </c>
      <c r="E27" s="5" t="n">
        <v>285.808</v>
      </c>
      <c r="F27" s="5" t="n">
        <v>351.995</v>
      </c>
      <c r="G27" s="5" t="n">
        <v>3.749</v>
      </c>
      <c r="H27" s="5" t="n">
        <v>-71.323</v>
      </c>
      <c r="I27" s="5" t="n">
        <v>0</v>
      </c>
      <c r="J27" s="5" t="n">
        <v>-50.867</v>
      </c>
      <c r="K27" s="5" t="n">
        <v>36.51</v>
      </c>
      <c r="L27" s="5" t="n">
        <v>68.93</v>
      </c>
      <c r="M27" s="5" t="n">
        <v>0</v>
      </c>
      <c r="N27" s="5" t="n">
        <v>286.61</v>
      </c>
      <c r="O27" s="5" t="n">
        <v>286.355</v>
      </c>
      <c r="P27" s="5" t="n">
        <v>14.689</v>
      </c>
      <c r="Q27" s="5" t="n">
        <v>0.92</v>
      </c>
      <c r="R27" s="5" t="n">
        <v>-80.502</v>
      </c>
      <c r="S27" s="5" t="n">
        <v>0.001</v>
      </c>
    </row>
    <row r="28" customFormat="false" ht="12.8" hidden="false" customHeight="false" outlineLevel="0" collapsed="false">
      <c r="A28" s="4" t="n">
        <v>1</v>
      </c>
      <c r="B28" s="4" t="n">
        <v>4995</v>
      </c>
      <c r="C28" s="4" t="n">
        <v>26.005</v>
      </c>
      <c r="D28" s="5" t="n">
        <v>-34.835</v>
      </c>
      <c r="E28" s="5" t="n">
        <v>292.004</v>
      </c>
      <c r="F28" s="5" t="n">
        <v>350.719</v>
      </c>
      <c r="G28" s="5" t="n">
        <v>6.153</v>
      </c>
      <c r="H28" s="5" t="n">
        <v>-67.835</v>
      </c>
      <c r="I28" s="5" t="n">
        <v>0</v>
      </c>
      <c r="J28" s="5" t="n">
        <v>-40.19</v>
      </c>
      <c r="K28" s="5" t="n">
        <v>32.999</v>
      </c>
      <c r="L28" s="5" t="n">
        <v>66.78</v>
      </c>
      <c r="M28" s="5" t="n">
        <v>0</v>
      </c>
      <c r="N28" s="5" t="n">
        <v>286.35</v>
      </c>
      <c r="O28" s="5" t="n">
        <v>286.047</v>
      </c>
      <c r="P28" s="5" t="n">
        <v>20.33</v>
      </c>
      <c r="Q28" s="5" t="n">
        <v>0.92</v>
      </c>
      <c r="R28" s="5" t="n">
        <v>-80.274</v>
      </c>
      <c r="S28" s="5" t="n">
        <v>0.001</v>
      </c>
    </row>
    <row r="29" customFormat="false" ht="12.8" hidden="false" customHeight="false" outlineLevel="0" collapsed="false">
      <c r="A29" s="4" t="n">
        <v>1</v>
      </c>
      <c r="B29" s="4" t="n">
        <v>4995</v>
      </c>
      <c r="C29" s="4" t="n">
        <v>27.004</v>
      </c>
      <c r="D29" s="5" t="n">
        <v>-34.689</v>
      </c>
      <c r="E29" s="5" t="n">
        <v>309.693</v>
      </c>
      <c r="F29" s="5" t="n">
        <v>349.056</v>
      </c>
      <c r="G29" s="5" t="n">
        <v>1.085</v>
      </c>
      <c r="H29" s="5" t="n">
        <v>-67.424</v>
      </c>
      <c r="I29" s="5" t="n">
        <v>0</v>
      </c>
      <c r="J29" s="5" t="n">
        <v>-37.119</v>
      </c>
      <c r="K29" s="5" t="n">
        <v>32.735</v>
      </c>
      <c r="L29" s="5" t="n">
        <v>66.31</v>
      </c>
      <c r="M29" s="5" t="n">
        <v>0</v>
      </c>
      <c r="N29" s="5" t="n">
        <v>286.01</v>
      </c>
      <c r="O29" s="5" t="n">
        <v>285.887</v>
      </c>
      <c r="P29" s="5" t="n">
        <v>8.827</v>
      </c>
      <c r="Q29" s="5" t="n">
        <v>0.92</v>
      </c>
      <c r="R29" s="5" t="n">
        <v>-79.926</v>
      </c>
      <c r="S29" s="5" t="n">
        <v>0.001</v>
      </c>
    </row>
    <row r="30" customFormat="false" ht="12.8" hidden="false" customHeight="false" outlineLevel="0" collapsed="false">
      <c r="A30" s="4" t="n">
        <v>1</v>
      </c>
      <c r="B30" s="4" t="n">
        <v>4995</v>
      </c>
      <c r="C30" s="4" t="n">
        <v>28.006</v>
      </c>
      <c r="D30" s="5" t="n">
        <v>-33.994</v>
      </c>
      <c r="E30" s="5" t="n">
        <v>299.324</v>
      </c>
      <c r="F30" s="5" t="n">
        <v>348.52</v>
      </c>
      <c r="G30" s="5" t="n">
        <v>3.978</v>
      </c>
      <c r="H30" s="5" t="n">
        <v>-63.255</v>
      </c>
      <c r="I30" s="5" t="n">
        <v>0</v>
      </c>
      <c r="J30" s="5" t="n">
        <v>-30.222</v>
      </c>
      <c r="K30" s="5" t="n">
        <v>29.261</v>
      </c>
      <c r="L30" s="5" t="n">
        <v>65.64</v>
      </c>
      <c r="M30" s="5" t="n">
        <v>0.001</v>
      </c>
      <c r="N30" s="5" t="n">
        <v>285.9</v>
      </c>
      <c r="O30" s="5" t="n">
        <v>285.499</v>
      </c>
      <c r="P30" s="5" t="n">
        <v>9.928</v>
      </c>
      <c r="Q30" s="5" t="n">
        <v>0.92</v>
      </c>
      <c r="R30" s="5" t="n">
        <v>-79.249</v>
      </c>
      <c r="S30" s="5" t="n">
        <v>0.001</v>
      </c>
    </row>
    <row r="31" customFormat="false" ht="12.8" hidden="false" customHeight="false" outlineLevel="0" collapsed="false">
      <c r="A31" s="4" t="n">
        <v>1</v>
      </c>
      <c r="B31" s="4" t="n">
        <v>4995</v>
      </c>
      <c r="C31" s="4" t="n">
        <v>29.003</v>
      </c>
      <c r="D31" s="5" t="n">
        <v>-34.602</v>
      </c>
      <c r="E31" s="5" t="n">
        <v>315.874</v>
      </c>
      <c r="F31" s="5" t="n">
        <v>346.331</v>
      </c>
      <c r="G31" s="5" t="n">
        <v>0.298</v>
      </c>
      <c r="H31" s="5" t="n">
        <v>-67.35</v>
      </c>
      <c r="I31" s="5" t="n">
        <v>0</v>
      </c>
      <c r="J31" s="5" t="n">
        <v>-36.584</v>
      </c>
      <c r="K31" s="5" t="n">
        <v>32.748</v>
      </c>
      <c r="L31" s="5" t="n">
        <v>65.89</v>
      </c>
      <c r="M31" s="5" t="n">
        <v>0</v>
      </c>
      <c r="N31" s="5" t="n">
        <v>285.45</v>
      </c>
      <c r="O31" s="5" t="n">
        <v>285.406</v>
      </c>
      <c r="P31" s="5" t="n">
        <v>6.809</v>
      </c>
      <c r="Q31" s="5" t="n">
        <v>0.92</v>
      </c>
      <c r="R31" s="5" t="n">
        <v>-79.447</v>
      </c>
      <c r="S31" s="5" t="n">
        <v>0.001</v>
      </c>
    </row>
    <row r="32" customFormat="false" ht="12.8" hidden="false" customHeight="false" outlineLevel="0" collapsed="false">
      <c r="A32" s="4" t="n">
        <v>1</v>
      </c>
      <c r="B32" s="4" t="n">
        <v>4995</v>
      </c>
      <c r="C32" s="4" t="n">
        <v>30</v>
      </c>
      <c r="D32" s="5" t="n">
        <v>-33.146</v>
      </c>
      <c r="E32" s="5" t="n">
        <v>328.302</v>
      </c>
      <c r="F32" s="5" t="n">
        <v>346.671</v>
      </c>
      <c r="G32" s="5" t="n">
        <v>5.45</v>
      </c>
      <c r="H32" s="5" t="n">
        <v>-59.101</v>
      </c>
      <c r="I32" s="5" t="n">
        <v>0</v>
      </c>
      <c r="J32" s="5" t="n">
        <v>-22.253</v>
      </c>
      <c r="K32" s="5" t="n">
        <v>25.955</v>
      </c>
      <c r="L32" s="5" t="n">
        <v>64.73</v>
      </c>
      <c r="M32" s="5" t="n">
        <v>0</v>
      </c>
      <c r="N32" s="5" t="n">
        <v>285.52</v>
      </c>
      <c r="O32" s="5" t="n">
        <v>285.289</v>
      </c>
      <c r="P32" s="5" t="n">
        <v>23.587</v>
      </c>
      <c r="Q32" s="5" t="n">
        <v>0.92</v>
      </c>
      <c r="R32" s="5" t="n">
        <v>-78.282</v>
      </c>
      <c r="S32" s="5" t="n">
        <v>0.001</v>
      </c>
    </row>
    <row r="33" customFormat="false" ht="12.8" hidden="false" customHeight="false" outlineLevel="0" collapsed="false">
      <c r="A33" s="4" t="n">
        <v>1</v>
      </c>
      <c r="B33" s="4" t="n">
        <v>4995</v>
      </c>
      <c r="C33" s="4" t="n">
        <v>31.005</v>
      </c>
      <c r="D33" s="5" t="n">
        <v>15.971</v>
      </c>
      <c r="E33" s="5" t="n">
        <v>349.698</v>
      </c>
      <c r="F33" s="5" t="n">
        <v>343.814</v>
      </c>
      <c r="G33" s="5" t="n">
        <v>-8.069</v>
      </c>
      <c r="H33" s="5" t="n">
        <v>-48.737</v>
      </c>
      <c r="I33" s="5" t="n">
        <v>48.571</v>
      </c>
      <c r="J33" s="5" t="n">
        <v>1.199</v>
      </c>
      <c r="K33" s="5" t="n">
        <v>16.137</v>
      </c>
      <c r="L33" s="5" t="n">
        <v>59.78</v>
      </c>
      <c r="M33" s="5" t="n">
        <v>-0.001</v>
      </c>
      <c r="N33" s="5" t="n">
        <v>284.93</v>
      </c>
      <c r="O33" s="5" t="n">
        <v>285.967</v>
      </c>
      <c r="P33" s="5" t="n">
        <v>7.783</v>
      </c>
      <c r="Q33" s="5" t="n">
        <v>0.92</v>
      </c>
      <c r="R33" s="5" t="n">
        <v>-64.426</v>
      </c>
      <c r="S33" s="5" t="n">
        <v>0.001</v>
      </c>
    </row>
    <row r="34" customFormat="false" ht="12.8" hidden="false" customHeight="false" outlineLevel="0" collapsed="false">
      <c r="A34" s="4" t="n">
        <v>1</v>
      </c>
      <c r="B34" s="4" t="n">
        <v>4995</v>
      </c>
      <c r="C34" s="4" t="n">
        <v>32.001</v>
      </c>
      <c r="D34" s="5" t="n">
        <v>29.345</v>
      </c>
      <c r="E34" s="5" t="n">
        <v>437.963</v>
      </c>
      <c r="F34" s="5" t="n">
        <v>344.78</v>
      </c>
      <c r="G34" s="5" t="n">
        <v>-10.074</v>
      </c>
      <c r="H34" s="5" t="n">
        <v>-36.875</v>
      </c>
      <c r="I34" s="5" t="n">
        <v>51.743</v>
      </c>
      <c r="J34" s="5" t="n">
        <v>-19.944</v>
      </c>
      <c r="K34" s="5" t="n">
        <v>14.477</v>
      </c>
      <c r="L34" s="5" t="n">
        <v>65.99</v>
      </c>
      <c r="M34" s="5" t="n">
        <v>-0.002</v>
      </c>
      <c r="N34" s="5" t="n">
        <v>285.13</v>
      </c>
      <c r="O34" s="5" t="n">
        <v>286.636</v>
      </c>
      <c r="P34" s="5" t="n">
        <v>6.688</v>
      </c>
      <c r="Q34" s="5" t="n">
        <v>0.92</v>
      </c>
      <c r="R34" s="5" t="n">
        <v>-86.601</v>
      </c>
      <c r="S34" s="5" t="n">
        <v>0.001</v>
      </c>
    </row>
    <row r="35" customFormat="false" ht="12.8" hidden="false" customHeight="false" outlineLevel="0" collapsed="false">
      <c r="A35" s="4" t="n">
        <v>1</v>
      </c>
      <c r="B35" s="4" t="n">
        <v>4995</v>
      </c>
      <c r="C35" s="4" t="n">
        <v>33.006</v>
      </c>
      <c r="D35" s="5" t="n">
        <v>203.107</v>
      </c>
      <c r="E35" s="5" t="n">
        <v>494.859</v>
      </c>
      <c r="F35" s="5" t="n">
        <v>350.817</v>
      </c>
      <c r="G35" s="5" t="n">
        <v>-6.222</v>
      </c>
      <c r="H35" s="5" t="n">
        <v>105.872</v>
      </c>
      <c r="I35" s="5" t="n">
        <v>101.713</v>
      </c>
      <c r="J35" s="5" t="n">
        <v>50.662</v>
      </c>
      <c r="K35" s="5" t="n">
        <v>-4.477</v>
      </c>
      <c r="L35" s="5" t="n">
        <v>54.22</v>
      </c>
      <c r="M35" s="5" t="n">
        <v>-0.002</v>
      </c>
      <c r="N35" s="5" t="n">
        <v>286.37</v>
      </c>
      <c r="O35" s="5" t="n">
        <v>288.143</v>
      </c>
      <c r="P35" s="5" t="n">
        <v>3.51</v>
      </c>
      <c r="Q35" s="5" t="n">
        <v>0.92</v>
      </c>
      <c r="R35" s="5" t="n">
        <v>-379.244</v>
      </c>
      <c r="S35" s="5" t="n">
        <v>0.001</v>
      </c>
    </row>
    <row r="36" customFormat="false" ht="12.8" hidden="false" customHeight="false" outlineLevel="0" collapsed="false">
      <c r="A36" s="4" t="n">
        <v>1</v>
      </c>
      <c r="B36" s="4" t="n">
        <v>4995</v>
      </c>
      <c r="C36" s="4" t="n">
        <v>34.008</v>
      </c>
      <c r="D36" s="5" t="n">
        <v>195.379</v>
      </c>
      <c r="E36" s="5" t="n">
        <v>576.453</v>
      </c>
      <c r="F36" s="5" t="n">
        <v>357.132</v>
      </c>
      <c r="G36" s="5" t="n">
        <v>-4.017</v>
      </c>
      <c r="H36" s="5" t="n">
        <v>114.797</v>
      </c>
      <c r="I36" s="5" t="n">
        <v>100.656</v>
      </c>
      <c r="J36" s="5" t="n">
        <v>72.478</v>
      </c>
      <c r="K36" s="5" t="n">
        <v>-20.073</v>
      </c>
      <c r="L36" s="5" t="n">
        <v>57.85</v>
      </c>
      <c r="M36" s="5" t="n">
        <v>-0.003</v>
      </c>
      <c r="N36" s="5" t="n">
        <v>287.65</v>
      </c>
      <c r="O36" s="5" t="n">
        <v>289.645</v>
      </c>
      <c r="P36" s="5" t="n">
        <v>2.013</v>
      </c>
      <c r="Q36" s="5" t="n">
        <v>0.92</v>
      </c>
      <c r="R36" s="5" t="n">
        <v>-363.475</v>
      </c>
      <c r="S36" s="5" t="n">
        <v>0.001</v>
      </c>
    </row>
    <row r="37" customFormat="false" ht="12.8" hidden="false" customHeight="false" outlineLevel="0" collapsed="false">
      <c r="A37" s="4" t="n">
        <v>1</v>
      </c>
      <c r="B37" s="4" t="n">
        <v>4995</v>
      </c>
      <c r="C37" s="4" t="n">
        <v>35.006</v>
      </c>
      <c r="D37" s="5" t="n">
        <v>265.917</v>
      </c>
      <c r="E37" s="5" t="n">
        <v>474.449</v>
      </c>
      <c r="F37" s="5" t="n">
        <v>361.121</v>
      </c>
      <c r="G37" s="5" t="n">
        <v>-13.465</v>
      </c>
      <c r="H37" s="5" t="n">
        <v>163.569</v>
      </c>
      <c r="I37" s="5" t="n">
        <v>131.057</v>
      </c>
      <c r="J37" s="5" t="n">
        <v>49.458</v>
      </c>
      <c r="K37" s="5" t="n">
        <v>-28.709</v>
      </c>
      <c r="L37" s="5" t="n">
        <v>58.82</v>
      </c>
      <c r="M37" s="5" t="n">
        <v>-0.002</v>
      </c>
      <c r="N37" s="5" t="n">
        <v>288.45</v>
      </c>
      <c r="O37" s="5" t="n">
        <v>290.021</v>
      </c>
      <c r="P37" s="5" t="n">
        <v>8.57</v>
      </c>
      <c r="Q37" s="5" t="n">
        <v>0.92</v>
      </c>
      <c r="R37" s="5" t="n">
        <v>-482.109</v>
      </c>
      <c r="S37" s="5" t="n">
        <v>0.001</v>
      </c>
    </row>
    <row r="38" customFormat="false" ht="12.8" hidden="false" customHeight="false" outlineLevel="0" collapsed="false">
      <c r="A38" s="4" t="n">
        <v>1</v>
      </c>
      <c r="B38" s="4" t="n">
        <v>4995</v>
      </c>
      <c r="C38" s="4" t="n">
        <v>36.006</v>
      </c>
      <c r="D38" s="5" t="n">
        <v>194.134</v>
      </c>
      <c r="E38" s="5" t="n">
        <v>579.414</v>
      </c>
      <c r="F38" s="5" t="n">
        <v>360.921</v>
      </c>
      <c r="G38" s="5" t="n">
        <v>-28.222</v>
      </c>
      <c r="H38" s="5" t="n">
        <v>97.038</v>
      </c>
      <c r="I38" s="5" t="n">
        <v>120.582</v>
      </c>
      <c r="J38" s="5" t="n">
        <v>15.1</v>
      </c>
      <c r="K38" s="5" t="n">
        <v>-23.486</v>
      </c>
      <c r="L38" s="5" t="n">
        <v>68.51</v>
      </c>
      <c r="M38" s="5" t="n">
        <v>-0.003</v>
      </c>
      <c r="N38" s="5" t="n">
        <v>288.41</v>
      </c>
      <c r="O38" s="5" t="n">
        <v>290.365</v>
      </c>
      <c r="P38" s="5" t="n">
        <v>14.436</v>
      </c>
      <c r="Q38" s="5" t="n">
        <v>0.92</v>
      </c>
      <c r="R38" s="5" t="n">
        <v>-363.914</v>
      </c>
      <c r="S38" s="5" t="n">
        <v>0.001</v>
      </c>
    </row>
    <row r="39" customFormat="false" ht="12.8" hidden="false" customHeight="false" outlineLevel="0" collapsed="false">
      <c r="A39" s="4" t="n">
        <v>1</v>
      </c>
      <c r="B39" s="4" t="n">
        <v>4995</v>
      </c>
      <c r="C39" s="4" t="n">
        <v>37.002</v>
      </c>
      <c r="D39" s="5" t="n">
        <v>211.993</v>
      </c>
      <c r="E39" s="5" t="n">
        <v>453.917</v>
      </c>
      <c r="F39" s="5" t="n">
        <v>364.035</v>
      </c>
      <c r="G39" s="5" t="n">
        <v>-5.823</v>
      </c>
      <c r="H39" s="5" t="n">
        <v>114.479</v>
      </c>
      <c r="I39" s="5" t="n">
        <v>123.266</v>
      </c>
      <c r="J39" s="5" t="n">
        <v>36.206</v>
      </c>
      <c r="K39" s="5" t="n">
        <v>-25.752</v>
      </c>
      <c r="L39" s="5" t="n">
        <v>66.29</v>
      </c>
      <c r="M39" s="5" t="n">
        <v>-0.003</v>
      </c>
      <c r="N39" s="5" t="n">
        <v>289.03</v>
      </c>
      <c r="O39" s="5" t="n">
        <v>291.016</v>
      </c>
      <c r="P39" s="5" t="n">
        <v>2.932</v>
      </c>
      <c r="Q39" s="5" t="n">
        <v>0.92</v>
      </c>
      <c r="R39" s="5" t="n">
        <v>-393.36</v>
      </c>
      <c r="S39" s="5" t="n">
        <v>0.001</v>
      </c>
    </row>
    <row r="40" customFormat="false" ht="12.8" hidden="false" customHeight="false" outlineLevel="0" collapsed="false">
      <c r="A40" s="4" t="n">
        <v>1</v>
      </c>
      <c r="B40" s="4" t="n">
        <v>4995</v>
      </c>
      <c r="C40" s="4" t="n">
        <v>38.001</v>
      </c>
      <c r="D40" s="5" t="n">
        <v>89.114</v>
      </c>
      <c r="E40" s="5" t="n">
        <v>438.227</v>
      </c>
      <c r="F40" s="5" t="n">
        <v>362.927</v>
      </c>
      <c r="G40" s="5" t="n">
        <v>-23.276</v>
      </c>
      <c r="H40" s="5" t="n">
        <v>21.267</v>
      </c>
      <c r="I40" s="5" t="n">
        <v>80.144</v>
      </c>
      <c r="J40" s="5" t="n">
        <v>-29.946</v>
      </c>
      <c r="K40" s="5" t="n">
        <v>-12.297</v>
      </c>
      <c r="L40" s="5" t="n">
        <v>77.15</v>
      </c>
      <c r="M40" s="5" t="n">
        <v>-0.002</v>
      </c>
      <c r="N40" s="5" t="n">
        <v>288.81</v>
      </c>
      <c r="O40" s="5" t="n">
        <v>289.981</v>
      </c>
      <c r="P40" s="5" t="n">
        <v>19.869</v>
      </c>
      <c r="Q40" s="5" t="n">
        <v>0.92</v>
      </c>
      <c r="R40" s="5" t="n">
        <v>-186.123</v>
      </c>
      <c r="S40" s="5" t="n">
        <v>0.001</v>
      </c>
    </row>
    <row r="41" customFormat="false" ht="12.8" hidden="false" customHeight="false" outlineLevel="0" collapsed="false">
      <c r="A41" s="4" t="n">
        <v>1</v>
      </c>
      <c r="B41" s="4" t="n">
        <v>4995</v>
      </c>
      <c r="C41" s="4" t="n">
        <v>39.008</v>
      </c>
      <c r="D41" s="5" t="n">
        <v>110.629</v>
      </c>
      <c r="E41" s="5" t="n">
        <v>439.468</v>
      </c>
      <c r="F41" s="5" t="n">
        <v>362.024</v>
      </c>
      <c r="G41" s="5" t="n">
        <v>-36.853</v>
      </c>
      <c r="H41" s="5" t="n">
        <v>-5.705</v>
      </c>
      <c r="I41" s="5" t="n">
        <v>126.21</v>
      </c>
      <c r="J41" s="5" t="n">
        <v>7.949</v>
      </c>
      <c r="K41" s="5" t="n">
        <v>-9.876</v>
      </c>
      <c r="L41" s="5" t="n">
        <v>71.62</v>
      </c>
      <c r="M41" s="5" t="n">
        <v>-0.002</v>
      </c>
      <c r="N41" s="5" t="n">
        <v>288.63</v>
      </c>
      <c r="O41" s="5" t="n">
        <v>289.871</v>
      </c>
      <c r="P41" s="5" t="n">
        <v>29.697</v>
      </c>
      <c r="Q41" s="5" t="n">
        <v>0.92</v>
      </c>
      <c r="R41" s="5" t="n">
        <v>-222.027</v>
      </c>
      <c r="S41" s="5" t="n">
        <v>0.001</v>
      </c>
    </row>
    <row r="42" customFormat="false" ht="12.8" hidden="false" customHeight="false" outlineLevel="0" collapsed="false">
      <c r="A42" s="4" t="n">
        <v>1</v>
      </c>
      <c r="B42" s="4" t="n">
        <v>4995</v>
      </c>
      <c r="C42" s="4" t="n">
        <v>40.001</v>
      </c>
      <c r="D42" s="5" t="n">
        <v>121.335</v>
      </c>
      <c r="E42" s="5" t="n">
        <v>398.059</v>
      </c>
      <c r="F42" s="5" t="n">
        <v>365.094</v>
      </c>
      <c r="G42" s="5" t="n">
        <v>-14.466</v>
      </c>
      <c r="H42" s="5" t="n">
        <v>40.876</v>
      </c>
      <c r="I42" s="5" t="n">
        <v>96.329</v>
      </c>
      <c r="J42" s="5" t="n">
        <v>41.306</v>
      </c>
      <c r="K42" s="5" t="n">
        <v>-15.869</v>
      </c>
      <c r="L42" s="5" t="n">
        <v>69.5</v>
      </c>
      <c r="M42" s="5" t="n">
        <v>-0.002</v>
      </c>
      <c r="N42" s="5" t="n">
        <v>289.24</v>
      </c>
      <c r="O42" s="5" t="n">
        <v>290.394</v>
      </c>
      <c r="P42" s="5" t="n">
        <v>12.535</v>
      </c>
      <c r="Q42" s="5" t="n">
        <v>0.92</v>
      </c>
      <c r="R42" s="5" t="n">
        <v>-238.173</v>
      </c>
      <c r="S42" s="5" t="n">
        <v>0.001</v>
      </c>
    </row>
    <row r="43" customFormat="false" ht="12.8" hidden="false" customHeight="false" outlineLevel="0" collapsed="false">
      <c r="A43" s="4" t="n">
        <v>1</v>
      </c>
      <c r="B43" s="4" t="n">
        <v>4995</v>
      </c>
      <c r="C43" s="4" t="n">
        <v>41.009</v>
      </c>
      <c r="D43" s="5" t="n">
        <v>88.374</v>
      </c>
      <c r="E43" s="5" t="n">
        <v>401.354</v>
      </c>
      <c r="F43" s="5" t="n">
        <v>366.763</v>
      </c>
      <c r="G43" s="5" t="n">
        <v>-14.252</v>
      </c>
      <c r="H43" s="5" t="n">
        <v>24.718</v>
      </c>
      <c r="I43" s="5" t="n">
        <v>78.143</v>
      </c>
      <c r="J43" s="5" t="n">
        <v>17.722</v>
      </c>
      <c r="K43" s="5" t="n">
        <v>-14.486</v>
      </c>
      <c r="L43" s="5" t="n">
        <v>76.19</v>
      </c>
      <c r="M43" s="5" t="n">
        <v>-0.001</v>
      </c>
      <c r="N43" s="5" t="n">
        <v>289.57</v>
      </c>
      <c r="O43" s="5" t="n">
        <v>290.6</v>
      </c>
      <c r="P43" s="5" t="n">
        <v>13.842</v>
      </c>
      <c r="Q43" s="5" t="n">
        <v>0.92</v>
      </c>
      <c r="R43" s="5" t="n">
        <v>-181.473</v>
      </c>
      <c r="S43" s="5" t="n">
        <v>0.001</v>
      </c>
    </row>
    <row r="44" customFormat="false" ht="12.8" hidden="false" customHeight="false" outlineLevel="0" collapsed="false">
      <c r="A44" s="4" t="n">
        <v>1</v>
      </c>
      <c r="B44" s="4" t="n">
        <v>4995</v>
      </c>
      <c r="C44" s="4" t="n">
        <v>42.007</v>
      </c>
      <c r="D44" s="5" t="n">
        <v>81.405</v>
      </c>
      <c r="E44" s="5" t="n">
        <v>391.852</v>
      </c>
      <c r="F44" s="5" t="n">
        <v>370.118</v>
      </c>
      <c r="G44" s="5" t="n">
        <v>-27.612</v>
      </c>
      <c r="H44" s="5" t="n">
        <v>33.576</v>
      </c>
      <c r="I44" s="5" t="n">
        <v>69.994</v>
      </c>
      <c r="J44" s="5" t="n">
        <v>39.919</v>
      </c>
      <c r="K44" s="5" t="n">
        <v>-22.165</v>
      </c>
      <c r="L44" s="5" t="n">
        <v>72.15</v>
      </c>
      <c r="M44" s="5" t="n">
        <v>-0.001</v>
      </c>
      <c r="N44" s="5" t="n">
        <v>290.23</v>
      </c>
      <c r="O44" s="5" t="n">
        <v>291.083</v>
      </c>
      <c r="P44" s="5" t="n">
        <v>32.35</v>
      </c>
      <c r="Q44" s="5" t="n">
        <v>0.92</v>
      </c>
      <c r="R44" s="5" t="n">
        <v>-171.637</v>
      </c>
      <c r="S44" s="5" t="n">
        <v>0.001</v>
      </c>
    </row>
    <row r="45" customFormat="false" ht="12.8" hidden="false" customHeight="false" outlineLevel="0" collapsed="false">
      <c r="A45" s="4" t="n">
        <v>1</v>
      </c>
      <c r="B45" s="4" t="n">
        <v>4995</v>
      </c>
      <c r="C45" s="4" t="n">
        <v>43.004</v>
      </c>
      <c r="D45" s="5" t="n">
        <v>47.221</v>
      </c>
      <c r="E45" s="5" t="n">
        <v>357.956</v>
      </c>
      <c r="F45" s="5" t="n">
        <v>369.71</v>
      </c>
      <c r="G45" s="5" t="n">
        <v>-5.713</v>
      </c>
      <c r="H45" s="5" t="n">
        <v>14.618</v>
      </c>
      <c r="I45" s="5" t="n">
        <v>47.4</v>
      </c>
      <c r="J45" s="5" t="n">
        <v>-12.542</v>
      </c>
      <c r="K45" s="5" t="n">
        <v>-14.796</v>
      </c>
      <c r="L45" s="5" t="n">
        <v>82.71</v>
      </c>
      <c r="M45" s="5" t="n">
        <v>0</v>
      </c>
      <c r="N45" s="5" t="n">
        <v>290.15</v>
      </c>
      <c r="O45" s="5" t="n">
        <v>290.321</v>
      </c>
      <c r="P45" s="5" t="n">
        <v>33.496</v>
      </c>
      <c r="Q45" s="5" t="n">
        <v>0.92</v>
      </c>
      <c r="R45" s="5" t="n">
        <v>-111.475</v>
      </c>
      <c r="S45" s="5" t="n">
        <v>0.001</v>
      </c>
    </row>
    <row r="46" customFormat="false" ht="12.8" hidden="false" customHeight="false" outlineLevel="0" collapsed="false">
      <c r="A46" s="4" t="n">
        <v>1</v>
      </c>
      <c r="B46" s="4" t="n">
        <v>4995</v>
      </c>
      <c r="C46" s="4" t="n">
        <v>44.005</v>
      </c>
      <c r="D46" s="5" t="n">
        <v>5.42</v>
      </c>
      <c r="E46" s="5" t="n">
        <v>340.658</v>
      </c>
      <c r="F46" s="5" t="n">
        <v>369.455</v>
      </c>
      <c r="G46" s="5" t="n">
        <v>7.108</v>
      </c>
      <c r="H46" s="5" t="n">
        <v>11.227</v>
      </c>
      <c r="I46" s="5" t="n">
        <v>0.081</v>
      </c>
      <c r="J46" s="5" t="n">
        <v>-5.647</v>
      </c>
      <c r="K46" s="5" t="n">
        <v>-5.888</v>
      </c>
      <c r="L46" s="5" t="n">
        <v>77.69</v>
      </c>
      <c r="M46" s="5" t="n">
        <v>0</v>
      </c>
      <c r="N46" s="5" t="n">
        <v>290.1</v>
      </c>
      <c r="O46" s="5" t="n">
        <v>289.875</v>
      </c>
      <c r="P46" s="5" t="n">
        <v>31.548</v>
      </c>
      <c r="Q46" s="5" t="n">
        <v>0.92</v>
      </c>
      <c r="R46" s="5" t="n">
        <v>-49.549</v>
      </c>
      <c r="S46" s="5" t="n">
        <v>0.001</v>
      </c>
    </row>
    <row r="47" customFormat="false" ht="12.8" hidden="false" customHeight="false" outlineLevel="0" collapsed="false">
      <c r="A47" s="4" t="n">
        <v>1</v>
      </c>
      <c r="B47" s="4" t="n">
        <v>4995</v>
      </c>
      <c r="C47" s="4" t="n">
        <v>45.002</v>
      </c>
      <c r="D47" s="5" t="n">
        <v>-2.954</v>
      </c>
      <c r="E47" s="5" t="n">
        <v>340.752</v>
      </c>
      <c r="F47" s="5" t="n">
        <v>365.498</v>
      </c>
      <c r="G47" s="5" t="n">
        <v>12.035</v>
      </c>
      <c r="H47" s="5" t="n">
        <v>-8.31</v>
      </c>
      <c r="I47" s="5" t="n">
        <v>0</v>
      </c>
      <c r="J47" s="5" t="n">
        <v>-44.146</v>
      </c>
      <c r="K47" s="5" t="n">
        <v>5.356</v>
      </c>
      <c r="L47" s="5" t="n">
        <v>81.13</v>
      </c>
      <c r="M47" s="5" t="n">
        <v>0.001</v>
      </c>
      <c r="N47" s="5" t="n">
        <v>289.32</v>
      </c>
      <c r="O47" s="5" t="n">
        <v>288.815</v>
      </c>
      <c r="P47" s="5" t="n">
        <v>23.814</v>
      </c>
      <c r="Q47" s="5" t="n">
        <v>0.92</v>
      </c>
      <c r="R47" s="5" t="n">
        <v>-56.077</v>
      </c>
      <c r="S47" s="5" t="n">
        <v>0.001</v>
      </c>
    </row>
    <row r="48" customFormat="false" ht="12.8" hidden="false" customHeight="false" outlineLevel="0" collapsed="false">
      <c r="A48" s="4" t="n">
        <v>1</v>
      </c>
      <c r="B48" s="4" t="n">
        <v>4995</v>
      </c>
      <c r="C48" s="4" t="n">
        <v>46.001</v>
      </c>
      <c r="D48" s="5" t="n">
        <v>-3.145</v>
      </c>
      <c r="E48" s="5" t="n">
        <v>338.487</v>
      </c>
      <c r="F48" s="5" t="n">
        <v>360.871</v>
      </c>
      <c r="G48" s="5" t="n">
        <v>3.656</v>
      </c>
      <c r="H48" s="5" t="n">
        <v>-17.132</v>
      </c>
      <c r="I48" s="5" t="n">
        <v>0</v>
      </c>
      <c r="J48" s="5" t="n">
        <v>-41.077</v>
      </c>
      <c r="K48" s="5" t="n">
        <v>13.986</v>
      </c>
      <c r="L48" s="5" t="n">
        <v>77.37</v>
      </c>
      <c r="M48" s="5" t="n">
        <v>0</v>
      </c>
      <c r="N48" s="5" t="n">
        <v>288.4</v>
      </c>
      <c r="O48" s="5" t="n">
        <v>288.257</v>
      </c>
      <c r="P48" s="5" t="n">
        <v>25.606</v>
      </c>
      <c r="Q48" s="5" t="n">
        <v>0.92</v>
      </c>
      <c r="R48" s="5" t="n">
        <v>-55.532</v>
      </c>
      <c r="S48" s="5" t="n">
        <v>0.001</v>
      </c>
    </row>
    <row r="49" customFormat="false" ht="12.8" hidden="false" customHeight="false" outlineLevel="0" collapsed="false">
      <c r="A49" s="4" t="n">
        <v>1</v>
      </c>
      <c r="B49" s="4" t="n">
        <v>4995</v>
      </c>
      <c r="C49" s="4" t="n">
        <v>47.003</v>
      </c>
      <c r="D49" s="5" t="n">
        <v>-4.097</v>
      </c>
      <c r="E49" s="5" t="n">
        <v>342.432</v>
      </c>
      <c r="F49" s="5" t="n">
        <v>358.474</v>
      </c>
      <c r="G49" s="5" t="n">
        <v>3.963</v>
      </c>
      <c r="H49" s="5" t="n">
        <v>-19.342</v>
      </c>
      <c r="I49" s="5" t="n">
        <v>0</v>
      </c>
      <c r="J49" s="5" t="n">
        <v>-38.674</v>
      </c>
      <c r="K49" s="5" t="n">
        <v>15.244</v>
      </c>
      <c r="L49" s="5" t="n">
        <v>76.03</v>
      </c>
      <c r="M49" s="5" t="n">
        <v>0</v>
      </c>
      <c r="N49" s="5" t="n">
        <v>287.92</v>
      </c>
      <c r="O49" s="5" t="n">
        <v>287.788</v>
      </c>
      <c r="P49" s="5" t="n">
        <v>30.048</v>
      </c>
      <c r="Q49" s="5" t="n">
        <v>0.92</v>
      </c>
      <c r="R49" s="5" t="n">
        <v>-55.941</v>
      </c>
      <c r="S49" s="5" t="n">
        <v>0.001</v>
      </c>
    </row>
    <row r="50" customFormat="false" ht="12.8" hidden="false" customHeight="false" outlineLevel="0" collapsed="false">
      <c r="A50" s="4" t="n">
        <v>1</v>
      </c>
      <c r="B50" s="4" t="n">
        <v>4995</v>
      </c>
      <c r="C50" s="4" t="n">
        <v>48.002</v>
      </c>
      <c r="D50" s="5" t="n">
        <v>-4.44</v>
      </c>
      <c r="E50" s="5" t="n">
        <v>344.424</v>
      </c>
      <c r="F50" s="5" t="n">
        <v>356.189</v>
      </c>
      <c r="G50" s="5" t="n">
        <v>1.677</v>
      </c>
      <c r="H50" s="5" t="n">
        <v>-21.365</v>
      </c>
      <c r="I50" s="5" t="n">
        <v>0</v>
      </c>
      <c r="J50" s="5" t="n">
        <v>-39.414</v>
      </c>
      <c r="K50" s="5" t="n">
        <v>16.925</v>
      </c>
      <c r="L50" s="5" t="n">
        <v>75.23</v>
      </c>
      <c r="M50" s="5" t="n">
        <v>0</v>
      </c>
      <c r="N50" s="5" t="n">
        <v>287.46</v>
      </c>
      <c r="O50" s="5" t="n">
        <v>287.384</v>
      </c>
      <c r="P50" s="5" t="n">
        <v>22.039</v>
      </c>
      <c r="Q50" s="5" t="n">
        <v>0.92</v>
      </c>
      <c r="R50" s="5" t="n">
        <v>-55.89</v>
      </c>
      <c r="S50" s="5" t="n">
        <v>0.001</v>
      </c>
    </row>
    <row r="51" customFormat="false" ht="12.8" hidden="false" customHeight="false" outlineLevel="0" collapsed="false">
      <c r="A51" s="4" t="n">
        <v>1</v>
      </c>
      <c r="B51" s="4" t="n">
        <v>4995</v>
      </c>
      <c r="C51" s="4" t="n">
        <v>49.001</v>
      </c>
      <c r="D51" s="5" t="n">
        <v>-4.216</v>
      </c>
      <c r="E51" s="5" t="n">
        <v>344.931</v>
      </c>
      <c r="F51" s="5" t="n">
        <v>354.26</v>
      </c>
      <c r="G51" s="5" t="n">
        <v>2.364</v>
      </c>
      <c r="H51" s="5" t="n">
        <v>-34.973</v>
      </c>
      <c r="I51" s="5" t="n">
        <v>13.013</v>
      </c>
      <c r="J51" s="5" t="n">
        <v>-37.102</v>
      </c>
      <c r="K51" s="5" t="n">
        <v>17.744</v>
      </c>
      <c r="L51" s="5" t="n">
        <v>73.97</v>
      </c>
      <c r="M51" s="5" t="n">
        <v>0</v>
      </c>
      <c r="N51" s="5" t="n">
        <v>287.07</v>
      </c>
      <c r="O51" s="5" t="n">
        <v>286.955</v>
      </c>
      <c r="P51" s="5" t="n">
        <v>20.604</v>
      </c>
      <c r="Q51" s="5" t="n">
        <v>0.92</v>
      </c>
      <c r="R51" s="5" t="n">
        <v>-55.382</v>
      </c>
      <c r="S51" s="5" t="n">
        <v>0.001</v>
      </c>
    </row>
    <row r="52" customFormat="false" ht="12.8" hidden="false" customHeight="false" outlineLevel="0" collapsed="false">
      <c r="A52" s="4" t="n">
        <v>1</v>
      </c>
      <c r="B52" s="4" t="n">
        <v>4995</v>
      </c>
      <c r="C52" s="4" t="n">
        <v>50.004</v>
      </c>
      <c r="D52" s="5" t="n">
        <v>-4.044</v>
      </c>
      <c r="E52" s="5" t="n">
        <v>345.091</v>
      </c>
      <c r="F52" s="5" t="n">
        <v>352.683</v>
      </c>
      <c r="G52" s="5" t="n">
        <v>1.287</v>
      </c>
      <c r="H52" s="5" t="n">
        <v>-44.464</v>
      </c>
      <c r="I52" s="5" t="n">
        <v>22.789</v>
      </c>
      <c r="J52" s="5" t="n">
        <v>-28.079</v>
      </c>
      <c r="K52" s="5" t="n">
        <v>17.63</v>
      </c>
      <c r="L52" s="5" t="n">
        <v>72.37</v>
      </c>
      <c r="M52" s="5" t="n">
        <v>0</v>
      </c>
      <c r="N52" s="5" t="n">
        <v>286.75</v>
      </c>
      <c r="O52" s="5" t="n">
        <v>286.689</v>
      </c>
      <c r="P52" s="5" t="n">
        <v>20.923</v>
      </c>
      <c r="Q52" s="5" t="n">
        <v>0.92</v>
      </c>
      <c r="R52" s="5" t="n">
        <v>-55.027</v>
      </c>
      <c r="S52" s="5" t="n">
        <v>0.001</v>
      </c>
    </row>
    <row r="53" customFormat="false" ht="12.8" hidden="false" customHeight="false" outlineLevel="0" collapsed="false">
      <c r="A53" s="4" t="n">
        <v>1</v>
      </c>
      <c r="B53" s="4" t="n">
        <v>4995</v>
      </c>
      <c r="C53" s="4" t="n">
        <v>51.004</v>
      </c>
      <c r="D53" s="5" t="n">
        <v>-3.861</v>
      </c>
      <c r="E53" s="5" t="n">
        <v>341.535</v>
      </c>
      <c r="F53" s="5" t="n">
        <v>351.258</v>
      </c>
      <c r="G53" s="5" t="n">
        <v>3.969</v>
      </c>
      <c r="H53" s="5" t="n">
        <v>-31.827</v>
      </c>
      <c r="I53" s="5" t="n">
        <v>10.248</v>
      </c>
      <c r="J53" s="5" t="n">
        <v>-28.916</v>
      </c>
      <c r="K53" s="5" t="n">
        <v>17.719</v>
      </c>
      <c r="L53" s="5" t="n">
        <v>72.09</v>
      </c>
      <c r="M53" s="5" t="n">
        <v>0</v>
      </c>
      <c r="N53" s="5" t="n">
        <v>286.46</v>
      </c>
      <c r="O53" s="5" t="n">
        <v>286.366</v>
      </c>
      <c r="P53" s="5" t="n">
        <v>42.169</v>
      </c>
      <c r="Q53" s="5" t="n">
        <v>0.92</v>
      </c>
      <c r="R53" s="5" t="n">
        <v>-54.649</v>
      </c>
      <c r="S53" s="5" t="n">
        <v>0.001</v>
      </c>
    </row>
    <row r="54" customFormat="false" ht="12.8" hidden="false" customHeight="false" outlineLevel="0" collapsed="false">
      <c r="A54" s="4" t="n">
        <v>1</v>
      </c>
      <c r="B54" s="4" t="n">
        <v>4995</v>
      </c>
      <c r="C54" s="4" t="n">
        <v>52.006</v>
      </c>
      <c r="D54" s="5" t="n">
        <v>-3.421</v>
      </c>
      <c r="E54" s="5" t="n">
        <v>342.718</v>
      </c>
      <c r="F54" s="5" t="n">
        <v>349.936</v>
      </c>
      <c r="G54" s="5" t="n">
        <v>-5.058</v>
      </c>
      <c r="H54" s="5" t="n">
        <v>-39.164</v>
      </c>
      <c r="I54" s="5" t="n">
        <v>17.73</v>
      </c>
      <c r="J54" s="5" t="n">
        <v>-28.679</v>
      </c>
      <c r="K54" s="5" t="n">
        <v>18.013</v>
      </c>
      <c r="L54" s="5" t="n">
        <v>72.1</v>
      </c>
      <c r="M54" s="5" t="n">
        <v>0</v>
      </c>
      <c r="N54" s="5" t="n">
        <v>286.19</v>
      </c>
      <c r="O54" s="5" t="n">
        <v>286.395</v>
      </c>
      <c r="P54" s="5" t="n">
        <v>24.717</v>
      </c>
      <c r="Q54" s="5" t="n">
        <v>0.92</v>
      </c>
      <c r="R54" s="5" t="n">
        <v>-54.114</v>
      </c>
      <c r="S54" s="5" t="n">
        <v>0.001</v>
      </c>
    </row>
    <row r="55" customFormat="false" ht="12.8" hidden="false" customHeight="false" outlineLevel="0" collapsed="false">
      <c r="A55" s="4" t="n">
        <v>1</v>
      </c>
      <c r="B55" s="4" t="n">
        <v>4995</v>
      </c>
      <c r="C55" s="4" t="n">
        <v>53.006</v>
      </c>
      <c r="D55" s="5" t="n">
        <v>-3.134</v>
      </c>
      <c r="E55" s="5" t="n">
        <v>341.755</v>
      </c>
      <c r="F55" s="5" t="n">
        <v>350.67</v>
      </c>
      <c r="G55" s="5" t="n">
        <v>1.872</v>
      </c>
      <c r="H55" s="5" t="n">
        <v>-24.023</v>
      </c>
      <c r="I55" s="5" t="n">
        <v>7.922</v>
      </c>
      <c r="J55" s="5" t="n">
        <v>-16.03</v>
      </c>
      <c r="K55" s="5" t="n">
        <v>12.967</v>
      </c>
      <c r="L55" s="5" t="n">
        <v>71.42</v>
      </c>
      <c r="M55" s="5" t="n">
        <v>0</v>
      </c>
      <c r="N55" s="5" t="n">
        <v>286.34</v>
      </c>
      <c r="O55" s="5" t="n">
        <v>286.27</v>
      </c>
      <c r="P55" s="5" t="n">
        <v>26.805</v>
      </c>
      <c r="Q55" s="5" t="n">
        <v>0.92</v>
      </c>
      <c r="R55" s="5" t="n">
        <v>-54.002</v>
      </c>
      <c r="S55" s="5" t="n">
        <v>0.001</v>
      </c>
    </row>
    <row r="56" customFormat="false" ht="12.8" hidden="false" customHeight="false" outlineLevel="0" collapsed="false">
      <c r="A56" s="4" t="n">
        <v>1</v>
      </c>
      <c r="B56" s="4" t="n">
        <v>4995</v>
      </c>
      <c r="C56" s="4" t="n">
        <v>54.002</v>
      </c>
      <c r="D56" s="5" t="n">
        <v>-3.013</v>
      </c>
      <c r="E56" s="5" t="n">
        <v>342.876</v>
      </c>
      <c r="F56" s="5" t="n">
        <v>349.594</v>
      </c>
      <c r="G56" s="5" t="n">
        <v>-4.475</v>
      </c>
      <c r="H56" s="5" t="n">
        <v>-34.719</v>
      </c>
      <c r="I56" s="5" t="n">
        <v>17.21</v>
      </c>
      <c r="J56" s="5" t="n">
        <v>-22.068</v>
      </c>
      <c r="K56" s="5" t="n">
        <v>14.496</v>
      </c>
      <c r="L56" s="5" t="n">
        <v>72.12</v>
      </c>
      <c r="M56" s="5" t="n">
        <v>0</v>
      </c>
      <c r="N56" s="5" t="n">
        <v>286.12</v>
      </c>
      <c r="O56" s="5" t="n">
        <v>286.277</v>
      </c>
      <c r="P56" s="5" t="n">
        <v>28.512</v>
      </c>
      <c r="Q56" s="5" t="n">
        <v>0.92</v>
      </c>
      <c r="R56" s="5" t="n">
        <v>-53.768</v>
      </c>
      <c r="S56" s="5" t="n">
        <v>0.001</v>
      </c>
    </row>
    <row r="57" customFormat="false" ht="12.8" hidden="false" customHeight="false" outlineLevel="0" collapsed="false">
      <c r="A57" s="4" t="n">
        <v>1</v>
      </c>
      <c r="B57" s="4" t="n">
        <v>4995</v>
      </c>
      <c r="C57" s="4" t="n">
        <v>55.004</v>
      </c>
      <c r="D57" s="5" t="n">
        <v>11.308</v>
      </c>
      <c r="E57" s="5" t="n">
        <v>352.921</v>
      </c>
      <c r="F57" s="5" t="n">
        <v>350.327</v>
      </c>
      <c r="G57" s="5" t="n">
        <v>-5.503</v>
      </c>
      <c r="H57" s="5" t="n">
        <v>-126.938</v>
      </c>
      <c r="I57" s="5" t="n">
        <v>128.308</v>
      </c>
      <c r="J57" s="5" t="n">
        <v>-9.517</v>
      </c>
      <c r="K57" s="5" t="n">
        <v>9.938</v>
      </c>
      <c r="L57" s="5" t="n">
        <v>70.69</v>
      </c>
      <c r="M57" s="5" t="n">
        <v>0</v>
      </c>
      <c r="N57" s="5" t="n">
        <v>286.27</v>
      </c>
      <c r="O57" s="5" t="n">
        <v>286.466</v>
      </c>
      <c r="P57" s="5" t="n">
        <v>28.063</v>
      </c>
      <c r="Q57" s="5" t="n">
        <v>0.92</v>
      </c>
      <c r="R57" s="5" t="n">
        <v>-51.301</v>
      </c>
      <c r="S57" s="5" t="n">
        <v>0.001</v>
      </c>
    </row>
    <row r="58" customFormat="false" ht="12.8" hidden="false" customHeight="false" outlineLevel="0" collapsed="false">
      <c r="A58" s="4" t="n">
        <v>1</v>
      </c>
      <c r="B58" s="4" t="n">
        <v>4995</v>
      </c>
      <c r="C58" s="4" t="n">
        <v>56.001</v>
      </c>
      <c r="D58" s="5" t="n">
        <v>28.273</v>
      </c>
      <c r="E58" s="5" t="n">
        <v>368.164</v>
      </c>
      <c r="F58" s="5" t="n">
        <v>350.719</v>
      </c>
      <c r="G58" s="5" t="n">
        <v>-2.656</v>
      </c>
      <c r="H58" s="5" t="n">
        <v>-65.09</v>
      </c>
      <c r="I58" s="5" t="n">
        <v>83.82</v>
      </c>
      <c r="J58" s="5" t="n">
        <v>-11.257</v>
      </c>
      <c r="K58" s="5" t="n">
        <v>9.543</v>
      </c>
      <c r="L58" s="5" t="n">
        <v>72.54</v>
      </c>
      <c r="M58" s="5" t="n">
        <v>0</v>
      </c>
      <c r="N58" s="5" t="n">
        <v>286.35</v>
      </c>
      <c r="O58" s="5" t="n">
        <v>286.434</v>
      </c>
      <c r="P58" s="5" t="n">
        <v>31.481</v>
      </c>
      <c r="Q58" s="5" t="n">
        <v>0.92</v>
      </c>
      <c r="R58" s="5" t="n">
        <v>-79.626</v>
      </c>
      <c r="S58" s="5" t="n">
        <v>0.001</v>
      </c>
    </row>
    <row r="59" customFormat="false" ht="12.8" hidden="false" customHeight="false" outlineLevel="0" collapsed="false">
      <c r="A59" s="4" t="n">
        <v>1</v>
      </c>
      <c r="B59" s="4" t="n">
        <v>4995</v>
      </c>
      <c r="C59" s="4" t="n">
        <v>57.004</v>
      </c>
      <c r="D59" s="5" t="n">
        <v>79.222</v>
      </c>
      <c r="E59" s="5" t="n">
        <v>430.313</v>
      </c>
      <c r="F59" s="5" t="n">
        <v>350.327</v>
      </c>
      <c r="G59" s="5" t="n">
        <v>-18.885</v>
      </c>
      <c r="H59" s="5" t="n">
        <v>4.195</v>
      </c>
      <c r="I59" s="5" t="n">
        <v>65.358</v>
      </c>
      <c r="J59" s="5" t="n">
        <v>-11.655</v>
      </c>
      <c r="K59" s="5" t="n">
        <v>9.669</v>
      </c>
      <c r="L59" s="5" t="n">
        <v>71.53</v>
      </c>
      <c r="M59" s="5" t="n">
        <v>-0.001</v>
      </c>
      <c r="N59" s="5" t="n">
        <v>286.27</v>
      </c>
      <c r="O59" s="5" t="n">
        <v>286.965</v>
      </c>
      <c r="P59" s="5" t="n">
        <v>27.186</v>
      </c>
      <c r="Q59" s="5" t="n">
        <v>0.92</v>
      </c>
      <c r="R59" s="5" t="n">
        <v>-165.603</v>
      </c>
      <c r="S59" s="5" t="n">
        <v>0.001</v>
      </c>
    </row>
    <row r="60" customFormat="false" ht="12.8" hidden="false" customHeight="false" outlineLevel="0" collapsed="false">
      <c r="A60" s="4" t="n">
        <v>1</v>
      </c>
      <c r="B60" s="4" t="n">
        <v>4995</v>
      </c>
      <c r="C60" s="4" t="n">
        <v>58.004</v>
      </c>
      <c r="D60" s="5" t="n">
        <v>71.651</v>
      </c>
      <c r="E60" s="5" t="n">
        <v>412.191</v>
      </c>
      <c r="F60" s="5" t="n">
        <v>353.274</v>
      </c>
      <c r="G60" s="5" t="n">
        <v>-5.265</v>
      </c>
      <c r="H60" s="5" t="n">
        <v>29.412</v>
      </c>
      <c r="I60" s="5" t="n">
        <v>42.845</v>
      </c>
      <c r="J60" s="5" t="n">
        <v>12.295</v>
      </c>
      <c r="K60" s="5" t="n">
        <v>-0.607</v>
      </c>
      <c r="L60" s="5" t="n">
        <v>69.59</v>
      </c>
      <c r="M60" s="5" t="n">
        <v>0</v>
      </c>
      <c r="N60" s="5" t="n">
        <v>286.87</v>
      </c>
      <c r="O60" s="5" t="n">
        <v>287.115</v>
      </c>
      <c r="P60" s="5" t="n">
        <v>21.491</v>
      </c>
      <c r="Q60" s="5" t="n">
        <v>0.92</v>
      </c>
      <c r="R60" s="5" t="n">
        <v>-152.945</v>
      </c>
      <c r="S60" s="5" t="n">
        <v>0.001</v>
      </c>
    </row>
    <row r="61" customFormat="false" ht="12.8" hidden="false" customHeight="false" outlineLevel="0" collapsed="false">
      <c r="A61" s="4" t="n">
        <v>1</v>
      </c>
      <c r="B61" s="4" t="n">
        <v>4995</v>
      </c>
      <c r="C61" s="4" t="n">
        <v>59.003</v>
      </c>
      <c r="D61" s="5" t="n">
        <v>95.826</v>
      </c>
      <c r="E61" s="5" t="n">
        <v>428.478</v>
      </c>
      <c r="F61" s="5" t="n">
        <v>352.929</v>
      </c>
      <c r="G61" s="5" t="n">
        <v>-9.978</v>
      </c>
      <c r="H61" s="5" t="n">
        <v>48.506</v>
      </c>
      <c r="I61" s="5" t="n">
        <v>42.992</v>
      </c>
      <c r="J61" s="5" t="n">
        <v>-2.454</v>
      </c>
      <c r="K61" s="5" t="n">
        <v>4.328</v>
      </c>
      <c r="L61" s="5" t="n">
        <v>72.49</v>
      </c>
      <c r="M61" s="5" t="n">
        <v>0</v>
      </c>
      <c r="N61" s="5" t="n">
        <v>286.8</v>
      </c>
      <c r="O61" s="5" t="n">
        <v>287.101</v>
      </c>
      <c r="P61" s="5" t="n">
        <v>33.142</v>
      </c>
      <c r="Q61" s="5" t="n">
        <v>0.92</v>
      </c>
      <c r="R61" s="5" t="n">
        <v>-193.321</v>
      </c>
      <c r="S61" s="5" t="n">
        <v>0.001</v>
      </c>
    </row>
    <row r="62" customFormat="false" ht="12.8" hidden="false" customHeight="false" outlineLevel="0" collapsed="false">
      <c r="A62" s="4" t="n">
        <v>1</v>
      </c>
      <c r="B62" s="4" t="n">
        <v>4995</v>
      </c>
      <c r="C62" s="4" t="n">
        <v>60.007</v>
      </c>
      <c r="D62" s="5" t="n">
        <v>149.859</v>
      </c>
      <c r="E62" s="5" t="n">
        <v>382.236</v>
      </c>
      <c r="F62" s="5" t="n">
        <v>353.471</v>
      </c>
      <c r="G62" s="5" t="n">
        <v>-13.019</v>
      </c>
      <c r="H62" s="5" t="n">
        <v>-6.206</v>
      </c>
      <c r="I62" s="5" t="n">
        <v>152.578</v>
      </c>
      <c r="J62" s="5" t="n">
        <v>4.873</v>
      </c>
      <c r="K62" s="5" t="n">
        <v>3.487</v>
      </c>
      <c r="L62" s="5" t="n">
        <v>71.83</v>
      </c>
      <c r="M62" s="5" t="n">
        <v>0</v>
      </c>
      <c r="N62" s="5" t="n">
        <v>286.91</v>
      </c>
      <c r="O62" s="5" t="n">
        <v>287.258</v>
      </c>
      <c r="P62" s="5" t="n">
        <v>37.404</v>
      </c>
      <c r="Q62" s="5" t="n">
        <v>0.92</v>
      </c>
      <c r="R62" s="5" t="n">
        <v>-283.945</v>
      </c>
      <c r="S62" s="5" t="n">
        <v>0.001</v>
      </c>
    </row>
    <row r="63" customFormat="false" ht="12.8" hidden="false" customHeight="false" outlineLevel="0" collapsed="false">
      <c r="A63" s="4" t="n">
        <v>1</v>
      </c>
      <c r="B63" s="4" t="n">
        <v>4995</v>
      </c>
      <c r="C63" s="4" t="n">
        <v>61.008</v>
      </c>
      <c r="D63" s="5" t="n">
        <v>50.785</v>
      </c>
      <c r="E63" s="5" t="n">
        <v>399.953</v>
      </c>
      <c r="F63" s="5" t="n">
        <v>354.161</v>
      </c>
      <c r="G63" s="5" t="n">
        <v>-7.482</v>
      </c>
      <c r="H63" s="5" t="n">
        <v>-50.175</v>
      </c>
      <c r="I63" s="5" t="n">
        <v>100.802</v>
      </c>
      <c r="J63" s="5" t="n">
        <v>3.142</v>
      </c>
      <c r="K63" s="5" t="n">
        <v>0.158</v>
      </c>
      <c r="L63" s="5" t="n">
        <v>72.32</v>
      </c>
      <c r="M63" s="5" t="n">
        <v>0</v>
      </c>
      <c r="N63" s="5" t="n">
        <v>287.05</v>
      </c>
      <c r="O63" s="5" t="n">
        <v>287.399</v>
      </c>
      <c r="P63" s="5" t="n">
        <v>21.415</v>
      </c>
      <c r="Q63" s="5" t="n">
        <v>0.92</v>
      </c>
      <c r="R63" s="5" t="n">
        <v>-117.574</v>
      </c>
      <c r="S63" s="5" t="n">
        <v>0.001</v>
      </c>
    </row>
    <row r="64" customFormat="false" ht="12.8" hidden="false" customHeight="false" outlineLevel="0" collapsed="false">
      <c r="A64" s="4" t="n">
        <v>1</v>
      </c>
      <c r="B64" s="4" t="n">
        <v>4995</v>
      </c>
      <c r="C64" s="4" t="n">
        <v>62.007</v>
      </c>
      <c r="D64" s="5" t="n">
        <v>96.653</v>
      </c>
      <c r="E64" s="5" t="n">
        <v>555.858</v>
      </c>
      <c r="F64" s="5" t="n">
        <v>355.397</v>
      </c>
      <c r="G64" s="5" t="n">
        <v>-12.922</v>
      </c>
      <c r="H64" s="5" t="n">
        <v>-7.295</v>
      </c>
      <c r="I64" s="5" t="n">
        <v>104.787</v>
      </c>
      <c r="J64" s="5" t="n">
        <v>10.92</v>
      </c>
      <c r="K64" s="5" t="n">
        <v>-0.839</v>
      </c>
      <c r="L64" s="5" t="n">
        <v>71.6</v>
      </c>
      <c r="M64" s="5" t="n">
        <v>-0.001</v>
      </c>
      <c r="N64" s="5" t="n">
        <v>287.3</v>
      </c>
      <c r="O64" s="5" t="n">
        <v>288.271</v>
      </c>
      <c r="P64" s="5" t="n">
        <v>13.314</v>
      </c>
      <c r="Q64" s="5" t="n">
        <v>0.92</v>
      </c>
      <c r="R64" s="5" t="n">
        <v>-194.324</v>
      </c>
      <c r="S64" s="5" t="n">
        <v>0.001</v>
      </c>
    </row>
    <row r="65" customFormat="false" ht="12.8" hidden="false" customHeight="false" outlineLevel="0" collapsed="false">
      <c r="A65" s="4" t="n">
        <v>1</v>
      </c>
      <c r="B65" s="4" t="n">
        <v>4995</v>
      </c>
      <c r="C65" s="4" t="n">
        <v>63.009</v>
      </c>
      <c r="D65" s="5" t="n">
        <v>232.331</v>
      </c>
      <c r="E65" s="5" t="n">
        <v>388.353</v>
      </c>
      <c r="F65" s="5" t="n">
        <v>359.172</v>
      </c>
      <c r="G65" s="5" t="n">
        <v>-6.06</v>
      </c>
      <c r="H65" s="5" t="n">
        <v>110.675</v>
      </c>
      <c r="I65" s="5" t="n">
        <v>132.684</v>
      </c>
      <c r="J65" s="5" t="n">
        <v>29.353</v>
      </c>
      <c r="K65" s="5" t="n">
        <v>-11.028</v>
      </c>
      <c r="L65" s="5" t="n">
        <v>66.17</v>
      </c>
      <c r="M65" s="5" t="n">
        <v>0</v>
      </c>
      <c r="N65" s="5" t="n">
        <v>288.06</v>
      </c>
      <c r="O65" s="5" t="n">
        <v>288.297</v>
      </c>
      <c r="P65" s="5" t="n">
        <v>25.568</v>
      </c>
      <c r="Q65" s="5" t="n">
        <v>0.92</v>
      </c>
      <c r="R65" s="5" t="n">
        <v>-421.094</v>
      </c>
      <c r="S65" s="5" t="n">
        <v>0.001</v>
      </c>
    </row>
    <row r="66" customFormat="false" ht="12.8" hidden="false" customHeight="false" outlineLevel="0" collapsed="false">
      <c r="A66" s="4" t="n">
        <v>1</v>
      </c>
      <c r="B66" s="4" t="n">
        <v>4995</v>
      </c>
      <c r="C66" s="4" t="n">
        <v>64.002</v>
      </c>
      <c r="D66" s="5" t="n">
        <v>84.451</v>
      </c>
      <c r="E66" s="5" t="n">
        <v>388.287</v>
      </c>
      <c r="F66" s="5" t="n">
        <v>358.176</v>
      </c>
      <c r="G66" s="5" t="n">
        <v>-14.077</v>
      </c>
      <c r="H66" s="5" t="n">
        <v>38.709</v>
      </c>
      <c r="I66" s="5" t="n">
        <v>52.41</v>
      </c>
      <c r="J66" s="5" t="n">
        <v>7.292</v>
      </c>
      <c r="K66" s="5" t="n">
        <v>-6.668</v>
      </c>
      <c r="L66" s="5" t="n">
        <v>72.81</v>
      </c>
      <c r="M66" s="5" t="n">
        <v>-0.001</v>
      </c>
      <c r="N66" s="5" t="n">
        <v>287.86</v>
      </c>
      <c r="O66" s="5" t="n">
        <v>288.545</v>
      </c>
      <c r="P66" s="5" t="n">
        <v>20.547</v>
      </c>
      <c r="Q66" s="5" t="n">
        <v>0.92</v>
      </c>
      <c r="R66" s="5" t="n">
        <v>-174.081</v>
      </c>
      <c r="S66" s="5" t="n">
        <v>0.001</v>
      </c>
    </row>
    <row r="67" customFormat="false" ht="12.8" hidden="false" customHeight="false" outlineLevel="0" collapsed="false">
      <c r="A67" s="4" t="n">
        <v>1</v>
      </c>
      <c r="B67" s="4" t="n">
        <v>4995</v>
      </c>
      <c r="C67" s="4" t="n">
        <v>65.004</v>
      </c>
      <c r="D67" s="5" t="n">
        <v>61.494</v>
      </c>
      <c r="E67" s="5" t="n">
        <v>377.177</v>
      </c>
      <c r="F67" s="5" t="n">
        <v>359.971</v>
      </c>
      <c r="G67" s="5" t="n">
        <v>-6.332</v>
      </c>
      <c r="H67" s="5" t="n">
        <v>32.414</v>
      </c>
      <c r="I67" s="5" t="n">
        <v>38.876</v>
      </c>
      <c r="J67" s="5" t="n">
        <v>13.677</v>
      </c>
      <c r="K67" s="5" t="n">
        <v>-9.796</v>
      </c>
      <c r="L67" s="5" t="n">
        <v>73.1</v>
      </c>
      <c r="M67" s="5" t="n">
        <v>-0.001</v>
      </c>
      <c r="N67" s="5" t="n">
        <v>288.22</v>
      </c>
      <c r="O67" s="5" t="n">
        <v>288.874</v>
      </c>
      <c r="P67" s="5" t="n">
        <v>9.686</v>
      </c>
      <c r="Q67" s="5" t="n">
        <v>0.92</v>
      </c>
      <c r="R67" s="5" t="n">
        <v>-135.335</v>
      </c>
      <c r="S67" s="5" t="n">
        <v>0.001</v>
      </c>
    </row>
    <row r="68" customFormat="false" ht="12.8" hidden="false" customHeight="false" outlineLevel="0" collapsed="false">
      <c r="A68" s="4" t="n">
        <v>1</v>
      </c>
      <c r="B68" s="4" t="n">
        <v>4995</v>
      </c>
      <c r="C68" s="4" t="n">
        <v>66.007</v>
      </c>
      <c r="D68" s="5" t="n">
        <v>52.854</v>
      </c>
      <c r="E68" s="5" t="n">
        <v>369.485</v>
      </c>
      <c r="F68" s="5" t="n">
        <v>361.322</v>
      </c>
      <c r="G68" s="5" t="n">
        <v>-6.566</v>
      </c>
      <c r="H68" s="5" t="n">
        <v>27.551</v>
      </c>
      <c r="I68" s="5" t="n">
        <v>36.16</v>
      </c>
      <c r="J68" s="5" t="n">
        <v>11.243</v>
      </c>
      <c r="K68" s="5" t="n">
        <v>-10.857</v>
      </c>
      <c r="L68" s="5" t="n">
        <v>74.22</v>
      </c>
      <c r="M68" s="5" t="n">
        <v>0</v>
      </c>
      <c r="N68" s="5" t="n">
        <v>288.49</v>
      </c>
      <c r="O68" s="5" t="n">
        <v>288.847</v>
      </c>
      <c r="P68" s="5" t="n">
        <v>18.397</v>
      </c>
      <c r="Q68" s="5" t="n">
        <v>0.92</v>
      </c>
      <c r="R68" s="5" t="n">
        <v>-120.751</v>
      </c>
      <c r="S68" s="5" t="n">
        <v>0.001</v>
      </c>
    </row>
    <row r="69" customFormat="false" ht="12.8" hidden="false" customHeight="false" outlineLevel="0" collapsed="false">
      <c r="A69" s="4" t="n">
        <v>1</v>
      </c>
      <c r="B69" s="4" t="n">
        <v>4995</v>
      </c>
      <c r="C69" s="4" t="n">
        <v>67.006</v>
      </c>
      <c r="D69" s="5" t="n">
        <v>24.364</v>
      </c>
      <c r="E69" s="5" t="n">
        <v>359.517</v>
      </c>
      <c r="F69" s="5" t="n">
        <v>361.723</v>
      </c>
      <c r="G69" s="5" t="n">
        <v>-3.504</v>
      </c>
      <c r="H69" s="5" t="n">
        <v>7.131</v>
      </c>
      <c r="I69" s="5" t="n">
        <v>27.1</v>
      </c>
      <c r="J69" s="5" t="n">
        <v>12.703</v>
      </c>
      <c r="K69" s="5" t="n">
        <v>-9.866</v>
      </c>
      <c r="L69" s="5" t="n">
        <v>74.02</v>
      </c>
      <c r="M69" s="5" t="n">
        <v>0</v>
      </c>
      <c r="N69" s="5" t="n">
        <v>288.57</v>
      </c>
      <c r="O69" s="5" t="n">
        <v>288.889</v>
      </c>
      <c r="P69" s="5" t="n">
        <v>10.993</v>
      </c>
      <c r="Q69" s="5" t="n">
        <v>0.92</v>
      </c>
      <c r="R69" s="5" t="n">
        <v>-72.941</v>
      </c>
      <c r="S69" s="5" t="n">
        <v>0.001</v>
      </c>
    </row>
    <row r="70" customFormat="false" ht="12.8" hidden="false" customHeight="false" outlineLevel="0" collapsed="false">
      <c r="A70" s="4" t="n">
        <v>1</v>
      </c>
      <c r="B70" s="4" t="n">
        <v>4995</v>
      </c>
      <c r="C70" s="4" t="n">
        <v>68.005</v>
      </c>
      <c r="D70" s="5" t="n">
        <v>6.507</v>
      </c>
      <c r="E70" s="5" t="n">
        <v>353.87</v>
      </c>
      <c r="F70" s="5" t="n">
        <v>363.078</v>
      </c>
      <c r="G70" s="5" t="n">
        <v>-0.932</v>
      </c>
      <c r="H70" s="5" t="n">
        <v>14.186</v>
      </c>
      <c r="I70" s="5" t="n">
        <v>0.049</v>
      </c>
      <c r="J70" s="5" t="n">
        <v>6.821</v>
      </c>
      <c r="K70" s="5" t="n">
        <v>-7.728</v>
      </c>
      <c r="L70" s="5" t="n">
        <v>75.22</v>
      </c>
      <c r="M70" s="5" t="n">
        <v>0</v>
      </c>
      <c r="N70" s="5" t="n">
        <v>288.84</v>
      </c>
      <c r="O70" s="5" t="n">
        <v>288.926</v>
      </c>
      <c r="P70" s="5" t="n">
        <v>10.804</v>
      </c>
      <c r="Q70" s="5" t="n">
        <v>0.92</v>
      </c>
      <c r="R70" s="5" t="n">
        <v>-47.757</v>
      </c>
      <c r="S70" s="5" t="n">
        <v>0.001</v>
      </c>
    </row>
    <row r="71" customFormat="false" ht="12.8" hidden="false" customHeight="false" outlineLevel="0" collapsed="false">
      <c r="A71" s="4" t="n">
        <v>1</v>
      </c>
      <c r="B71" s="4" t="n">
        <v>4995</v>
      </c>
      <c r="C71" s="4" t="n">
        <v>69.004</v>
      </c>
      <c r="D71" s="5" t="n">
        <v>3.772</v>
      </c>
      <c r="E71" s="5" t="n">
        <v>351.251</v>
      </c>
      <c r="F71" s="5" t="n">
        <v>363.682</v>
      </c>
      <c r="G71" s="5" t="n">
        <v>1.598</v>
      </c>
      <c r="H71" s="5" t="n">
        <v>11.735</v>
      </c>
      <c r="I71" s="5" t="n">
        <v>0.016</v>
      </c>
      <c r="J71" s="5" t="n">
        <v>7.043</v>
      </c>
      <c r="K71" s="5" t="n">
        <v>-7.979</v>
      </c>
      <c r="L71" s="5" t="n">
        <v>75.19</v>
      </c>
      <c r="M71" s="5" t="n">
        <v>0</v>
      </c>
      <c r="N71" s="5" t="n">
        <v>288.96</v>
      </c>
      <c r="O71" s="5" t="n">
        <v>288.799</v>
      </c>
      <c r="P71" s="5" t="n">
        <v>9.948</v>
      </c>
      <c r="Q71" s="5" t="n">
        <v>0.92</v>
      </c>
      <c r="R71" s="5" t="n">
        <v>-50.201</v>
      </c>
      <c r="S71" s="5" t="n">
        <v>0.001</v>
      </c>
    </row>
    <row r="72" customFormat="false" ht="12.8" hidden="false" customHeight="false" outlineLevel="0" collapsed="false">
      <c r="A72" s="4" t="n">
        <v>1</v>
      </c>
      <c r="B72" s="4" t="n">
        <v>4995</v>
      </c>
      <c r="C72" s="4" t="n">
        <v>70.003</v>
      </c>
      <c r="D72" s="5" t="n">
        <v>3.574</v>
      </c>
      <c r="E72" s="5" t="n">
        <v>349.967</v>
      </c>
      <c r="F72" s="5" t="n">
        <v>361.923</v>
      </c>
      <c r="G72" s="5" t="n">
        <v>0.911</v>
      </c>
      <c r="H72" s="5" t="n">
        <v>5.215</v>
      </c>
      <c r="I72" s="5" t="n">
        <v>0.016</v>
      </c>
      <c r="J72" s="5" t="n">
        <v>-13.298</v>
      </c>
      <c r="K72" s="5" t="n">
        <v>-1.657</v>
      </c>
      <c r="L72" s="5" t="n">
        <v>77.29</v>
      </c>
      <c r="M72" s="5" t="n">
        <v>0</v>
      </c>
      <c r="N72" s="5" t="n">
        <v>288.61</v>
      </c>
      <c r="O72" s="5" t="n">
        <v>288.51</v>
      </c>
      <c r="P72" s="5" t="n">
        <v>9.098</v>
      </c>
      <c r="Q72" s="5" t="n">
        <v>0.92</v>
      </c>
      <c r="R72" s="5" t="n">
        <v>-50.135</v>
      </c>
      <c r="S72" s="5" t="n">
        <v>0.001</v>
      </c>
    </row>
    <row r="73" customFormat="false" ht="12.8" hidden="false" customHeight="false" outlineLevel="0" collapsed="false">
      <c r="A73" s="4" t="n">
        <v>1</v>
      </c>
      <c r="B73" s="4" t="n">
        <v>4995</v>
      </c>
      <c r="C73" s="4" t="n">
        <v>71.002</v>
      </c>
      <c r="D73" s="5" t="n">
        <v>4.126</v>
      </c>
      <c r="E73" s="5" t="n">
        <v>349.45</v>
      </c>
      <c r="F73" s="5" t="n">
        <v>361.021</v>
      </c>
      <c r="G73" s="5" t="n">
        <v>-0.009</v>
      </c>
      <c r="H73" s="5" t="n">
        <v>4.423</v>
      </c>
      <c r="I73" s="5" t="n">
        <v>0</v>
      </c>
      <c r="J73" s="5" t="n">
        <v>-7.092</v>
      </c>
      <c r="K73" s="5" t="n">
        <v>-0.297</v>
      </c>
      <c r="L73" s="5" t="n">
        <v>75.92</v>
      </c>
      <c r="M73" s="5" t="n">
        <v>0</v>
      </c>
      <c r="N73" s="5" t="n">
        <v>288.43</v>
      </c>
      <c r="O73" s="5" t="n">
        <v>288.431</v>
      </c>
      <c r="P73" s="5" t="n">
        <v>13.21</v>
      </c>
      <c r="Q73" s="5" t="n">
        <v>0.92</v>
      </c>
      <c r="R73" s="5" t="n">
        <v>-49.578</v>
      </c>
      <c r="S73" s="5" t="n">
        <v>0.001</v>
      </c>
    </row>
    <row r="74" customFormat="false" ht="12.8" hidden="false" customHeight="false" outlineLevel="0" collapsed="false">
      <c r="A74" s="4" t="n">
        <v>1</v>
      </c>
      <c r="B74" s="4" t="n">
        <v>4995</v>
      </c>
      <c r="C74" s="4" t="n">
        <v>72.001</v>
      </c>
      <c r="D74" s="5" t="n">
        <v>4.271</v>
      </c>
      <c r="E74" s="5" t="n">
        <v>348.424</v>
      </c>
      <c r="F74" s="5" t="n">
        <v>361.271</v>
      </c>
      <c r="G74" s="5" t="n">
        <v>-0.078</v>
      </c>
      <c r="H74" s="5" t="n">
        <v>6.149</v>
      </c>
      <c r="I74" s="5" t="n">
        <v>0</v>
      </c>
      <c r="J74" s="5" t="n">
        <v>0.674</v>
      </c>
      <c r="K74" s="5" t="n">
        <v>-1.878</v>
      </c>
      <c r="L74" s="5" t="n">
        <v>75.27</v>
      </c>
      <c r="M74" s="5" t="n">
        <v>0</v>
      </c>
      <c r="N74" s="5" t="n">
        <v>288.48</v>
      </c>
      <c r="O74" s="5" t="n">
        <v>288.491</v>
      </c>
      <c r="P74" s="5" t="n">
        <v>7.314</v>
      </c>
      <c r="Q74" s="5" t="n">
        <v>0.92</v>
      </c>
      <c r="R74" s="5" t="n">
        <v>-49.515</v>
      </c>
      <c r="S74" s="5" t="n">
        <v>0.001</v>
      </c>
    </row>
    <row r="75" customFormat="false" ht="12.8" hidden="false" customHeight="false" outlineLevel="0" collapsed="false">
      <c r="A75" s="4" t="n">
        <v>1</v>
      </c>
      <c r="B75" s="4" t="n">
        <v>4995</v>
      </c>
      <c r="C75" s="4" t="n">
        <v>75.009</v>
      </c>
      <c r="D75" s="5" t="n">
        <v>4.385</v>
      </c>
      <c r="E75" s="5" t="n">
        <v>349.632</v>
      </c>
      <c r="F75" s="5" t="n">
        <v>361.823</v>
      </c>
      <c r="G75" s="5" t="n">
        <v>1.616</v>
      </c>
      <c r="H75" s="5" t="n">
        <v>6.83</v>
      </c>
      <c r="I75" s="5" t="n">
        <v>0</v>
      </c>
      <c r="J75" s="5" t="n">
        <v>-2.651</v>
      </c>
      <c r="K75" s="5" t="n">
        <v>-2.445</v>
      </c>
      <c r="L75" s="5" t="n">
        <v>76.32</v>
      </c>
      <c r="M75" s="5" t="n">
        <v>0</v>
      </c>
      <c r="N75" s="5" t="n">
        <v>288.59</v>
      </c>
      <c r="O75" s="5" t="n">
        <v>288.478</v>
      </c>
      <c r="P75" s="5" t="n">
        <v>14.418</v>
      </c>
      <c r="Q75" s="5" t="n">
        <v>0.92</v>
      </c>
      <c r="R75" s="5" t="n">
        <v>-49.544</v>
      </c>
      <c r="S75" s="5" t="n">
        <v>0.001</v>
      </c>
    </row>
    <row r="76" customFormat="false" ht="12.8" hidden="false" customHeight="false" outlineLevel="0" collapsed="false">
      <c r="A76" s="4" t="n">
        <v>1</v>
      </c>
      <c r="B76" s="4" t="n">
        <v>4995</v>
      </c>
      <c r="C76" s="4" t="n">
        <v>76.008</v>
      </c>
      <c r="D76" s="5" t="n">
        <v>4.355</v>
      </c>
      <c r="E76" s="5" t="n">
        <v>349.569</v>
      </c>
      <c r="F76" s="5" t="n">
        <v>361.271</v>
      </c>
      <c r="G76" s="5" t="n">
        <v>0.594</v>
      </c>
      <c r="H76" s="5" t="n">
        <v>5.274</v>
      </c>
      <c r="I76" s="5" t="n">
        <v>0</v>
      </c>
      <c r="J76" s="5" t="n">
        <v>-5.159</v>
      </c>
      <c r="K76" s="5" t="n">
        <v>-0.919</v>
      </c>
      <c r="L76" s="5" t="n">
        <v>76.24</v>
      </c>
      <c r="M76" s="5" t="n">
        <v>0</v>
      </c>
      <c r="N76" s="5" t="n">
        <v>288.48</v>
      </c>
      <c r="O76" s="5" t="n">
        <v>288.424</v>
      </c>
      <c r="P76" s="5" t="n">
        <v>10.622</v>
      </c>
      <c r="Q76" s="5" t="n">
        <v>0.92</v>
      </c>
      <c r="R76" s="5" t="n">
        <v>-49.466</v>
      </c>
      <c r="S76" s="5" t="n">
        <v>0.001</v>
      </c>
    </row>
    <row r="77" customFormat="false" ht="12.8" hidden="false" customHeight="false" outlineLevel="0" collapsed="false">
      <c r="A77" s="4" t="n">
        <v>1</v>
      </c>
      <c r="B77" s="4" t="n">
        <v>4995</v>
      </c>
      <c r="C77" s="4" t="n">
        <v>77.007</v>
      </c>
      <c r="D77" s="5" t="n">
        <v>4.234</v>
      </c>
      <c r="E77" s="5" t="n">
        <v>349.296</v>
      </c>
      <c r="F77" s="5" t="n">
        <v>361.271</v>
      </c>
      <c r="G77" s="5" t="n">
        <v>0.24</v>
      </c>
      <c r="H77" s="5" t="n">
        <v>5.658</v>
      </c>
      <c r="I77" s="5" t="n">
        <v>0</v>
      </c>
      <c r="J77" s="5" t="n">
        <v>-1.331</v>
      </c>
      <c r="K77" s="5" t="n">
        <v>-1.424</v>
      </c>
      <c r="L77" s="5" t="n">
        <v>75.2</v>
      </c>
      <c r="M77" s="5" t="n">
        <v>0</v>
      </c>
      <c r="N77" s="5" t="n">
        <v>288.48</v>
      </c>
      <c r="O77" s="5" t="n">
        <v>288.463</v>
      </c>
      <c r="P77" s="5" t="n">
        <v>14.072</v>
      </c>
      <c r="Q77" s="5" t="n">
        <v>0.92</v>
      </c>
      <c r="R77" s="5" t="n">
        <v>-49.534</v>
      </c>
      <c r="S77" s="5" t="n">
        <v>0.001</v>
      </c>
    </row>
    <row r="78" customFormat="false" ht="12.8" hidden="false" customHeight="false" outlineLevel="0" collapsed="false">
      <c r="A78" s="4" t="n">
        <v>1</v>
      </c>
      <c r="B78" s="4" t="n">
        <v>4995</v>
      </c>
      <c r="C78" s="4" t="n">
        <v>78.006</v>
      </c>
      <c r="D78" s="5" t="n">
        <v>4.198</v>
      </c>
      <c r="E78" s="5" t="n">
        <v>350.215</v>
      </c>
      <c r="F78" s="5" t="n">
        <v>361.672</v>
      </c>
      <c r="G78" s="5" t="n">
        <v>0.827</v>
      </c>
      <c r="H78" s="5" t="n">
        <v>6.492</v>
      </c>
      <c r="I78" s="5" t="n">
        <v>0</v>
      </c>
      <c r="J78" s="5" t="n">
        <v>2.068</v>
      </c>
      <c r="K78" s="5" t="n">
        <v>-2.294</v>
      </c>
      <c r="L78" s="5" t="n">
        <v>74.95</v>
      </c>
      <c r="M78" s="5" t="n">
        <v>0</v>
      </c>
      <c r="N78" s="5" t="n">
        <v>288.56</v>
      </c>
      <c r="O78" s="5" t="n">
        <v>288.476</v>
      </c>
      <c r="P78" s="5" t="n">
        <v>9.895</v>
      </c>
      <c r="Q78" s="5" t="n">
        <v>0.92</v>
      </c>
      <c r="R78" s="5" t="n">
        <v>-49.593</v>
      </c>
      <c r="S78" s="5" t="n">
        <v>0.001</v>
      </c>
    </row>
    <row r="79" customFormat="false" ht="12.8" hidden="false" customHeight="false" outlineLevel="0" collapsed="false">
      <c r="A79" s="4" t="n">
        <v>1</v>
      </c>
      <c r="B79" s="4" t="n">
        <v>4995</v>
      </c>
      <c r="C79" s="4" t="n">
        <v>79.005</v>
      </c>
      <c r="D79" s="5" t="n">
        <v>16.747</v>
      </c>
      <c r="E79" s="5" t="n">
        <v>370.736</v>
      </c>
      <c r="F79" s="5" t="n">
        <v>360.671</v>
      </c>
      <c r="G79" s="5" t="n">
        <v>-1.908</v>
      </c>
      <c r="H79" s="5" t="n">
        <v>0.865</v>
      </c>
      <c r="I79" s="5" t="n">
        <v>16.608</v>
      </c>
      <c r="J79" s="5" t="n">
        <v>-15.72</v>
      </c>
      <c r="K79" s="5" t="n">
        <v>-0.726</v>
      </c>
      <c r="L79" s="5" t="n">
        <v>76.2</v>
      </c>
      <c r="M79" s="5" t="n">
        <v>0</v>
      </c>
      <c r="N79" s="5" t="n">
        <v>288.36</v>
      </c>
      <c r="O79" s="5" t="n">
        <v>288.489</v>
      </c>
      <c r="P79" s="5" t="n">
        <v>14.845</v>
      </c>
      <c r="Q79" s="5" t="n">
        <v>0.92</v>
      </c>
      <c r="R79" s="5" t="n">
        <v>-59.424</v>
      </c>
      <c r="S79" s="5" t="n">
        <v>0.001</v>
      </c>
    </row>
    <row r="80" customFormat="false" ht="12.8" hidden="false" customHeight="false" outlineLevel="0" collapsed="false">
      <c r="A80" s="4" t="n">
        <v>1</v>
      </c>
      <c r="B80" s="4" t="n">
        <v>4995</v>
      </c>
      <c r="C80" s="4" t="n">
        <v>80.005</v>
      </c>
      <c r="D80" s="5" t="n">
        <v>50.373</v>
      </c>
      <c r="E80" s="5" t="n">
        <v>437.652</v>
      </c>
      <c r="F80" s="5" t="n">
        <v>360.621</v>
      </c>
      <c r="G80" s="5" t="n">
        <v>-7.021</v>
      </c>
      <c r="H80" s="5" t="n">
        <v>24.306</v>
      </c>
      <c r="I80" s="5" t="n">
        <v>26.351</v>
      </c>
      <c r="J80" s="5" t="n">
        <v>-4.768</v>
      </c>
      <c r="K80" s="5" t="n">
        <v>-0.284</v>
      </c>
      <c r="L80" s="5" t="n">
        <v>75.76</v>
      </c>
      <c r="M80" s="5" t="n">
        <v>0</v>
      </c>
      <c r="N80" s="5" t="n">
        <v>288.35</v>
      </c>
      <c r="O80" s="5" t="n">
        <v>288.694</v>
      </c>
      <c r="P80" s="5" t="n">
        <v>20.419</v>
      </c>
      <c r="Q80" s="5" t="n">
        <v>0.92</v>
      </c>
      <c r="R80" s="5" t="n">
        <v>-115.783</v>
      </c>
      <c r="S80" s="5" t="n">
        <v>0.001</v>
      </c>
    </row>
    <row r="81" customFormat="false" ht="12.8" hidden="false" customHeight="false" outlineLevel="0" collapsed="false">
      <c r="A81" s="4" t="n">
        <v>1</v>
      </c>
      <c r="B81" s="4" t="n">
        <v>4995</v>
      </c>
      <c r="C81" s="4" t="n">
        <v>81.003</v>
      </c>
      <c r="D81" s="5" t="n">
        <v>220.26</v>
      </c>
      <c r="E81" s="5" t="n">
        <v>781.943</v>
      </c>
      <c r="F81" s="5" t="n">
        <v>363.078</v>
      </c>
      <c r="G81" s="5" t="n">
        <v>-18.198</v>
      </c>
      <c r="H81" s="5" t="n">
        <v>149.834</v>
      </c>
      <c r="I81" s="5" t="n">
        <v>74.874</v>
      </c>
      <c r="J81" s="5" t="n">
        <v>29.355</v>
      </c>
      <c r="K81" s="5" t="n">
        <v>-4.447</v>
      </c>
      <c r="L81" s="5" t="n">
        <v>64.73</v>
      </c>
      <c r="M81" s="5" t="n">
        <v>-0.003</v>
      </c>
      <c r="N81" s="5" t="n">
        <v>288.84</v>
      </c>
      <c r="O81" s="5" t="n">
        <v>291.015</v>
      </c>
      <c r="P81" s="5" t="n">
        <v>8.366</v>
      </c>
      <c r="Q81" s="5" t="n">
        <v>0.92</v>
      </c>
      <c r="R81" s="5" t="n">
        <v>-402.599</v>
      </c>
      <c r="S81" s="5" t="n">
        <v>0.001</v>
      </c>
    </row>
    <row r="82" customFormat="false" ht="12.8" hidden="false" customHeight="false" outlineLevel="0" collapsed="false">
      <c r="A82" s="4" t="n">
        <v>1</v>
      </c>
      <c r="B82" s="4" t="n">
        <v>4995</v>
      </c>
      <c r="C82" s="4" t="n">
        <v>82.004</v>
      </c>
      <c r="D82" s="5" t="n">
        <v>493.152</v>
      </c>
      <c r="E82" s="5" t="n">
        <v>984.542</v>
      </c>
      <c r="F82" s="5" t="n">
        <v>376.535</v>
      </c>
      <c r="G82" s="5" t="n">
        <v>-25.735</v>
      </c>
      <c r="H82" s="5" t="n">
        <v>375.826</v>
      </c>
      <c r="I82" s="5" t="n">
        <v>157.441</v>
      </c>
      <c r="J82" s="5" t="n">
        <v>133.833</v>
      </c>
      <c r="K82" s="5" t="n">
        <v>-40.114</v>
      </c>
      <c r="L82" s="5" t="n">
        <v>-29.64</v>
      </c>
      <c r="M82" s="5" t="n">
        <v>-0.004</v>
      </c>
      <c r="N82" s="5" t="n">
        <v>291.48</v>
      </c>
      <c r="O82" s="5" t="n">
        <v>294.222</v>
      </c>
      <c r="P82" s="5" t="n">
        <v>9.386</v>
      </c>
      <c r="Q82" s="5" t="n">
        <v>0.92</v>
      </c>
      <c r="R82" s="5" t="n">
        <v>-772.472</v>
      </c>
      <c r="S82" s="5" t="n">
        <v>0.001</v>
      </c>
    </row>
    <row r="83" customFormat="false" ht="12.8" hidden="false" customHeight="false" outlineLevel="0" collapsed="false">
      <c r="A83" s="4" t="n">
        <v>1</v>
      </c>
      <c r="B83" s="4" t="n">
        <v>4995</v>
      </c>
      <c r="C83" s="4" t="n">
        <v>83.004</v>
      </c>
      <c r="D83" s="5" t="n">
        <v>618.965</v>
      </c>
      <c r="E83" s="5" t="n">
        <v>1139.168</v>
      </c>
      <c r="F83" s="5" t="n">
        <v>390.257</v>
      </c>
      <c r="G83" s="5" t="n">
        <v>-12.899</v>
      </c>
      <c r="H83" s="5" t="n">
        <v>474.567</v>
      </c>
      <c r="I83" s="5" t="n">
        <v>209.054</v>
      </c>
      <c r="J83" s="5" t="n">
        <v>166.235</v>
      </c>
      <c r="K83" s="5" t="n">
        <v>-64.656</v>
      </c>
      <c r="L83" s="5" t="n">
        <v>-49.96</v>
      </c>
      <c r="M83" s="5" t="n">
        <v>-0.006</v>
      </c>
      <c r="N83" s="5" t="n">
        <v>294.1</v>
      </c>
      <c r="O83" s="5" t="n">
        <v>298.878</v>
      </c>
      <c r="P83" s="5" t="n">
        <v>2.7</v>
      </c>
      <c r="Q83" s="5" t="n">
        <v>0.92</v>
      </c>
      <c r="R83" s="5" t="n">
        <v>-916.674</v>
      </c>
      <c r="S83" s="5" t="n">
        <v>0.001</v>
      </c>
    </row>
    <row r="84" customFormat="false" ht="12.8" hidden="false" customHeight="false" outlineLevel="0" collapsed="false">
      <c r="A84" s="4" t="n">
        <v>1</v>
      </c>
      <c r="B84" s="4" t="n">
        <v>4995</v>
      </c>
      <c r="C84" s="4" t="n">
        <v>84.003</v>
      </c>
      <c r="D84" s="5" t="n">
        <v>701.294</v>
      </c>
      <c r="E84" s="5" t="n">
        <v>1230.78</v>
      </c>
      <c r="F84" s="5" t="n">
        <v>407.302</v>
      </c>
      <c r="G84" s="5" t="n">
        <v>-64.817</v>
      </c>
      <c r="H84" s="5" t="n">
        <v>527.754</v>
      </c>
      <c r="I84" s="5" t="n">
        <v>260.325</v>
      </c>
      <c r="J84" s="5" t="n">
        <v>155.557</v>
      </c>
      <c r="K84" s="5" t="n">
        <v>-86.785</v>
      </c>
      <c r="L84" s="5" t="n">
        <v>-59.41</v>
      </c>
      <c r="M84" s="5" t="n">
        <v>-0.004</v>
      </c>
      <c r="N84" s="5" t="n">
        <v>297.26</v>
      </c>
      <c r="O84" s="5" t="n">
        <v>300.399</v>
      </c>
      <c r="P84" s="5" t="n">
        <v>20.648</v>
      </c>
      <c r="Q84" s="5" t="n">
        <v>0.92</v>
      </c>
      <c r="R84" s="5" t="n">
        <v>-1002.155</v>
      </c>
      <c r="S84" s="5" t="n">
        <v>0.001</v>
      </c>
    </row>
    <row r="85" customFormat="false" ht="12.8" hidden="false" customHeight="false" outlineLevel="0" collapsed="false">
      <c r="A85" s="4" t="n">
        <v>1</v>
      </c>
      <c r="B85" s="4" t="n">
        <v>4995</v>
      </c>
      <c r="C85" s="4" t="n">
        <v>85.003</v>
      </c>
      <c r="D85" s="5" t="n">
        <v>744.258</v>
      </c>
      <c r="E85" s="5" t="n">
        <v>881.954</v>
      </c>
      <c r="F85" s="5" t="n">
        <v>409.114</v>
      </c>
      <c r="G85" s="5" t="n">
        <v>-95.06</v>
      </c>
      <c r="H85" s="5" t="n">
        <v>522.466</v>
      </c>
      <c r="I85" s="5" t="n">
        <v>285.928</v>
      </c>
      <c r="J85" s="5" t="n">
        <v>76.777</v>
      </c>
      <c r="K85" s="5" t="n">
        <v>-64.137</v>
      </c>
      <c r="L85" s="5" t="n">
        <v>-46.67</v>
      </c>
      <c r="M85" s="5" t="n">
        <v>-0.004</v>
      </c>
      <c r="N85" s="5" t="n">
        <v>297.59</v>
      </c>
      <c r="O85" s="5" t="n">
        <v>300.572</v>
      </c>
      <c r="P85" s="5" t="n">
        <v>31.883</v>
      </c>
      <c r="Q85" s="5" t="n">
        <v>0.92</v>
      </c>
      <c r="R85" s="5" t="n">
        <v>-1057.01</v>
      </c>
      <c r="S85" s="5" t="n">
        <v>0.001</v>
      </c>
    </row>
    <row r="86" customFormat="false" ht="12.8" hidden="false" customHeight="false" outlineLevel="0" collapsed="false">
      <c r="A86" s="4" t="n">
        <v>1</v>
      </c>
      <c r="B86" s="4" t="n">
        <v>4995</v>
      </c>
      <c r="C86" s="4" t="n">
        <v>86.002</v>
      </c>
      <c r="D86" s="5" t="n">
        <v>742.004</v>
      </c>
      <c r="E86" s="5" t="n">
        <v>854.986</v>
      </c>
      <c r="F86" s="5" t="n">
        <v>409.389</v>
      </c>
      <c r="G86" s="5" t="n">
        <v>-107.829</v>
      </c>
      <c r="H86" s="5" t="n">
        <v>503.925</v>
      </c>
      <c r="I86" s="5" t="n">
        <v>284.286</v>
      </c>
      <c r="J86" s="5" t="n">
        <v>52.234</v>
      </c>
      <c r="K86" s="5" t="n">
        <v>-46.207</v>
      </c>
      <c r="L86" s="5" t="n">
        <v>-40.38</v>
      </c>
      <c r="M86" s="5" t="n">
        <v>-0.004</v>
      </c>
      <c r="N86" s="5" t="n">
        <v>297.64</v>
      </c>
      <c r="O86" s="5" t="n">
        <v>300.576</v>
      </c>
      <c r="P86" s="5" t="n">
        <v>36.727</v>
      </c>
      <c r="Q86" s="5" t="n">
        <v>0.92</v>
      </c>
      <c r="R86" s="5" t="n">
        <v>-1046.439</v>
      </c>
      <c r="S86" s="5" t="n">
        <v>0.001</v>
      </c>
    </row>
    <row r="87" customFormat="false" ht="12.8" hidden="false" customHeight="false" outlineLevel="0" collapsed="false">
      <c r="A87" s="4" t="n">
        <v>1</v>
      </c>
      <c r="B87" s="4" t="n">
        <v>4995</v>
      </c>
      <c r="C87" s="4" t="n">
        <v>87.004</v>
      </c>
      <c r="D87" s="5" t="n">
        <v>682.267</v>
      </c>
      <c r="E87" s="5" t="n">
        <v>488.116</v>
      </c>
      <c r="F87" s="5" t="n">
        <v>411.097</v>
      </c>
      <c r="G87" s="5" t="n">
        <v>-90.736</v>
      </c>
      <c r="H87" s="5" t="n">
        <v>443.179</v>
      </c>
      <c r="I87" s="5" t="n">
        <v>276.234</v>
      </c>
      <c r="J87" s="5" t="n">
        <v>55.601</v>
      </c>
      <c r="K87" s="5" t="n">
        <v>-37.146</v>
      </c>
      <c r="L87" s="5" t="n">
        <v>-47.28</v>
      </c>
      <c r="M87" s="5" t="n">
        <v>-0.004</v>
      </c>
      <c r="N87" s="5" t="n">
        <v>297.95</v>
      </c>
      <c r="O87" s="5" t="n">
        <v>300.749</v>
      </c>
      <c r="P87" s="5" t="n">
        <v>32.418</v>
      </c>
      <c r="Q87" s="5" t="n">
        <v>0.92</v>
      </c>
      <c r="R87" s="5" t="n">
        <v>-975.991</v>
      </c>
      <c r="S87" s="5" t="n">
        <v>0.001</v>
      </c>
    </row>
    <row r="88" customFormat="false" ht="12.8" hidden="false" customHeight="false" outlineLevel="0" collapsed="false">
      <c r="A88" s="4" t="n">
        <v>1</v>
      </c>
      <c r="B88" s="4" t="n">
        <v>4995</v>
      </c>
      <c r="C88" s="4" t="n">
        <v>88.004</v>
      </c>
      <c r="D88" s="5" t="n">
        <v>575.228</v>
      </c>
      <c r="E88" s="5" t="n">
        <v>470.613</v>
      </c>
      <c r="F88" s="5" t="n">
        <v>410.821</v>
      </c>
      <c r="G88" s="5" t="n">
        <v>-71.996</v>
      </c>
      <c r="H88" s="5" t="n">
        <v>337.664</v>
      </c>
      <c r="I88" s="5" t="n">
        <v>263.53</v>
      </c>
      <c r="J88" s="5" t="n">
        <v>29.568</v>
      </c>
      <c r="K88" s="5" t="n">
        <v>-25.966</v>
      </c>
      <c r="L88" s="5" t="n">
        <v>-43.27</v>
      </c>
      <c r="M88" s="5" t="n">
        <v>-0.003</v>
      </c>
      <c r="N88" s="5" t="n">
        <v>297.9</v>
      </c>
      <c r="O88" s="5" t="n">
        <v>300.026</v>
      </c>
      <c r="P88" s="5" t="n">
        <v>33.869</v>
      </c>
      <c r="Q88" s="5" t="n">
        <v>0.92</v>
      </c>
      <c r="R88" s="5" t="n">
        <v>-926.832</v>
      </c>
      <c r="S88" s="5" t="n">
        <v>0.001</v>
      </c>
    </row>
    <row r="89" customFormat="false" ht="12.8" hidden="false" customHeight="false" outlineLevel="0" collapsed="false">
      <c r="A89" s="4" t="n">
        <v>1</v>
      </c>
      <c r="B89" s="4" t="n">
        <v>4995</v>
      </c>
      <c r="C89" s="4" t="n">
        <v>89.005</v>
      </c>
      <c r="D89" s="5" t="n">
        <v>436.269</v>
      </c>
      <c r="E89" s="5" t="n">
        <v>450.365</v>
      </c>
      <c r="F89" s="5" t="n">
        <v>410.435</v>
      </c>
      <c r="G89" s="5" t="n">
        <v>-74.151</v>
      </c>
      <c r="H89" s="5" t="n">
        <v>204.707</v>
      </c>
      <c r="I89" s="5" t="n">
        <v>250.045</v>
      </c>
      <c r="J89" s="5" t="n">
        <v>49.663</v>
      </c>
      <c r="K89" s="5" t="n">
        <v>-18.483</v>
      </c>
      <c r="L89" s="5" t="n">
        <v>-30</v>
      </c>
      <c r="M89" s="5" t="n">
        <v>-0.002</v>
      </c>
      <c r="N89" s="5" t="n">
        <v>297.83</v>
      </c>
      <c r="O89" s="5" t="n">
        <v>299.716</v>
      </c>
      <c r="P89" s="5" t="n">
        <v>39.316</v>
      </c>
      <c r="Q89" s="5" t="n">
        <v>0.92</v>
      </c>
      <c r="R89" s="5" t="n">
        <v>-947.407</v>
      </c>
      <c r="S89" s="5" t="n">
        <v>0.001</v>
      </c>
    </row>
    <row r="90" customFormat="false" ht="12.8" hidden="false" customHeight="false" outlineLevel="0" collapsed="false">
      <c r="A90" s="4" t="n">
        <v>1</v>
      </c>
      <c r="B90" s="4" t="n">
        <v>4995</v>
      </c>
      <c r="C90" s="4" t="n">
        <v>90.002</v>
      </c>
      <c r="D90" s="5" t="n">
        <v>279.757</v>
      </c>
      <c r="E90" s="5" t="n">
        <v>511.846</v>
      </c>
      <c r="F90" s="5" t="n">
        <v>406.481</v>
      </c>
      <c r="G90" s="5" t="n">
        <v>-10.891</v>
      </c>
      <c r="H90" s="5" t="n">
        <v>79.964</v>
      </c>
      <c r="I90" s="5" t="n">
        <v>210.941</v>
      </c>
      <c r="J90" s="5" t="n">
        <v>-20.715</v>
      </c>
      <c r="K90" s="5" t="n">
        <v>-11.147</v>
      </c>
      <c r="L90" s="5" t="n">
        <v>20.79</v>
      </c>
      <c r="M90" s="5" t="n">
        <v>0</v>
      </c>
      <c r="N90" s="5" t="n">
        <v>297.11</v>
      </c>
      <c r="O90" s="5" t="n">
        <v>297.398</v>
      </c>
      <c r="P90" s="5" t="n">
        <v>37.86</v>
      </c>
      <c r="Q90" s="5" t="n">
        <v>0.92</v>
      </c>
      <c r="R90" s="5" t="n">
        <v>-874.077</v>
      </c>
      <c r="S90" s="5" t="n">
        <v>0.001</v>
      </c>
    </row>
    <row r="91" customFormat="false" ht="12.8" hidden="false" customHeight="false" outlineLevel="0" collapsed="false">
      <c r="A91" s="4" t="n">
        <v>1</v>
      </c>
      <c r="B91" s="4" t="n">
        <v>4995</v>
      </c>
      <c r="C91" s="4" t="n">
        <v>91.001</v>
      </c>
      <c r="D91" s="5" t="n">
        <v>143.805</v>
      </c>
      <c r="E91" s="5" t="n">
        <v>378.202</v>
      </c>
      <c r="F91" s="5" t="n">
        <v>392.065</v>
      </c>
      <c r="G91" s="5" t="n">
        <v>11.707</v>
      </c>
      <c r="H91" s="5" t="n">
        <v>42.146</v>
      </c>
      <c r="I91" s="5" t="n">
        <v>99.094</v>
      </c>
      <c r="J91" s="5" t="n">
        <v>-123.896</v>
      </c>
      <c r="K91" s="5" t="n">
        <v>2.565</v>
      </c>
      <c r="L91" s="5" t="n">
        <v>106.67</v>
      </c>
      <c r="M91" s="5" t="n">
        <v>0</v>
      </c>
      <c r="N91" s="5" t="n">
        <v>294.44</v>
      </c>
      <c r="O91" s="5" t="n">
        <v>294.187</v>
      </c>
      <c r="P91" s="5" t="n">
        <v>46.291</v>
      </c>
      <c r="Q91" s="5" t="n">
        <v>0.92</v>
      </c>
      <c r="R91" s="5" t="n">
        <v>-272.722</v>
      </c>
      <c r="S91" s="5" t="n">
        <v>0.001</v>
      </c>
    </row>
    <row r="92" customFormat="false" ht="12.8" hidden="false" customHeight="false" outlineLevel="0" collapsed="false">
      <c r="A92" s="4" t="n">
        <v>1</v>
      </c>
      <c r="B92" s="4" t="n">
        <v>4995</v>
      </c>
      <c r="C92" s="4" t="n">
        <v>92.003</v>
      </c>
      <c r="D92" s="5" t="n">
        <v>-13.363</v>
      </c>
      <c r="E92" s="5" t="n">
        <v>333.435</v>
      </c>
      <c r="F92" s="5" t="n">
        <v>386.292</v>
      </c>
      <c r="G92" s="5" t="n">
        <v>12.254</v>
      </c>
      <c r="H92" s="5" t="n">
        <v>-19.342</v>
      </c>
      <c r="I92" s="5" t="n">
        <v>0</v>
      </c>
      <c r="J92" s="5" t="n">
        <v>-68.904</v>
      </c>
      <c r="K92" s="5" t="n">
        <v>5.979</v>
      </c>
      <c r="L92" s="5" t="n">
        <v>90.84</v>
      </c>
      <c r="M92" s="5" t="n">
        <v>0</v>
      </c>
      <c r="N92" s="5" t="n">
        <v>293.35</v>
      </c>
      <c r="O92" s="5" t="n">
        <v>293.058</v>
      </c>
      <c r="P92" s="5" t="n">
        <v>42.03</v>
      </c>
      <c r="Q92" s="5" t="n">
        <v>0.92</v>
      </c>
      <c r="R92" s="5" t="n">
        <v>-68.502</v>
      </c>
      <c r="S92" s="5" t="n">
        <v>0.001</v>
      </c>
    </row>
    <row r="93" customFormat="false" ht="12.8" hidden="false" customHeight="false" outlineLevel="0" collapsed="false">
      <c r="A93" s="4" t="n">
        <v>1</v>
      </c>
      <c r="B93" s="4" t="n">
        <v>4995</v>
      </c>
      <c r="C93" s="4" t="n">
        <v>93.006</v>
      </c>
      <c r="D93" s="5" t="n">
        <v>-27.459</v>
      </c>
      <c r="E93" s="5" t="n">
        <v>329.537</v>
      </c>
      <c r="F93" s="5" t="n">
        <v>384.977</v>
      </c>
      <c r="G93" s="5" t="n">
        <v>4.874</v>
      </c>
      <c r="H93" s="5" t="n">
        <v>-30.08</v>
      </c>
      <c r="I93" s="5" t="n">
        <v>0</v>
      </c>
      <c r="J93" s="5" t="n">
        <v>-16.001</v>
      </c>
      <c r="K93" s="5" t="n">
        <v>2.621</v>
      </c>
      <c r="L93" s="5" t="n">
        <v>81.5</v>
      </c>
      <c r="M93" s="5" t="n">
        <v>0</v>
      </c>
      <c r="N93" s="5" t="n">
        <v>293.1</v>
      </c>
      <c r="O93" s="5" t="n">
        <v>292.962</v>
      </c>
      <c r="P93" s="5" t="n">
        <v>35.428</v>
      </c>
      <c r="Q93" s="5" t="n">
        <v>0.92</v>
      </c>
      <c r="R93" s="5" t="n">
        <v>-80.161</v>
      </c>
      <c r="S93" s="5" t="n">
        <v>0.001</v>
      </c>
    </row>
    <row r="94" customFormat="false" ht="12.8" hidden="false" customHeight="false" outlineLevel="0" collapsed="false">
      <c r="A94" s="4" t="n">
        <v>1</v>
      </c>
      <c r="B94" s="4" t="n">
        <v>4995</v>
      </c>
      <c r="C94" s="4" t="n">
        <v>94.003</v>
      </c>
      <c r="D94" s="5" t="n">
        <v>-27.802</v>
      </c>
      <c r="E94" s="5" t="n">
        <v>326.144</v>
      </c>
      <c r="F94" s="5" t="n">
        <v>382.199</v>
      </c>
      <c r="G94" s="5" t="n">
        <v>9.006</v>
      </c>
      <c r="H94" s="5" t="n">
        <v>-30.898</v>
      </c>
      <c r="I94" s="5" t="n">
        <v>0</v>
      </c>
      <c r="J94" s="5" t="n">
        <v>-51.572</v>
      </c>
      <c r="K94" s="5" t="n">
        <v>3.096</v>
      </c>
      <c r="L94" s="5" t="n">
        <v>86.46</v>
      </c>
      <c r="M94" s="5" t="n">
        <v>0</v>
      </c>
      <c r="N94" s="5" t="n">
        <v>292.57</v>
      </c>
      <c r="O94" s="5" t="n">
        <v>292.21</v>
      </c>
      <c r="P94" s="5" t="n">
        <v>25.041</v>
      </c>
      <c r="Q94" s="5" t="n">
        <v>0.92</v>
      </c>
      <c r="R94" s="5" t="n">
        <v>-79.978</v>
      </c>
      <c r="S94" s="5" t="n">
        <v>0.001</v>
      </c>
    </row>
    <row r="95" customFormat="false" ht="12.8" hidden="false" customHeight="false" outlineLevel="0" collapsed="false">
      <c r="A95" s="4" t="n">
        <v>1</v>
      </c>
      <c r="B95" s="4" t="n">
        <v>4995</v>
      </c>
      <c r="C95" s="4" t="n">
        <v>95.001</v>
      </c>
      <c r="D95" s="5" t="n">
        <v>-27.788</v>
      </c>
      <c r="E95" s="5" t="n">
        <v>322.03</v>
      </c>
      <c r="F95" s="5" t="n">
        <v>378.814</v>
      </c>
      <c r="G95" s="5" t="n">
        <v>17.639</v>
      </c>
      <c r="H95" s="5" t="n">
        <v>-31.763</v>
      </c>
      <c r="I95" s="5" t="n">
        <v>0</v>
      </c>
      <c r="J95" s="5" t="n">
        <v>-48.276</v>
      </c>
      <c r="K95" s="5" t="n">
        <v>3.975</v>
      </c>
      <c r="L95" s="5" t="n">
        <v>84.36</v>
      </c>
      <c r="M95" s="5" t="n">
        <v>0.001</v>
      </c>
      <c r="N95" s="5" t="n">
        <v>291.92</v>
      </c>
      <c r="O95" s="5" t="n">
        <v>291.401</v>
      </c>
      <c r="P95" s="5" t="n">
        <v>33.994</v>
      </c>
      <c r="Q95" s="5" t="n">
        <v>0.92</v>
      </c>
      <c r="R95" s="5" t="n">
        <v>-79.478</v>
      </c>
      <c r="S95" s="5" t="n">
        <v>0.001</v>
      </c>
    </row>
    <row r="96" customFormat="false" ht="12.8" hidden="false" customHeight="false" outlineLevel="0" collapsed="false">
      <c r="A96" s="4" t="n">
        <v>1</v>
      </c>
      <c r="B96" s="4" t="n">
        <v>4995</v>
      </c>
      <c r="C96" s="4" t="n">
        <v>96.003</v>
      </c>
      <c r="D96" s="5" t="n">
        <v>-28.04</v>
      </c>
      <c r="E96" s="5" t="n">
        <v>322.067</v>
      </c>
      <c r="F96" s="5" t="n">
        <v>374.627</v>
      </c>
      <c r="G96" s="5" t="n">
        <v>8.369</v>
      </c>
      <c r="H96" s="5" t="n">
        <v>-33.501</v>
      </c>
      <c r="I96" s="5" t="n">
        <v>0</v>
      </c>
      <c r="J96" s="5" t="n">
        <v>-50.593</v>
      </c>
      <c r="K96" s="5" t="n">
        <v>5.461</v>
      </c>
      <c r="L96" s="5" t="n">
        <v>82.98</v>
      </c>
      <c r="M96" s="5" t="n">
        <v>0</v>
      </c>
      <c r="N96" s="5" t="n">
        <v>291.11</v>
      </c>
      <c r="O96" s="5" t="n">
        <v>290.856</v>
      </c>
      <c r="P96" s="5" t="n">
        <v>32.917</v>
      </c>
      <c r="Q96" s="5" t="n">
        <v>0.92</v>
      </c>
      <c r="R96" s="5" t="n">
        <v>-79.07</v>
      </c>
      <c r="S96" s="5" t="n">
        <v>0.001</v>
      </c>
    </row>
    <row r="97" customFormat="false" ht="12.8" hidden="false" customHeight="false" outlineLevel="0" collapsed="false">
      <c r="A97" s="4" t="n">
        <v>1</v>
      </c>
      <c r="B97" s="4" t="n">
        <v>4995</v>
      </c>
      <c r="C97" s="4" t="n">
        <v>97.005</v>
      </c>
      <c r="D97" s="5" t="n">
        <v>-27.369</v>
      </c>
      <c r="E97" s="5" t="n">
        <v>360.454</v>
      </c>
      <c r="F97" s="5" t="n">
        <v>372.572</v>
      </c>
      <c r="G97" s="5" t="n">
        <v>1.578</v>
      </c>
      <c r="H97" s="5" t="n">
        <v>-32.403</v>
      </c>
      <c r="I97" s="5" t="n">
        <v>0</v>
      </c>
      <c r="J97" s="5" t="n">
        <v>-40.667</v>
      </c>
      <c r="K97" s="5" t="n">
        <v>5.033</v>
      </c>
      <c r="L97" s="5" t="n">
        <v>81.12</v>
      </c>
      <c r="M97" s="5" t="n">
        <v>0</v>
      </c>
      <c r="N97" s="5" t="n">
        <v>290.71</v>
      </c>
      <c r="O97" s="5" t="n">
        <v>290.665</v>
      </c>
      <c r="P97" s="5" t="n">
        <v>35.322</v>
      </c>
      <c r="Q97" s="5" t="n">
        <v>0.92</v>
      </c>
      <c r="R97" s="5" t="n">
        <v>-78.177</v>
      </c>
      <c r="S97" s="5" t="n">
        <v>0.001</v>
      </c>
    </row>
    <row r="98" customFormat="false" ht="12.8" hidden="false" customHeight="false" outlineLevel="0" collapsed="false">
      <c r="A98" s="4" t="n">
        <v>1</v>
      </c>
      <c r="B98" s="4" t="n">
        <v>4995</v>
      </c>
      <c r="C98" s="4" t="n">
        <v>98.001</v>
      </c>
      <c r="D98" s="5" t="n">
        <v>-26.354</v>
      </c>
      <c r="E98" s="5" t="n">
        <v>360.381</v>
      </c>
      <c r="F98" s="5" t="n">
        <v>372.214</v>
      </c>
      <c r="G98" s="5" t="n">
        <v>-0.774</v>
      </c>
      <c r="H98" s="5" t="n">
        <v>-29.946</v>
      </c>
      <c r="I98" s="5" t="n">
        <v>0</v>
      </c>
      <c r="J98" s="5" t="n">
        <v>-21.47</v>
      </c>
      <c r="K98" s="5" t="n">
        <v>3.592</v>
      </c>
      <c r="L98" s="5" t="n">
        <v>79.11</v>
      </c>
      <c r="M98" s="5" t="n">
        <v>0</v>
      </c>
      <c r="N98" s="5" t="n">
        <v>290.64</v>
      </c>
      <c r="O98" s="5" t="n">
        <v>290.681</v>
      </c>
      <c r="P98" s="5" t="n">
        <v>19.045</v>
      </c>
      <c r="Q98" s="5" t="n">
        <v>0.92</v>
      </c>
      <c r="R98" s="5" t="n">
        <v>-77.272</v>
      </c>
      <c r="S98" s="5" t="n">
        <v>0.001</v>
      </c>
    </row>
    <row r="99" customFormat="false" ht="12.8" hidden="false" customHeight="false" outlineLevel="0" collapsed="false">
      <c r="A99" s="4" t="n">
        <v>1</v>
      </c>
      <c r="B99" s="4" t="n">
        <v>4995</v>
      </c>
      <c r="C99" s="4" t="n">
        <v>99.005</v>
      </c>
      <c r="D99" s="5" t="n">
        <v>-26.512</v>
      </c>
      <c r="E99" s="5" t="n">
        <v>360.231</v>
      </c>
      <c r="F99" s="5" t="n">
        <v>371.599</v>
      </c>
      <c r="G99" s="5" t="n">
        <v>-1.701</v>
      </c>
      <c r="H99" s="5" t="n">
        <v>-29.599</v>
      </c>
      <c r="I99" s="5" t="n">
        <v>0</v>
      </c>
      <c r="J99" s="5" t="n">
        <v>-27.292</v>
      </c>
      <c r="K99" s="5" t="n">
        <v>3.087</v>
      </c>
      <c r="L99" s="5" t="n">
        <v>80.04</v>
      </c>
      <c r="M99" s="5" t="n">
        <v>0</v>
      </c>
      <c r="N99" s="5" t="n">
        <v>290.52</v>
      </c>
      <c r="O99" s="5" t="n">
        <v>290.584</v>
      </c>
      <c r="P99" s="5" t="n">
        <v>26.418</v>
      </c>
      <c r="Q99" s="5" t="n">
        <v>0.92</v>
      </c>
      <c r="R99" s="5" t="n">
        <v>-77.285</v>
      </c>
      <c r="S99" s="5" t="n">
        <v>0.001</v>
      </c>
    </row>
    <row r="100" customFormat="false" ht="12.8" hidden="false" customHeight="false" outlineLevel="0" collapsed="false">
      <c r="A100" s="4" t="n">
        <v>1</v>
      </c>
      <c r="B100" s="4" t="n">
        <v>4995</v>
      </c>
      <c r="C100" s="4" t="n">
        <v>100.003</v>
      </c>
      <c r="D100" s="5" t="n">
        <v>-26.615</v>
      </c>
      <c r="E100" s="5" t="n">
        <v>359.083</v>
      </c>
      <c r="F100" s="5" t="n">
        <v>372.214</v>
      </c>
      <c r="G100" s="5" t="n">
        <v>-1.006</v>
      </c>
      <c r="H100" s="5" t="n">
        <v>-28.225</v>
      </c>
      <c r="I100" s="5" t="n">
        <v>0</v>
      </c>
      <c r="J100" s="5" t="n">
        <v>-8.101</v>
      </c>
      <c r="K100" s="5" t="n">
        <v>1.61</v>
      </c>
      <c r="L100" s="5" t="n">
        <v>77.72</v>
      </c>
      <c r="M100" s="5" t="n">
        <v>0</v>
      </c>
      <c r="N100" s="5" t="n">
        <v>290.64</v>
      </c>
      <c r="O100" s="5" t="n">
        <v>290.685</v>
      </c>
      <c r="P100" s="5" t="n">
        <v>22.117</v>
      </c>
      <c r="Q100" s="5" t="n">
        <v>0.92</v>
      </c>
      <c r="R100" s="5" t="n">
        <v>-77.445</v>
      </c>
      <c r="S100" s="5" t="n">
        <v>0.001</v>
      </c>
    </row>
    <row r="101" customFormat="false" ht="12.8" hidden="false" customHeight="false" outlineLevel="0" collapsed="false">
      <c r="A101" s="4" t="n">
        <v>1</v>
      </c>
      <c r="B101" s="4" t="n">
        <v>4995</v>
      </c>
      <c r="C101" s="4" t="n">
        <v>101.004</v>
      </c>
      <c r="D101" s="5" t="n">
        <v>-26.62</v>
      </c>
      <c r="E101" s="5" t="n">
        <v>358.425</v>
      </c>
      <c r="F101" s="5" t="n">
        <v>372.726</v>
      </c>
      <c r="G101" s="5" t="n">
        <v>0.216</v>
      </c>
      <c r="H101" s="5" t="n">
        <v>-27.369</v>
      </c>
      <c r="I101" s="5" t="n">
        <v>0</v>
      </c>
      <c r="J101" s="5" t="n">
        <v>-6.116</v>
      </c>
      <c r="K101" s="5" t="n">
        <v>0.749</v>
      </c>
      <c r="L101" s="5" t="n">
        <v>78.25</v>
      </c>
      <c r="M101" s="5" t="n">
        <v>0</v>
      </c>
      <c r="N101" s="5" t="n">
        <v>290.74</v>
      </c>
      <c r="O101" s="5" t="n">
        <v>290.726</v>
      </c>
      <c r="P101" s="5" t="n">
        <v>15.644</v>
      </c>
      <c r="Q101" s="5" t="n">
        <v>0.92</v>
      </c>
      <c r="R101" s="5" t="n">
        <v>-77.53</v>
      </c>
      <c r="S101" s="5" t="n">
        <v>0.001</v>
      </c>
    </row>
    <row r="102" customFormat="false" ht="12.8" hidden="false" customHeight="false" outlineLevel="0" collapsed="false">
      <c r="A102" s="4" t="n">
        <v>1</v>
      </c>
      <c r="B102" s="4" t="n">
        <v>4995</v>
      </c>
      <c r="C102" s="4" t="n">
        <v>102.004</v>
      </c>
      <c r="D102" s="5" t="n">
        <v>-26.654</v>
      </c>
      <c r="E102" s="5" t="n">
        <v>358.891</v>
      </c>
      <c r="F102" s="5" t="n">
        <v>372.675</v>
      </c>
      <c r="G102" s="5" t="n">
        <v>-0.66</v>
      </c>
      <c r="H102" s="5" t="n">
        <v>-27.268</v>
      </c>
      <c r="I102" s="5" t="n">
        <v>0</v>
      </c>
      <c r="J102" s="5" t="n">
        <v>-9.539</v>
      </c>
      <c r="K102" s="5" t="n">
        <v>0.614</v>
      </c>
      <c r="L102" s="5" t="n">
        <v>78.76</v>
      </c>
      <c r="M102" s="5" t="n">
        <v>0</v>
      </c>
      <c r="N102" s="5" t="n">
        <v>290.73</v>
      </c>
      <c r="O102" s="5" t="n">
        <v>290.754</v>
      </c>
      <c r="P102" s="5" t="n">
        <v>27.958</v>
      </c>
      <c r="Q102" s="5" t="n">
        <v>0.92</v>
      </c>
      <c r="R102" s="5" t="n">
        <v>-77.533</v>
      </c>
      <c r="S102" s="5" t="n">
        <v>0.001</v>
      </c>
    </row>
    <row r="103" customFormat="false" ht="12.8" hidden="false" customHeight="false" outlineLevel="0" collapsed="false">
      <c r="A103" s="4" t="n">
        <v>1</v>
      </c>
      <c r="B103" s="4" t="n">
        <v>4995</v>
      </c>
      <c r="C103" s="4" t="n">
        <v>103.002</v>
      </c>
      <c r="D103" s="5" t="n">
        <v>18.32</v>
      </c>
      <c r="E103" s="5" t="n">
        <v>377.425</v>
      </c>
      <c r="F103" s="5" t="n">
        <v>370.781</v>
      </c>
      <c r="G103" s="5" t="n">
        <v>-12.075</v>
      </c>
      <c r="H103" s="5" t="n">
        <v>-16.283</v>
      </c>
      <c r="I103" s="5" t="n">
        <v>34.663</v>
      </c>
      <c r="J103" s="5" t="n">
        <v>-39.038</v>
      </c>
      <c r="K103" s="5" t="n">
        <v>-0.06</v>
      </c>
      <c r="L103" s="5" t="n">
        <v>77.84</v>
      </c>
      <c r="M103" s="5" t="n">
        <v>-0.001</v>
      </c>
      <c r="N103" s="5" t="n">
        <v>290.36</v>
      </c>
      <c r="O103" s="5" t="n">
        <v>290.832</v>
      </c>
      <c r="P103" s="5" t="n">
        <v>25.59</v>
      </c>
      <c r="Q103" s="5" t="n">
        <v>0.92</v>
      </c>
      <c r="R103" s="5" t="n">
        <v>-62.901</v>
      </c>
      <c r="S103" s="5" t="n">
        <v>0.001</v>
      </c>
    </row>
    <row r="104" customFormat="false" ht="12.8" hidden="false" customHeight="false" outlineLevel="0" collapsed="false">
      <c r="A104" s="4" t="n">
        <v>1</v>
      </c>
      <c r="B104" s="4" t="n">
        <v>4995</v>
      </c>
      <c r="C104" s="4" t="n">
        <v>104.003</v>
      </c>
      <c r="D104" s="5" t="n">
        <v>38.088</v>
      </c>
      <c r="E104" s="5" t="n">
        <v>390.16</v>
      </c>
      <c r="F104" s="5" t="n">
        <v>369.863</v>
      </c>
      <c r="G104" s="5" t="n">
        <v>-11.471</v>
      </c>
      <c r="H104" s="5" t="n">
        <v>-4.92</v>
      </c>
      <c r="I104" s="5" t="n">
        <v>42.211</v>
      </c>
      <c r="J104" s="5" t="n">
        <v>-21.748</v>
      </c>
      <c r="K104" s="5" t="n">
        <v>0.796</v>
      </c>
      <c r="L104" s="5" t="n">
        <v>79.97</v>
      </c>
      <c r="M104" s="5" t="n">
        <v>-0.001</v>
      </c>
      <c r="N104" s="5" t="n">
        <v>290.18</v>
      </c>
      <c r="O104" s="5" t="n">
        <v>290.572</v>
      </c>
      <c r="P104" s="5" t="n">
        <v>29.268</v>
      </c>
      <c r="Q104" s="5" t="n">
        <v>0.92</v>
      </c>
      <c r="R104" s="5" t="n">
        <v>-96.188</v>
      </c>
      <c r="S104" s="5" t="n">
        <v>0.001</v>
      </c>
    </row>
    <row r="105" customFormat="false" ht="12.8" hidden="false" customHeight="false" outlineLevel="0" collapsed="false">
      <c r="A105" s="4" t="n">
        <v>1</v>
      </c>
      <c r="B105" s="4" t="n">
        <v>4995</v>
      </c>
      <c r="C105" s="4" t="n">
        <v>105.001</v>
      </c>
      <c r="D105" s="5" t="n">
        <v>49.102</v>
      </c>
      <c r="E105" s="5" t="n">
        <v>409.362</v>
      </c>
      <c r="F105" s="5" t="n">
        <v>368.133</v>
      </c>
      <c r="G105" s="5" t="n">
        <v>-12.52</v>
      </c>
      <c r="H105" s="5" t="n">
        <v>3.317</v>
      </c>
      <c r="I105" s="5" t="n">
        <v>43.577</v>
      </c>
      <c r="J105" s="5" t="n">
        <v>-28.396</v>
      </c>
      <c r="K105" s="5" t="n">
        <v>2.208</v>
      </c>
      <c r="L105" s="5" t="n">
        <v>80.27</v>
      </c>
      <c r="M105" s="5" t="n">
        <v>-0.001</v>
      </c>
      <c r="N105" s="5" t="n">
        <v>289.84</v>
      </c>
      <c r="O105" s="5" t="n">
        <v>290.31</v>
      </c>
      <c r="P105" s="5" t="n">
        <v>26.634</v>
      </c>
      <c r="Q105" s="5" t="n">
        <v>0.92</v>
      </c>
      <c r="R105" s="5" t="n">
        <v>-114.602</v>
      </c>
      <c r="S105" s="5" t="n">
        <v>0.001</v>
      </c>
    </row>
    <row r="106" customFormat="false" ht="12.8" hidden="false" customHeight="false" outlineLevel="0" collapsed="false">
      <c r="A106" s="4" t="n">
        <v>1</v>
      </c>
      <c r="B106" s="4" t="n">
        <v>4995</v>
      </c>
      <c r="C106" s="4" t="n">
        <v>105.008</v>
      </c>
      <c r="D106" s="5" t="n">
        <v>49.102</v>
      </c>
      <c r="E106" s="5" t="n">
        <v>409.908</v>
      </c>
      <c r="F106" s="5" t="n">
        <v>368.133</v>
      </c>
      <c r="G106" s="5" t="n">
        <v>-12.032</v>
      </c>
      <c r="H106" s="5" t="n">
        <v>3.317</v>
      </c>
      <c r="I106" s="5" t="n">
        <v>43.577</v>
      </c>
      <c r="J106" s="5" t="n">
        <v>-27.498</v>
      </c>
      <c r="K106" s="5" t="n">
        <v>2.208</v>
      </c>
      <c r="L106" s="5" t="n">
        <v>80.27</v>
      </c>
      <c r="M106" s="5" t="n">
        <v>-0.001</v>
      </c>
      <c r="N106" s="5" t="n">
        <v>289.84</v>
      </c>
      <c r="O106" s="5" t="n">
        <v>290.298</v>
      </c>
      <c r="P106" s="5" t="n">
        <v>26.246</v>
      </c>
      <c r="Q106" s="5" t="n">
        <v>0.92</v>
      </c>
      <c r="R106" s="5" t="n">
        <v>-114.602</v>
      </c>
      <c r="S106" s="5" t="n">
        <v>0.001</v>
      </c>
    </row>
    <row r="107" customFormat="false" ht="12.8" hidden="false" customHeight="false" outlineLevel="0" collapsed="false">
      <c r="A107" s="4" t="n">
        <v>1</v>
      </c>
      <c r="B107" s="4" t="n">
        <v>4995</v>
      </c>
      <c r="C107" s="4" t="n">
        <v>106.001</v>
      </c>
      <c r="D107" s="5" t="n">
        <v>98.091</v>
      </c>
      <c r="E107" s="5" t="n">
        <v>442.668</v>
      </c>
      <c r="F107" s="5" t="n">
        <v>368.59</v>
      </c>
      <c r="G107" s="5" t="n">
        <v>-13.618</v>
      </c>
      <c r="H107" s="5" t="n">
        <v>40.281</v>
      </c>
      <c r="I107" s="5" t="n">
        <v>56.558</v>
      </c>
      <c r="J107" s="5" t="n">
        <v>0.017</v>
      </c>
      <c r="K107" s="5" t="n">
        <v>1.252</v>
      </c>
      <c r="L107" s="5" t="n">
        <v>76.34</v>
      </c>
      <c r="M107" s="5" t="n">
        <v>-0.001</v>
      </c>
      <c r="N107" s="5" t="n">
        <v>289.93</v>
      </c>
      <c r="O107" s="5" t="n">
        <v>290.761</v>
      </c>
      <c r="P107" s="5" t="n">
        <v>16.39</v>
      </c>
      <c r="Q107" s="5" t="n">
        <v>0.92</v>
      </c>
      <c r="R107" s="5" t="n">
        <v>-196.753</v>
      </c>
      <c r="S107" s="5" t="n">
        <v>0.001</v>
      </c>
    </row>
    <row r="108" customFormat="false" ht="12.8" hidden="false" customHeight="false" outlineLevel="0" collapsed="false">
      <c r="A108" s="4" t="n">
        <v>1</v>
      </c>
      <c r="B108" s="4" t="n">
        <v>4995</v>
      </c>
      <c r="C108" s="4" t="n">
        <v>107.007</v>
      </c>
      <c r="D108" s="5" t="n">
        <v>127.87</v>
      </c>
      <c r="E108" s="5" t="n">
        <v>534.036</v>
      </c>
      <c r="F108" s="5" t="n">
        <v>370.118</v>
      </c>
      <c r="G108" s="5" t="n">
        <v>-21.848</v>
      </c>
      <c r="H108" s="5" t="n">
        <v>56.118</v>
      </c>
      <c r="I108" s="5" t="n">
        <v>72.661</v>
      </c>
      <c r="J108" s="5" t="n">
        <v>4.961</v>
      </c>
      <c r="K108" s="5" t="n">
        <v>-0.909</v>
      </c>
      <c r="L108" s="5" t="n">
        <v>75.86</v>
      </c>
      <c r="M108" s="5" t="n">
        <v>-0.002</v>
      </c>
      <c r="N108" s="5" t="n">
        <v>290.23</v>
      </c>
      <c r="O108" s="5" t="n">
        <v>291.416</v>
      </c>
      <c r="P108" s="5" t="n">
        <v>18.416</v>
      </c>
      <c r="Q108" s="5" t="n">
        <v>0.92</v>
      </c>
      <c r="R108" s="5" t="n">
        <v>-247.233</v>
      </c>
      <c r="S108" s="5" t="n">
        <v>0.001</v>
      </c>
    </row>
    <row r="109" customFormat="false" ht="12.8" hidden="false" customHeight="false" outlineLevel="0" collapsed="false">
      <c r="A109" s="4" t="n">
        <v>1</v>
      </c>
      <c r="B109" s="4" t="n">
        <v>4995</v>
      </c>
      <c r="C109" s="4" t="n">
        <v>108.005</v>
      </c>
      <c r="D109" s="5" t="n">
        <v>186.878</v>
      </c>
      <c r="E109" s="5" t="n">
        <v>548.613</v>
      </c>
      <c r="F109" s="5" t="n">
        <v>373.65</v>
      </c>
      <c r="G109" s="5" t="n">
        <v>-28.472</v>
      </c>
      <c r="H109" s="5" t="n">
        <v>100.348</v>
      </c>
      <c r="I109" s="5" t="n">
        <v>90.229</v>
      </c>
      <c r="J109" s="5" t="n">
        <v>28.64</v>
      </c>
      <c r="K109" s="5" t="n">
        <v>-3.699</v>
      </c>
      <c r="L109" s="5" t="n">
        <v>74.54</v>
      </c>
      <c r="M109" s="5" t="n">
        <v>-0.001</v>
      </c>
      <c r="N109" s="5" t="n">
        <v>290.92</v>
      </c>
      <c r="O109" s="5" t="n">
        <v>291.994</v>
      </c>
      <c r="P109" s="5" t="n">
        <v>26.517</v>
      </c>
      <c r="Q109" s="5" t="n">
        <v>0.92</v>
      </c>
      <c r="R109" s="5" t="n">
        <v>-345.977</v>
      </c>
      <c r="S109" s="5" t="n">
        <v>0.001</v>
      </c>
    </row>
    <row r="110" customFormat="false" ht="12.8" hidden="false" customHeight="false" outlineLevel="0" collapsed="false">
      <c r="A110" s="4" t="n">
        <v>1</v>
      </c>
      <c r="B110" s="4" t="n">
        <v>4995</v>
      </c>
      <c r="C110" s="4" t="n">
        <v>109.002</v>
      </c>
      <c r="D110" s="5" t="n">
        <v>190.211</v>
      </c>
      <c r="E110" s="5" t="n">
        <v>534.625</v>
      </c>
      <c r="F110" s="5" t="n">
        <v>374.524</v>
      </c>
      <c r="G110" s="5" t="n">
        <v>-30.179</v>
      </c>
      <c r="H110" s="5" t="n">
        <v>100.512</v>
      </c>
      <c r="I110" s="5" t="n">
        <v>93.043</v>
      </c>
      <c r="J110" s="5" t="n">
        <v>3.586</v>
      </c>
      <c r="K110" s="5" t="n">
        <v>-3.345</v>
      </c>
      <c r="L110" s="5" t="n">
        <v>79.36</v>
      </c>
      <c r="M110" s="5" t="n">
        <v>-0.002</v>
      </c>
      <c r="N110" s="5" t="n">
        <v>291.09</v>
      </c>
      <c r="O110" s="5" t="n">
        <v>292.456</v>
      </c>
      <c r="P110" s="5" t="n">
        <v>22.099</v>
      </c>
      <c r="Q110" s="5" t="n">
        <v>0.92</v>
      </c>
      <c r="R110" s="5" t="n">
        <v>-351.58</v>
      </c>
      <c r="S110" s="5" t="n">
        <v>0.001</v>
      </c>
    </row>
    <row r="111" customFormat="false" ht="12.8" hidden="false" customHeight="false" outlineLevel="0" collapsed="false">
      <c r="A111" s="4" t="n">
        <v>1</v>
      </c>
      <c r="B111" s="4" t="n">
        <v>4995</v>
      </c>
      <c r="C111" s="4" t="n">
        <v>110.005</v>
      </c>
      <c r="D111" s="5" t="n">
        <v>337.511</v>
      </c>
      <c r="E111" s="5" t="n">
        <v>800.862</v>
      </c>
      <c r="F111" s="5" t="n">
        <v>378.918</v>
      </c>
      <c r="G111" s="5" t="n">
        <v>-57.166</v>
      </c>
      <c r="H111" s="5" t="n">
        <v>201.542</v>
      </c>
      <c r="I111" s="5" t="n">
        <v>142.671</v>
      </c>
      <c r="J111" s="5" t="n">
        <v>48.975</v>
      </c>
      <c r="K111" s="5" t="n">
        <v>-6.703</v>
      </c>
      <c r="L111" s="5" t="n">
        <v>55.24</v>
      </c>
      <c r="M111" s="5" t="n">
        <v>-0.003</v>
      </c>
      <c r="N111" s="5" t="n">
        <v>291.94</v>
      </c>
      <c r="O111" s="5" t="n">
        <v>294.513</v>
      </c>
      <c r="P111" s="5" t="n">
        <v>22.22</v>
      </c>
      <c r="Q111" s="5" t="n">
        <v>0.92</v>
      </c>
      <c r="R111" s="5" t="n">
        <v>-592.847</v>
      </c>
      <c r="S111" s="5" t="n">
        <v>0.001</v>
      </c>
    </row>
    <row r="112" customFormat="false" ht="12.8" hidden="false" customHeight="false" outlineLevel="0" collapsed="false">
      <c r="A112" s="4" t="n">
        <v>1</v>
      </c>
      <c r="B112" s="4" t="n">
        <v>4995</v>
      </c>
      <c r="C112" s="4" t="n">
        <v>111.003</v>
      </c>
      <c r="D112" s="5" t="n">
        <v>710.264</v>
      </c>
      <c r="E112" s="5" t="n">
        <v>455.334</v>
      </c>
      <c r="F112" s="5" t="n">
        <v>387.663</v>
      </c>
      <c r="G112" s="5" t="n">
        <v>-69.282</v>
      </c>
      <c r="H112" s="5" t="n">
        <v>487.865</v>
      </c>
      <c r="I112" s="5" t="n">
        <v>235.519</v>
      </c>
      <c r="J112" s="5" t="n">
        <v>89.39</v>
      </c>
      <c r="K112" s="5" t="n">
        <v>-13.12</v>
      </c>
      <c r="L112" s="5" t="n">
        <v>-57.06</v>
      </c>
      <c r="M112" s="5" t="n">
        <v>-0.003</v>
      </c>
      <c r="N112" s="5" t="n">
        <v>293.61</v>
      </c>
      <c r="O112" s="5" t="n">
        <v>295.611</v>
      </c>
      <c r="P112" s="5" t="n">
        <v>34.62</v>
      </c>
      <c r="Q112" s="5" t="n">
        <v>0.92</v>
      </c>
      <c r="R112" s="5" t="n">
        <v>-1003.306</v>
      </c>
      <c r="S112" s="5" t="n">
        <v>0.001</v>
      </c>
    </row>
    <row r="113" customFormat="false" ht="12.8" hidden="false" customHeight="false" outlineLevel="0" collapsed="false">
      <c r="A113" s="4" t="n">
        <v>1</v>
      </c>
      <c r="B113" s="4" t="n">
        <v>4995</v>
      </c>
      <c r="C113" s="4" t="n">
        <v>112.003</v>
      </c>
      <c r="D113" s="5" t="n">
        <v>600.712</v>
      </c>
      <c r="E113" s="5" t="n">
        <v>439.261</v>
      </c>
      <c r="F113" s="5" t="n">
        <v>387.61</v>
      </c>
      <c r="G113" s="5" t="n">
        <v>-68.017</v>
      </c>
      <c r="H113" s="5" t="n">
        <v>386.342</v>
      </c>
      <c r="I113" s="5" t="n">
        <v>224.393</v>
      </c>
      <c r="J113" s="5" t="n">
        <v>15.352</v>
      </c>
      <c r="K113" s="5" t="n">
        <v>-10.023</v>
      </c>
      <c r="L113" s="5" t="n">
        <v>-37.64</v>
      </c>
      <c r="M113" s="5" t="n">
        <v>-0.002</v>
      </c>
      <c r="N113" s="5" t="n">
        <v>293.6</v>
      </c>
      <c r="O113" s="5" t="n">
        <v>295.054</v>
      </c>
      <c r="P113" s="5" t="n">
        <v>46.781</v>
      </c>
      <c r="Q113" s="5" t="n">
        <v>0.92</v>
      </c>
      <c r="R113" s="5" t="n">
        <v>-953.652</v>
      </c>
      <c r="S113" s="5" t="n">
        <v>0.001</v>
      </c>
    </row>
    <row r="114" customFormat="false" ht="12.8" hidden="false" customHeight="false" outlineLevel="0" collapsed="false">
      <c r="A114" s="4" t="n">
        <v>1</v>
      </c>
      <c r="B114" s="4" t="n">
        <v>4995</v>
      </c>
      <c r="C114" s="4" t="n">
        <v>113</v>
      </c>
      <c r="D114" s="5" t="n">
        <v>463.832</v>
      </c>
      <c r="E114" s="5" t="n">
        <v>419.018</v>
      </c>
      <c r="F114" s="5" t="n">
        <v>387.927</v>
      </c>
      <c r="G114" s="5" t="n">
        <v>-46.866</v>
      </c>
      <c r="H114" s="5" t="n">
        <v>259.109</v>
      </c>
      <c r="I114" s="5" t="n">
        <v>213.316</v>
      </c>
      <c r="J114" s="5" t="n">
        <v>28.32</v>
      </c>
      <c r="K114" s="5" t="n">
        <v>-8.593</v>
      </c>
      <c r="L114" s="5" t="n">
        <v>-22.39</v>
      </c>
      <c r="M114" s="5" t="n">
        <v>-0.001</v>
      </c>
      <c r="N114" s="5" t="n">
        <v>293.66</v>
      </c>
      <c r="O114" s="5" t="n">
        <v>294.577</v>
      </c>
      <c r="P114" s="5" t="n">
        <v>51.099</v>
      </c>
      <c r="Q114" s="5" t="n">
        <v>0.92</v>
      </c>
      <c r="R114" s="5" t="n">
        <v>-989.358</v>
      </c>
      <c r="S114" s="5" t="n">
        <v>0.001</v>
      </c>
    </row>
    <row r="115" customFormat="false" ht="12.8" hidden="false" customHeight="false" outlineLevel="0" collapsed="false">
      <c r="A115" s="4" t="n">
        <v>1</v>
      </c>
      <c r="B115" s="4" t="n">
        <v>4995</v>
      </c>
      <c r="C115" s="4" t="n">
        <v>114.002</v>
      </c>
      <c r="D115" s="5" t="n">
        <v>299.326</v>
      </c>
      <c r="E115" s="5" t="n">
        <v>495.116</v>
      </c>
      <c r="F115" s="5" t="n">
        <v>385.029</v>
      </c>
      <c r="G115" s="5" t="n">
        <v>-40.305</v>
      </c>
      <c r="H115" s="5" t="n">
        <v>118.722</v>
      </c>
      <c r="I115" s="5" t="n">
        <v>185.631</v>
      </c>
      <c r="J115" s="5" t="n">
        <v>-12.588</v>
      </c>
      <c r="K115" s="5" t="n">
        <v>-5.027</v>
      </c>
      <c r="L115" s="5" t="n">
        <v>10.42</v>
      </c>
      <c r="M115" s="5" t="n">
        <v>-0.001</v>
      </c>
      <c r="N115" s="5" t="n">
        <v>293.11</v>
      </c>
      <c r="O115" s="5" t="n">
        <v>293.899</v>
      </c>
      <c r="P115" s="5" t="n">
        <v>51.08</v>
      </c>
      <c r="Q115" s="5" t="n">
        <v>0.92</v>
      </c>
      <c r="R115" s="5" t="n">
        <v>-930.917</v>
      </c>
      <c r="S115" s="5" t="n">
        <v>0.001</v>
      </c>
    </row>
    <row r="116" customFormat="false" ht="12.8" hidden="false" customHeight="false" outlineLevel="0" collapsed="false">
      <c r="A116" s="4" t="n">
        <v>1</v>
      </c>
      <c r="B116" s="4" t="n">
        <v>4995</v>
      </c>
      <c r="C116" s="4" t="n">
        <v>115.003</v>
      </c>
      <c r="D116" s="5" t="n">
        <v>149.958</v>
      </c>
      <c r="E116" s="5" t="n">
        <v>353.936</v>
      </c>
      <c r="F116" s="5" t="n">
        <v>381.416</v>
      </c>
      <c r="G116" s="5" t="n">
        <v>-13.755</v>
      </c>
      <c r="H116" s="5" t="n">
        <v>60.779</v>
      </c>
      <c r="I116" s="5" t="n">
        <v>92.165</v>
      </c>
      <c r="J116" s="5" t="n">
        <v>-30.2</v>
      </c>
      <c r="K116" s="5" t="n">
        <v>-2.985</v>
      </c>
      <c r="L116" s="5" t="n">
        <v>84.76</v>
      </c>
      <c r="M116" s="5" t="n">
        <v>0</v>
      </c>
      <c r="N116" s="5" t="n">
        <v>292.42</v>
      </c>
      <c r="O116" s="5" t="n">
        <v>292.721</v>
      </c>
      <c r="P116" s="5" t="n">
        <v>45.697</v>
      </c>
      <c r="Q116" s="5" t="n">
        <v>0.92</v>
      </c>
      <c r="R116" s="5" t="n">
        <v>-285.407</v>
      </c>
      <c r="S116" s="5" t="n">
        <v>0.001</v>
      </c>
    </row>
    <row r="117" customFormat="false" ht="12.8" hidden="false" customHeight="false" outlineLevel="0" collapsed="false">
      <c r="A117" s="4" t="n">
        <v>1</v>
      </c>
      <c r="B117" s="4" t="n">
        <v>4995</v>
      </c>
      <c r="C117" s="4" t="n">
        <v>116.002</v>
      </c>
      <c r="D117" s="5" t="n">
        <v>-15.51</v>
      </c>
      <c r="E117" s="5" t="n">
        <v>303.169</v>
      </c>
      <c r="F117" s="5" t="n">
        <v>378.295</v>
      </c>
      <c r="G117" s="5" t="n">
        <v>22.171</v>
      </c>
      <c r="H117" s="5" t="n">
        <v>-18.809</v>
      </c>
      <c r="I117" s="5" t="n">
        <v>0</v>
      </c>
      <c r="J117" s="5" t="n">
        <v>-64.683</v>
      </c>
      <c r="K117" s="5" t="n">
        <v>3.299</v>
      </c>
      <c r="L117" s="5" t="n">
        <v>88.6</v>
      </c>
      <c r="M117" s="5" t="n">
        <v>0.001</v>
      </c>
      <c r="N117" s="5" t="n">
        <v>291.82</v>
      </c>
      <c r="O117" s="5" t="n">
        <v>291.259</v>
      </c>
      <c r="P117" s="5" t="n">
        <v>39.525</v>
      </c>
      <c r="Q117" s="5" t="n">
        <v>0.92</v>
      </c>
      <c r="R117" s="5" t="n">
        <v>-68.765</v>
      </c>
      <c r="S117" s="5" t="n">
        <v>0.001</v>
      </c>
    </row>
    <row r="118" customFormat="false" ht="12.8" hidden="false" customHeight="false" outlineLevel="0" collapsed="false">
      <c r="A118" s="4" t="n">
        <v>1</v>
      </c>
      <c r="B118" s="4" t="n">
        <v>4995</v>
      </c>
      <c r="C118" s="4" t="n">
        <v>117.004</v>
      </c>
      <c r="D118" s="5" t="n">
        <v>-31.621</v>
      </c>
      <c r="E118" s="5" t="n">
        <v>301.248</v>
      </c>
      <c r="F118" s="5" t="n">
        <v>373.804</v>
      </c>
      <c r="G118" s="5" t="n">
        <v>14.923</v>
      </c>
      <c r="H118" s="5" t="n">
        <v>-36.321</v>
      </c>
      <c r="I118" s="5" t="n">
        <v>0</v>
      </c>
      <c r="J118" s="5" t="n">
        <v>-41.084</v>
      </c>
      <c r="K118" s="5" t="n">
        <v>4.7</v>
      </c>
      <c r="L118" s="5" t="n">
        <v>81.3</v>
      </c>
      <c r="M118" s="5" t="n">
        <v>0.001</v>
      </c>
      <c r="N118" s="5" t="n">
        <v>290.95</v>
      </c>
      <c r="O118" s="5" t="n">
        <v>290.468</v>
      </c>
      <c r="P118" s="5" t="n">
        <v>30.953</v>
      </c>
      <c r="Q118" s="5" t="n">
        <v>0.92</v>
      </c>
      <c r="R118" s="5" t="n">
        <v>-81.773</v>
      </c>
      <c r="S118" s="5" t="n">
        <v>0.001</v>
      </c>
    </row>
    <row r="119" customFormat="false" ht="12.8" hidden="false" customHeight="false" outlineLevel="0" collapsed="false">
      <c r="A119" s="4" t="n">
        <v>1</v>
      </c>
      <c r="B119" s="4" t="n">
        <v>4995</v>
      </c>
      <c r="C119" s="4" t="n">
        <v>118.005</v>
      </c>
      <c r="D119" s="5" t="n">
        <v>-31.806</v>
      </c>
      <c r="E119" s="5" t="n">
        <v>298.17</v>
      </c>
      <c r="F119" s="5" t="n">
        <v>368.895</v>
      </c>
      <c r="G119" s="5" t="n">
        <v>13.464</v>
      </c>
      <c r="H119" s="5" t="n">
        <v>-38.727</v>
      </c>
      <c r="I119" s="5" t="n">
        <v>0</v>
      </c>
      <c r="J119" s="5" t="n">
        <v>-64.111</v>
      </c>
      <c r="K119" s="5" t="n">
        <v>6.921</v>
      </c>
      <c r="L119" s="5" t="n">
        <v>82.74</v>
      </c>
      <c r="M119" s="5" t="n">
        <v>0.001</v>
      </c>
      <c r="N119" s="5" t="n">
        <v>289.99</v>
      </c>
      <c r="O119" s="5" t="n">
        <v>289.473</v>
      </c>
      <c r="P119" s="5" t="n">
        <v>26.049</v>
      </c>
      <c r="Q119" s="5" t="n">
        <v>0.92</v>
      </c>
      <c r="R119" s="5" t="n">
        <v>-81.188</v>
      </c>
      <c r="S119" s="5" t="n">
        <v>0.001</v>
      </c>
    </row>
    <row r="120" customFormat="false" ht="12.8" hidden="false" customHeight="false" outlineLevel="0" collapsed="false">
      <c r="A120" s="4" t="n">
        <v>1</v>
      </c>
      <c r="B120" s="4" t="n">
        <v>4995</v>
      </c>
      <c r="C120" s="4" t="n">
        <v>119.005</v>
      </c>
      <c r="D120" s="5" t="n">
        <v>-32.165</v>
      </c>
      <c r="E120" s="5" t="n">
        <v>297.915</v>
      </c>
      <c r="F120" s="5" t="n">
        <v>366.56</v>
      </c>
      <c r="G120" s="5" t="n">
        <v>4.785</v>
      </c>
      <c r="H120" s="5" t="n">
        <v>-38.369</v>
      </c>
      <c r="I120" s="5" t="n">
        <v>0</v>
      </c>
      <c r="J120" s="5" t="n">
        <v>-27.461</v>
      </c>
      <c r="K120" s="5" t="n">
        <v>6.204</v>
      </c>
      <c r="L120" s="5" t="n">
        <v>76.12</v>
      </c>
      <c r="M120" s="5" t="n">
        <v>0</v>
      </c>
      <c r="N120" s="5" t="n">
        <v>289.53</v>
      </c>
      <c r="O120" s="5" t="n">
        <v>289.313</v>
      </c>
      <c r="P120" s="5" t="n">
        <v>22.044</v>
      </c>
      <c r="Q120" s="5" t="n">
        <v>0.92</v>
      </c>
      <c r="R120" s="5" t="n">
        <v>-81.153</v>
      </c>
      <c r="S120" s="5" t="n">
        <v>0.001</v>
      </c>
    </row>
    <row r="121" customFormat="false" ht="12.8" hidden="false" customHeight="false" outlineLevel="0" collapsed="false">
      <c r="A121" s="4" t="n">
        <v>1</v>
      </c>
      <c r="B121" s="4" t="n">
        <v>4995</v>
      </c>
      <c r="C121" s="4" t="n">
        <v>120.005</v>
      </c>
      <c r="D121" s="5" t="n">
        <v>-32.422</v>
      </c>
      <c r="E121" s="5" t="n">
        <v>293.383</v>
      </c>
      <c r="F121" s="5" t="n">
        <v>365.649</v>
      </c>
      <c r="G121" s="5" t="n">
        <v>14.678</v>
      </c>
      <c r="H121" s="5" t="n">
        <v>-37.772</v>
      </c>
      <c r="I121" s="5" t="n">
        <v>0</v>
      </c>
      <c r="J121" s="5" t="n">
        <v>-31.233</v>
      </c>
      <c r="K121" s="5" t="n">
        <v>5.35</v>
      </c>
      <c r="L121" s="5" t="n">
        <v>77.55</v>
      </c>
      <c r="M121" s="5" t="n">
        <v>0.001</v>
      </c>
      <c r="N121" s="5" t="n">
        <v>289.35</v>
      </c>
      <c r="O121" s="5" t="n">
        <v>288.773</v>
      </c>
      <c r="P121" s="5" t="n">
        <v>25.446</v>
      </c>
      <c r="Q121" s="5" t="n">
        <v>0.92</v>
      </c>
      <c r="R121" s="5" t="n">
        <v>-81.232</v>
      </c>
      <c r="S121" s="5" t="n">
        <v>0.001</v>
      </c>
    </row>
    <row r="122" customFormat="false" ht="12.8" hidden="false" customHeight="false" outlineLevel="0" collapsed="false">
      <c r="A122" s="4" t="n">
        <v>1</v>
      </c>
      <c r="B122" s="4" t="n">
        <v>4995</v>
      </c>
      <c r="C122" s="4" t="n">
        <v>121.008</v>
      </c>
      <c r="D122" s="5" t="n">
        <v>-31.736</v>
      </c>
      <c r="E122" s="5" t="n">
        <v>291.532</v>
      </c>
      <c r="F122" s="5" t="n">
        <v>361.322</v>
      </c>
      <c r="G122" s="5" t="n">
        <v>9.351</v>
      </c>
      <c r="H122" s="5" t="n">
        <v>-39.655</v>
      </c>
      <c r="I122" s="5" t="n">
        <v>0</v>
      </c>
      <c r="J122" s="5" t="n">
        <v>-57.91</v>
      </c>
      <c r="K122" s="5" t="n">
        <v>7.919</v>
      </c>
      <c r="L122" s="5" t="n">
        <v>80.11</v>
      </c>
      <c r="M122" s="5" t="n">
        <v>0</v>
      </c>
      <c r="N122" s="5" t="n">
        <v>288.49</v>
      </c>
      <c r="O122" s="5" t="n">
        <v>288.13</v>
      </c>
      <c r="P122" s="5" t="n">
        <v>26.007</v>
      </c>
      <c r="Q122" s="5" t="n">
        <v>0.92</v>
      </c>
      <c r="R122" s="5" t="n">
        <v>-80.04</v>
      </c>
      <c r="S122" s="5" t="n">
        <v>0.001</v>
      </c>
    </row>
    <row r="123" customFormat="false" ht="12.8" hidden="false" customHeight="false" outlineLevel="0" collapsed="false">
      <c r="A123" s="4" t="n">
        <v>1</v>
      </c>
      <c r="B123" s="4" t="n">
        <v>4995</v>
      </c>
      <c r="C123" s="4" t="n">
        <v>122.006</v>
      </c>
      <c r="D123" s="5" t="n">
        <v>-31.587</v>
      </c>
      <c r="E123" s="5" t="n">
        <v>341.336</v>
      </c>
      <c r="F123" s="5" t="n">
        <v>359.073</v>
      </c>
      <c r="G123" s="5" t="n">
        <v>4.499</v>
      </c>
      <c r="H123" s="5" t="n">
        <v>-39.511</v>
      </c>
      <c r="I123" s="5" t="n">
        <v>0</v>
      </c>
      <c r="J123" s="5" t="n">
        <v>-46.162</v>
      </c>
      <c r="K123" s="5" t="n">
        <v>7.924</v>
      </c>
      <c r="L123" s="5" t="n">
        <v>77.61</v>
      </c>
      <c r="M123" s="5" t="n">
        <v>0</v>
      </c>
      <c r="N123" s="5" t="n">
        <v>288.04</v>
      </c>
      <c r="O123" s="5" t="n">
        <v>287.863</v>
      </c>
      <c r="P123" s="5" t="n">
        <v>25.485</v>
      </c>
      <c r="Q123" s="5" t="n">
        <v>0.92</v>
      </c>
      <c r="R123" s="5" t="n">
        <v>-79.577</v>
      </c>
      <c r="S123" s="5" t="n">
        <v>0.001</v>
      </c>
    </row>
    <row r="124" customFormat="false" ht="12.8" hidden="false" customHeight="false" outlineLevel="0" collapsed="false">
      <c r="A124" s="4" t="n">
        <v>1</v>
      </c>
      <c r="B124" s="4" t="n">
        <v>4995</v>
      </c>
      <c r="C124" s="4" t="n">
        <v>123.01</v>
      </c>
      <c r="D124" s="5" t="n">
        <v>-29.768</v>
      </c>
      <c r="E124" s="5" t="n">
        <v>349.291</v>
      </c>
      <c r="F124" s="5" t="n">
        <v>359.521</v>
      </c>
      <c r="G124" s="5" t="n">
        <v>-3.457</v>
      </c>
      <c r="H124" s="5" t="n">
        <v>-35.182</v>
      </c>
      <c r="I124" s="5" t="n">
        <v>0</v>
      </c>
      <c r="J124" s="5" t="n">
        <v>-3.831</v>
      </c>
      <c r="K124" s="5" t="n">
        <v>5.414</v>
      </c>
      <c r="L124" s="5" t="n">
        <v>71.96</v>
      </c>
      <c r="M124" s="5" t="n">
        <v>0</v>
      </c>
      <c r="N124" s="5" t="n">
        <v>288.13</v>
      </c>
      <c r="O124" s="5" t="n">
        <v>288.404</v>
      </c>
      <c r="P124" s="5" t="n">
        <v>12.596</v>
      </c>
      <c r="Q124" s="5" t="n">
        <v>0.92</v>
      </c>
      <c r="R124" s="5" t="n">
        <v>-78.121</v>
      </c>
      <c r="S124" s="5" t="n">
        <v>0.001</v>
      </c>
    </row>
    <row r="125" customFormat="false" ht="12.8" hidden="false" customHeight="false" outlineLevel="0" collapsed="false">
      <c r="A125" s="4" t="n">
        <v>1</v>
      </c>
      <c r="B125" s="4" t="n">
        <v>4995</v>
      </c>
      <c r="C125" s="4" t="n">
        <v>124.005</v>
      </c>
      <c r="D125" s="5" t="n">
        <v>-29.277</v>
      </c>
      <c r="E125" s="5" t="n">
        <v>350.86</v>
      </c>
      <c r="F125" s="5" t="n">
        <v>361.171</v>
      </c>
      <c r="G125" s="5" t="n">
        <v>4.001</v>
      </c>
      <c r="H125" s="5" t="n">
        <v>-32.672</v>
      </c>
      <c r="I125" s="5" t="n">
        <v>0</v>
      </c>
      <c r="J125" s="5" t="n">
        <v>-10.117</v>
      </c>
      <c r="K125" s="5" t="n">
        <v>3.395</v>
      </c>
      <c r="L125" s="5" t="n">
        <v>75.21</v>
      </c>
      <c r="M125" s="5" t="n">
        <v>0</v>
      </c>
      <c r="N125" s="5" t="n">
        <v>288.46</v>
      </c>
      <c r="O125" s="5" t="n">
        <v>288.228</v>
      </c>
      <c r="P125" s="5" t="n">
        <v>17.253</v>
      </c>
      <c r="Q125" s="5" t="n">
        <v>0.92</v>
      </c>
      <c r="R125" s="5" t="n">
        <v>-77.966</v>
      </c>
      <c r="S125" s="5" t="n">
        <v>0.001</v>
      </c>
    </row>
    <row r="126" customFormat="false" ht="12.8" hidden="false" customHeight="false" outlineLevel="0" collapsed="false">
      <c r="A126" s="4" t="n">
        <v>1</v>
      </c>
      <c r="B126" s="4" t="n">
        <v>4995</v>
      </c>
      <c r="C126" s="4" t="n">
        <v>125.006</v>
      </c>
      <c r="D126" s="5" t="n">
        <v>-29.377</v>
      </c>
      <c r="E126" s="5" t="n">
        <v>348.278</v>
      </c>
      <c r="F126" s="5" t="n">
        <v>358.425</v>
      </c>
      <c r="G126" s="5" t="n">
        <v>-0.353</v>
      </c>
      <c r="H126" s="5" t="n">
        <v>-34.98</v>
      </c>
      <c r="I126" s="5" t="n">
        <v>0</v>
      </c>
      <c r="J126" s="5" t="n">
        <v>-36.611</v>
      </c>
      <c r="K126" s="5" t="n">
        <v>5.604</v>
      </c>
      <c r="L126" s="5" t="n">
        <v>77.44</v>
      </c>
      <c r="M126" s="5" t="n">
        <v>0</v>
      </c>
      <c r="N126" s="5" t="n">
        <v>287.91</v>
      </c>
      <c r="O126" s="5" t="n">
        <v>287.933</v>
      </c>
      <c r="P126" s="5" t="n">
        <v>15.513</v>
      </c>
      <c r="Q126" s="5" t="n">
        <v>0.92</v>
      </c>
      <c r="R126" s="5" t="n">
        <v>-77.64</v>
      </c>
      <c r="S126" s="5" t="n">
        <v>0.001</v>
      </c>
    </row>
    <row r="127" customFormat="false" ht="12.8" hidden="false" customHeight="false" outlineLevel="0" collapsed="false">
      <c r="A127" s="4" t="n">
        <v>1</v>
      </c>
      <c r="B127" s="4" t="n">
        <v>4995</v>
      </c>
      <c r="C127" s="4" t="n">
        <v>126.009</v>
      </c>
      <c r="D127" s="5" t="n">
        <v>-29.474</v>
      </c>
      <c r="E127" s="5" t="n">
        <v>344.66</v>
      </c>
      <c r="F127" s="5" t="n">
        <v>357.38</v>
      </c>
      <c r="G127" s="5" t="n">
        <v>-1.117</v>
      </c>
      <c r="H127" s="5" t="n">
        <v>-35.055</v>
      </c>
      <c r="I127" s="5" t="n">
        <v>0</v>
      </c>
      <c r="J127" s="5" t="n">
        <v>-29.302</v>
      </c>
      <c r="K127" s="5" t="n">
        <v>5.581</v>
      </c>
      <c r="L127" s="5" t="n">
        <v>76.28</v>
      </c>
      <c r="M127" s="5" t="n">
        <v>0</v>
      </c>
      <c r="N127" s="5" t="n">
        <v>287.7</v>
      </c>
      <c r="O127" s="5" t="n">
        <v>287.779</v>
      </c>
      <c r="P127" s="5" t="n">
        <v>14.159</v>
      </c>
      <c r="Q127" s="5" t="n">
        <v>0.92</v>
      </c>
      <c r="R127" s="5" t="n">
        <v>-77.56</v>
      </c>
      <c r="S127" s="5" t="n">
        <v>0.001</v>
      </c>
    </row>
    <row r="128" customFormat="false" ht="12.8" hidden="false" customHeight="false" outlineLevel="0" collapsed="false">
      <c r="A128" s="4" t="n">
        <v>1</v>
      </c>
      <c r="B128" s="4" t="n">
        <v>4995</v>
      </c>
      <c r="C128" s="4" t="n">
        <v>127.001</v>
      </c>
      <c r="D128" s="5" t="n">
        <v>25.077</v>
      </c>
      <c r="E128" s="5" t="n">
        <v>390.876</v>
      </c>
      <c r="F128" s="5" t="n">
        <v>357.43</v>
      </c>
      <c r="G128" s="5" t="n">
        <v>-3.286</v>
      </c>
      <c r="H128" s="5" t="n">
        <v>5.492</v>
      </c>
      <c r="I128" s="5" t="n">
        <v>14.997</v>
      </c>
      <c r="J128" s="5" t="n">
        <v>-13.706</v>
      </c>
      <c r="K128" s="5" t="n">
        <v>4.588</v>
      </c>
      <c r="L128" s="5" t="n">
        <v>74.86</v>
      </c>
      <c r="M128" s="5" t="n">
        <v>0</v>
      </c>
      <c r="N128" s="5" t="n">
        <v>287.71</v>
      </c>
      <c r="O128" s="5" t="n">
        <v>287.963</v>
      </c>
      <c r="P128" s="5" t="n">
        <v>12.992</v>
      </c>
      <c r="Q128" s="5" t="n">
        <v>0.92</v>
      </c>
      <c r="R128" s="5" t="n">
        <v>-73.369</v>
      </c>
      <c r="S128" s="5" t="n">
        <v>0.001</v>
      </c>
    </row>
    <row r="129" customFormat="false" ht="12.8" hidden="false" customHeight="false" outlineLevel="0" collapsed="false">
      <c r="A129" s="4" t="n">
        <v>1</v>
      </c>
      <c r="B129" s="4" t="n">
        <v>4995</v>
      </c>
      <c r="C129" s="4" t="n">
        <v>128.003</v>
      </c>
      <c r="D129" s="5" t="n">
        <v>168.481</v>
      </c>
      <c r="E129" s="5" t="n">
        <v>563.008</v>
      </c>
      <c r="F129" s="5" t="n">
        <v>360.221</v>
      </c>
      <c r="G129" s="5" t="n">
        <v>-16.344</v>
      </c>
      <c r="H129" s="5" t="n">
        <v>108.469</v>
      </c>
      <c r="I129" s="5" t="n">
        <v>57.924</v>
      </c>
      <c r="J129" s="5" t="n">
        <v>26.531</v>
      </c>
      <c r="K129" s="5" t="n">
        <v>2.088</v>
      </c>
      <c r="L129" s="5" t="n">
        <v>56.22</v>
      </c>
      <c r="M129" s="5" t="n">
        <v>-0.002</v>
      </c>
      <c r="N129" s="5" t="n">
        <v>288.27</v>
      </c>
      <c r="O129" s="5" t="n">
        <v>290.009</v>
      </c>
      <c r="P129" s="5" t="n">
        <v>9.397</v>
      </c>
      <c r="Q129" s="5" t="n">
        <v>0.92</v>
      </c>
      <c r="R129" s="5" t="n">
        <v>-331.943</v>
      </c>
      <c r="S129" s="5" t="n">
        <v>0.001</v>
      </c>
    </row>
    <row r="130" customFormat="false" ht="12.8" hidden="false" customHeight="false" outlineLevel="0" collapsed="false">
      <c r="A130" s="4" t="n">
        <v>1</v>
      </c>
      <c r="B130" s="4" t="n">
        <v>4995</v>
      </c>
      <c r="C130" s="4" t="n">
        <v>129.006</v>
      </c>
      <c r="D130" s="5" t="n">
        <v>335.797</v>
      </c>
      <c r="E130" s="5" t="n">
        <v>800.737</v>
      </c>
      <c r="F130" s="5" t="n">
        <v>375.864</v>
      </c>
      <c r="G130" s="5" t="n">
        <v>-15.755</v>
      </c>
      <c r="H130" s="5" t="n">
        <v>227.114</v>
      </c>
      <c r="I130" s="5" t="n">
        <v>121.932</v>
      </c>
      <c r="J130" s="5" t="n">
        <v>166.572</v>
      </c>
      <c r="K130" s="5" t="n">
        <v>-13.249</v>
      </c>
      <c r="L130" s="5" t="n">
        <v>-8.38</v>
      </c>
      <c r="M130" s="5" t="n">
        <v>-0.004</v>
      </c>
      <c r="N130" s="5" t="n">
        <v>291.35</v>
      </c>
      <c r="O130" s="5" t="n">
        <v>294.613</v>
      </c>
      <c r="P130" s="5" t="n">
        <v>4.829</v>
      </c>
      <c r="Q130" s="5" t="n">
        <v>0.92</v>
      </c>
      <c r="R130" s="5" t="n">
        <v>-594.956</v>
      </c>
      <c r="S130" s="5" t="n">
        <v>0.001</v>
      </c>
    </row>
    <row r="131" customFormat="false" ht="12.8" hidden="false" customHeight="false" outlineLevel="0" collapsed="false">
      <c r="A131" s="4" t="n">
        <v>1</v>
      </c>
      <c r="B131" s="4" t="n">
        <v>4995</v>
      </c>
      <c r="C131" s="4" t="n">
        <v>130.007</v>
      </c>
      <c r="D131" s="5" t="n">
        <v>487.399</v>
      </c>
      <c r="E131" s="5" t="n">
        <v>997.276</v>
      </c>
      <c r="F131" s="5" t="n">
        <v>392.811</v>
      </c>
      <c r="G131" s="5" t="n">
        <v>-24.485</v>
      </c>
      <c r="H131" s="5" t="n">
        <v>326.211</v>
      </c>
      <c r="I131" s="5" t="n">
        <v>186.167</v>
      </c>
      <c r="J131" s="5" t="n">
        <v>182.651</v>
      </c>
      <c r="K131" s="5" t="n">
        <v>-24.98</v>
      </c>
      <c r="L131" s="5" t="n">
        <v>-32.2</v>
      </c>
      <c r="M131" s="5" t="n">
        <v>-0.006</v>
      </c>
      <c r="N131" s="5" t="n">
        <v>294.58</v>
      </c>
      <c r="O131" s="5" t="n">
        <v>298.984</v>
      </c>
      <c r="P131" s="5" t="n">
        <v>5.56</v>
      </c>
      <c r="Q131" s="5" t="n">
        <v>0.92</v>
      </c>
      <c r="R131" s="5" t="n">
        <v>-769.465</v>
      </c>
      <c r="S131" s="5" t="n">
        <v>0.001</v>
      </c>
    </row>
    <row r="132" customFormat="false" ht="12.8" hidden="false" customHeight="false" outlineLevel="0" collapsed="false">
      <c r="A132" s="4" t="n">
        <v>1</v>
      </c>
      <c r="B132" s="4" t="n">
        <v>4995</v>
      </c>
      <c r="C132" s="4" t="n">
        <v>131.003</v>
      </c>
      <c r="D132" s="5" t="n">
        <v>612.95</v>
      </c>
      <c r="E132" s="5" t="n">
        <v>1133.791</v>
      </c>
      <c r="F132" s="5" t="n">
        <v>410.711</v>
      </c>
      <c r="G132" s="5" t="n">
        <v>-37.828</v>
      </c>
      <c r="H132" s="5" t="n">
        <v>399.567</v>
      </c>
      <c r="I132" s="5" t="n">
        <v>248.044</v>
      </c>
      <c r="J132" s="5" t="n">
        <v>202.085</v>
      </c>
      <c r="K132" s="5" t="n">
        <v>-34.661</v>
      </c>
      <c r="L132" s="5" t="n">
        <v>-50.65</v>
      </c>
      <c r="M132" s="5" t="n">
        <v>-0.007</v>
      </c>
      <c r="N132" s="5" t="n">
        <v>297.88</v>
      </c>
      <c r="O132" s="5" t="n">
        <v>303.067</v>
      </c>
      <c r="P132" s="5" t="n">
        <v>7.293</v>
      </c>
      <c r="Q132" s="5" t="n">
        <v>0.92</v>
      </c>
      <c r="R132" s="5" t="n">
        <v>-915.578</v>
      </c>
      <c r="S132" s="5" t="n">
        <v>0.001</v>
      </c>
    </row>
    <row r="133" customFormat="false" ht="12.8" hidden="false" customHeight="false" outlineLevel="0" collapsed="false">
      <c r="A133" s="4" t="n">
        <v>1</v>
      </c>
      <c r="B133" s="4" t="n">
        <v>4995</v>
      </c>
      <c r="C133" s="4" t="n">
        <v>132.002</v>
      </c>
      <c r="D133" s="5" t="n">
        <v>692.669</v>
      </c>
      <c r="E133" s="5" t="n">
        <v>1162.019</v>
      </c>
      <c r="F133" s="5" t="n">
        <v>436.501</v>
      </c>
      <c r="G133" s="5" t="n">
        <v>-61.024</v>
      </c>
      <c r="H133" s="5" t="n">
        <v>437.177</v>
      </c>
      <c r="I133" s="5" t="n">
        <v>303.284</v>
      </c>
      <c r="J133" s="5" t="n">
        <v>306.106</v>
      </c>
      <c r="K133" s="5" t="n">
        <v>-47.792</v>
      </c>
      <c r="L133" s="5" t="n">
        <v>-76.74</v>
      </c>
      <c r="M133" s="5" t="n">
        <v>-0.008</v>
      </c>
      <c r="N133" s="5" t="n">
        <v>302.45</v>
      </c>
      <c r="O133" s="5" t="n">
        <v>308.38</v>
      </c>
      <c r="P133" s="5" t="n">
        <v>10.291</v>
      </c>
      <c r="Q133" s="5" t="n">
        <v>0.92</v>
      </c>
      <c r="R133" s="5" t="n">
        <v>-1000.799</v>
      </c>
      <c r="S133" s="5" t="n">
        <v>0.001</v>
      </c>
    </row>
    <row r="134" customFormat="false" ht="12.8" hidden="false" customHeight="false" outlineLevel="0" collapsed="false">
      <c r="A134" s="4" t="n">
        <v>1</v>
      </c>
      <c r="B134" s="4" t="n">
        <v>4995</v>
      </c>
      <c r="C134" s="4" t="n">
        <v>133.001</v>
      </c>
      <c r="D134" s="5" t="n">
        <v>655.521</v>
      </c>
      <c r="E134" s="5" t="n">
        <v>824.424</v>
      </c>
      <c r="F134" s="5" t="n">
        <v>458.136</v>
      </c>
      <c r="G134" s="5" t="n">
        <v>-80.356</v>
      </c>
      <c r="H134" s="5" t="n">
        <v>367.345</v>
      </c>
      <c r="I134" s="5" t="n">
        <v>340.225</v>
      </c>
      <c r="J134" s="5" t="n">
        <v>244.529</v>
      </c>
      <c r="K134" s="5" t="n">
        <v>-52.049</v>
      </c>
      <c r="L134" s="5" t="n">
        <v>-43.55</v>
      </c>
      <c r="M134" s="5" t="n">
        <v>-0.005</v>
      </c>
      <c r="N134" s="5" t="n">
        <v>306.13</v>
      </c>
      <c r="O134" s="5" t="n">
        <v>309.998</v>
      </c>
      <c r="P134" s="5" t="n">
        <v>20.774</v>
      </c>
      <c r="Q134" s="5" t="n">
        <v>0.92</v>
      </c>
      <c r="R134" s="5" t="n">
        <v>-977.75</v>
      </c>
      <c r="S134" s="5" t="n">
        <v>0.001</v>
      </c>
    </row>
    <row r="135" customFormat="false" ht="12.8" hidden="false" customHeight="false" outlineLevel="0" collapsed="false">
      <c r="A135" s="4" t="n">
        <v>1</v>
      </c>
      <c r="B135" s="4" t="n">
        <v>4995</v>
      </c>
      <c r="C135" s="4" t="n">
        <v>134.003</v>
      </c>
      <c r="D135" s="5" t="n">
        <v>501.882</v>
      </c>
      <c r="E135" s="5" t="n">
        <v>899.079</v>
      </c>
      <c r="F135" s="5" t="n">
        <v>463.366</v>
      </c>
      <c r="G135" s="5" t="n">
        <v>-49.382</v>
      </c>
      <c r="H135" s="5" t="n">
        <v>229.339</v>
      </c>
      <c r="I135" s="5" t="n">
        <v>317.176</v>
      </c>
      <c r="J135" s="5" t="n">
        <v>157.197</v>
      </c>
      <c r="K135" s="5" t="n">
        <v>-44.633</v>
      </c>
      <c r="L135" s="5" t="n">
        <v>9.6</v>
      </c>
      <c r="M135" s="5" t="n">
        <v>-0.006</v>
      </c>
      <c r="N135" s="5" t="n">
        <v>307</v>
      </c>
      <c r="O135" s="5" t="n">
        <v>311.954</v>
      </c>
      <c r="P135" s="5" t="n">
        <v>9.969</v>
      </c>
      <c r="Q135" s="5" t="n">
        <v>0.92</v>
      </c>
      <c r="R135" s="5" t="n">
        <v>-821.281</v>
      </c>
      <c r="S135" s="5" t="n">
        <v>0.001</v>
      </c>
    </row>
    <row r="136" customFormat="false" ht="12.8" hidden="false" customHeight="false" outlineLevel="0" collapsed="false">
      <c r="A136" s="4" t="n">
        <v>1</v>
      </c>
      <c r="B136" s="4" t="n">
        <v>4995</v>
      </c>
      <c r="C136" s="4" t="n">
        <v>135.006</v>
      </c>
      <c r="D136" s="5" t="n">
        <v>652.726</v>
      </c>
      <c r="E136" s="5" t="n">
        <v>535.589</v>
      </c>
      <c r="F136" s="5" t="n">
        <v>471.999</v>
      </c>
      <c r="G136" s="5" t="n">
        <v>-107.049</v>
      </c>
      <c r="H136" s="5" t="n">
        <v>330.696</v>
      </c>
      <c r="I136" s="5" t="n">
        <v>365.779</v>
      </c>
      <c r="J136" s="5" t="n">
        <v>150.093</v>
      </c>
      <c r="K136" s="5" t="n">
        <v>-43.749</v>
      </c>
      <c r="L136" s="5" t="n">
        <v>-60.88</v>
      </c>
      <c r="M136" s="5" t="n">
        <v>-0.005</v>
      </c>
      <c r="N136" s="5" t="n">
        <v>308.42</v>
      </c>
      <c r="O136" s="5" t="n">
        <v>312.191</v>
      </c>
      <c r="P136" s="5" t="n">
        <v>28.389</v>
      </c>
      <c r="Q136" s="5" t="n">
        <v>0.92</v>
      </c>
      <c r="R136" s="5" t="n">
        <v>-962.891</v>
      </c>
      <c r="S136" s="5" t="n">
        <v>0.001</v>
      </c>
    </row>
    <row r="137" customFormat="false" ht="12.8" hidden="false" customHeight="false" outlineLevel="0" collapsed="false">
      <c r="A137" s="4" t="n">
        <v>1</v>
      </c>
      <c r="B137" s="4" t="n">
        <v>4995</v>
      </c>
      <c r="C137" s="4" t="n">
        <v>136.006</v>
      </c>
      <c r="D137" s="5" t="n">
        <v>382.68</v>
      </c>
      <c r="E137" s="5" t="n">
        <v>550.092</v>
      </c>
      <c r="F137" s="5" t="n">
        <v>470.348</v>
      </c>
      <c r="G137" s="5" t="n">
        <v>-119.419</v>
      </c>
      <c r="H137" s="5" t="n">
        <v>105.009</v>
      </c>
      <c r="I137" s="5" t="n">
        <v>314.248</v>
      </c>
      <c r="J137" s="5" t="n">
        <v>82.463</v>
      </c>
      <c r="K137" s="5" t="n">
        <v>-36.577</v>
      </c>
      <c r="L137" s="5" t="n">
        <v>-23.24</v>
      </c>
      <c r="M137" s="5" t="n">
        <v>-0.005</v>
      </c>
      <c r="N137" s="5" t="n">
        <v>308.15</v>
      </c>
      <c r="O137" s="5" t="n">
        <v>312.164</v>
      </c>
      <c r="P137" s="5" t="n">
        <v>29.747</v>
      </c>
      <c r="Q137" s="5" t="n">
        <v>0.92</v>
      </c>
      <c r="R137" s="5" t="n">
        <v>-703.247</v>
      </c>
      <c r="S137" s="5" t="n">
        <v>0.001</v>
      </c>
    </row>
    <row r="138" customFormat="false" ht="12.8" hidden="false" customHeight="false" outlineLevel="0" collapsed="false">
      <c r="A138" s="4" t="n">
        <v>1</v>
      </c>
      <c r="B138" s="4" t="n">
        <v>4995</v>
      </c>
      <c r="C138" s="4" t="n">
        <v>137.008</v>
      </c>
      <c r="D138" s="5" t="n">
        <v>370.344</v>
      </c>
      <c r="E138" s="5" t="n">
        <v>508.485</v>
      </c>
      <c r="F138" s="5" t="n">
        <v>471.632</v>
      </c>
      <c r="G138" s="5" t="n">
        <v>-93.722</v>
      </c>
      <c r="H138" s="5" t="n">
        <v>68.512</v>
      </c>
      <c r="I138" s="5" t="n">
        <v>335.118</v>
      </c>
      <c r="J138" s="5" t="n">
        <v>81.97</v>
      </c>
      <c r="K138" s="5" t="n">
        <v>-33.286</v>
      </c>
      <c r="L138" s="5" t="n">
        <v>-55.81</v>
      </c>
      <c r="M138" s="5" t="n">
        <v>-0.005</v>
      </c>
      <c r="N138" s="5" t="n">
        <v>308.36</v>
      </c>
      <c r="O138" s="5" t="n">
        <v>312.002</v>
      </c>
      <c r="P138" s="5" t="n">
        <v>25.73</v>
      </c>
      <c r="Q138" s="5" t="n">
        <v>0.92</v>
      </c>
      <c r="R138" s="5" t="n">
        <v>-888.654</v>
      </c>
      <c r="S138" s="5" t="n">
        <v>0.001</v>
      </c>
    </row>
    <row r="139" customFormat="false" ht="12.8" hidden="false" customHeight="false" outlineLevel="0" collapsed="false">
      <c r="A139" s="4" t="n">
        <v>1</v>
      </c>
      <c r="B139" s="4" t="n">
        <v>4995</v>
      </c>
      <c r="C139" s="4" t="n">
        <v>138.002</v>
      </c>
      <c r="D139" s="5" t="n">
        <v>203.96</v>
      </c>
      <c r="E139" s="5" t="n">
        <v>576.543</v>
      </c>
      <c r="F139" s="5" t="n">
        <v>470.104</v>
      </c>
      <c r="G139" s="5" t="n">
        <v>-103.382</v>
      </c>
      <c r="H139" s="5" t="n">
        <v>-78.085</v>
      </c>
      <c r="I139" s="5" t="n">
        <v>311.32</v>
      </c>
      <c r="J139" s="5" t="n">
        <v>42.31</v>
      </c>
      <c r="K139" s="5" t="n">
        <v>-29.275</v>
      </c>
      <c r="L139" s="5" t="n">
        <v>-6.62</v>
      </c>
      <c r="M139" s="5" t="n">
        <v>-0.004</v>
      </c>
      <c r="N139" s="5" t="n">
        <v>308.11</v>
      </c>
      <c r="O139" s="5" t="n">
        <v>310.942</v>
      </c>
      <c r="P139" s="5" t="n">
        <v>36.508</v>
      </c>
      <c r="Q139" s="5" t="n">
        <v>0.92</v>
      </c>
      <c r="R139" s="5" t="n">
        <v>-741.256</v>
      </c>
      <c r="S139" s="5" t="n">
        <v>0.001</v>
      </c>
    </row>
    <row r="140" customFormat="false" ht="12.8" hidden="false" customHeight="false" outlineLevel="0" collapsed="false">
      <c r="A140" s="4" t="n">
        <v>1</v>
      </c>
      <c r="B140" s="4" t="n">
        <v>4995</v>
      </c>
      <c r="C140" s="4" t="n">
        <v>139.003</v>
      </c>
      <c r="D140" s="5" t="n">
        <v>127.665</v>
      </c>
      <c r="E140" s="5" t="n">
        <v>428.48</v>
      </c>
      <c r="F140" s="5" t="n">
        <v>464.817</v>
      </c>
      <c r="G140" s="5" t="n">
        <v>-37.481</v>
      </c>
      <c r="H140" s="5" t="n">
        <v>-91.337</v>
      </c>
      <c r="I140" s="5" t="n">
        <v>242.628</v>
      </c>
      <c r="J140" s="5" t="n">
        <v>7.432</v>
      </c>
      <c r="K140" s="5" t="n">
        <v>-23.626</v>
      </c>
      <c r="L140" s="5" t="n">
        <v>104.18</v>
      </c>
      <c r="M140" s="5" t="n">
        <v>-0.003</v>
      </c>
      <c r="N140" s="5" t="n">
        <v>307.24</v>
      </c>
      <c r="O140" s="5" t="n">
        <v>309.468</v>
      </c>
      <c r="P140" s="5" t="n">
        <v>16.826</v>
      </c>
      <c r="Q140" s="5" t="n">
        <v>0.92</v>
      </c>
      <c r="R140" s="5" t="n">
        <v>-260.134</v>
      </c>
      <c r="S140" s="5" t="n">
        <v>0.001</v>
      </c>
    </row>
    <row r="141" customFormat="false" ht="12.8" hidden="false" customHeight="false" outlineLevel="0" collapsed="false">
      <c r="A141" s="4" t="n">
        <v>1</v>
      </c>
      <c r="B141" s="4" t="n">
        <v>4995</v>
      </c>
      <c r="C141" s="4" t="n">
        <v>140.002</v>
      </c>
      <c r="D141" s="5" t="n">
        <v>-16.278</v>
      </c>
      <c r="E141" s="5" t="n">
        <v>409.713</v>
      </c>
      <c r="F141" s="5" t="n">
        <v>474.883</v>
      </c>
      <c r="G141" s="5" t="n">
        <v>27.728</v>
      </c>
      <c r="H141" s="5" t="n">
        <v>0.613</v>
      </c>
      <c r="I141" s="5" t="n">
        <v>0</v>
      </c>
      <c r="J141" s="5" t="n">
        <v>8.484</v>
      </c>
      <c r="K141" s="5" t="n">
        <v>-16.891</v>
      </c>
      <c r="L141" s="5" t="n">
        <v>112.83</v>
      </c>
      <c r="M141" s="5" t="n">
        <v>0.002</v>
      </c>
      <c r="N141" s="5" t="n">
        <v>308.89</v>
      </c>
      <c r="O141" s="5" t="n">
        <v>307.697</v>
      </c>
      <c r="P141" s="5" t="n">
        <v>23.237</v>
      </c>
      <c r="Q141" s="5" t="n">
        <v>0.92</v>
      </c>
      <c r="R141" s="5" t="n">
        <v>-83.82</v>
      </c>
      <c r="S141" s="5" t="n">
        <v>0.001</v>
      </c>
    </row>
    <row r="142" customFormat="false" ht="12.8" hidden="false" customHeight="false" outlineLevel="0" collapsed="false">
      <c r="A142" s="4" t="n">
        <v>1</v>
      </c>
      <c r="B142" s="4" t="n">
        <v>4995</v>
      </c>
      <c r="C142" s="4" t="n">
        <v>141.005</v>
      </c>
      <c r="D142" s="5" t="n">
        <v>-21.907</v>
      </c>
      <c r="E142" s="5" t="n">
        <v>423.018</v>
      </c>
      <c r="F142" s="5" t="n">
        <v>465.907</v>
      </c>
      <c r="G142" s="5" t="n">
        <v>6.868</v>
      </c>
      <c r="H142" s="5" t="n">
        <v>-9.431</v>
      </c>
      <c r="I142" s="5" t="n">
        <v>0</v>
      </c>
      <c r="J142" s="5" t="n">
        <v>-6.318</v>
      </c>
      <c r="K142" s="5" t="n">
        <v>-12.477</v>
      </c>
      <c r="L142" s="5" t="n">
        <v>104.05</v>
      </c>
      <c r="M142" s="5" t="n">
        <v>0</v>
      </c>
      <c r="N142" s="5" t="n">
        <v>307.42</v>
      </c>
      <c r="O142" s="5" t="n">
        <v>307.063</v>
      </c>
      <c r="P142" s="5" t="n">
        <v>19.241</v>
      </c>
      <c r="Q142" s="5" t="n">
        <v>0.92</v>
      </c>
      <c r="R142" s="5" t="n">
        <v>-87.198</v>
      </c>
      <c r="S142" s="5" t="n">
        <v>0.001</v>
      </c>
    </row>
    <row r="143" customFormat="false" ht="12.8" hidden="false" customHeight="false" outlineLevel="0" collapsed="false">
      <c r="A143" s="4" t="n">
        <v>1</v>
      </c>
      <c r="B143" s="4" t="n">
        <v>4995</v>
      </c>
      <c r="C143" s="4" t="n">
        <v>142.004</v>
      </c>
      <c r="D143" s="5" t="n">
        <v>-21.359</v>
      </c>
      <c r="E143" s="5" t="n">
        <v>417.847</v>
      </c>
      <c r="F143" s="5" t="n">
        <v>462.039</v>
      </c>
      <c r="G143" s="5" t="n">
        <v>19.116</v>
      </c>
      <c r="H143" s="5" t="n">
        <v>-9.93</v>
      </c>
      <c r="I143" s="5" t="n">
        <v>0</v>
      </c>
      <c r="J143" s="5" t="n">
        <v>-22.18</v>
      </c>
      <c r="K143" s="5" t="n">
        <v>-11.429</v>
      </c>
      <c r="L143" s="5" t="n">
        <v>105.77</v>
      </c>
      <c r="M143" s="5" t="n">
        <v>0.001</v>
      </c>
      <c r="N143" s="5" t="n">
        <v>306.78</v>
      </c>
      <c r="O143" s="5" t="n">
        <v>306.107</v>
      </c>
      <c r="P143" s="5" t="n">
        <v>28.389</v>
      </c>
      <c r="Q143" s="5" t="n">
        <v>0.92</v>
      </c>
      <c r="R143" s="5" t="n">
        <v>-86.227</v>
      </c>
      <c r="S143" s="5" t="n">
        <v>0.001</v>
      </c>
    </row>
    <row r="144" customFormat="false" ht="12.8" hidden="false" customHeight="false" outlineLevel="0" collapsed="false">
      <c r="A144" s="4" t="n">
        <v>1</v>
      </c>
      <c r="B144" s="4" t="n">
        <v>4995</v>
      </c>
      <c r="C144" s="4" t="n">
        <v>143.002</v>
      </c>
      <c r="D144" s="5" t="n">
        <v>-22.171</v>
      </c>
      <c r="E144" s="5" t="n">
        <v>395.739</v>
      </c>
      <c r="F144" s="5" t="n">
        <v>445.401</v>
      </c>
      <c r="G144" s="5" t="n">
        <v>3.891</v>
      </c>
      <c r="H144" s="5" t="n">
        <v>-21.483</v>
      </c>
      <c r="I144" s="5" t="n">
        <v>0</v>
      </c>
      <c r="J144" s="5" t="n">
        <v>-169.932</v>
      </c>
      <c r="K144" s="5" t="n">
        <v>-0.689</v>
      </c>
      <c r="L144" s="5" t="n">
        <v>121.59</v>
      </c>
      <c r="M144" s="5" t="n">
        <v>0</v>
      </c>
      <c r="N144" s="5" t="n">
        <v>303.98</v>
      </c>
      <c r="O144" s="5" t="n">
        <v>303.825</v>
      </c>
      <c r="P144" s="5" t="n">
        <v>25.091</v>
      </c>
      <c r="Q144" s="5" t="n">
        <v>0.92</v>
      </c>
      <c r="R144" s="5" t="n">
        <v>-84.254</v>
      </c>
      <c r="S144" s="5" t="n">
        <v>0.001</v>
      </c>
    </row>
    <row r="145" customFormat="false" ht="12.8" hidden="false" customHeight="false" outlineLevel="0" collapsed="false">
      <c r="A145" s="4" t="n">
        <v>1</v>
      </c>
      <c r="B145" s="4" t="n">
        <v>4995</v>
      </c>
      <c r="C145" s="4" t="n">
        <v>144.001</v>
      </c>
      <c r="D145" s="5" t="n">
        <v>-20.935</v>
      </c>
      <c r="E145" s="5" t="n">
        <v>413.186</v>
      </c>
      <c r="F145" s="5" t="n">
        <v>445.811</v>
      </c>
      <c r="G145" s="5" t="n">
        <v>13.325</v>
      </c>
      <c r="H145" s="5" t="n">
        <v>-15.069</v>
      </c>
      <c r="I145" s="5" t="n">
        <v>0</v>
      </c>
      <c r="J145" s="5" t="n">
        <v>2.285</v>
      </c>
      <c r="K145" s="5" t="n">
        <v>-5.866</v>
      </c>
      <c r="L145" s="5" t="n">
        <v>94.4</v>
      </c>
      <c r="M145" s="5" t="n">
        <v>0.001</v>
      </c>
      <c r="N145" s="5" t="n">
        <v>304.05</v>
      </c>
      <c r="O145" s="5" t="n">
        <v>303.602</v>
      </c>
      <c r="P145" s="5" t="n">
        <v>29.731</v>
      </c>
      <c r="Q145" s="5" t="n">
        <v>0.92</v>
      </c>
      <c r="R145" s="5" t="n">
        <v>-83.735</v>
      </c>
      <c r="S145" s="5" t="n">
        <v>0.001</v>
      </c>
    </row>
    <row r="146" customFormat="false" ht="12.8" hidden="false" customHeight="false" outlineLevel="0" collapsed="false">
      <c r="A146" s="4" t="n">
        <v>1</v>
      </c>
      <c r="B146" s="4" t="n">
        <v>4995</v>
      </c>
      <c r="C146" s="4" t="n">
        <v>145.001</v>
      </c>
      <c r="D146" s="5" t="n">
        <v>-22.383</v>
      </c>
      <c r="E146" s="5" t="n">
        <v>379.688</v>
      </c>
      <c r="F146" s="5" t="n">
        <v>427.565</v>
      </c>
      <c r="G146" s="5" t="n">
        <v>53.45</v>
      </c>
      <c r="H146" s="5" t="n">
        <v>-28.915</v>
      </c>
      <c r="I146" s="5" t="n">
        <v>0</v>
      </c>
      <c r="J146" s="5" t="n">
        <v>-232.175</v>
      </c>
      <c r="K146" s="5" t="n">
        <v>6.532</v>
      </c>
      <c r="L146" s="5" t="n">
        <v>127.33</v>
      </c>
      <c r="M146" s="5" t="n">
        <v>0.003</v>
      </c>
      <c r="N146" s="5" t="n">
        <v>300.89</v>
      </c>
      <c r="O146" s="5" t="n">
        <v>298.914</v>
      </c>
      <c r="P146" s="5" t="n">
        <v>27.045</v>
      </c>
      <c r="Q146" s="5" t="n">
        <v>0.92</v>
      </c>
      <c r="R146" s="5" t="n">
        <v>-82.161</v>
      </c>
      <c r="S146" s="5" t="n">
        <v>0.001</v>
      </c>
    </row>
    <row r="147" customFormat="false" ht="12.8" hidden="false" customHeight="false" outlineLevel="0" collapsed="false">
      <c r="A147" s="4" t="n">
        <v>1</v>
      </c>
      <c r="B147" s="4" t="n">
        <v>4995</v>
      </c>
      <c r="C147" s="4" t="n">
        <v>146.001</v>
      </c>
      <c r="D147" s="5" t="n">
        <v>-20.137</v>
      </c>
      <c r="E147" s="5" t="n">
        <v>399.848</v>
      </c>
      <c r="F147" s="5" t="n">
        <v>426.145</v>
      </c>
      <c r="G147" s="5" t="n">
        <v>28.007</v>
      </c>
      <c r="H147" s="5" t="n">
        <v>-32.498</v>
      </c>
      <c r="I147" s="5" t="n">
        <v>13.013</v>
      </c>
      <c r="J147" s="5" t="n">
        <v>97.83</v>
      </c>
      <c r="K147" s="5" t="n">
        <v>-0.652</v>
      </c>
      <c r="L147" s="5" t="n">
        <v>68.5</v>
      </c>
      <c r="M147" s="5" t="n">
        <v>0.001</v>
      </c>
      <c r="N147" s="5" t="n">
        <v>300.64</v>
      </c>
      <c r="O147" s="5" t="n">
        <v>299.831</v>
      </c>
      <c r="P147" s="5" t="n">
        <v>34.629</v>
      </c>
      <c r="Q147" s="5" t="n">
        <v>0.92</v>
      </c>
      <c r="R147" s="5" t="n">
        <v>-80.38</v>
      </c>
      <c r="S147" s="5" t="n">
        <v>0.001</v>
      </c>
    </row>
    <row r="148" customFormat="false" ht="12.8" hidden="false" customHeight="false" outlineLevel="0" collapsed="false">
      <c r="A148" s="4" t="n">
        <v>1</v>
      </c>
      <c r="B148" s="4" t="n">
        <v>4995</v>
      </c>
      <c r="C148" s="4" t="n">
        <v>147.001</v>
      </c>
      <c r="D148" s="5" t="n">
        <v>-22.324</v>
      </c>
      <c r="E148" s="5" t="n">
        <v>400.423</v>
      </c>
      <c r="F148" s="5" t="n">
        <v>431.672</v>
      </c>
      <c r="G148" s="5" t="n">
        <v>57.195</v>
      </c>
      <c r="H148" s="5" t="n">
        <v>-16.226</v>
      </c>
      <c r="I148" s="5" t="n">
        <v>1.301</v>
      </c>
      <c r="J148" s="5" t="n">
        <v>108.171</v>
      </c>
      <c r="K148" s="5" t="n">
        <v>-7.399</v>
      </c>
      <c r="L148" s="5" t="n">
        <v>75.72</v>
      </c>
      <c r="M148" s="5" t="n">
        <v>0.002</v>
      </c>
      <c r="N148" s="5" t="n">
        <v>301.61</v>
      </c>
      <c r="O148" s="5" t="n">
        <v>300.451</v>
      </c>
      <c r="P148" s="5" t="n">
        <v>49.357</v>
      </c>
      <c r="Q148" s="5" t="n">
        <v>0.92</v>
      </c>
      <c r="R148" s="5" t="n">
        <v>-83.209</v>
      </c>
      <c r="S148" s="5" t="n">
        <v>0.001</v>
      </c>
    </row>
    <row r="149" customFormat="false" ht="12.8" hidden="false" customHeight="false" outlineLevel="0" collapsed="false">
      <c r="A149" s="4" t="n">
        <v>1</v>
      </c>
      <c r="B149" s="4" t="n">
        <v>4995</v>
      </c>
      <c r="C149" s="4" t="n">
        <v>148.003</v>
      </c>
      <c r="D149" s="5" t="n">
        <v>-19.062</v>
      </c>
      <c r="E149" s="5" t="n">
        <v>388.057</v>
      </c>
      <c r="F149" s="5" t="n">
        <v>422.191</v>
      </c>
      <c r="G149" s="5" t="n">
        <v>1.487</v>
      </c>
      <c r="H149" s="5" t="n">
        <v>-31.206</v>
      </c>
      <c r="I149" s="5" t="n">
        <v>11.939</v>
      </c>
      <c r="J149" s="5" t="n">
        <v>-64.404</v>
      </c>
      <c r="K149" s="5" t="n">
        <v>0.204</v>
      </c>
      <c r="L149" s="5" t="n">
        <v>102.35</v>
      </c>
      <c r="M149" s="5" t="n">
        <v>0</v>
      </c>
      <c r="N149" s="5" t="n">
        <v>299.94</v>
      </c>
      <c r="O149" s="5" t="n">
        <v>299.91</v>
      </c>
      <c r="P149" s="5" t="n">
        <v>49.377</v>
      </c>
      <c r="Q149" s="5" t="n">
        <v>0.92</v>
      </c>
      <c r="R149" s="5" t="n">
        <v>-79.077</v>
      </c>
      <c r="S149" s="5" t="n">
        <v>0.001</v>
      </c>
    </row>
    <row r="150" customFormat="false" ht="12.8" hidden="false" customHeight="false" outlineLevel="0" collapsed="false">
      <c r="A150" s="4" t="n">
        <v>1</v>
      </c>
      <c r="B150" s="4" t="n">
        <v>4995</v>
      </c>
      <c r="C150" s="4" t="n">
        <v>149.003</v>
      </c>
      <c r="D150" s="5" t="n">
        <v>-19.68</v>
      </c>
      <c r="E150" s="5" t="n">
        <v>390.678</v>
      </c>
      <c r="F150" s="5" t="n">
        <v>422.866</v>
      </c>
      <c r="G150" s="5" t="n">
        <v>-22.526</v>
      </c>
      <c r="H150" s="5" t="n">
        <v>-17.31</v>
      </c>
      <c r="I150" s="5" t="n">
        <v>0.033</v>
      </c>
      <c r="J150" s="5" t="n">
        <v>-8.523</v>
      </c>
      <c r="K150" s="5" t="n">
        <v>-2.402</v>
      </c>
      <c r="L150" s="5" t="n">
        <v>93.9</v>
      </c>
      <c r="M150" s="5" t="n">
        <v>-0.001</v>
      </c>
      <c r="N150" s="5" t="n">
        <v>300.06</v>
      </c>
      <c r="O150" s="5" t="n">
        <v>300.57</v>
      </c>
      <c r="P150" s="5" t="n">
        <v>44.189</v>
      </c>
      <c r="Q150" s="5" t="n">
        <v>0.92</v>
      </c>
      <c r="R150" s="5" t="n">
        <v>-79.661</v>
      </c>
      <c r="S150" s="5" t="n">
        <v>0.001</v>
      </c>
    </row>
    <row r="151" customFormat="false" ht="12.8" hidden="false" customHeight="false" outlineLevel="0" collapsed="false">
      <c r="A151" s="4" t="n">
        <v>1</v>
      </c>
      <c r="B151" s="4" t="n">
        <v>4995</v>
      </c>
      <c r="C151" s="4" t="n">
        <v>150.001</v>
      </c>
      <c r="D151" s="5" t="n">
        <v>-20.433</v>
      </c>
      <c r="E151" s="5" t="n">
        <v>378.935</v>
      </c>
      <c r="F151" s="5" t="n">
        <v>429.329</v>
      </c>
      <c r="G151" s="5" t="n">
        <v>-35.821</v>
      </c>
      <c r="H151" s="5" t="n">
        <v>-12.486</v>
      </c>
      <c r="I151" s="5" t="n">
        <v>0</v>
      </c>
      <c r="J151" s="5" t="n">
        <v>36.719</v>
      </c>
      <c r="K151" s="5" t="n">
        <v>-7.946</v>
      </c>
      <c r="L151" s="5" t="n">
        <v>90.15</v>
      </c>
      <c r="M151" s="5" t="n">
        <v>-0.001</v>
      </c>
      <c r="N151" s="5" t="n">
        <v>301.2</v>
      </c>
      <c r="O151" s="5" t="n">
        <v>301.91</v>
      </c>
      <c r="P151" s="5" t="n">
        <v>50.455</v>
      </c>
      <c r="Q151" s="5" t="n">
        <v>0.92</v>
      </c>
      <c r="R151" s="5" t="n">
        <v>-81.161</v>
      </c>
      <c r="S151" s="5" t="n">
        <v>0.001</v>
      </c>
    </row>
    <row r="152" customFormat="false" ht="12.8" hidden="false" customHeight="false" outlineLevel="0" collapsed="false">
      <c r="A152" s="4" t="n">
        <v>1</v>
      </c>
      <c r="B152" s="4" t="n">
        <v>4995</v>
      </c>
      <c r="C152" s="4" t="n">
        <v>151.002</v>
      </c>
      <c r="D152" s="5" t="n">
        <v>41.007</v>
      </c>
      <c r="E152" s="5" t="n">
        <v>484.56</v>
      </c>
      <c r="F152" s="5" t="n">
        <v>426.259</v>
      </c>
      <c r="G152" s="5" t="n">
        <v>-93.365</v>
      </c>
      <c r="H152" s="5" t="n">
        <v>-64.092</v>
      </c>
      <c r="I152" s="5" t="n">
        <v>116.727</v>
      </c>
      <c r="J152" s="5" t="n">
        <v>-100.498</v>
      </c>
      <c r="K152" s="5" t="n">
        <v>-11.628</v>
      </c>
      <c r="L152" s="5" t="n">
        <v>93.56</v>
      </c>
      <c r="M152" s="5" t="n">
        <v>-0.003</v>
      </c>
      <c r="N152" s="5" t="n">
        <v>300.66</v>
      </c>
      <c r="O152" s="5" t="n">
        <v>302.829</v>
      </c>
      <c r="P152" s="5" t="n">
        <v>43.048</v>
      </c>
      <c r="Q152" s="5" t="n">
        <v>0.92</v>
      </c>
      <c r="R152" s="5" t="n">
        <v>-101.812</v>
      </c>
      <c r="S152" s="5" t="n">
        <v>0.001</v>
      </c>
    </row>
    <row r="153" customFormat="false" ht="12.8" hidden="false" customHeight="false" outlineLevel="0" collapsed="false">
      <c r="A153" s="4" t="n">
        <v>1</v>
      </c>
      <c r="B153" s="4" t="n">
        <v>4995</v>
      </c>
      <c r="C153" s="4" t="n">
        <v>152.005</v>
      </c>
      <c r="D153" s="5" t="n">
        <v>140.45</v>
      </c>
      <c r="E153" s="5" t="n">
        <v>532.41</v>
      </c>
      <c r="F153" s="5" t="n">
        <v>431.443</v>
      </c>
      <c r="G153" s="5" t="n">
        <v>-53.084</v>
      </c>
      <c r="H153" s="5" t="n">
        <v>-11.146</v>
      </c>
      <c r="I153" s="5" t="n">
        <v>166.485</v>
      </c>
      <c r="J153" s="5" t="n">
        <v>40.278</v>
      </c>
      <c r="K153" s="5" t="n">
        <v>-14.889</v>
      </c>
      <c r="L153" s="5" t="n">
        <v>86.65</v>
      </c>
      <c r="M153" s="5" t="n">
        <v>-0.002</v>
      </c>
      <c r="N153" s="5" t="n">
        <v>301.57</v>
      </c>
      <c r="O153" s="5" t="n">
        <v>303.02</v>
      </c>
      <c r="P153" s="5" t="n">
        <v>36.612</v>
      </c>
      <c r="Q153" s="5" t="n">
        <v>0.92</v>
      </c>
      <c r="R153" s="5" t="n">
        <v>-272.436</v>
      </c>
      <c r="S153" s="5" t="n">
        <v>0.001</v>
      </c>
    </row>
    <row r="154" customFormat="false" ht="12.8" hidden="false" customHeight="false" outlineLevel="0" collapsed="false">
      <c r="A154" s="4" t="n">
        <v>1</v>
      </c>
      <c r="B154" s="4" t="n">
        <v>4995</v>
      </c>
      <c r="C154" s="4" t="n">
        <v>153.001</v>
      </c>
      <c r="D154" s="5" t="n">
        <v>293.991</v>
      </c>
      <c r="E154" s="5" t="n">
        <v>832.286</v>
      </c>
      <c r="F154" s="5" t="n">
        <v>421.571</v>
      </c>
      <c r="G154" s="5" t="n">
        <v>-92.352</v>
      </c>
      <c r="H154" s="5" t="n">
        <v>102.844</v>
      </c>
      <c r="I154" s="5" t="n">
        <v>194.187</v>
      </c>
      <c r="J154" s="5" t="n">
        <v>-98.518</v>
      </c>
      <c r="K154" s="5" t="n">
        <v>-3.04</v>
      </c>
      <c r="L154" s="5" t="n">
        <v>71.91</v>
      </c>
      <c r="M154" s="5" t="n">
        <v>-0.003</v>
      </c>
      <c r="N154" s="5" t="n">
        <v>299.83</v>
      </c>
      <c r="O154" s="5" t="n">
        <v>301.988</v>
      </c>
      <c r="P154" s="5" t="n">
        <v>42.795</v>
      </c>
      <c r="Q154" s="5" t="n">
        <v>0.92</v>
      </c>
      <c r="R154" s="5" t="n">
        <v>-532.911</v>
      </c>
      <c r="S154" s="5" t="n">
        <v>0.001</v>
      </c>
    </row>
    <row r="1047965" customFormat="false" ht="12.8" hidden="false" customHeight="false" outlineLevel="0" collapsed="false">
      <c r="A1047965" s="1" t="s">
        <v>0</v>
      </c>
      <c r="B1047965" s="1" t="s">
        <v>1</v>
      </c>
      <c r="C1047965" s="1" t="s">
        <v>2</v>
      </c>
      <c r="D1047965" s="2" t="s">
        <v>3</v>
      </c>
      <c r="E1047965" s="2" t="s">
        <v>4</v>
      </c>
      <c r="F1047965" s="2" t="s">
        <v>5</v>
      </c>
      <c r="G1047965" s="2" t="s">
        <v>6</v>
      </c>
      <c r="H1047965" s="2" t="s">
        <v>7</v>
      </c>
      <c r="I1047965" s="2" t="s">
        <v>8</v>
      </c>
      <c r="J1047965" s="2" t="s">
        <v>9</v>
      </c>
      <c r="K1047965" s="2" t="s">
        <v>10</v>
      </c>
      <c r="L1047965" s="2" t="s">
        <v>11</v>
      </c>
      <c r="M1047965" s="2" t="s">
        <v>12</v>
      </c>
      <c r="N1047965" s="2" t="s">
        <v>13</v>
      </c>
      <c r="O1047965" s="2" t="s">
        <v>14</v>
      </c>
      <c r="P1047965" s="2" t="s">
        <v>15</v>
      </c>
      <c r="Q1047965" s="2" t="s">
        <v>16</v>
      </c>
      <c r="R1047965" s="2" t="s">
        <v>17</v>
      </c>
      <c r="S1047965" s="2" t="s">
        <v>18</v>
      </c>
    </row>
    <row r="1047966" customFormat="false" ht="12.8" hidden="false" customHeight="false" outlineLevel="0" collapsed="false">
      <c r="A1047966" s="4" t="n">
        <v>1</v>
      </c>
      <c r="B1047966" s="4" t="n">
        <v>4995</v>
      </c>
      <c r="C1047966" s="4" t="n">
        <v>0.001</v>
      </c>
      <c r="D1047966" s="5" t="n">
        <v>7.535</v>
      </c>
      <c r="E1047966" s="5" t="n">
        <v>338.15</v>
      </c>
      <c r="F1047966" s="5" t="n">
        <v>369.251</v>
      </c>
      <c r="G1047966" s="5" t="n">
        <v>-14.343</v>
      </c>
      <c r="H1047966" s="5" t="n">
        <v>61.638</v>
      </c>
      <c r="I1047966" s="5" t="n">
        <v>0</v>
      </c>
      <c r="J1047966" s="5" t="n">
        <v>-483.733</v>
      </c>
      <c r="K1047966" s="5" t="n">
        <v>-54.103</v>
      </c>
      <c r="L1047966" s="5" t="n">
        <v>55.82</v>
      </c>
      <c r="M1047966" s="5" t="n">
        <v>-0.001</v>
      </c>
      <c r="N1047966" s="5" t="n">
        <v>290.06</v>
      </c>
      <c r="O1047966" s="5" t="n">
        <v>290.528</v>
      </c>
      <c r="P1047966" s="5" t="n">
        <v>30.652</v>
      </c>
      <c r="Q1047966" s="5" t="n">
        <v>0.92</v>
      </c>
      <c r="R1047966" s="5" t="n">
        <v>-47.822</v>
      </c>
      <c r="S1047966" s="5" t="n">
        <v>0.001</v>
      </c>
    </row>
    <row r="1047967" customFormat="false" ht="12.8" hidden="false" customHeight="false" outlineLevel="0" collapsed="false">
      <c r="A1047967" s="4" t="n">
        <v>1</v>
      </c>
      <c r="B1047967" s="4" t="n">
        <v>4995</v>
      </c>
      <c r="C1047967" s="4" t="n">
        <v>1.002</v>
      </c>
      <c r="D1047967" s="5" t="n">
        <v>7.054</v>
      </c>
      <c r="E1047967" s="5" t="n">
        <v>334.268</v>
      </c>
      <c r="F1047967" s="5" t="n">
        <v>368.387</v>
      </c>
      <c r="G1047967" s="5" t="n">
        <v>-0.426</v>
      </c>
      <c r="H1047967" s="5" t="n">
        <v>44.038</v>
      </c>
      <c r="I1047967" s="5" t="n">
        <v>0</v>
      </c>
      <c r="J1047967" s="5" t="n">
        <v>-79.314</v>
      </c>
      <c r="K1047967" s="5" t="n">
        <v>-36.984</v>
      </c>
      <c r="L1047967" s="5" t="n">
        <v>78.54</v>
      </c>
      <c r="M1047967" s="5" t="n">
        <v>0</v>
      </c>
      <c r="N1047967" s="5" t="n">
        <v>289.89</v>
      </c>
      <c r="O1047967" s="5" t="n">
        <v>289.905</v>
      </c>
      <c r="P1047967" s="5" t="n">
        <v>28.168</v>
      </c>
      <c r="Q1047967" s="5" t="n">
        <v>0.92</v>
      </c>
      <c r="R1047967" s="5" t="n">
        <v>-48.114</v>
      </c>
      <c r="S1047967" s="5" t="n">
        <v>0.001</v>
      </c>
    </row>
    <row r="1047968" customFormat="false" ht="12.8" hidden="false" customHeight="false" outlineLevel="0" collapsed="false">
      <c r="A1047968" s="4" t="n">
        <v>1</v>
      </c>
      <c r="B1047968" s="4" t="n">
        <v>4995</v>
      </c>
      <c r="C1047968" s="4" t="n">
        <v>2.001</v>
      </c>
      <c r="D1047968" s="5" t="n">
        <v>7.297</v>
      </c>
      <c r="E1047968" s="5" t="n">
        <v>340.793</v>
      </c>
      <c r="F1047968" s="5" t="n">
        <v>367.929</v>
      </c>
      <c r="G1047968" s="5" t="n">
        <v>0.589</v>
      </c>
      <c r="H1047968" s="5" t="n">
        <v>31.861</v>
      </c>
      <c r="I1047968" s="5" t="n">
        <v>0</v>
      </c>
      <c r="J1047968" s="5" t="n">
        <v>-49.456</v>
      </c>
      <c r="K1047968" s="5" t="n">
        <v>-24.564</v>
      </c>
      <c r="L1047968" s="5" t="n">
        <v>76.59</v>
      </c>
      <c r="M1047968" s="5" t="n">
        <v>0</v>
      </c>
      <c r="N1047968" s="5" t="n">
        <v>289.8</v>
      </c>
      <c r="O1047968" s="5" t="n">
        <v>289.781</v>
      </c>
      <c r="P1047968" s="5" t="n">
        <v>31.145</v>
      </c>
      <c r="Q1047968" s="5" t="n">
        <v>0.92</v>
      </c>
      <c r="R1047968" s="5" t="n">
        <v>-47.804</v>
      </c>
      <c r="S1047968" s="5" t="n">
        <v>0.001</v>
      </c>
    </row>
    <row r="1047969" customFormat="false" ht="12.8" hidden="false" customHeight="false" outlineLevel="0" collapsed="false">
      <c r="A1047969" s="4" t="n">
        <v>1</v>
      </c>
      <c r="B1047969" s="4" t="n">
        <v>4995</v>
      </c>
      <c r="C1047969" s="4" t="n">
        <v>3.001</v>
      </c>
      <c r="D1047969" s="5" t="n">
        <v>7.26</v>
      </c>
      <c r="E1047969" s="5" t="n">
        <v>343.202</v>
      </c>
      <c r="F1047969" s="5" t="n">
        <v>367.219</v>
      </c>
      <c r="G1047969" s="5" t="n">
        <v>4.851</v>
      </c>
      <c r="H1047969" s="5" t="n">
        <v>23.949</v>
      </c>
      <c r="I1047969" s="5" t="n">
        <v>0</v>
      </c>
      <c r="J1047969" s="5" t="n">
        <v>-44.26</v>
      </c>
      <c r="K1047969" s="5" t="n">
        <v>-16.689</v>
      </c>
      <c r="L1047969" s="5" t="n">
        <v>76.56</v>
      </c>
      <c r="M1047969" s="5" t="n">
        <v>0</v>
      </c>
      <c r="N1047969" s="5" t="n">
        <v>289.66</v>
      </c>
      <c r="O1047969" s="5" t="n">
        <v>289.523</v>
      </c>
      <c r="P1047969" s="5" t="n">
        <v>35.426</v>
      </c>
      <c r="Q1047969" s="5" t="n">
        <v>0.92</v>
      </c>
      <c r="R1047969" s="5" t="n">
        <v>-47.693</v>
      </c>
      <c r="S1047969" s="5" t="n">
        <v>0.001</v>
      </c>
    </row>
    <row r="1047970" customFormat="false" ht="12.8" hidden="false" customHeight="false" outlineLevel="0" collapsed="false">
      <c r="A1047970" s="4" t="n">
        <v>1</v>
      </c>
      <c r="B1047970" s="4" t="n">
        <v>4995</v>
      </c>
      <c r="C1047970" s="4" t="n">
        <v>4.004</v>
      </c>
      <c r="D1047970" s="5" t="n">
        <v>7.592</v>
      </c>
      <c r="E1047970" s="5" t="n">
        <v>348.166</v>
      </c>
      <c r="F1047970" s="5" t="n">
        <v>365.801</v>
      </c>
      <c r="G1047970" s="5" t="n">
        <v>0.781</v>
      </c>
      <c r="H1047970" s="5" t="n">
        <v>16.169</v>
      </c>
      <c r="I1047970" s="5" t="n">
        <v>0</v>
      </c>
      <c r="J1047970" s="5" t="n">
        <v>-41.941</v>
      </c>
      <c r="K1047970" s="5" t="n">
        <v>-8.577</v>
      </c>
      <c r="L1047970" s="5" t="n">
        <v>76.24</v>
      </c>
      <c r="M1047970" s="5" t="n">
        <v>0</v>
      </c>
      <c r="N1047970" s="5" t="n">
        <v>289.38</v>
      </c>
      <c r="O1047970" s="5" t="n">
        <v>289.362</v>
      </c>
      <c r="P1047970" s="5" t="n">
        <v>42.65</v>
      </c>
      <c r="Q1047970" s="5" t="n">
        <v>0.92</v>
      </c>
      <c r="R1047970" s="5" t="n">
        <v>-47.188</v>
      </c>
      <c r="S1047970" s="5" t="n">
        <v>0.001</v>
      </c>
    </row>
    <row r="1047971" customFormat="false" ht="12.8" hidden="false" customHeight="false" outlineLevel="0" collapsed="false">
      <c r="A1047971" s="4" t="n">
        <v>1</v>
      </c>
      <c r="B1047971" s="4" t="n">
        <v>4995</v>
      </c>
      <c r="C1047971" s="4" t="n">
        <v>5.006</v>
      </c>
      <c r="D1047971" s="5" t="n">
        <v>7.637</v>
      </c>
      <c r="E1047971" s="5" t="n">
        <v>348.987</v>
      </c>
      <c r="F1047971" s="5" t="n">
        <v>365.397</v>
      </c>
      <c r="G1047971" s="5" t="n">
        <v>-0.761</v>
      </c>
      <c r="H1047971" s="5" t="n">
        <v>15.012</v>
      </c>
      <c r="I1047971" s="5" t="n">
        <v>0</v>
      </c>
      <c r="J1047971" s="5" t="n">
        <v>-31.929</v>
      </c>
      <c r="K1047971" s="5" t="n">
        <v>-7.375</v>
      </c>
      <c r="L1047971" s="5" t="n">
        <v>75.17</v>
      </c>
      <c r="M1047971" s="5" t="n">
        <v>0</v>
      </c>
      <c r="N1047971" s="5" t="n">
        <v>289.3</v>
      </c>
      <c r="O1047971" s="5" t="n">
        <v>289.343</v>
      </c>
      <c r="P1047971" s="5" t="n">
        <v>17.73</v>
      </c>
      <c r="Q1047971" s="5" t="n">
        <v>0.92</v>
      </c>
      <c r="R1047971" s="5" t="n">
        <v>-47.06</v>
      </c>
      <c r="S1047971" s="5" t="n">
        <v>0.001</v>
      </c>
    </row>
    <row r="1047972" customFormat="false" ht="12.8" hidden="false" customHeight="false" outlineLevel="0" collapsed="false">
      <c r="A1047972" s="4" t="n">
        <v>1</v>
      </c>
      <c r="B1047972" s="4" t="n">
        <v>4995</v>
      </c>
      <c r="C1047972" s="4" t="n">
        <v>6.003</v>
      </c>
      <c r="D1047972" s="5" t="n">
        <v>7.296</v>
      </c>
      <c r="E1047972" s="5" t="n">
        <v>349.142</v>
      </c>
      <c r="F1047972" s="5" t="n">
        <v>365.7</v>
      </c>
      <c r="G1047972" s="5" t="n">
        <v>1.499</v>
      </c>
      <c r="H1047972" s="5" t="n">
        <v>16.527</v>
      </c>
      <c r="I1047972" s="5" t="n">
        <v>0</v>
      </c>
      <c r="J1047972" s="5" t="n">
        <v>-19.695</v>
      </c>
      <c r="K1047972" s="5" t="n">
        <v>-9.231</v>
      </c>
      <c r="L1047972" s="5" t="n">
        <v>73.54</v>
      </c>
      <c r="M1047972" s="5" t="n">
        <v>0</v>
      </c>
      <c r="N1047972" s="5" t="n">
        <v>289.36</v>
      </c>
      <c r="O1047972" s="5" t="n">
        <v>289.316</v>
      </c>
      <c r="P1047972" s="5" t="n">
        <v>34.173</v>
      </c>
      <c r="Q1047972" s="5" t="n">
        <v>0.92</v>
      </c>
      <c r="R1047972" s="5" t="n">
        <v>-47.311</v>
      </c>
      <c r="S1047972" s="5" t="n">
        <v>0.001</v>
      </c>
    </row>
    <row r="1047973" customFormat="false" ht="12.8" hidden="false" customHeight="false" outlineLevel="0" collapsed="false">
      <c r="A1047973" s="4" t="n">
        <v>1</v>
      </c>
      <c r="B1047973" s="4" t="n">
        <v>4995</v>
      </c>
      <c r="C1047973" s="4" t="n">
        <v>7.004</v>
      </c>
      <c r="D1047973" s="5" t="n">
        <v>11.355</v>
      </c>
      <c r="E1047973" s="5" t="n">
        <v>357.84</v>
      </c>
      <c r="F1047973" s="5" t="n">
        <v>361.572</v>
      </c>
      <c r="G1047973" s="5" t="n">
        <v>-18.601</v>
      </c>
      <c r="H1047973" s="5" t="n">
        <v>-24.574</v>
      </c>
      <c r="I1047973" s="5" t="n">
        <v>39.397</v>
      </c>
      <c r="J1047973" s="5" t="n">
        <v>-80.984</v>
      </c>
      <c r="K1047973" s="5" t="n">
        <v>-3.468</v>
      </c>
      <c r="L1047973" s="5" t="n">
        <v>75.66</v>
      </c>
      <c r="M1047973" s="5" t="n">
        <v>-0.001</v>
      </c>
      <c r="N1047973" s="5" t="n">
        <v>288.54</v>
      </c>
      <c r="O1047973" s="5" t="n">
        <v>289.261</v>
      </c>
      <c r="P1047973" s="5" t="n">
        <v>25.797</v>
      </c>
      <c r="Q1047973" s="5" t="n">
        <v>0.92</v>
      </c>
      <c r="R1047973" s="5" t="n">
        <v>-53.043</v>
      </c>
      <c r="S1047973" s="5" t="n">
        <v>0.001</v>
      </c>
    </row>
    <row r="1047974" customFormat="false" ht="12.8" hidden="false" customHeight="false" outlineLevel="0" collapsed="false">
      <c r="A1047974" s="4" t="n">
        <v>1</v>
      </c>
      <c r="B1047974" s="4" t="n">
        <v>4995</v>
      </c>
      <c r="C1047974" s="4" t="n">
        <v>8.001</v>
      </c>
      <c r="D1047974" s="5" t="n">
        <v>35.411</v>
      </c>
      <c r="E1047974" s="5" t="n">
        <v>373.712</v>
      </c>
      <c r="F1047974" s="5" t="n">
        <v>361.572</v>
      </c>
      <c r="G1047974" s="5" t="n">
        <v>-25.903</v>
      </c>
      <c r="H1047974" s="5" t="n">
        <v>-7.812</v>
      </c>
      <c r="I1047974" s="5" t="n">
        <v>47.481</v>
      </c>
      <c r="J1047974" s="5" t="n">
        <v>-30.894</v>
      </c>
      <c r="K1047974" s="5" t="n">
        <v>-4.258</v>
      </c>
      <c r="L1047974" s="5" t="n">
        <v>74.78</v>
      </c>
      <c r="M1047974" s="5" t="n">
        <v>-0.001</v>
      </c>
      <c r="N1047974" s="5" t="n">
        <v>288.54</v>
      </c>
      <c r="O1047974" s="5" t="n">
        <v>289.31</v>
      </c>
      <c r="P1047974" s="5" t="n">
        <v>33.643</v>
      </c>
      <c r="Q1047974" s="5" t="n">
        <v>0.92</v>
      </c>
      <c r="R1047974" s="5" t="n">
        <v>-93.448</v>
      </c>
      <c r="S1047974" s="5" t="n">
        <v>0.001</v>
      </c>
    </row>
    <row r="1047975" customFormat="false" ht="12.8" hidden="false" customHeight="false" outlineLevel="0" collapsed="false">
      <c r="A1047975" s="4" t="n">
        <v>1</v>
      </c>
      <c r="B1047975" s="4" t="n">
        <v>4995</v>
      </c>
      <c r="C1047975" s="4" t="n">
        <v>9.001</v>
      </c>
      <c r="D1047975" s="5" t="n">
        <v>75.592</v>
      </c>
      <c r="E1047975" s="5" t="n">
        <v>427.26</v>
      </c>
      <c r="F1047975" s="5" t="n">
        <v>363.028</v>
      </c>
      <c r="G1047975" s="5" t="n">
        <v>-26.488</v>
      </c>
      <c r="H1047975" s="5" t="n">
        <v>25.207</v>
      </c>
      <c r="I1047975" s="5" t="n">
        <v>63.113</v>
      </c>
      <c r="J1047975" s="5" t="n">
        <v>-5.234</v>
      </c>
      <c r="K1047975" s="5" t="n">
        <v>-12.729</v>
      </c>
      <c r="L1047975" s="5" t="n">
        <v>72.19</v>
      </c>
      <c r="M1047975" s="5" t="n">
        <v>-0.001</v>
      </c>
      <c r="N1047975" s="5" t="n">
        <v>288.83</v>
      </c>
      <c r="O1047975" s="5" t="n">
        <v>289.889</v>
      </c>
      <c r="P1047975" s="5" t="n">
        <v>25.002</v>
      </c>
      <c r="Q1047975" s="5" t="n">
        <v>0.92</v>
      </c>
      <c r="R1047975" s="5" t="n">
        <v>-160.962</v>
      </c>
      <c r="S1047975" s="5" t="n">
        <v>0.001</v>
      </c>
    </row>
    <row r="1047976" customFormat="false" ht="12.8" hidden="false" customHeight="false" outlineLevel="0" collapsed="false">
      <c r="A1047976" s="4" t="n">
        <v>1</v>
      </c>
      <c r="B1047976" s="4" t="n">
        <v>4995</v>
      </c>
      <c r="C1047976" s="4" t="n">
        <v>10.005</v>
      </c>
      <c r="D1047976" s="5" t="n">
        <v>184.91</v>
      </c>
      <c r="E1047976" s="5" t="n">
        <v>754.197</v>
      </c>
      <c r="F1047976" s="5" t="n">
        <v>364.186</v>
      </c>
      <c r="G1047976" s="5" t="n">
        <v>-47.179</v>
      </c>
      <c r="H1047976" s="5" t="n">
        <v>100.765</v>
      </c>
      <c r="I1047976" s="5" t="n">
        <v>97.126</v>
      </c>
      <c r="J1047976" s="5" t="n">
        <v>-12.092</v>
      </c>
      <c r="K1047976" s="5" t="n">
        <v>-12.981</v>
      </c>
      <c r="L1047976" s="5" t="n">
        <v>75.3</v>
      </c>
      <c r="M1047976" s="5" t="n">
        <v>-0.003</v>
      </c>
      <c r="N1047976" s="5" t="n">
        <v>289.06</v>
      </c>
      <c r="O1047976" s="5" t="n">
        <v>291.022</v>
      </c>
      <c r="P1047976" s="5" t="n">
        <v>24.048</v>
      </c>
      <c r="Q1047976" s="5" t="n">
        <v>0.92</v>
      </c>
      <c r="R1047976" s="5" t="n">
        <v>-344.757</v>
      </c>
      <c r="S1047976" s="5" t="n">
        <v>0.001</v>
      </c>
    </row>
    <row r="1047977" customFormat="false" ht="12.8" hidden="false" customHeight="false" outlineLevel="0" collapsed="false">
      <c r="A1047977" s="4" t="n">
        <v>1</v>
      </c>
      <c r="B1047977" s="4" t="n">
        <v>4995</v>
      </c>
      <c r="C1047977" s="4" t="n">
        <v>11.007</v>
      </c>
      <c r="D1047977" s="5" t="n">
        <v>421.853</v>
      </c>
      <c r="E1047977" s="5" t="n">
        <v>767.386</v>
      </c>
      <c r="F1047977" s="5" t="n">
        <v>370.424</v>
      </c>
      <c r="G1047977" s="5" t="n">
        <v>-39.408</v>
      </c>
      <c r="H1047977" s="5" t="n">
        <v>293.223</v>
      </c>
      <c r="I1047977" s="5" t="n">
        <v>168.632</v>
      </c>
      <c r="J1047977" s="5" t="n">
        <v>48</v>
      </c>
      <c r="K1047977" s="5" t="n">
        <v>-40.001</v>
      </c>
      <c r="L1047977" s="5" t="n">
        <v>17.39</v>
      </c>
      <c r="M1047977" s="5" t="n">
        <v>-0.003</v>
      </c>
      <c r="N1047977" s="5" t="n">
        <v>290.29</v>
      </c>
      <c r="O1047977" s="5" t="n">
        <v>292.207</v>
      </c>
      <c r="P1047977" s="5" t="n">
        <v>20.552</v>
      </c>
      <c r="Q1047977" s="5" t="n">
        <v>0.92</v>
      </c>
      <c r="R1047977" s="5" t="n">
        <v>-717.612</v>
      </c>
      <c r="S1047977" s="5" t="n">
        <v>0.001</v>
      </c>
    </row>
    <row r="1047978" customFormat="false" ht="12.8" hidden="false" customHeight="false" outlineLevel="0" collapsed="false">
      <c r="A1047978" s="4" t="n">
        <v>1</v>
      </c>
      <c r="B1047978" s="4" t="n">
        <v>4995</v>
      </c>
      <c r="C1047978" s="4" t="n">
        <v>12.002</v>
      </c>
      <c r="D1047978" s="5" t="n">
        <v>525.61</v>
      </c>
      <c r="E1047978" s="5" t="n">
        <v>1109.871</v>
      </c>
      <c r="F1047978" s="5" t="n">
        <v>371.906</v>
      </c>
      <c r="G1047978" s="5" t="n">
        <v>-70.385</v>
      </c>
      <c r="H1047978" s="5" t="n">
        <v>360.448</v>
      </c>
      <c r="I1047978" s="5" t="n">
        <v>204.809</v>
      </c>
      <c r="J1047978" s="5" t="n">
        <v>15.276</v>
      </c>
      <c r="K1047978" s="5" t="n">
        <v>-39.646</v>
      </c>
      <c r="L1047978" s="5" t="n">
        <v>-7.81</v>
      </c>
      <c r="M1047978" s="5" t="n">
        <v>-0.004</v>
      </c>
      <c r="N1047978" s="5" t="n">
        <v>290.58</v>
      </c>
      <c r="O1047978" s="5" t="n">
        <v>293.269</v>
      </c>
      <c r="P1047978" s="5" t="n">
        <v>26.175</v>
      </c>
      <c r="Q1047978" s="5" t="n">
        <v>0.92</v>
      </c>
      <c r="R1047978" s="5" t="n">
        <v>-854.31</v>
      </c>
      <c r="S1047978" s="5" t="n">
        <v>0.001</v>
      </c>
    </row>
    <row r="1047979" customFormat="false" ht="12.8" hidden="false" customHeight="false" outlineLevel="0" collapsed="false">
      <c r="A1047979" s="4" t="n">
        <v>1</v>
      </c>
      <c r="B1047979" s="4" t="n">
        <v>4995</v>
      </c>
      <c r="C1047979" s="4" t="n">
        <v>13.001</v>
      </c>
      <c r="D1047979" s="5" t="n">
        <v>567.671</v>
      </c>
      <c r="E1047979" s="5" t="n">
        <v>1180.357</v>
      </c>
      <c r="F1047979" s="5" t="n">
        <v>373.342</v>
      </c>
      <c r="G1047979" s="5" t="n">
        <v>-92.173</v>
      </c>
      <c r="H1047979" s="5" t="n">
        <v>381.44</v>
      </c>
      <c r="I1047979" s="5" t="n">
        <v>229.045</v>
      </c>
      <c r="J1047979" s="5" t="n">
        <v>0.359</v>
      </c>
      <c r="K1047979" s="5" t="n">
        <v>-42.814</v>
      </c>
      <c r="L1047979" s="5" t="n">
        <v>-24.14</v>
      </c>
      <c r="M1047979" s="5" t="n">
        <v>-0.003</v>
      </c>
      <c r="N1047979" s="5" t="n">
        <v>290.86</v>
      </c>
      <c r="O1047979" s="5" t="n">
        <v>293.418</v>
      </c>
      <c r="P1047979" s="5" t="n">
        <v>36.036</v>
      </c>
      <c r="Q1047979" s="5" t="n">
        <v>0.92</v>
      </c>
      <c r="R1047979" s="5" t="n">
        <v>-902.08</v>
      </c>
      <c r="S1047979" s="5" t="n">
        <v>0.001</v>
      </c>
    </row>
    <row r="1047980" customFormat="false" ht="12.8" hidden="false" customHeight="false" outlineLevel="0" collapsed="false">
      <c r="A1047980" s="4" t="n">
        <v>1</v>
      </c>
      <c r="B1047980" s="4" t="n">
        <v>4995</v>
      </c>
      <c r="C1047980" s="4" t="n">
        <v>14.003</v>
      </c>
      <c r="D1047980" s="5" t="n">
        <v>698.685</v>
      </c>
      <c r="E1047980" s="5" t="n">
        <v>799.238</v>
      </c>
      <c r="F1047980" s="5" t="n">
        <v>375.194</v>
      </c>
      <c r="G1047980" s="5" t="n">
        <v>-89.595</v>
      </c>
      <c r="H1047980" s="5" t="n">
        <v>489.175</v>
      </c>
      <c r="I1047980" s="5" t="n">
        <v>246.613</v>
      </c>
      <c r="J1047980" s="5" t="n">
        <v>13.743</v>
      </c>
      <c r="K1047980" s="5" t="n">
        <v>-37.103</v>
      </c>
      <c r="L1047980" s="5" t="n">
        <v>-67.95</v>
      </c>
      <c r="M1047980" s="5" t="n">
        <v>-0.003</v>
      </c>
      <c r="N1047980" s="5" t="n">
        <v>291.22</v>
      </c>
      <c r="O1047980" s="5" t="n">
        <v>293.315</v>
      </c>
      <c r="P1047980" s="5" t="n">
        <v>42.774</v>
      </c>
      <c r="Q1047980" s="5" t="n">
        <v>0.92</v>
      </c>
      <c r="R1047980" s="5" t="n">
        <v>-1007.894</v>
      </c>
      <c r="S1047980" s="5" t="n">
        <v>0.001</v>
      </c>
    </row>
    <row r="1047981" customFormat="false" ht="12.8" hidden="false" customHeight="false" outlineLevel="0" collapsed="false">
      <c r="A1047981" s="4" t="n">
        <v>1</v>
      </c>
      <c r="B1047981" s="4" t="n">
        <v>4995</v>
      </c>
      <c r="C1047981" s="4" t="n">
        <v>15.002</v>
      </c>
      <c r="D1047981" s="5" t="n">
        <v>621.588</v>
      </c>
      <c r="E1047981" s="5" t="n">
        <v>441.71</v>
      </c>
      <c r="F1047981" s="5" t="n">
        <v>375.916</v>
      </c>
      <c r="G1047981" s="5" t="n">
        <v>-89.282</v>
      </c>
      <c r="H1047981" s="5" t="n">
        <v>434.23</v>
      </c>
      <c r="I1047981" s="5" t="n">
        <v>221.465</v>
      </c>
      <c r="J1047981" s="5" t="n">
        <v>15.281</v>
      </c>
      <c r="K1047981" s="5" t="n">
        <v>-34.107</v>
      </c>
      <c r="L1047981" s="5" t="n">
        <v>-58.65</v>
      </c>
      <c r="M1047981" s="5" t="n">
        <v>-0.002</v>
      </c>
      <c r="N1047981" s="5" t="n">
        <v>291.36</v>
      </c>
      <c r="O1047981" s="5" t="n">
        <v>293.257</v>
      </c>
      <c r="P1047981" s="5" t="n">
        <v>47.072</v>
      </c>
      <c r="Q1047981" s="5" t="n">
        <v>0.92</v>
      </c>
      <c r="R1047981" s="5" t="n">
        <v>-903.104</v>
      </c>
      <c r="S1047981" s="5" t="n">
        <v>0.001</v>
      </c>
    </row>
    <row r="1047982" customFormat="false" ht="12.8" hidden="false" customHeight="false" outlineLevel="0" collapsed="false">
      <c r="A1047982" s="4" t="n">
        <v>1</v>
      </c>
      <c r="B1047982" s="4" t="n">
        <v>4995</v>
      </c>
      <c r="C1047982" s="4" t="n">
        <v>16.004</v>
      </c>
      <c r="D1047982" s="5" t="n">
        <v>606.664</v>
      </c>
      <c r="E1047982" s="5" t="n">
        <v>431.24</v>
      </c>
      <c r="F1047982" s="5" t="n">
        <v>376.38</v>
      </c>
      <c r="G1047982" s="5" t="n">
        <v>-81.599</v>
      </c>
      <c r="H1047982" s="5" t="n">
        <v>407.429</v>
      </c>
      <c r="I1047982" s="5" t="n">
        <v>234.153</v>
      </c>
      <c r="J1047982" s="5" t="n">
        <v>8.486</v>
      </c>
      <c r="K1047982" s="5" t="n">
        <v>-34.918</v>
      </c>
      <c r="L1047982" s="5" t="n">
        <v>-60.37</v>
      </c>
      <c r="M1047982" s="5" t="n">
        <v>-0.002</v>
      </c>
      <c r="N1047982" s="5" t="n">
        <v>291.45</v>
      </c>
      <c r="O1047982" s="5" t="n">
        <v>293.246</v>
      </c>
      <c r="P1047982" s="5" t="n">
        <v>45.439</v>
      </c>
      <c r="Q1047982" s="5" t="n">
        <v>0.92</v>
      </c>
      <c r="R1047982" s="5" t="n">
        <v>-961.693</v>
      </c>
      <c r="S1047982" s="5" t="n">
        <v>0.001</v>
      </c>
    </row>
    <row r="1047983" customFormat="false" ht="12.8" hidden="false" customHeight="false" outlineLevel="0" collapsed="false">
      <c r="A1047983" s="4" t="n">
        <v>1</v>
      </c>
      <c r="B1047983" s="4" t="n">
        <v>4995</v>
      </c>
      <c r="C1047983" s="4" t="n">
        <v>17.004</v>
      </c>
      <c r="D1047983" s="5" t="n">
        <v>464.138</v>
      </c>
      <c r="E1047983" s="5" t="n">
        <v>409.676</v>
      </c>
      <c r="F1047983" s="5" t="n">
        <v>375.606</v>
      </c>
      <c r="G1047983" s="5" t="n">
        <v>-65.651</v>
      </c>
      <c r="H1047983" s="5" t="n">
        <v>265.843</v>
      </c>
      <c r="I1047983" s="5" t="n">
        <v>225.45</v>
      </c>
      <c r="J1047983" s="5" t="n">
        <v>-7.041</v>
      </c>
      <c r="K1047983" s="5" t="n">
        <v>-27.155</v>
      </c>
      <c r="L1047983" s="5" t="n">
        <v>-43.18</v>
      </c>
      <c r="M1047983" s="5" t="n">
        <v>-0.002</v>
      </c>
      <c r="N1047983" s="5" t="n">
        <v>291.3</v>
      </c>
      <c r="O1047983" s="5" t="n">
        <v>292.681</v>
      </c>
      <c r="P1047983" s="5" t="n">
        <v>47.529</v>
      </c>
      <c r="Q1047983" s="5" t="n">
        <v>0.92</v>
      </c>
      <c r="R1047983" s="5" t="n">
        <v>-990.941</v>
      </c>
      <c r="S1047983" s="5" t="n">
        <v>0.001</v>
      </c>
    </row>
    <row r="1047984" customFormat="false" ht="12.8" hidden="false" customHeight="false" outlineLevel="0" collapsed="false">
      <c r="A1047984" s="4" t="n">
        <v>1</v>
      </c>
      <c r="B1047984" s="4" t="n">
        <v>4995</v>
      </c>
      <c r="C1047984" s="4" t="n">
        <v>18.001</v>
      </c>
      <c r="D1047984" s="5" t="n">
        <v>299.758</v>
      </c>
      <c r="E1047984" s="5" t="n">
        <v>484.452</v>
      </c>
      <c r="F1047984" s="5" t="n">
        <v>373.65</v>
      </c>
      <c r="G1047984" s="5" t="n">
        <v>-52.154</v>
      </c>
      <c r="H1047984" s="5" t="n">
        <v>116.184</v>
      </c>
      <c r="I1047984" s="5" t="n">
        <v>199.538</v>
      </c>
      <c r="J1047984" s="5" t="n">
        <v>-22.778</v>
      </c>
      <c r="K1047984" s="5" t="n">
        <v>-15.964</v>
      </c>
      <c r="L1047984" s="5" t="n">
        <v>-9.75</v>
      </c>
      <c r="M1047984" s="5" t="n">
        <v>-0.001</v>
      </c>
      <c r="N1047984" s="5" t="n">
        <v>290.92</v>
      </c>
      <c r="O1047984" s="5" t="n">
        <v>292.012</v>
      </c>
      <c r="P1047984" s="5" t="n">
        <v>47.78</v>
      </c>
      <c r="Q1047984" s="5" t="n">
        <v>0.92</v>
      </c>
      <c r="R1047984" s="5" t="n">
        <v>-932.417</v>
      </c>
      <c r="S1047984" s="5" t="n">
        <v>0.001</v>
      </c>
    </row>
    <row r="1047985" customFormat="false" ht="12.8" hidden="false" customHeight="false" outlineLevel="0" collapsed="false">
      <c r="A1047985" s="4" t="n">
        <v>1</v>
      </c>
      <c r="B1047985" s="4" t="n">
        <v>4995</v>
      </c>
      <c r="C1047985" s="4" t="n">
        <v>19.005</v>
      </c>
      <c r="D1047985" s="5" t="n">
        <v>146.152</v>
      </c>
      <c r="E1047985" s="5" t="n">
        <v>343.517</v>
      </c>
      <c r="F1047985" s="5" t="n">
        <v>370.118</v>
      </c>
      <c r="G1047985" s="5" t="n">
        <v>-26.338</v>
      </c>
      <c r="H1047985" s="5" t="n">
        <v>75.568</v>
      </c>
      <c r="I1047985" s="5" t="n">
        <v>80.046</v>
      </c>
      <c r="J1047985" s="5" t="n">
        <v>-44.985</v>
      </c>
      <c r="K1047985" s="5" t="n">
        <v>-9.462</v>
      </c>
      <c r="L1047985" s="5" t="n">
        <v>77.48</v>
      </c>
      <c r="M1047985" s="5" t="n">
        <v>-0.001</v>
      </c>
      <c r="N1047985" s="5" t="n">
        <v>290.23</v>
      </c>
      <c r="O1047985" s="5" t="n">
        <v>290.799</v>
      </c>
      <c r="P1047985" s="5" t="n">
        <v>46.297</v>
      </c>
      <c r="Q1047985" s="5" t="n">
        <v>0.92</v>
      </c>
      <c r="R1047985" s="5" t="n">
        <v>-282.434</v>
      </c>
      <c r="S1047985" s="5" t="n">
        <v>0.001</v>
      </c>
    </row>
    <row r="1047986" customFormat="false" ht="12.8" hidden="false" customHeight="false" outlineLevel="0" collapsed="false">
      <c r="A1047986" s="4" t="n">
        <v>1</v>
      </c>
      <c r="B1047986" s="4" t="n">
        <v>4995</v>
      </c>
      <c r="C1047986" s="4" t="n">
        <v>20.001</v>
      </c>
      <c r="D1047986" s="5" t="n">
        <v>-14.612</v>
      </c>
      <c r="E1047986" s="5" t="n">
        <v>296.451</v>
      </c>
      <c r="F1047986" s="5" t="n">
        <v>370.986</v>
      </c>
      <c r="G1047986" s="5" t="n">
        <v>10.092</v>
      </c>
      <c r="H1047986" s="5" t="n">
        <v>-23.001</v>
      </c>
      <c r="I1047986" s="5" t="n">
        <v>0</v>
      </c>
      <c r="J1047986" s="5" t="n">
        <v>-27.722</v>
      </c>
      <c r="K1047986" s="5" t="n">
        <v>8.389</v>
      </c>
      <c r="L1047986" s="5" t="n">
        <v>76.53</v>
      </c>
      <c r="M1047986" s="5" t="n">
        <v>0</v>
      </c>
      <c r="N1047986" s="5" t="n">
        <v>290.4</v>
      </c>
      <c r="O1047986" s="5" t="n">
        <v>290.152</v>
      </c>
      <c r="P1047986" s="5" t="n">
        <v>40.675</v>
      </c>
      <c r="Q1047986" s="5" t="n">
        <v>0.92</v>
      </c>
      <c r="R1047986" s="5" t="n">
        <v>-66.424</v>
      </c>
      <c r="S1047986" s="5" t="n">
        <v>0.001</v>
      </c>
    </row>
    <row r="1047987" customFormat="false" ht="12.8" hidden="false" customHeight="false" outlineLevel="0" collapsed="false">
      <c r="A1047987" s="4" t="n">
        <v>1</v>
      </c>
      <c r="B1047987" s="4" t="n">
        <v>4995</v>
      </c>
      <c r="C1047987" s="4" t="n">
        <v>21.005</v>
      </c>
      <c r="D1047987" s="5" t="n">
        <v>-33.653</v>
      </c>
      <c r="E1047987" s="5" t="n">
        <v>290.151</v>
      </c>
      <c r="F1047987" s="5" t="n">
        <v>366.611</v>
      </c>
      <c r="G1047987" s="5" t="n">
        <v>22.708</v>
      </c>
      <c r="H1047987" s="5" t="n">
        <v>-53.519</v>
      </c>
      <c r="I1047987" s="5" t="n">
        <v>0</v>
      </c>
      <c r="J1047987" s="5" t="n">
        <v>-62.864</v>
      </c>
      <c r="K1047987" s="5" t="n">
        <v>19.866</v>
      </c>
      <c r="L1047987" s="5" t="n">
        <v>78.09</v>
      </c>
      <c r="M1047987" s="5" t="n">
        <v>0.001</v>
      </c>
      <c r="N1047987" s="5" t="n">
        <v>289.54</v>
      </c>
      <c r="O1047987" s="5" t="n">
        <v>288.938</v>
      </c>
      <c r="P1047987" s="5" t="n">
        <v>37.706</v>
      </c>
      <c r="Q1047987" s="5" t="n">
        <v>0.92</v>
      </c>
      <c r="R1047987" s="5" t="n">
        <v>-81.841</v>
      </c>
      <c r="S1047987" s="5" t="n">
        <v>0.001</v>
      </c>
    </row>
    <row r="1047988" customFormat="false" ht="12.8" hidden="false" customHeight="false" outlineLevel="0" collapsed="false">
      <c r="A1047988" s="4" t="n">
        <v>1</v>
      </c>
      <c r="B1047988" s="4" t="n">
        <v>4995</v>
      </c>
      <c r="C1047988" s="4" t="n">
        <v>22.006</v>
      </c>
      <c r="D1047988" s="5" t="n">
        <v>-34.216</v>
      </c>
      <c r="E1047988" s="5" t="n">
        <v>288.177</v>
      </c>
      <c r="F1047988" s="5" t="n">
        <v>360.621</v>
      </c>
      <c r="G1047988" s="5" t="n">
        <v>15.188</v>
      </c>
      <c r="H1047988" s="5" t="n">
        <v>-68.283</v>
      </c>
      <c r="I1047988" s="5" t="n">
        <v>0</v>
      </c>
      <c r="J1047988" s="5" t="n">
        <v>-72.488</v>
      </c>
      <c r="K1047988" s="5" t="n">
        <v>34.067</v>
      </c>
      <c r="L1047988" s="5" t="n">
        <v>75.4</v>
      </c>
      <c r="M1047988" s="5" t="n">
        <v>0.001</v>
      </c>
      <c r="N1047988" s="5" t="n">
        <v>288.35</v>
      </c>
      <c r="O1047988" s="5" t="n">
        <v>287.922</v>
      </c>
      <c r="P1047988" s="5" t="n">
        <v>35.521</v>
      </c>
      <c r="Q1047988" s="5" t="n">
        <v>0.92</v>
      </c>
      <c r="R1047988" s="5" t="n">
        <v>-81.374</v>
      </c>
      <c r="S1047988" s="5" t="n">
        <v>0.001</v>
      </c>
    </row>
    <row r="1047989" customFormat="false" ht="12.8" hidden="false" customHeight="false" outlineLevel="0" collapsed="false">
      <c r="A1047989" s="4" t="n">
        <v>1</v>
      </c>
      <c r="B1047989" s="4" t="n">
        <v>4995</v>
      </c>
      <c r="C1047989" s="4" t="n">
        <v>23.005</v>
      </c>
      <c r="D1047989" s="5" t="n">
        <v>-34.473</v>
      </c>
      <c r="E1047989" s="5" t="n">
        <v>284.999</v>
      </c>
      <c r="F1047989" s="5" t="n">
        <v>357.082</v>
      </c>
      <c r="G1047989" s="5" t="n">
        <v>8.108</v>
      </c>
      <c r="H1047989" s="5" t="n">
        <v>-70.13</v>
      </c>
      <c r="I1047989" s="5" t="n">
        <v>0</v>
      </c>
      <c r="J1047989" s="5" t="n">
        <v>-54.063</v>
      </c>
      <c r="K1047989" s="5" t="n">
        <v>35.656</v>
      </c>
      <c r="L1047989" s="5" t="n">
        <v>71.19</v>
      </c>
      <c r="M1047989" s="5" t="n">
        <v>0</v>
      </c>
      <c r="N1047989" s="5" t="n">
        <v>287.64</v>
      </c>
      <c r="O1047989" s="5" t="n">
        <v>287.357</v>
      </c>
      <c r="P1047989" s="5" t="n">
        <v>28.604</v>
      </c>
      <c r="Q1047989" s="5" t="n">
        <v>0.92</v>
      </c>
      <c r="R1047989" s="5" t="n">
        <v>-81.041</v>
      </c>
      <c r="S1047989" s="5" t="n">
        <v>0.001</v>
      </c>
    </row>
    <row r="1047990" customFormat="false" ht="12.8" hidden="false" customHeight="false" outlineLevel="0" collapsed="false">
      <c r="A1047990" s="4" t="n">
        <v>1</v>
      </c>
      <c r="B1047990" s="4" t="n">
        <v>4995</v>
      </c>
      <c r="C1047990" s="4" t="n">
        <v>24.008</v>
      </c>
      <c r="D1047990" s="5" t="n">
        <v>-34.622</v>
      </c>
      <c r="E1047990" s="5" t="n">
        <v>282.306</v>
      </c>
      <c r="F1047990" s="5" t="n">
        <v>354.606</v>
      </c>
      <c r="G1047990" s="5" t="n">
        <v>8.259</v>
      </c>
      <c r="H1047990" s="5" t="n">
        <v>-69.833</v>
      </c>
      <c r="I1047990" s="5" t="n">
        <v>0</v>
      </c>
      <c r="J1047990" s="5" t="n">
        <v>-51.252</v>
      </c>
      <c r="K1047990" s="5" t="n">
        <v>35.21</v>
      </c>
      <c r="L1047990" s="5" t="n">
        <v>70.33</v>
      </c>
      <c r="M1047990" s="5" t="n">
        <v>0</v>
      </c>
      <c r="N1047990" s="5" t="n">
        <v>287.14</v>
      </c>
      <c r="O1047990" s="5" t="n">
        <v>286.781</v>
      </c>
      <c r="P1047990" s="5" t="n">
        <v>23.018</v>
      </c>
      <c r="Q1047990" s="5" t="n">
        <v>0.92</v>
      </c>
      <c r="R1047990" s="5" t="n">
        <v>-80.781</v>
      </c>
      <c r="S1047990" s="5" t="n">
        <v>0.001</v>
      </c>
    </row>
    <row r="1047991" customFormat="false" ht="12.8" hidden="false" customHeight="false" outlineLevel="0" collapsed="false">
      <c r="A1047991" s="4" t="n">
        <v>1</v>
      </c>
      <c r="B1047991" s="4" t="n">
        <v>4995</v>
      </c>
      <c r="C1047991" s="4" t="n">
        <v>25.004</v>
      </c>
      <c r="D1047991" s="5" t="n">
        <v>-34.813</v>
      </c>
      <c r="E1047991" s="5" t="n">
        <v>285.808</v>
      </c>
      <c r="F1047991" s="5" t="n">
        <v>351.995</v>
      </c>
      <c r="G1047991" s="5" t="n">
        <v>3.749</v>
      </c>
      <c r="H1047991" s="5" t="n">
        <v>-71.323</v>
      </c>
      <c r="I1047991" s="5" t="n">
        <v>0</v>
      </c>
      <c r="J1047991" s="5" t="n">
        <v>-50.867</v>
      </c>
      <c r="K1047991" s="5" t="n">
        <v>36.51</v>
      </c>
      <c r="L1047991" s="5" t="n">
        <v>68.93</v>
      </c>
      <c r="M1047991" s="5" t="n">
        <v>0</v>
      </c>
      <c r="N1047991" s="5" t="n">
        <v>286.61</v>
      </c>
      <c r="O1047991" s="5" t="n">
        <v>286.355</v>
      </c>
      <c r="P1047991" s="5" t="n">
        <v>14.689</v>
      </c>
      <c r="Q1047991" s="5" t="n">
        <v>0.92</v>
      </c>
      <c r="R1047991" s="5" t="n">
        <v>-80.502</v>
      </c>
      <c r="S1047991" s="5" t="n">
        <v>0.001</v>
      </c>
    </row>
    <row r="1047992" customFormat="false" ht="12.8" hidden="false" customHeight="false" outlineLevel="0" collapsed="false">
      <c r="A1047992" s="4" t="n">
        <v>1</v>
      </c>
      <c r="B1047992" s="4" t="n">
        <v>4995</v>
      </c>
      <c r="C1047992" s="4" t="n">
        <v>26.005</v>
      </c>
      <c r="D1047992" s="5" t="n">
        <v>-34.835</v>
      </c>
      <c r="E1047992" s="5" t="n">
        <v>292.004</v>
      </c>
      <c r="F1047992" s="5" t="n">
        <v>350.719</v>
      </c>
      <c r="G1047992" s="5" t="n">
        <v>6.153</v>
      </c>
      <c r="H1047992" s="5" t="n">
        <v>-67.835</v>
      </c>
      <c r="I1047992" s="5" t="n">
        <v>0</v>
      </c>
      <c r="J1047992" s="5" t="n">
        <v>-40.19</v>
      </c>
      <c r="K1047992" s="5" t="n">
        <v>32.999</v>
      </c>
      <c r="L1047992" s="5" t="n">
        <v>66.78</v>
      </c>
      <c r="M1047992" s="5" t="n">
        <v>0</v>
      </c>
      <c r="N1047992" s="5" t="n">
        <v>286.35</v>
      </c>
      <c r="O1047992" s="5" t="n">
        <v>286.047</v>
      </c>
      <c r="P1047992" s="5" t="n">
        <v>20.33</v>
      </c>
      <c r="Q1047992" s="5" t="n">
        <v>0.92</v>
      </c>
      <c r="R1047992" s="5" t="n">
        <v>-80.274</v>
      </c>
      <c r="S1047992" s="5" t="n">
        <v>0.001</v>
      </c>
    </row>
    <row r="1047993" customFormat="false" ht="12.8" hidden="false" customHeight="false" outlineLevel="0" collapsed="false">
      <c r="A1047993" s="4" t="n">
        <v>1</v>
      </c>
      <c r="B1047993" s="4" t="n">
        <v>4995</v>
      </c>
      <c r="C1047993" s="4" t="n">
        <v>27.004</v>
      </c>
      <c r="D1047993" s="5" t="n">
        <v>-34.689</v>
      </c>
      <c r="E1047993" s="5" t="n">
        <v>309.693</v>
      </c>
      <c r="F1047993" s="5" t="n">
        <v>349.056</v>
      </c>
      <c r="G1047993" s="5" t="n">
        <v>1.085</v>
      </c>
      <c r="H1047993" s="5" t="n">
        <v>-67.424</v>
      </c>
      <c r="I1047993" s="5" t="n">
        <v>0</v>
      </c>
      <c r="J1047993" s="5" t="n">
        <v>-37.119</v>
      </c>
      <c r="K1047993" s="5" t="n">
        <v>32.735</v>
      </c>
      <c r="L1047993" s="5" t="n">
        <v>66.31</v>
      </c>
      <c r="M1047993" s="5" t="n">
        <v>0</v>
      </c>
      <c r="N1047993" s="5" t="n">
        <v>286.01</v>
      </c>
      <c r="O1047993" s="5" t="n">
        <v>285.887</v>
      </c>
      <c r="P1047993" s="5" t="n">
        <v>8.827</v>
      </c>
      <c r="Q1047993" s="5" t="n">
        <v>0.92</v>
      </c>
      <c r="R1047993" s="5" t="n">
        <v>-79.926</v>
      </c>
      <c r="S1047993" s="5" t="n">
        <v>0.001</v>
      </c>
    </row>
    <row r="1047994" customFormat="false" ht="12.8" hidden="false" customHeight="false" outlineLevel="0" collapsed="false">
      <c r="A1047994" s="4" t="n">
        <v>1</v>
      </c>
      <c r="B1047994" s="4" t="n">
        <v>4995</v>
      </c>
      <c r="C1047994" s="4" t="n">
        <v>28.006</v>
      </c>
      <c r="D1047994" s="5" t="n">
        <v>-33.994</v>
      </c>
      <c r="E1047994" s="5" t="n">
        <v>299.324</v>
      </c>
      <c r="F1047994" s="5" t="n">
        <v>348.52</v>
      </c>
      <c r="G1047994" s="5" t="n">
        <v>3.978</v>
      </c>
      <c r="H1047994" s="5" t="n">
        <v>-63.255</v>
      </c>
      <c r="I1047994" s="5" t="n">
        <v>0</v>
      </c>
      <c r="J1047994" s="5" t="n">
        <v>-30.222</v>
      </c>
      <c r="K1047994" s="5" t="n">
        <v>29.261</v>
      </c>
      <c r="L1047994" s="5" t="n">
        <v>65.64</v>
      </c>
      <c r="M1047994" s="5" t="n">
        <v>0.001</v>
      </c>
      <c r="N1047994" s="5" t="n">
        <v>285.9</v>
      </c>
      <c r="O1047994" s="5" t="n">
        <v>285.499</v>
      </c>
      <c r="P1047994" s="5" t="n">
        <v>9.928</v>
      </c>
      <c r="Q1047994" s="5" t="n">
        <v>0.92</v>
      </c>
      <c r="R1047994" s="5" t="n">
        <v>-79.249</v>
      </c>
      <c r="S1047994" s="5" t="n">
        <v>0.001</v>
      </c>
    </row>
    <row r="1047995" customFormat="false" ht="12.8" hidden="false" customHeight="false" outlineLevel="0" collapsed="false">
      <c r="A1047995" s="4" t="n">
        <v>1</v>
      </c>
      <c r="B1047995" s="4" t="n">
        <v>4995</v>
      </c>
      <c r="C1047995" s="4" t="n">
        <v>29.003</v>
      </c>
      <c r="D1047995" s="5" t="n">
        <v>-34.602</v>
      </c>
      <c r="E1047995" s="5" t="n">
        <v>315.874</v>
      </c>
      <c r="F1047995" s="5" t="n">
        <v>346.331</v>
      </c>
      <c r="G1047995" s="5" t="n">
        <v>0.298</v>
      </c>
      <c r="H1047995" s="5" t="n">
        <v>-67.35</v>
      </c>
      <c r="I1047995" s="5" t="n">
        <v>0</v>
      </c>
      <c r="J1047995" s="5" t="n">
        <v>-36.584</v>
      </c>
      <c r="K1047995" s="5" t="n">
        <v>32.748</v>
      </c>
      <c r="L1047995" s="5" t="n">
        <v>65.89</v>
      </c>
      <c r="M1047995" s="5" t="n">
        <v>0</v>
      </c>
      <c r="N1047995" s="5" t="n">
        <v>285.45</v>
      </c>
      <c r="O1047995" s="5" t="n">
        <v>285.406</v>
      </c>
      <c r="P1047995" s="5" t="n">
        <v>6.809</v>
      </c>
      <c r="Q1047995" s="5" t="n">
        <v>0.92</v>
      </c>
      <c r="R1047995" s="5" t="n">
        <v>-79.447</v>
      </c>
      <c r="S1047995" s="5" t="n">
        <v>0.001</v>
      </c>
    </row>
    <row r="1047996" customFormat="false" ht="12.8" hidden="false" customHeight="false" outlineLevel="0" collapsed="false">
      <c r="A1047996" s="4" t="n">
        <v>1</v>
      </c>
      <c r="B1047996" s="4" t="n">
        <v>4995</v>
      </c>
      <c r="C1047996" s="4" t="n">
        <v>30</v>
      </c>
      <c r="D1047996" s="5" t="n">
        <v>-33.146</v>
      </c>
      <c r="E1047996" s="5" t="n">
        <v>328.302</v>
      </c>
      <c r="F1047996" s="5" t="n">
        <v>346.671</v>
      </c>
      <c r="G1047996" s="5" t="n">
        <v>5.45</v>
      </c>
      <c r="H1047996" s="5" t="n">
        <v>-59.101</v>
      </c>
      <c r="I1047996" s="5" t="n">
        <v>0</v>
      </c>
      <c r="J1047996" s="5" t="n">
        <v>-22.253</v>
      </c>
      <c r="K1047996" s="5" t="n">
        <v>25.955</v>
      </c>
      <c r="L1047996" s="5" t="n">
        <v>64.73</v>
      </c>
      <c r="M1047996" s="5" t="n">
        <v>0</v>
      </c>
      <c r="N1047996" s="5" t="n">
        <v>285.52</v>
      </c>
      <c r="O1047996" s="5" t="n">
        <v>285.289</v>
      </c>
      <c r="P1047996" s="5" t="n">
        <v>23.587</v>
      </c>
      <c r="Q1047996" s="5" t="n">
        <v>0.92</v>
      </c>
      <c r="R1047996" s="5" t="n">
        <v>-78.282</v>
      </c>
      <c r="S1047996" s="5" t="n">
        <v>0.001</v>
      </c>
    </row>
    <row r="1047997" customFormat="false" ht="12.8" hidden="false" customHeight="false" outlineLevel="0" collapsed="false">
      <c r="A1047997" s="4" t="n">
        <v>1</v>
      </c>
      <c r="B1047997" s="4" t="n">
        <v>4995</v>
      </c>
      <c r="C1047997" s="4" t="n">
        <v>31.005</v>
      </c>
      <c r="D1047997" s="5" t="n">
        <v>15.971</v>
      </c>
      <c r="E1047997" s="5" t="n">
        <v>349.698</v>
      </c>
      <c r="F1047997" s="5" t="n">
        <v>343.814</v>
      </c>
      <c r="G1047997" s="5" t="n">
        <v>-8.069</v>
      </c>
      <c r="H1047997" s="5" t="n">
        <v>-48.737</v>
      </c>
      <c r="I1047997" s="5" t="n">
        <v>48.571</v>
      </c>
      <c r="J1047997" s="5" t="n">
        <v>1.199</v>
      </c>
      <c r="K1047997" s="5" t="n">
        <v>16.137</v>
      </c>
      <c r="L1047997" s="5" t="n">
        <v>59.78</v>
      </c>
      <c r="M1047997" s="5" t="n">
        <v>-0.001</v>
      </c>
      <c r="N1047997" s="5" t="n">
        <v>284.93</v>
      </c>
      <c r="O1047997" s="5" t="n">
        <v>285.967</v>
      </c>
      <c r="P1047997" s="5" t="n">
        <v>7.783</v>
      </c>
      <c r="Q1047997" s="5" t="n">
        <v>0.92</v>
      </c>
      <c r="R1047997" s="5" t="n">
        <v>-64.426</v>
      </c>
      <c r="S1047997" s="5" t="n">
        <v>0.001</v>
      </c>
    </row>
    <row r="1047998" customFormat="false" ht="12.8" hidden="false" customHeight="false" outlineLevel="0" collapsed="false">
      <c r="A1047998" s="4" t="n">
        <v>1</v>
      </c>
      <c r="B1047998" s="4" t="n">
        <v>4995</v>
      </c>
      <c r="C1047998" s="4" t="n">
        <v>32.001</v>
      </c>
      <c r="D1047998" s="5" t="n">
        <v>29.345</v>
      </c>
      <c r="E1047998" s="5" t="n">
        <v>437.963</v>
      </c>
      <c r="F1047998" s="5" t="n">
        <v>344.78</v>
      </c>
      <c r="G1047998" s="5" t="n">
        <v>-10.074</v>
      </c>
      <c r="H1047998" s="5" t="n">
        <v>-36.875</v>
      </c>
      <c r="I1047998" s="5" t="n">
        <v>51.743</v>
      </c>
      <c r="J1047998" s="5" t="n">
        <v>-19.944</v>
      </c>
      <c r="K1047998" s="5" t="n">
        <v>14.477</v>
      </c>
      <c r="L1047998" s="5" t="n">
        <v>65.99</v>
      </c>
      <c r="M1047998" s="5" t="n">
        <v>-0.002</v>
      </c>
      <c r="N1047998" s="5" t="n">
        <v>285.13</v>
      </c>
      <c r="O1047998" s="5" t="n">
        <v>286.636</v>
      </c>
      <c r="P1047998" s="5" t="n">
        <v>6.688</v>
      </c>
      <c r="Q1047998" s="5" t="n">
        <v>0.92</v>
      </c>
      <c r="R1047998" s="5" t="n">
        <v>-86.601</v>
      </c>
      <c r="S1047998" s="5" t="n">
        <v>0.001</v>
      </c>
    </row>
    <row r="1047999" customFormat="false" ht="12.8" hidden="false" customHeight="false" outlineLevel="0" collapsed="false">
      <c r="A1047999" s="4" t="n">
        <v>1</v>
      </c>
      <c r="B1047999" s="4" t="n">
        <v>4995</v>
      </c>
      <c r="C1047999" s="4" t="n">
        <v>33.006</v>
      </c>
      <c r="D1047999" s="5" t="n">
        <v>203.107</v>
      </c>
      <c r="E1047999" s="5" t="n">
        <v>494.859</v>
      </c>
      <c r="F1047999" s="5" t="n">
        <v>350.817</v>
      </c>
      <c r="G1047999" s="5" t="n">
        <v>-6.222</v>
      </c>
      <c r="H1047999" s="5" t="n">
        <v>105.872</v>
      </c>
      <c r="I1047999" s="5" t="n">
        <v>101.713</v>
      </c>
      <c r="J1047999" s="5" t="n">
        <v>50.662</v>
      </c>
      <c r="K1047999" s="5" t="n">
        <v>-4.477</v>
      </c>
      <c r="L1047999" s="5" t="n">
        <v>54.22</v>
      </c>
      <c r="M1047999" s="5" t="n">
        <v>-0.002</v>
      </c>
      <c r="N1047999" s="5" t="n">
        <v>286.37</v>
      </c>
      <c r="O1047999" s="5" t="n">
        <v>288.143</v>
      </c>
      <c r="P1047999" s="5" t="n">
        <v>3.51</v>
      </c>
      <c r="Q1047999" s="5" t="n">
        <v>0.92</v>
      </c>
      <c r="R1047999" s="5" t="n">
        <v>-379.244</v>
      </c>
      <c r="S1047999" s="5" t="n">
        <v>0.001</v>
      </c>
    </row>
    <row r="1048000" customFormat="false" ht="12.8" hidden="false" customHeight="false" outlineLevel="0" collapsed="false">
      <c r="A1048000" s="4" t="n">
        <v>1</v>
      </c>
      <c r="B1048000" s="4" t="n">
        <v>4995</v>
      </c>
      <c r="C1048000" s="4" t="n">
        <v>34.008</v>
      </c>
      <c r="D1048000" s="5" t="n">
        <v>195.379</v>
      </c>
      <c r="E1048000" s="5" t="n">
        <v>576.453</v>
      </c>
      <c r="F1048000" s="5" t="n">
        <v>357.132</v>
      </c>
      <c r="G1048000" s="5" t="n">
        <v>-4.017</v>
      </c>
      <c r="H1048000" s="5" t="n">
        <v>114.797</v>
      </c>
      <c r="I1048000" s="5" t="n">
        <v>100.656</v>
      </c>
      <c r="J1048000" s="5" t="n">
        <v>72.478</v>
      </c>
      <c r="K1048000" s="5" t="n">
        <v>-20.073</v>
      </c>
      <c r="L1048000" s="5" t="n">
        <v>57.85</v>
      </c>
      <c r="M1048000" s="5" t="n">
        <v>-0.003</v>
      </c>
      <c r="N1048000" s="5" t="n">
        <v>287.65</v>
      </c>
      <c r="O1048000" s="5" t="n">
        <v>289.645</v>
      </c>
      <c r="P1048000" s="5" t="n">
        <v>2.013</v>
      </c>
      <c r="Q1048000" s="5" t="n">
        <v>0.92</v>
      </c>
      <c r="R1048000" s="5" t="n">
        <v>-363.475</v>
      </c>
      <c r="S1048000" s="5" t="n">
        <v>0.001</v>
      </c>
    </row>
    <row r="1048001" customFormat="false" ht="12.8" hidden="false" customHeight="false" outlineLevel="0" collapsed="false">
      <c r="A1048001" s="4" t="n">
        <v>1</v>
      </c>
      <c r="B1048001" s="4" t="n">
        <v>4995</v>
      </c>
      <c r="C1048001" s="4" t="n">
        <v>35.006</v>
      </c>
      <c r="D1048001" s="5" t="n">
        <v>265.917</v>
      </c>
      <c r="E1048001" s="5" t="n">
        <v>474.449</v>
      </c>
      <c r="F1048001" s="5" t="n">
        <v>361.121</v>
      </c>
      <c r="G1048001" s="5" t="n">
        <v>-13.465</v>
      </c>
      <c r="H1048001" s="5" t="n">
        <v>163.569</v>
      </c>
      <c r="I1048001" s="5" t="n">
        <v>131.057</v>
      </c>
      <c r="J1048001" s="5" t="n">
        <v>49.458</v>
      </c>
      <c r="K1048001" s="5" t="n">
        <v>-28.709</v>
      </c>
      <c r="L1048001" s="5" t="n">
        <v>58.82</v>
      </c>
      <c r="M1048001" s="5" t="n">
        <v>-0.002</v>
      </c>
      <c r="N1048001" s="5" t="n">
        <v>288.45</v>
      </c>
      <c r="O1048001" s="5" t="n">
        <v>290.021</v>
      </c>
      <c r="P1048001" s="5" t="n">
        <v>8.57</v>
      </c>
      <c r="Q1048001" s="5" t="n">
        <v>0.92</v>
      </c>
      <c r="R1048001" s="5" t="n">
        <v>-482.109</v>
      </c>
      <c r="S1048001" s="5" t="n">
        <v>0.001</v>
      </c>
    </row>
    <row r="1048002" customFormat="false" ht="12.8" hidden="false" customHeight="false" outlineLevel="0" collapsed="false">
      <c r="A1048002" s="4" t="n">
        <v>1</v>
      </c>
      <c r="B1048002" s="4" t="n">
        <v>4995</v>
      </c>
      <c r="C1048002" s="4" t="n">
        <v>36.006</v>
      </c>
      <c r="D1048002" s="5" t="n">
        <v>194.134</v>
      </c>
      <c r="E1048002" s="5" t="n">
        <v>579.414</v>
      </c>
      <c r="F1048002" s="5" t="n">
        <v>360.921</v>
      </c>
      <c r="G1048002" s="5" t="n">
        <v>-28.222</v>
      </c>
      <c r="H1048002" s="5" t="n">
        <v>97.038</v>
      </c>
      <c r="I1048002" s="5" t="n">
        <v>120.582</v>
      </c>
      <c r="J1048002" s="5" t="n">
        <v>15.1</v>
      </c>
      <c r="K1048002" s="5" t="n">
        <v>-23.486</v>
      </c>
      <c r="L1048002" s="5" t="n">
        <v>68.51</v>
      </c>
      <c r="M1048002" s="5" t="n">
        <v>-0.003</v>
      </c>
      <c r="N1048002" s="5" t="n">
        <v>288.41</v>
      </c>
      <c r="O1048002" s="5" t="n">
        <v>290.365</v>
      </c>
      <c r="P1048002" s="5" t="n">
        <v>14.436</v>
      </c>
      <c r="Q1048002" s="5" t="n">
        <v>0.92</v>
      </c>
      <c r="R1048002" s="5" t="n">
        <v>-363.914</v>
      </c>
      <c r="S1048002" s="5" t="n">
        <v>0.001</v>
      </c>
    </row>
    <row r="1048003" customFormat="false" ht="12.8" hidden="false" customHeight="false" outlineLevel="0" collapsed="false">
      <c r="A1048003" s="4" t="n">
        <v>1</v>
      </c>
      <c r="B1048003" s="4" t="n">
        <v>4995</v>
      </c>
      <c r="C1048003" s="4" t="n">
        <v>37.002</v>
      </c>
      <c r="D1048003" s="5" t="n">
        <v>211.993</v>
      </c>
      <c r="E1048003" s="5" t="n">
        <v>453.917</v>
      </c>
      <c r="F1048003" s="5" t="n">
        <v>364.035</v>
      </c>
      <c r="G1048003" s="5" t="n">
        <v>-5.823</v>
      </c>
      <c r="H1048003" s="5" t="n">
        <v>114.479</v>
      </c>
      <c r="I1048003" s="5" t="n">
        <v>123.266</v>
      </c>
      <c r="J1048003" s="5" t="n">
        <v>36.206</v>
      </c>
      <c r="K1048003" s="5" t="n">
        <v>-25.752</v>
      </c>
      <c r="L1048003" s="5" t="n">
        <v>66.29</v>
      </c>
      <c r="M1048003" s="5" t="n">
        <v>-0.003</v>
      </c>
      <c r="N1048003" s="5" t="n">
        <v>289.03</v>
      </c>
      <c r="O1048003" s="5" t="n">
        <v>291.016</v>
      </c>
      <c r="P1048003" s="5" t="n">
        <v>2.932</v>
      </c>
      <c r="Q1048003" s="5" t="n">
        <v>0.92</v>
      </c>
      <c r="R1048003" s="5" t="n">
        <v>-393.36</v>
      </c>
      <c r="S1048003" s="5" t="n">
        <v>0.001</v>
      </c>
    </row>
    <row r="1048004" customFormat="false" ht="12.8" hidden="false" customHeight="false" outlineLevel="0" collapsed="false">
      <c r="A1048004" s="4" t="n">
        <v>1</v>
      </c>
      <c r="B1048004" s="4" t="n">
        <v>4995</v>
      </c>
      <c r="C1048004" s="4" t="n">
        <v>38.001</v>
      </c>
      <c r="D1048004" s="5" t="n">
        <v>89.114</v>
      </c>
      <c r="E1048004" s="5" t="n">
        <v>438.227</v>
      </c>
      <c r="F1048004" s="5" t="n">
        <v>362.927</v>
      </c>
      <c r="G1048004" s="5" t="n">
        <v>-23.276</v>
      </c>
      <c r="H1048004" s="5" t="n">
        <v>21.267</v>
      </c>
      <c r="I1048004" s="5" t="n">
        <v>80.144</v>
      </c>
      <c r="J1048004" s="5" t="n">
        <v>-29.946</v>
      </c>
      <c r="K1048004" s="5" t="n">
        <v>-12.297</v>
      </c>
      <c r="L1048004" s="5" t="n">
        <v>77.15</v>
      </c>
      <c r="M1048004" s="5" t="n">
        <v>-0.002</v>
      </c>
      <c r="N1048004" s="5" t="n">
        <v>288.81</v>
      </c>
      <c r="O1048004" s="5" t="n">
        <v>289.981</v>
      </c>
      <c r="P1048004" s="5" t="n">
        <v>19.869</v>
      </c>
      <c r="Q1048004" s="5" t="n">
        <v>0.92</v>
      </c>
      <c r="R1048004" s="5" t="n">
        <v>-186.123</v>
      </c>
      <c r="S1048004" s="5" t="n">
        <v>0.001</v>
      </c>
    </row>
    <row r="1048005" customFormat="false" ht="12.8" hidden="false" customHeight="false" outlineLevel="0" collapsed="false">
      <c r="A1048005" s="4" t="n">
        <v>1</v>
      </c>
      <c r="B1048005" s="4" t="n">
        <v>4995</v>
      </c>
      <c r="C1048005" s="4" t="n">
        <v>39.008</v>
      </c>
      <c r="D1048005" s="5" t="n">
        <v>110.629</v>
      </c>
      <c r="E1048005" s="5" t="n">
        <v>439.468</v>
      </c>
      <c r="F1048005" s="5" t="n">
        <v>362.024</v>
      </c>
      <c r="G1048005" s="5" t="n">
        <v>-36.853</v>
      </c>
      <c r="H1048005" s="5" t="n">
        <v>-5.705</v>
      </c>
      <c r="I1048005" s="5" t="n">
        <v>126.21</v>
      </c>
      <c r="J1048005" s="5" t="n">
        <v>7.949</v>
      </c>
      <c r="K1048005" s="5" t="n">
        <v>-9.876</v>
      </c>
      <c r="L1048005" s="5" t="n">
        <v>71.62</v>
      </c>
      <c r="M1048005" s="5" t="n">
        <v>-0.002</v>
      </c>
      <c r="N1048005" s="5" t="n">
        <v>288.63</v>
      </c>
      <c r="O1048005" s="5" t="n">
        <v>289.871</v>
      </c>
      <c r="P1048005" s="5" t="n">
        <v>29.697</v>
      </c>
      <c r="Q1048005" s="5" t="n">
        <v>0.92</v>
      </c>
      <c r="R1048005" s="5" t="n">
        <v>-222.027</v>
      </c>
      <c r="S1048005" s="5" t="n">
        <v>0.001</v>
      </c>
    </row>
    <row r="1048006" customFormat="false" ht="12.8" hidden="false" customHeight="false" outlineLevel="0" collapsed="false">
      <c r="A1048006" s="4" t="n">
        <v>1</v>
      </c>
      <c r="B1048006" s="4" t="n">
        <v>4995</v>
      </c>
      <c r="C1048006" s="4" t="n">
        <v>40.001</v>
      </c>
      <c r="D1048006" s="5" t="n">
        <v>121.335</v>
      </c>
      <c r="E1048006" s="5" t="n">
        <v>398.059</v>
      </c>
      <c r="F1048006" s="5" t="n">
        <v>365.094</v>
      </c>
      <c r="G1048006" s="5" t="n">
        <v>-14.466</v>
      </c>
      <c r="H1048006" s="5" t="n">
        <v>40.876</v>
      </c>
      <c r="I1048006" s="5" t="n">
        <v>96.329</v>
      </c>
      <c r="J1048006" s="5" t="n">
        <v>41.306</v>
      </c>
      <c r="K1048006" s="5" t="n">
        <v>-15.869</v>
      </c>
      <c r="L1048006" s="5" t="n">
        <v>69.5</v>
      </c>
      <c r="M1048006" s="5" t="n">
        <v>-0.002</v>
      </c>
      <c r="N1048006" s="5" t="n">
        <v>289.24</v>
      </c>
      <c r="O1048006" s="5" t="n">
        <v>290.394</v>
      </c>
      <c r="P1048006" s="5" t="n">
        <v>12.535</v>
      </c>
      <c r="Q1048006" s="5" t="n">
        <v>0.92</v>
      </c>
      <c r="R1048006" s="5" t="n">
        <v>-238.173</v>
      </c>
      <c r="S1048006" s="5" t="n">
        <v>0.001</v>
      </c>
    </row>
    <row r="1048007" customFormat="false" ht="12.8" hidden="false" customHeight="false" outlineLevel="0" collapsed="false">
      <c r="A1048007" s="4" t="n">
        <v>1</v>
      </c>
      <c r="B1048007" s="4" t="n">
        <v>4995</v>
      </c>
      <c r="C1048007" s="4" t="n">
        <v>41.009</v>
      </c>
      <c r="D1048007" s="5" t="n">
        <v>88.374</v>
      </c>
      <c r="E1048007" s="5" t="n">
        <v>401.354</v>
      </c>
      <c r="F1048007" s="5" t="n">
        <v>366.763</v>
      </c>
      <c r="G1048007" s="5" t="n">
        <v>-14.252</v>
      </c>
      <c r="H1048007" s="5" t="n">
        <v>24.718</v>
      </c>
      <c r="I1048007" s="5" t="n">
        <v>78.143</v>
      </c>
      <c r="J1048007" s="5" t="n">
        <v>17.722</v>
      </c>
      <c r="K1048007" s="5" t="n">
        <v>-14.486</v>
      </c>
      <c r="L1048007" s="5" t="n">
        <v>76.19</v>
      </c>
      <c r="M1048007" s="5" t="n">
        <v>-0.001</v>
      </c>
      <c r="N1048007" s="5" t="n">
        <v>289.57</v>
      </c>
      <c r="O1048007" s="5" t="n">
        <v>290.6</v>
      </c>
      <c r="P1048007" s="5" t="n">
        <v>13.842</v>
      </c>
      <c r="Q1048007" s="5" t="n">
        <v>0.92</v>
      </c>
      <c r="R1048007" s="5" t="n">
        <v>-181.473</v>
      </c>
      <c r="S1048007" s="5" t="n">
        <v>0.001</v>
      </c>
    </row>
    <row r="1048008" customFormat="false" ht="12.8" hidden="false" customHeight="false" outlineLevel="0" collapsed="false">
      <c r="A1048008" s="4" t="n">
        <v>1</v>
      </c>
      <c r="B1048008" s="4" t="n">
        <v>4995</v>
      </c>
      <c r="C1048008" s="4" t="n">
        <v>42.007</v>
      </c>
      <c r="D1048008" s="5" t="n">
        <v>81.405</v>
      </c>
      <c r="E1048008" s="5" t="n">
        <v>391.852</v>
      </c>
      <c r="F1048008" s="5" t="n">
        <v>370.118</v>
      </c>
      <c r="G1048008" s="5" t="n">
        <v>-27.612</v>
      </c>
      <c r="H1048008" s="5" t="n">
        <v>33.576</v>
      </c>
      <c r="I1048008" s="5" t="n">
        <v>69.994</v>
      </c>
      <c r="J1048008" s="5" t="n">
        <v>39.919</v>
      </c>
      <c r="K1048008" s="5" t="n">
        <v>-22.165</v>
      </c>
      <c r="L1048008" s="5" t="n">
        <v>72.15</v>
      </c>
      <c r="M1048008" s="5" t="n">
        <v>-0.001</v>
      </c>
      <c r="N1048008" s="5" t="n">
        <v>290.23</v>
      </c>
      <c r="O1048008" s="5" t="n">
        <v>291.083</v>
      </c>
      <c r="P1048008" s="5" t="n">
        <v>32.35</v>
      </c>
      <c r="Q1048008" s="5" t="n">
        <v>0.92</v>
      </c>
      <c r="R1048008" s="5" t="n">
        <v>-171.637</v>
      </c>
      <c r="S1048008" s="5" t="n">
        <v>0.001</v>
      </c>
    </row>
    <row r="1048009" customFormat="false" ht="12.8" hidden="false" customHeight="false" outlineLevel="0" collapsed="false">
      <c r="A1048009" s="4" t="n">
        <v>1</v>
      </c>
      <c r="B1048009" s="4" t="n">
        <v>4995</v>
      </c>
      <c r="C1048009" s="4" t="n">
        <v>43.004</v>
      </c>
      <c r="D1048009" s="5" t="n">
        <v>47.221</v>
      </c>
      <c r="E1048009" s="5" t="n">
        <v>357.956</v>
      </c>
      <c r="F1048009" s="5" t="n">
        <v>369.71</v>
      </c>
      <c r="G1048009" s="5" t="n">
        <v>-5.713</v>
      </c>
      <c r="H1048009" s="5" t="n">
        <v>14.618</v>
      </c>
      <c r="I1048009" s="5" t="n">
        <v>47.4</v>
      </c>
      <c r="J1048009" s="5" t="n">
        <v>-12.542</v>
      </c>
      <c r="K1048009" s="5" t="n">
        <v>-14.796</v>
      </c>
      <c r="L1048009" s="5" t="n">
        <v>82.71</v>
      </c>
      <c r="M1048009" s="5" t="n">
        <v>0</v>
      </c>
      <c r="N1048009" s="5" t="n">
        <v>290.15</v>
      </c>
      <c r="O1048009" s="5" t="n">
        <v>290.321</v>
      </c>
      <c r="P1048009" s="5" t="n">
        <v>33.496</v>
      </c>
      <c r="Q1048009" s="5" t="n">
        <v>0.92</v>
      </c>
      <c r="R1048009" s="5" t="n">
        <v>-111.475</v>
      </c>
      <c r="S1048009" s="5" t="n">
        <v>0.001</v>
      </c>
    </row>
    <row r="1048010" customFormat="false" ht="12.8" hidden="false" customHeight="false" outlineLevel="0" collapsed="false">
      <c r="A1048010" s="4" t="n">
        <v>1</v>
      </c>
      <c r="B1048010" s="4" t="n">
        <v>4995</v>
      </c>
      <c r="C1048010" s="4" t="n">
        <v>44.005</v>
      </c>
      <c r="D1048010" s="5" t="n">
        <v>5.42</v>
      </c>
      <c r="E1048010" s="5" t="n">
        <v>340.658</v>
      </c>
      <c r="F1048010" s="5" t="n">
        <v>369.455</v>
      </c>
      <c r="G1048010" s="5" t="n">
        <v>7.108</v>
      </c>
      <c r="H1048010" s="5" t="n">
        <v>11.227</v>
      </c>
      <c r="I1048010" s="5" t="n">
        <v>0.081</v>
      </c>
      <c r="J1048010" s="5" t="n">
        <v>-5.647</v>
      </c>
      <c r="K1048010" s="5" t="n">
        <v>-5.888</v>
      </c>
      <c r="L1048010" s="5" t="n">
        <v>77.69</v>
      </c>
      <c r="M1048010" s="5" t="n">
        <v>0</v>
      </c>
      <c r="N1048010" s="5" t="n">
        <v>290.1</v>
      </c>
      <c r="O1048010" s="5" t="n">
        <v>289.875</v>
      </c>
      <c r="P1048010" s="5" t="n">
        <v>31.548</v>
      </c>
      <c r="Q1048010" s="5" t="n">
        <v>0.92</v>
      </c>
      <c r="R1048010" s="5" t="n">
        <v>-49.549</v>
      </c>
      <c r="S1048010" s="5" t="n">
        <v>0.001</v>
      </c>
    </row>
    <row r="1048011" customFormat="false" ht="12.8" hidden="false" customHeight="false" outlineLevel="0" collapsed="false">
      <c r="A1048011" s="4" t="n">
        <v>1</v>
      </c>
      <c r="B1048011" s="4" t="n">
        <v>4995</v>
      </c>
      <c r="C1048011" s="4" t="n">
        <v>45.002</v>
      </c>
      <c r="D1048011" s="5" t="n">
        <v>-2.954</v>
      </c>
      <c r="E1048011" s="5" t="n">
        <v>340.752</v>
      </c>
      <c r="F1048011" s="5" t="n">
        <v>365.498</v>
      </c>
      <c r="G1048011" s="5" t="n">
        <v>12.035</v>
      </c>
      <c r="H1048011" s="5" t="n">
        <v>-8.31</v>
      </c>
      <c r="I1048011" s="5" t="n">
        <v>0</v>
      </c>
      <c r="J1048011" s="5" t="n">
        <v>-44.146</v>
      </c>
      <c r="K1048011" s="5" t="n">
        <v>5.356</v>
      </c>
      <c r="L1048011" s="5" t="n">
        <v>81.13</v>
      </c>
      <c r="M1048011" s="5" t="n">
        <v>0.001</v>
      </c>
      <c r="N1048011" s="5" t="n">
        <v>289.32</v>
      </c>
      <c r="O1048011" s="5" t="n">
        <v>288.815</v>
      </c>
      <c r="P1048011" s="5" t="n">
        <v>23.814</v>
      </c>
      <c r="Q1048011" s="5" t="n">
        <v>0.92</v>
      </c>
      <c r="R1048011" s="5" t="n">
        <v>-56.077</v>
      </c>
      <c r="S1048011" s="5" t="n">
        <v>0.001</v>
      </c>
    </row>
    <row r="1048012" customFormat="false" ht="12.8" hidden="false" customHeight="false" outlineLevel="0" collapsed="false">
      <c r="A1048012" s="4" t="n">
        <v>1</v>
      </c>
      <c r="B1048012" s="4" t="n">
        <v>4995</v>
      </c>
      <c r="C1048012" s="4" t="n">
        <v>46.001</v>
      </c>
      <c r="D1048012" s="5" t="n">
        <v>-3.145</v>
      </c>
      <c r="E1048012" s="5" t="n">
        <v>338.487</v>
      </c>
      <c r="F1048012" s="5" t="n">
        <v>360.871</v>
      </c>
      <c r="G1048012" s="5" t="n">
        <v>3.656</v>
      </c>
      <c r="H1048012" s="5" t="n">
        <v>-17.132</v>
      </c>
      <c r="I1048012" s="5" t="n">
        <v>0</v>
      </c>
      <c r="J1048012" s="5" t="n">
        <v>-41.077</v>
      </c>
      <c r="K1048012" s="5" t="n">
        <v>13.986</v>
      </c>
      <c r="L1048012" s="5" t="n">
        <v>77.37</v>
      </c>
      <c r="M1048012" s="5" t="n">
        <v>0</v>
      </c>
      <c r="N1048012" s="5" t="n">
        <v>288.4</v>
      </c>
      <c r="O1048012" s="5" t="n">
        <v>288.257</v>
      </c>
      <c r="P1048012" s="5" t="n">
        <v>25.606</v>
      </c>
      <c r="Q1048012" s="5" t="n">
        <v>0.92</v>
      </c>
      <c r="R1048012" s="5" t="n">
        <v>-55.532</v>
      </c>
      <c r="S1048012" s="5" t="n">
        <v>0.001</v>
      </c>
    </row>
    <row r="1048013" customFormat="false" ht="12.8" hidden="false" customHeight="false" outlineLevel="0" collapsed="false">
      <c r="A1048013" s="4" t="n">
        <v>1</v>
      </c>
      <c r="B1048013" s="4" t="n">
        <v>4995</v>
      </c>
      <c r="C1048013" s="4" t="n">
        <v>47.003</v>
      </c>
      <c r="D1048013" s="5" t="n">
        <v>-4.097</v>
      </c>
      <c r="E1048013" s="5" t="n">
        <v>342.432</v>
      </c>
      <c r="F1048013" s="5" t="n">
        <v>358.474</v>
      </c>
      <c r="G1048013" s="5" t="n">
        <v>3.963</v>
      </c>
      <c r="H1048013" s="5" t="n">
        <v>-19.342</v>
      </c>
      <c r="I1048013" s="5" t="n">
        <v>0</v>
      </c>
      <c r="J1048013" s="5" t="n">
        <v>-38.674</v>
      </c>
      <c r="K1048013" s="5" t="n">
        <v>15.244</v>
      </c>
      <c r="L1048013" s="5" t="n">
        <v>76.03</v>
      </c>
      <c r="M1048013" s="5" t="n">
        <v>0</v>
      </c>
      <c r="N1048013" s="5" t="n">
        <v>287.92</v>
      </c>
      <c r="O1048013" s="5" t="n">
        <v>287.788</v>
      </c>
      <c r="P1048013" s="5" t="n">
        <v>30.048</v>
      </c>
      <c r="Q1048013" s="5" t="n">
        <v>0.92</v>
      </c>
      <c r="R1048013" s="5" t="n">
        <v>-55.941</v>
      </c>
      <c r="S1048013" s="5" t="n">
        <v>0.001</v>
      </c>
    </row>
    <row r="1048014" customFormat="false" ht="12.8" hidden="false" customHeight="false" outlineLevel="0" collapsed="false">
      <c r="A1048014" s="4" t="n">
        <v>1</v>
      </c>
      <c r="B1048014" s="4" t="n">
        <v>4995</v>
      </c>
      <c r="C1048014" s="4" t="n">
        <v>48.002</v>
      </c>
      <c r="D1048014" s="5" t="n">
        <v>-4.44</v>
      </c>
      <c r="E1048014" s="5" t="n">
        <v>344.424</v>
      </c>
      <c r="F1048014" s="5" t="n">
        <v>356.189</v>
      </c>
      <c r="G1048014" s="5" t="n">
        <v>1.677</v>
      </c>
      <c r="H1048014" s="5" t="n">
        <v>-21.365</v>
      </c>
      <c r="I1048014" s="5" t="n">
        <v>0</v>
      </c>
      <c r="J1048014" s="5" t="n">
        <v>-39.414</v>
      </c>
      <c r="K1048014" s="5" t="n">
        <v>16.925</v>
      </c>
      <c r="L1048014" s="5" t="n">
        <v>75.23</v>
      </c>
      <c r="M1048014" s="5" t="n">
        <v>0</v>
      </c>
      <c r="N1048014" s="5" t="n">
        <v>287.46</v>
      </c>
      <c r="O1048014" s="5" t="n">
        <v>287.384</v>
      </c>
      <c r="P1048014" s="5" t="n">
        <v>22.039</v>
      </c>
      <c r="Q1048014" s="5" t="n">
        <v>0.92</v>
      </c>
      <c r="R1048014" s="5" t="n">
        <v>-55.89</v>
      </c>
      <c r="S1048014" s="5" t="n">
        <v>0.001</v>
      </c>
    </row>
    <row r="1048015" customFormat="false" ht="12.8" hidden="false" customHeight="false" outlineLevel="0" collapsed="false">
      <c r="A1048015" s="4" t="n">
        <v>1</v>
      </c>
      <c r="B1048015" s="4" t="n">
        <v>4995</v>
      </c>
      <c r="C1048015" s="4" t="n">
        <v>49.001</v>
      </c>
      <c r="D1048015" s="5" t="n">
        <v>-4.216</v>
      </c>
      <c r="E1048015" s="5" t="n">
        <v>344.931</v>
      </c>
      <c r="F1048015" s="5" t="n">
        <v>354.26</v>
      </c>
      <c r="G1048015" s="5" t="n">
        <v>2.364</v>
      </c>
      <c r="H1048015" s="5" t="n">
        <v>-34.973</v>
      </c>
      <c r="I1048015" s="5" t="n">
        <v>13.013</v>
      </c>
      <c r="J1048015" s="5" t="n">
        <v>-37.102</v>
      </c>
      <c r="K1048015" s="5" t="n">
        <v>17.744</v>
      </c>
      <c r="L1048015" s="5" t="n">
        <v>73.97</v>
      </c>
      <c r="M1048015" s="5" t="n">
        <v>0</v>
      </c>
      <c r="N1048015" s="5" t="n">
        <v>287.07</v>
      </c>
      <c r="O1048015" s="5" t="n">
        <v>286.955</v>
      </c>
      <c r="P1048015" s="5" t="n">
        <v>20.604</v>
      </c>
      <c r="Q1048015" s="5" t="n">
        <v>0.92</v>
      </c>
      <c r="R1048015" s="5" t="n">
        <v>-55.382</v>
      </c>
      <c r="S1048015" s="5" t="n">
        <v>0.001</v>
      </c>
    </row>
    <row r="1048016" customFormat="false" ht="12.8" hidden="false" customHeight="false" outlineLevel="0" collapsed="false">
      <c r="A1048016" s="4" t="n">
        <v>1</v>
      </c>
      <c r="B1048016" s="4" t="n">
        <v>4995</v>
      </c>
      <c r="C1048016" s="4" t="n">
        <v>50.004</v>
      </c>
      <c r="D1048016" s="5" t="n">
        <v>-4.044</v>
      </c>
      <c r="E1048016" s="5" t="n">
        <v>345.091</v>
      </c>
      <c r="F1048016" s="5" t="n">
        <v>352.683</v>
      </c>
      <c r="G1048016" s="5" t="n">
        <v>1.287</v>
      </c>
      <c r="H1048016" s="5" t="n">
        <v>-44.464</v>
      </c>
      <c r="I1048016" s="5" t="n">
        <v>22.789</v>
      </c>
      <c r="J1048016" s="5" t="n">
        <v>-28.079</v>
      </c>
      <c r="K1048016" s="5" t="n">
        <v>17.63</v>
      </c>
      <c r="L1048016" s="5" t="n">
        <v>72.37</v>
      </c>
      <c r="M1048016" s="5" t="n">
        <v>0</v>
      </c>
      <c r="N1048016" s="5" t="n">
        <v>286.75</v>
      </c>
      <c r="O1048016" s="5" t="n">
        <v>286.689</v>
      </c>
      <c r="P1048016" s="5" t="n">
        <v>20.923</v>
      </c>
      <c r="Q1048016" s="5" t="n">
        <v>0.92</v>
      </c>
      <c r="R1048016" s="5" t="n">
        <v>-55.027</v>
      </c>
      <c r="S1048016" s="5" t="n">
        <v>0.001</v>
      </c>
    </row>
    <row r="1048017" customFormat="false" ht="12.8" hidden="false" customHeight="false" outlineLevel="0" collapsed="false">
      <c r="A1048017" s="4" t="n">
        <v>1</v>
      </c>
      <c r="B1048017" s="4" t="n">
        <v>4995</v>
      </c>
      <c r="C1048017" s="4" t="n">
        <v>51.004</v>
      </c>
      <c r="D1048017" s="5" t="n">
        <v>-3.861</v>
      </c>
      <c r="E1048017" s="5" t="n">
        <v>341.535</v>
      </c>
      <c r="F1048017" s="5" t="n">
        <v>351.258</v>
      </c>
      <c r="G1048017" s="5" t="n">
        <v>3.969</v>
      </c>
      <c r="H1048017" s="5" t="n">
        <v>-31.827</v>
      </c>
      <c r="I1048017" s="5" t="n">
        <v>10.248</v>
      </c>
      <c r="J1048017" s="5" t="n">
        <v>-28.916</v>
      </c>
      <c r="K1048017" s="5" t="n">
        <v>17.719</v>
      </c>
      <c r="L1048017" s="5" t="n">
        <v>72.09</v>
      </c>
      <c r="M1048017" s="5" t="n">
        <v>0</v>
      </c>
      <c r="N1048017" s="5" t="n">
        <v>286.46</v>
      </c>
      <c r="O1048017" s="5" t="n">
        <v>286.366</v>
      </c>
      <c r="P1048017" s="5" t="n">
        <v>42.169</v>
      </c>
      <c r="Q1048017" s="5" t="n">
        <v>0.92</v>
      </c>
      <c r="R1048017" s="5" t="n">
        <v>-54.649</v>
      </c>
      <c r="S1048017" s="5" t="n">
        <v>0.001</v>
      </c>
    </row>
    <row r="1048018" customFormat="false" ht="12.8" hidden="false" customHeight="false" outlineLevel="0" collapsed="false">
      <c r="A1048018" s="4" t="n">
        <v>1</v>
      </c>
      <c r="B1048018" s="4" t="n">
        <v>4995</v>
      </c>
      <c r="C1048018" s="4" t="n">
        <v>52.006</v>
      </c>
      <c r="D1048018" s="5" t="n">
        <v>-3.421</v>
      </c>
      <c r="E1048018" s="5" t="n">
        <v>342.718</v>
      </c>
      <c r="F1048018" s="5" t="n">
        <v>349.936</v>
      </c>
      <c r="G1048018" s="5" t="n">
        <v>-5.058</v>
      </c>
      <c r="H1048018" s="5" t="n">
        <v>-39.164</v>
      </c>
      <c r="I1048018" s="5" t="n">
        <v>17.73</v>
      </c>
      <c r="J1048018" s="5" t="n">
        <v>-28.679</v>
      </c>
      <c r="K1048018" s="5" t="n">
        <v>18.013</v>
      </c>
      <c r="L1048018" s="5" t="n">
        <v>72.1</v>
      </c>
      <c r="M1048018" s="5" t="n">
        <v>0</v>
      </c>
      <c r="N1048018" s="5" t="n">
        <v>286.19</v>
      </c>
      <c r="O1048018" s="5" t="n">
        <v>286.395</v>
      </c>
      <c r="P1048018" s="5" t="n">
        <v>24.717</v>
      </c>
      <c r="Q1048018" s="5" t="n">
        <v>0.92</v>
      </c>
      <c r="R1048018" s="5" t="n">
        <v>-54.114</v>
      </c>
      <c r="S1048018" s="5" t="n">
        <v>0.001</v>
      </c>
    </row>
    <row r="1048019" customFormat="false" ht="12.8" hidden="false" customHeight="false" outlineLevel="0" collapsed="false">
      <c r="A1048019" s="4" t="n">
        <v>1</v>
      </c>
      <c r="B1048019" s="4" t="n">
        <v>4995</v>
      </c>
      <c r="C1048019" s="4" t="n">
        <v>53.006</v>
      </c>
      <c r="D1048019" s="5" t="n">
        <v>-3.134</v>
      </c>
      <c r="E1048019" s="5" t="n">
        <v>341.755</v>
      </c>
      <c r="F1048019" s="5" t="n">
        <v>350.67</v>
      </c>
      <c r="G1048019" s="5" t="n">
        <v>1.872</v>
      </c>
      <c r="H1048019" s="5" t="n">
        <v>-24.023</v>
      </c>
      <c r="I1048019" s="5" t="n">
        <v>7.922</v>
      </c>
      <c r="J1048019" s="5" t="n">
        <v>-16.03</v>
      </c>
      <c r="K1048019" s="5" t="n">
        <v>12.967</v>
      </c>
      <c r="L1048019" s="5" t="n">
        <v>71.42</v>
      </c>
      <c r="M1048019" s="5" t="n">
        <v>0</v>
      </c>
      <c r="N1048019" s="5" t="n">
        <v>286.34</v>
      </c>
      <c r="O1048019" s="5" t="n">
        <v>286.27</v>
      </c>
      <c r="P1048019" s="5" t="n">
        <v>26.805</v>
      </c>
      <c r="Q1048019" s="5" t="n">
        <v>0.92</v>
      </c>
      <c r="R1048019" s="5" t="n">
        <v>-54.002</v>
      </c>
      <c r="S1048019" s="5" t="n">
        <v>0.001</v>
      </c>
    </row>
    <row r="1048020" customFormat="false" ht="12.8" hidden="false" customHeight="false" outlineLevel="0" collapsed="false">
      <c r="A1048020" s="4" t="n">
        <v>1</v>
      </c>
      <c r="B1048020" s="4" t="n">
        <v>4995</v>
      </c>
      <c r="C1048020" s="4" t="n">
        <v>54.002</v>
      </c>
      <c r="D1048020" s="5" t="n">
        <v>-3.013</v>
      </c>
      <c r="E1048020" s="5" t="n">
        <v>342.876</v>
      </c>
      <c r="F1048020" s="5" t="n">
        <v>349.594</v>
      </c>
      <c r="G1048020" s="5" t="n">
        <v>-4.475</v>
      </c>
      <c r="H1048020" s="5" t="n">
        <v>-34.719</v>
      </c>
      <c r="I1048020" s="5" t="n">
        <v>17.21</v>
      </c>
      <c r="J1048020" s="5" t="n">
        <v>-22.068</v>
      </c>
      <c r="K1048020" s="5" t="n">
        <v>14.496</v>
      </c>
      <c r="L1048020" s="5" t="n">
        <v>72.12</v>
      </c>
      <c r="M1048020" s="5" t="n">
        <v>0</v>
      </c>
      <c r="N1048020" s="5" t="n">
        <v>286.12</v>
      </c>
      <c r="O1048020" s="5" t="n">
        <v>286.277</v>
      </c>
      <c r="P1048020" s="5" t="n">
        <v>28.512</v>
      </c>
      <c r="Q1048020" s="5" t="n">
        <v>0.92</v>
      </c>
      <c r="R1048020" s="5" t="n">
        <v>-53.768</v>
      </c>
      <c r="S1048020" s="5" t="n">
        <v>0.001</v>
      </c>
    </row>
    <row r="1048021" customFormat="false" ht="12.8" hidden="false" customHeight="false" outlineLevel="0" collapsed="false">
      <c r="A1048021" s="4" t="n">
        <v>1</v>
      </c>
      <c r="B1048021" s="4" t="n">
        <v>4995</v>
      </c>
      <c r="C1048021" s="4" t="n">
        <v>55.004</v>
      </c>
      <c r="D1048021" s="5" t="n">
        <v>11.308</v>
      </c>
      <c r="E1048021" s="5" t="n">
        <v>352.921</v>
      </c>
      <c r="F1048021" s="5" t="n">
        <v>350.327</v>
      </c>
      <c r="G1048021" s="5" t="n">
        <v>-5.503</v>
      </c>
      <c r="H1048021" s="5" t="n">
        <v>-126.938</v>
      </c>
      <c r="I1048021" s="5" t="n">
        <v>128.308</v>
      </c>
      <c r="J1048021" s="5" t="n">
        <v>-9.517</v>
      </c>
      <c r="K1048021" s="5" t="n">
        <v>9.938</v>
      </c>
      <c r="L1048021" s="5" t="n">
        <v>70.69</v>
      </c>
      <c r="M1048021" s="5" t="n">
        <v>0</v>
      </c>
      <c r="N1048021" s="5" t="n">
        <v>286.27</v>
      </c>
      <c r="O1048021" s="5" t="n">
        <v>286.466</v>
      </c>
      <c r="P1048021" s="5" t="n">
        <v>28.063</v>
      </c>
      <c r="Q1048021" s="5" t="n">
        <v>0.92</v>
      </c>
      <c r="R1048021" s="5" t="n">
        <v>-51.301</v>
      </c>
      <c r="S1048021" s="5" t="n">
        <v>0.001</v>
      </c>
    </row>
    <row r="1048022" customFormat="false" ht="12.8" hidden="false" customHeight="false" outlineLevel="0" collapsed="false">
      <c r="A1048022" s="4" t="n">
        <v>1</v>
      </c>
      <c r="B1048022" s="4" t="n">
        <v>4995</v>
      </c>
      <c r="C1048022" s="4" t="n">
        <v>56.001</v>
      </c>
      <c r="D1048022" s="5" t="n">
        <v>28.273</v>
      </c>
      <c r="E1048022" s="5" t="n">
        <v>368.164</v>
      </c>
      <c r="F1048022" s="5" t="n">
        <v>350.719</v>
      </c>
      <c r="G1048022" s="5" t="n">
        <v>-2.656</v>
      </c>
      <c r="H1048022" s="5" t="n">
        <v>-65.09</v>
      </c>
      <c r="I1048022" s="5" t="n">
        <v>83.82</v>
      </c>
      <c r="J1048022" s="5" t="n">
        <v>-11.257</v>
      </c>
      <c r="K1048022" s="5" t="n">
        <v>9.543</v>
      </c>
      <c r="L1048022" s="5" t="n">
        <v>72.54</v>
      </c>
      <c r="M1048022" s="5" t="n">
        <v>0</v>
      </c>
      <c r="N1048022" s="5" t="n">
        <v>286.35</v>
      </c>
      <c r="O1048022" s="5" t="n">
        <v>286.434</v>
      </c>
      <c r="P1048022" s="5" t="n">
        <v>31.481</v>
      </c>
      <c r="Q1048022" s="5" t="n">
        <v>0.92</v>
      </c>
      <c r="R1048022" s="5" t="n">
        <v>-79.626</v>
      </c>
      <c r="S1048022" s="5" t="n">
        <v>0.001</v>
      </c>
    </row>
    <row r="1048023" customFormat="false" ht="12.8" hidden="false" customHeight="false" outlineLevel="0" collapsed="false">
      <c r="A1048023" s="4" t="n">
        <v>1</v>
      </c>
      <c r="B1048023" s="4" t="n">
        <v>4995</v>
      </c>
      <c r="C1048023" s="4" t="n">
        <v>57.004</v>
      </c>
      <c r="D1048023" s="5" t="n">
        <v>79.222</v>
      </c>
      <c r="E1048023" s="5" t="n">
        <v>430.313</v>
      </c>
      <c r="F1048023" s="5" t="n">
        <v>350.327</v>
      </c>
      <c r="G1048023" s="5" t="n">
        <v>-18.885</v>
      </c>
      <c r="H1048023" s="5" t="n">
        <v>4.195</v>
      </c>
      <c r="I1048023" s="5" t="n">
        <v>65.358</v>
      </c>
      <c r="J1048023" s="5" t="n">
        <v>-11.655</v>
      </c>
      <c r="K1048023" s="5" t="n">
        <v>9.669</v>
      </c>
      <c r="L1048023" s="5" t="n">
        <v>71.53</v>
      </c>
      <c r="M1048023" s="5" t="n">
        <v>-0.001</v>
      </c>
      <c r="N1048023" s="5" t="n">
        <v>286.27</v>
      </c>
      <c r="O1048023" s="5" t="n">
        <v>286.965</v>
      </c>
      <c r="P1048023" s="5" t="n">
        <v>27.186</v>
      </c>
      <c r="Q1048023" s="5" t="n">
        <v>0.92</v>
      </c>
      <c r="R1048023" s="5" t="n">
        <v>-165.603</v>
      </c>
      <c r="S1048023" s="5" t="n">
        <v>0.001</v>
      </c>
    </row>
    <row r="1048024" customFormat="false" ht="12.8" hidden="false" customHeight="false" outlineLevel="0" collapsed="false">
      <c r="A1048024" s="4" t="n">
        <v>1</v>
      </c>
      <c r="B1048024" s="4" t="n">
        <v>4995</v>
      </c>
      <c r="C1048024" s="4" t="n">
        <v>58.004</v>
      </c>
      <c r="D1048024" s="5" t="n">
        <v>71.651</v>
      </c>
      <c r="E1048024" s="5" t="n">
        <v>412.191</v>
      </c>
      <c r="F1048024" s="5" t="n">
        <v>353.274</v>
      </c>
      <c r="G1048024" s="5" t="n">
        <v>-5.265</v>
      </c>
      <c r="H1048024" s="5" t="n">
        <v>29.412</v>
      </c>
      <c r="I1048024" s="5" t="n">
        <v>42.845</v>
      </c>
      <c r="J1048024" s="5" t="n">
        <v>12.295</v>
      </c>
      <c r="K1048024" s="5" t="n">
        <v>-0.607</v>
      </c>
      <c r="L1048024" s="5" t="n">
        <v>69.59</v>
      </c>
      <c r="M1048024" s="5" t="n">
        <v>0</v>
      </c>
      <c r="N1048024" s="5" t="n">
        <v>286.87</v>
      </c>
      <c r="O1048024" s="5" t="n">
        <v>287.115</v>
      </c>
      <c r="P1048024" s="5" t="n">
        <v>21.491</v>
      </c>
      <c r="Q1048024" s="5" t="n">
        <v>0.92</v>
      </c>
      <c r="R1048024" s="5" t="n">
        <v>-152.945</v>
      </c>
      <c r="S1048024" s="5" t="n">
        <v>0.001</v>
      </c>
    </row>
    <row r="1048025" customFormat="false" ht="12.8" hidden="false" customHeight="false" outlineLevel="0" collapsed="false">
      <c r="A1048025" s="4" t="n">
        <v>1</v>
      </c>
      <c r="B1048025" s="4" t="n">
        <v>4995</v>
      </c>
      <c r="C1048025" s="4" t="n">
        <v>59.003</v>
      </c>
      <c r="D1048025" s="5" t="n">
        <v>95.826</v>
      </c>
      <c r="E1048025" s="5" t="n">
        <v>428.478</v>
      </c>
      <c r="F1048025" s="5" t="n">
        <v>352.929</v>
      </c>
      <c r="G1048025" s="5" t="n">
        <v>-9.978</v>
      </c>
      <c r="H1048025" s="5" t="n">
        <v>48.506</v>
      </c>
      <c r="I1048025" s="5" t="n">
        <v>42.992</v>
      </c>
      <c r="J1048025" s="5" t="n">
        <v>-2.454</v>
      </c>
      <c r="K1048025" s="5" t="n">
        <v>4.328</v>
      </c>
      <c r="L1048025" s="5" t="n">
        <v>72.49</v>
      </c>
      <c r="M1048025" s="5" t="n">
        <v>0</v>
      </c>
      <c r="N1048025" s="5" t="n">
        <v>286.8</v>
      </c>
      <c r="O1048025" s="5" t="n">
        <v>287.101</v>
      </c>
      <c r="P1048025" s="5" t="n">
        <v>33.142</v>
      </c>
      <c r="Q1048025" s="5" t="n">
        <v>0.92</v>
      </c>
      <c r="R1048025" s="5" t="n">
        <v>-193.321</v>
      </c>
      <c r="S1048025" s="5" t="n">
        <v>0.001</v>
      </c>
    </row>
    <row r="1048026" customFormat="false" ht="12.8" hidden="false" customHeight="false" outlineLevel="0" collapsed="false">
      <c r="A1048026" s="4" t="n">
        <v>1</v>
      </c>
      <c r="B1048026" s="4" t="n">
        <v>4995</v>
      </c>
      <c r="C1048026" s="4" t="n">
        <v>60.007</v>
      </c>
      <c r="D1048026" s="5" t="n">
        <v>149.859</v>
      </c>
      <c r="E1048026" s="5" t="n">
        <v>382.236</v>
      </c>
      <c r="F1048026" s="5" t="n">
        <v>353.471</v>
      </c>
      <c r="G1048026" s="5" t="n">
        <v>-13.019</v>
      </c>
      <c r="H1048026" s="5" t="n">
        <v>-6.206</v>
      </c>
      <c r="I1048026" s="5" t="n">
        <v>152.578</v>
      </c>
      <c r="J1048026" s="5" t="n">
        <v>4.873</v>
      </c>
      <c r="K1048026" s="5" t="n">
        <v>3.487</v>
      </c>
      <c r="L1048026" s="5" t="n">
        <v>71.83</v>
      </c>
      <c r="M1048026" s="5" t="n">
        <v>0</v>
      </c>
      <c r="N1048026" s="5" t="n">
        <v>286.91</v>
      </c>
      <c r="O1048026" s="5" t="n">
        <v>287.258</v>
      </c>
      <c r="P1048026" s="5" t="n">
        <v>37.404</v>
      </c>
      <c r="Q1048026" s="5" t="n">
        <v>0.92</v>
      </c>
      <c r="R1048026" s="5" t="n">
        <v>-283.945</v>
      </c>
      <c r="S1048026" s="5" t="n">
        <v>0.001</v>
      </c>
    </row>
    <row r="1048027" customFormat="false" ht="12.8" hidden="false" customHeight="false" outlineLevel="0" collapsed="false">
      <c r="A1048027" s="4" t="n">
        <v>1</v>
      </c>
      <c r="B1048027" s="4" t="n">
        <v>4995</v>
      </c>
      <c r="C1048027" s="4" t="n">
        <v>61.008</v>
      </c>
      <c r="D1048027" s="5" t="n">
        <v>50.785</v>
      </c>
      <c r="E1048027" s="5" t="n">
        <v>399.953</v>
      </c>
      <c r="F1048027" s="5" t="n">
        <v>354.161</v>
      </c>
      <c r="G1048027" s="5" t="n">
        <v>-7.482</v>
      </c>
      <c r="H1048027" s="5" t="n">
        <v>-50.175</v>
      </c>
      <c r="I1048027" s="5" t="n">
        <v>100.802</v>
      </c>
      <c r="J1048027" s="5" t="n">
        <v>3.142</v>
      </c>
      <c r="K1048027" s="5" t="n">
        <v>0.158</v>
      </c>
      <c r="L1048027" s="5" t="n">
        <v>72.32</v>
      </c>
      <c r="M1048027" s="5" t="n">
        <v>0</v>
      </c>
      <c r="N1048027" s="5" t="n">
        <v>287.05</v>
      </c>
      <c r="O1048027" s="5" t="n">
        <v>287.399</v>
      </c>
      <c r="P1048027" s="5" t="n">
        <v>21.415</v>
      </c>
      <c r="Q1048027" s="5" t="n">
        <v>0.92</v>
      </c>
      <c r="R1048027" s="5" t="n">
        <v>-117.574</v>
      </c>
      <c r="S1048027" s="5" t="n">
        <v>0.001</v>
      </c>
    </row>
    <row r="1048028" customFormat="false" ht="12.8" hidden="false" customHeight="false" outlineLevel="0" collapsed="false">
      <c r="A1048028" s="4" t="n">
        <v>1</v>
      </c>
      <c r="B1048028" s="4" t="n">
        <v>4995</v>
      </c>
      <c r="C1048028" s="4" t="n">
        <v>62.007</v>
      </c>
      <c r="D1048028" s="5" t="n">
        <v>96.653</v>
      </c>
      <c r="E1048028" s="5" t="n">
        <v>555.858</v>
      </c>
      <c r="F1048028" s="5" t="n">
        <v>355.397</v>
      </c>
      <c r="G1048028" s="5" t="n">
        <v>-12.922</v>
      </c>
      <c r="H1048028" s="5" t="n">
        <v>-7.295</v>
      </c>
      <c r="I1048028" s="5" t="n">
        <v>104.787</v>
      </c>
      <c r="J1048028" s="5" t="n">
        <v>10.92</v>
      </c>
      <c r="K1048028" s="5" t="n">
        <v>-0.839</v>
      </c>
      <c r="L1048028" s="5" t="n">
        <v>71.6</v>
      </c>
      <c r="M1048028" s="5" t="n">
        <v>-0.001</v>
      </c>
      <c r="N1048028" s="5" t="n">
        <v>287.3</v>
      </c>
      <c r="O1048028" s="5" t="n">
        <v>288.271</v>
      </c>
      <c r="P1048028" s="5" t="n">
        <v>13.314</v>
      </c>
      <c r="Q1048028" s="5" t="n">
        <v>0.92</v>
      </c>
      <c r="R1048028" s="5" t="n">
        <v>-194.324</v>
      </c>
      <c r="S1048028" s="5" t="n">
        <v>0.001</v>
      </c>
    </row>
    <row r="1048029" customFormat="false" ht="12.8" hidden="false" customHeight="false" outlineLevel="0" collapsed="false">
      <c r="A1048029" s="4" t="n">
        <v>1</v>
      </c>
      <c r="B1048029" s="4" t="n">
        <v>4995</v>
      </c>
      <c r="C1048029" s="4" t="n">
        <v>63.009</v>
      </c>
      <c r="D1048029" s="5" t="n">
        <v>232.331</v>
      </c>
      <c r="E1048029" s="5" t="n">
        <v>388.353</v>
      </c>
      <c r="F1048029" s="5" t="n">
        <v>359.172</v>
      </c>
      <c r="G1048029" s="5" t="n">
        <v>-6.06</v>
      </c>
      <c r="H1048029" s="5" t="n">
        <v>110.675</v>
      </c>
      <c r="I1048029" s="5" t="n">
        <v>132.684</v>
      </c>
      <c r="J1048029" s="5" t="n">
        <v>29.353</v>
      </c>
      <c r="K1048029" s="5" t="n">
        <v>-11.028</v>
      </c>
      <c r="L1048029" s="5" t="n">
        <v>66.17</v>
      </c>
      <c r="M1048029" s="5" t="n">
        <v>0</v>
      </c>
      <c r="N1048029" s="5" t="n">
        <v>288.06</v>
      </c>
      <c r="O1048029" s="5" t="n">
        <v>288.297</v>
      </c>
      <c r="P1048029" s="5" t="n">
        <v>25.568</v>
      </c>
      <c r="Q1048029" s="5" t="n">
        <v>0.92</v>
      </c>
      <c r="R1048029" s="5" t="n">
        <v>-421.094</v>
      </c>
      <c r="S1048029" s="5" t="n">
        <v>0.001</v>
      </c>
    </row>
    <row r="1048030" customFormat="false" ht="12.8" hidden="false" customHeight="false" outlineLevel="0" collapsed="false">
      <c r="A1048030" s="4" t="n">
        <v>1</v>
      </c>
      <c r="B1048030" s="4" t="n">
        <v>4995</v>
      </c>
      <c r="C1048030" s="4" t="n">
        <v>64.002</v>
      </c>
      <c r="D1048030" s="5" t="n">
        <v>84.451</v>
      </c>
      <c r="E1048030" s="5" t="n">
        <v>388.287</v>
      </c>
      <c r="F1048030" s="5" t="n">
        <v>358.176</v>
      </c>
      <c r="G1048030" s="5" t="n">
        <v>-14.077</v>
      </c>
      <c r="H1048030" s="5" t="n">
        <v>38.709</v>
      </c>
      <c r="I1048030" s="5" t="n">
        <v>52.41</v>
      </c>
      <c r="J1048030" s="5" t="n">
        <v>7.292</v>
      </c>
      <c r="K1048030" s="5" t="n">
        <v>-6.668</v>
      </c>
      <c r="L1048030" s="5" t="n">
        <v>72.81</v>
      </c>
      <c r="M1048030" s="5" t="n">
        <v>-0.001</v>
      </c>
      <c r="N1048030" s="5" t="n">
        <v>287.86</v>
      </c>
      <c r="O1048030" s="5" t="n">
        <v>288.545</v>
      </c>
      <c r="P1048030" s="5" t="n">
        <v>20.547</v>
      </c>
      <c r="Q1048030" s="5" t="n">
        <v>0.92</v>
      </c>
      <c r="R1048030" s="5" t="n">
        <v>-174.081</v>
      </c>
      <c r="S1048030" s="5" t="n">
        <v>0.001</v>
      </c>
    </row>
    <row r="1048031" customFormat="false" ht="12.8" hidden="false" customHeight="false" outlineLevel="0" collapsed="false">
      <c r="A1048031" s="4" t="n">
        <v>1</v>
      </c>
      <c r="B1048031" s="4" t="n">
        <v>4995</v>
      </c>
      <c r="C1048031" s="4" t="n">
        <v>65.004</v>
      </c>
      <c r="D1048031" s="5" t="n">
        <v>61.494</v>
      </c>
      <c r="E1048031" s="5" t="n">
        <v>377.177</v>
      </c>
      <c r="F1048031" s="5" t="n">
        <v>359.971</v>
      </c>
      <c r="G1048031" s="5" t="n">
        <v>-6.332</v>
      </c>
      <c r="H1048031" s="5" t="n">
        <v>32.414</v>
      </c>
      <c r="I1048031" s="5" t="n">
        <v>38.876</v>
      </c>
      <c r="J1048031" s="5" t="n">
        <v>13.677</v>
      </c>
      <c r="K1048031" s="5" t="n">
        <v>-9.796</v>
      </c>
      <c r="L1048031" s="5" t="n">
        <v>73.1</v>
      </c>
      <c r="M1048031" s="5" t="n">
        <v>-0.001</v>
      </c>
      <c r="N1048031" s="5" t="n">
        <v>288.22</v>
      </c>
      <c r="O1048031" s="5" t="n">
        <v>288.874</v>
      </c>
      <c r="P1048031" s="5" t="n">
        <v>9.686</v>
      </c>
      <c r="Q1048031" s="5" t="n">
        <v>0.92</v>
      </c>
      <c r="R1048031" s="5" t="n">
        <v>-135.335</v>
      </c>
      <c r="S1048031" s="5" t="n">
        <v>0.001</v>
      </c>
    </row>
    <row r="1048032" customFormat="false" ht="12.8" hidden="false" customHeight="false" outlineLevel="0" collapsed="false">
      <c r="A1048032" s="4" t="n">
        <v>1</v>
      </c>
      <c r="B1048032" s="4" t="n">
        <v>4995</v>
      </c>
      <c r="C1048032" s="4" t="n">
        <v>66.007</v>
      </c>
      <c r="D1048032" s="5" t="n">
        <v>52.854</v>
      </c>
      <c r="E1048032" s="5" t="n">
        <v>369.485</v>
      </c>
      <c r="F1048032" s="5" t="n">
        <v>361.322</v>
      </c>
      <c r="G1048032" s="5" t="n">
        <v>-6.566</v>
      </c>
      <c r="H1048032" s="5" t="n">
        <v>27.551</v>
      </c>
      <c r="I1048032" s="5" t="n">
        <v>36.16</v>
      </c>
      <c r="J1048032" s="5" t="n">
        <v>11.243</v>
      </c>
      <c r="K1048032" s="5" t="n">
        <v>-10.857</v>
      </c>
      <c r="L1048032" s="5" t="n">
        <v>74.22</v>
      </c>
      <c r="M1048032" s="5" t="n">
        <v>0</v>
      </c>
      <c r="N1048032" s="5" t="n">
        <v>288.49</v>
      </c>
      <c r="O1048032" s="5" t="n">
        <v>288.847</v>
      </c>
      <c r="P1048032" s="5" t="n">
        <v>18.397</v>
      </c>
      <c r="Q1048032" s="5" t="n">
        <v>0.92</v>
      </c>
      <c r="R1048032" s="5" t="n">
        <v>-120.751</v>
      </c>
      <c r="S1048032" s="5" t="n">
        <v>0.001</v>
      </c>
    </row>
    <row r="1048033" customFormat="false" ht="12.8" hidden="false" customHeight="false" outlineLevel="0" collapsed="false">
      <c r="A1048033" s="4" t="n">
        <v>1</v>
      </c>
      <c r="B1048033" s="4" t="n">
        <v>4995</v>
      </c>
      <c r="C1048033" s="4" t="n">
        <v>67.006</v>
      </c>
      <c r="D1048033" s="5" t="n">
        <v>24.364</v>
      </c>
      <c r="E1048033" s="5" t="n">
        <v>359.517</v>
      </c>
      <c r="F1048033" s="5" t="n">
        <v>361.723</v>
      </c>
      <c r="G1048033" s="5" t="n">
        <v>-3.504</v>
      </c>
      <c r="H1048033" s="5" t="n">
        <v>7.131</v>
      </c>
      <c r="I1048033" s="5" t="n">
        <v>27.1</v>
      </c>
      <c r="J1048033" s="5" t="n">
        <v>12.703</v>
      </c>
      <c r="K1048033" s="5" t="n">
        <v>-9.866</v>
      </c>
      <c r="L1048033" s="5" t="n">
        <v>74.02</v>
      </c>
      <c r="M1048033" s="5" t="n">
        <v>0</v>
      </c>
      <c r="N1048033" s="5" t="n">
        <v>288.57</v>
      </c>
      <c r="O1048033" s="5" t="n">
        <v>288.889</v>
      </c>
      <c r="P1048033" s="5" t="n">
        <v>10.993</v>
      </c>
      <c r="Q1048033" s="5" t="n">
        <v>0.92</v>
      </c>
      <c r="R1048033" s="5" t="n">
        <v>-72.941</v>
      </c>
      <c r="S1048033" s="5" t="n">
        <v>0.001</v>
      </c>
    </row>
    <row r="1048034" customFormat="false" ht="12.8" hidden="false" customHeight="false" outlineLevel="0" collapsed="false">
      <c r="A1048034" s="4" t="n">
        <v>1</v>
      </c>
      <c r="B1048034" s="4" t="n">
        <v>4995</v>
      </c>
      <c r="C1048034" s="4" t="n">
        <v>68.005</v>
      </c>
      <c r="D1048034" s="5" t="n">
        <v>6.507</v>
      </c>
      <c r="E1048034" s="5" t="n">
        <v>353.87</v>
      </c>
      <c r="F1048034" s="5" t="n">
        <v>363.078</v>
      </c>
      <c r="G1048034" s="5" t="n">
        <v>-0.932</v>
      </c>
      <c r="H1048034" s="5" t="n">
        <v>14.186</v>
      </c>
      <c r="I1048034" s="5" t="n">
        <v>0.049</v>
      </c>
      <c r="J1048034" s="5" t="n">
        <v>6.821</v>
      </c>
      <c r="K1048034" s="5" t="n">
        <v>-7.728</v>
      </c>
      <c r="L1048034" s="5" t="n">
        <v>75.22</v>
      </c>
      <c r="M1048034" s="5" t="n">
        <v>0</v>
      </c>
      <c r="N1048034" s="5" t="n">
        <v>288.84</v>
      </c>
      <c r="O1048034" s="5" t="n">
        <v>288.926</v>
      </c>
      <c r="P1048034" s="5" t="n">
        <v>10.804</v>
      </c>
      <c r="Q1048034" s="5" t="n">
        <v>0.92</v>
      </c>
      <c r="R1048034" s="5" t="n">
        <v>-47.757</v>
      </c>
      <c r="S1048034" s="5" t="n">
        <v>0.001</v>
      </c>
    </row>
    <row r="1048035" customFormat="false" ht="12.8" hidden="false" customHeight="false" outlineLevel="0" collapsed="false">
      <c r="A1048035" s="4" t="n">
        <v>1</v>
      </c>
      <c r="B1048035" s="4" t="n">
        <v>4995</v>
      </c>
      <c r="C1048035" s="4" t="n">
        <v>69.004</v>
      </c>
      <c r="D1048035" s="5" t="n">
        <v>3.772</v>
      </c>
      <c r="E1048035" s="5" t="n">
        <v>351.251</v>
      </c>
      <c r="F1048035" s="5" t="n">
        <v>363.682</v>
      </c>
      <c r="G1048035" s="5" t="n">
        <v>1.598</v>
      </c>
      <c r="H1048035" s="5" t="n">
        <v>11.735</v>
      </c>
      <c r="I1048035" s="5" t="n">
        <v>0.016</v>
      </c>
      <c r="J1048035" s="5" t="n">
        <v>7.043</v>
      </c>
      <c r="K1048035" s="5" t="n">
        <v>-7.979</v>
      </c>
      <c r="L1048035" s="5" t="n">
        <v>75.19</v>
      </c>
      <c r="M1048035" s="5" t="n">
        <v>0</v>
      </c>
      <c r="N1048035" s="5" t="n">
        <v>288.96</v>
      </c>
      <c r="O1048035" s="5" t="n">
        <v>288.799</v>
      </c>
      <c r="P1048035" s="5" t="n">
        <v>9.948</v>
      </c>
      <c r="Q1048035" s="5" t="n">
        <v>0.92</v>
      </c>
      <c r="R1048035" s="5" t="n">
        <v>-50.201</v>
      </c>
      <c r="S1048035" s="5" t="n">
        <v>0.001</v>
      </c>
    </row>
    <row r="1048036" customFormat="false" ht="12.8" hidden="false" customHeight="false" outlineLevel="0" collapsed="false">
      <c r="A1048036" s="4" t="n">
        <v>1</v>
      </c>
      <c r="B1048036" s="4" t="n">
        <v>4995</v>
      </c>
      <c r="C1048036" s="4" t="n">
        <v>70.003</v>
      </c>
      <c r="D1048036" s="5" t="n">
        <v>3.574</v>
      </c>
      <c r="E1048036" s="5" t="n">
        <v>349.967</v>
      </c>
      <c r="F1048036" s="5" t="n">
        <v>361.923</v>
      </c>
      <c r="G1048036" s="5" t="n">
        <v>0.911</v>
      </c>
      <c r="H1048036" s="5" t="n">
        <v>5.215</v>
      </c>
      <c r="I1048036" s="5" t="n">
        <v>0.016</v>
      </c>
      <c r="J1048036" s="5" t="n">
        <v>-13.298</v>
      </c>
      <c r="K1048036" s="5" t="n">
        <v>-1.657</v>
      </c>
      <c r="L1048036" s="5" t="n">
        <v>77.29</v>
      </c>
      <c r="M1048036" s="5" t="n">
        <v>0</v>
      </c>
      <c r="N1048036" s="5" t="n">
        <v>288.61</v>
      </c>
      <c r="O1048036" s="5" t="n">
        <v>288.51</v>
      </c>
      <c r="P1048036" s="5" t="n">
        <v>9.098</v>
      </c>
      <c r="Q1048036" s="5" t="n">
        <v>0.92</v>
      </c>
      <c r="R1048036" s="5" t="n">
        <v>-50.135</v>
      </c>
      <c r="S1048036" s="5" t="n">
        <v>0.001</v>
      </c>
    </row>
    <row r="1048037" customFormat="false" ht="12.8" hidden="false" customHeight="false" outlineLevel="0" collapsed="false">
      <c r="A1048037" s="4" t="n">
        <v>1</v>
      </c>
      <c r="B1048037" s="4" t="n">
        <v>4995</v>
      </c>
      <c r="C1048037" s="4" t="n">
        <v>71.002</v>
      </c>
      <c r="D1048037" s="5" t="n">
        <v>4.126</v>
      </c>
      <c r="E1048037" s="5" t="n">
        <v>349.45</v>
      </c>
      <c r="F1048037" s="5" t="n">
        <v>361.021</v>
      </c>
      <c r="G1048037" s="5" t="n">
        <v>-0.009</v>
      </c>
      <c r="H1048037" s="5" t="n">
        <v>4.423</v>
      </c>
      <c r="I1048037" s="5" t="n">
        <v>0</v>
      </c>
      <c r="J1048037" s="5" t="n">
        <v>-7.092</v>
      </c>
      <c r="K1048037" s="5" t="n">
        <v>-0.297</v>
      </c>
      <c r="L1048037" s="5" t="n">
        <v>75.92</v>
      </c>
      <c r="M1048037" s="5" t="n">
        <v>0</v>
      </c>
      <c r="N1048037" s="5" t="n">
        <v>288.43</v>
      </c>
      <c r="O1048037" s="5" t="n">
        <v>288.431</v>
      </c>
      <c r="P1048037" s="5" t="n">
        <v>13.21</v>
      </c>
      <c r="Q1048037" s="5" t="n">
        <v>0.92</v>
      </c>
      <c r="R1048037" s="5" t="n">
        <v>-49.578</v>
      </c>
      <c r="S1048037" s="5" t="n">
        <v>0.001</v>
      </c>
    </row>
    <row r="1048038" customFormat="false" ht="12.8" hidden="false" customHeight="false" outlineLevel="0" collapsed="false">
      <c r="A1048038" s="4" t="n">
        <v>1</v>
      </c>
      <c r="B1048038" s="4" t="n">
        <v>4995</v>
      </c>
      <c r="C1048038" s="4" t="n">
        <v>72.001</v>
      </c>
      <c r="D1048038" s="5" t="n">
        <v>4.271</v>
      </c>
      <c r="E1048038" s="5" t="n">
        <v>348.424</v>
      </c>
      <c r="F1048038" s="5" t="n">
        <v>361.271</v>
      </c>
      <c r="G1048038" s="5" t="n">
        <v>-0.078</v>
      </c>
      <c r="H1048038" s="5" t="n">
        <v>6.149</v>
      </c>
      <c r="I1048038" s="5" t="n">
        <v>0</v>
      </c>
      <c r="J1048038" s="5" t="n">
        <v>0.674</v>
      </c>
      <c r="K1048038" s="5" t="n">
        <v>-1.878</v>
      </c>
      <c r="L1048038" s="5" t="n">
        <v>75.27</v>
      </c>
      <c r="M1048038" s="5" t="n">
        <v>0</v>
      </c>
      <c r="N1048038" s="5" t="n">
        <v>288.48</v>
      </c>
      <c r="O1048038" s="5" t="n">
        <v>288.491</v>
      </c>
      <c r="P1048038" s="5" t="n">
        <v>7.314</v>
      </c>
      <c r="Q1048038" s="5" t="n">
        <v>0.92</v>
      </c>
      <c r="R1048038" s="5" t="n">
        <v>-49.515</v>
      </c>
      <c r="S1048038" s="5" t="n">
        <v>0.001</v>
      </c>
    </row>
    <row r="1048039" customFormat="false" ht="12.8" hidden="false" customHeight="false" outlineLevel="0" collapsed="false">
      <c r="A1048039" s="4" t="n">
        <v>1</v>
      </c>
      <c r="B1048039" s="4" t="n">
        <v>4995</v>
      </c>
      <c r="C1048039" s="4" t="n">
        <v>75.009</v>
      </c>
      <c r="D1048039" s="5" t="n">
        <v>4.385</v>
      </c>
      <c r="E1048039" s="5" t="n">
        <v>349.632</v>
      </c>
      <c r="F1048039" s="5" t="n">
        <v>361.823</v>
      </c>
      <c r="G1048039" s="5" t="n">
        <v>1.616</v>
      </c>
      <c r="H1048039" s="5" t="n">
        <v>6.83</v>
      </c>
      <c r="I1048039" s="5" t="n">
        <v>0</v>
      </c>
      <c r="J1048039" s="5" t="n">
        <v>-2.651</v>
      </c>
      <c r="K1048039" s="5" t="n">
        <v>-2.445</v>
      </c>
      <c r="L1048039" s="5" t="n">
        <v>76.32</v>
      </c>
      <c r="M1048039" s="5" t="n">
        <v>0</v>
      </c>
      <c r="N1048039" s="5" t="n">
        <v>288.59</v>
      </c>
      <c r="O1048039" s="5" t="n">
        <v>288.478</v>
      </c>
      <c r="P1048039" s="5" t="n">
        <v>14.418</v>
      </c>
      <c r="Q1048039" s="5" t="n">
        <v>0.92</v>
      </c>
      <c r="R1048039" s="5" t="n">
        <v>-49.544</v>
      </c>
      <c r="S1048039" s="5" t="n">
        <v>0.001</v>
      </c>
    </row>
    <row r="1048040" customFormat="false" ht="12.8" hidden="false" customHeight="false" outlineLevel="0" collapsed="false">
      <c r="A1048040" s="4" t="n">
        <v>1</v>
      </c>
      <c r="B1048040" s="4" t="n">
        <v>4995</v>
      </c>
      <c r="C1048040" s="4" t="n">
        <v>76.008</v>
      </c>
      <c r="D1048040" s="5" t="n">
        <v>4.355</v>
      </c>
      <c r="E1048040" s="5" t="n">
        <v>349.569</v>
      </c>
      <c r="F1048040" s="5" t="n">
        <v>361.271</v>
      </c>
      <c r="G1048040" s="5" t="n">
        <v>0.594</v>
      </c>
      <c r="H1048040" s="5" t="n">
        <v>5.274</v>
      </c>
      <c r="I1048040" s="5" t="n">
        <v>0</v>
      </c>
      <c r="J1048040" s="5" t="n">
        <v>-5.159</v>
      </c>
      <c r="K1048040" s="5" t="n">
        <v>-0.919</v>
      </c>
      <c r="L1048040" s="5" t="n">
        <v>76.24</v>
      </c>
      <c r="M1048040" s="5" t="n">
        <v>0</v>
      </c>
      <c r="N1048040" s="5" t="n">
        <v>288.48</v>
      </c>
      <c r="O1048040" s="5" t="n">
        <v>288.424</v>
      </c>
      <c r="P1048040" s="5" t="n">
        <v>10.622</v>
      </c>
      <c r="Q1048040" s="5" t="n">
        <v>0.92</v>
      </c>
      <c r="R1048040" s="5" t="n">
        <v>-49.466</v>
      </c>
      <c r="S1048040" s="5" t="n">
        <v>0.001</v>
      </c>
    </row>
    <row r="1048041" customFormat="false" ht="12.8" hidden="false" customHeight="false" outlineLevel="0" collapsed="false">
      <c r="A1048041" s="4" t="n">
        <v>1</v>
      </c>
      <c r="B1048041" s="4" t="n">
        <v>4995</v>
      </c>
      <c r="C1048041" s="4" t="n">
        <v>77.007</v>
      </c>
      <c r="D1048041" s="5" t="n">
        <v>4.234</v>
      </c>
      <c r="E1048041" s="5" t="n">
        <v>349.296</v>
      </c>
      <c r="F1048041" s="5" t="n">
        <v>361.271</v>
      </c>
      <c r="G1048041" s="5" t="n">
        <v>0.24</v>
      </c>
      <c r="H1048041" s="5" t="n">
        <v>5.658</v>
      </c>
      <c r="I1048041" s="5" t="n">
        <v>0</v>
      </c>
      <c r="J1048041" s="5" t="n">
        <v>-1.331</v>
      </c>
      <c r="K1048041" s="5" t="n">
        <v>-1.424</v>
      </c>
      <c r="L1048041" s="5" t="n">
        <v>75.2</v>
      </c>
      <c r="M1048041" s="5" t="n">
        <v>0</v>
      </c>
      <c r="N1048041" s="5" t="n">
        <v>288.48</v>
      </c>
      <c r="O1048041" s="5" t="n">
        <v>288.463</v>
      </c>
      <c r="P1048041" s="5" t="n">
        <v>14.072</v>
      </c>
      <c r="Q1048041" s="5" t="n">
        <v>0.92</v>
      </c>
      <c r="R1048041" s="5" t="n">
        <v>-49.534</v>
      </c>
      <c r="S1048041" s="5" t="n">
        <v>0.001</v>
      </c>
    </row>
    <row r="1048042" customFormat="false" ht="12.8" hidden="false" customHeight="false" outlineLevel="0" collapsed="false">
      <c r="A1048042" s="4" t="n">
        <v>1</v>
      </c>
      <c r="B1048042" s="4" t="n">
        <v>4995</v>
      </c>
      <c r="C1048042" s="4" t="n">
        <v>78.006</v>
      </c>
      <c r="D1048042" s="5" t="n">
        <v>4.198</v>
      </c>
      <c r="E1048042" s="5" t="n">
        <v>350.215</v>
      </c>
      <c r="F1048042" s="5" t="n">
        <v>361.672</v>
      </c>
      <c r="G1048042" s="5" t="n">
        <v>0.827</v>
      </c>
      <c r="H1048042" s="5" t="n">
        <v>6.492</v>
      </c>
      <c r="I1048042" s="5" t="n">
        <v>0</v>
      </c>
      <c r="J1048042" s="5" t="n">
        <v>2.068</v>
      </c>
      <c r="K1048042" s="5" t="n">
        <v>-2.294</v>
      </c>
      <c r="L1048042" s="5" t="n">
        <v>74.95</v>
      </c>
      <c r="M1048042" s="5" t="n">
        <v>0</v>
      </c>
      <c r="N1048042" s="5" t="n">
        <v>288.56</v>
      </c>
      <c r="O1048042" s="5" t="n">
        <v>288.476</v>
      </c>
      <c r="P1048042" s="5" t="n">
        <v>9.895</v>
      </c>
      <c r="Q1048042" s="5" t="n">
        <v>0.92</v>
      </c>
      <c r="R1048042" s="5" t="n">
        <v>-49.593</v>
      </c>
      <c r="S1048042" s="5" t="n">
        <v>0.001</v>
      </c>
    </row>
    <row r="1048043" customFormat="false" ht="12.8" hidden="false" customHeight="false" outlineLevel="0" collapsed="false">
      <c r="A1048043" s="4" t="n">
        <v>1</v>
      </c>
      <c r="B1048043" s="4" t="n">
        <v>4995</v>
      </c>
      <c r="C1048043" s="4" t="n">
        <v>79.005</v>
      </c>
      <c r="D1048043" s="5" t="n">
        <v>16.747</v>
      </c>
      <c r="E1048043" s="5" t="n">
        <v>370.736</v>
      </c>
      <c r="F1048043" s="5" t="n">
        <v>360.671</v>
      </c>
      <c r="G1048043" s="5" t="n">
        <v>-1.908</v>
      </c>
      <c r="H1048043" s="5" t="n">
        <v>0.865</v>
      </c>
      <c r="I1048043" s="5" t="n">
        <v>16.608</v>
      </c>
      <c r="J1048043" s="5" t="n">
        <v>-15.72</v>
      </c>
      <c r="K1048043" s="5" t="n">
        <v>-0.726</v>
      </c>
      <c r="L1048043" s="5" t="n">
        <v>76.2</v>
      </c>
      <c r="M1048043" s="5" t="n">
        <v>0</v>
      </c>
      <c r="N1048043" s="5" t="n">
        <v>288.36</v>
      </c>
      <c r="O1048043" s="5" t="n">
        <v>288.489</v>
      </c>
      <c r="P1048043" s="5" t="n">
        <v>14.845</v>
      </c>
      <c r="Q1048043" s="5" t="n">
        <v>0.92</v>
      </c>
      <c r="R1048043" s="5" t="n">
        <v>-59.424</v>
      </c>
      <c r="S1048043" s="5" t="n">
        <v>0.001</v>
      </c>
    </row>
    <row r="1048044" customFormat="false" ht="12.8" hidden="false" customHeight="false" outlineLevel="0" collapsed="false">
      <c r="A1048044" s="4" t="n">
        <v>1</v>
      </c>
      <c r="B1048044" s="4" t="n">
        <v>4995</v>
      </c>
      <c r="C1048044" s="4" t="n">
        <v>80.005</v>
      </c>
      <c r="D1048044" s="5" t="n">
        <v>50.373</v>
      </c>
      <c r="E1048044" s="5" t="n">
        <v>437.652</v>
      </c>
      <c r="F1048044" s="5" t="n">
        <v>360.621</v>
      </c>
      <c r="G1048044" s="5" t="n">
        <v>-7.021</v>
      </c>
      <c r="H1048044" s="5" t="n">
        <v>24.306</v>
      </c>
      <c r="I1048044" s="5" t="n">
        <v>26.351</v>
      </c>
      <c r="J1048044" s="5" t="n">
        <v>-4.768</v>
      </c>
      <c r="K1048044" s="5" t="n">
        <v>-0.284</v>
      </c>
      <c r="L1048044" s="5" t="n">
        <v>75.76</v>
      </c>
      <c r="M1048044" s="5" t="n">
        <v>0</v>
      </c>
      <c r="N1048044" s="5" t="n">
        <v>288.35</v>
      </c>
      <c r="O1048044" s="5" t="n">
        <v>288.694</v>
      </c>
      <c r="P1048044" s="5" t="n">
        <v>20.419</v>
      </c>
      <c r="Q1048044" s="5" t="n">
        <v>0.92</v>
      </c>
      <c r="R1048044" s="5" t="n">
        <v>-115.783</v>
      </c>
      <c r="S1048044" s="5" t="n">
        <v>0.001</v>
      </c>
    </row>
    <row r="1048045" customFormat="false" ht="12.8" hidden="false" customHeight="false" outlineLevel="0" collapsed="false">
      <c r="A1048045" s="4" t="n">
        <v>1</v>
      </c>
      <c r="B1048045" s="4" t="n">
        <v>4995</v>
      </c>
      <c r="C1048045" s="4" t="n">
        <v>81.003</v>
      </c>
      <c r="D1048045" s="5" t="n">
        <v>220.26</v>
      </c>
      <c r="E1048045" s="5" t="n">
        <v>781.943</v>
      </c>
      <c r="F1048045" s="5" t="n">
        <v>363.078</v>
      </c>
      <c r="G1048045" s="5" t="n">
        <v>-18.198</v>
      </c>
      <c r="H1048045" s="5" t="n">
        <v>149.834</v>
      </c>
      <c r="I1048045" s="5" t="n">
        <v>74.874</v>
      </c>
      <c r="J1048045" s="5" t="n">
        <v>29.355</v>
      </c>
      <c r="K1048045" s="5" t="n">
        <v>-4.447</v>
      </c>
      <c r="L1048045" s="5" t="n">
        <v>64.73</v>
      </c>
      <c r="M1048045" s="5" t="n">
        <v>-0.003</v>
      </c>
      <c r="N1048045" s="5" t="n">
        <v>288.84</v>
      </c>
      <c r="O1048045" s="5" t="n">
        <v>291.015</v>
      </c>
      <c r="P1048045" s="5" t="n">
        <v>8.366</v>
      </c>
      <c r="Q1048045" s="5" t="n">
        <v>0.92</v>
      </c>
      <c r="R1048045" s="5" t="n">
        <v>-402.599</v>
      </c>
      <c r="S1048045" s="5" t="n">
        <v>0.001</v>
      </c>
    </row>
    <row r="1048046" customFormat="false" ht="12.8" hidden="false" customHeight="false" outlineLevel="0" collapsed="false">
      <c r="A1048046" s="4" t="n">
        <v>1</v>
      </c>
      <c r="B1048046" s="4" t="n">
        <v>4995</v>
      </c>
      <c r="C1048046" s="4" t="n">
        <v>82.004</v>
      </c>
      <c r="D1048046" s="5" t="n">
        <v>493.152</v>
      </c>
      <c r="E1048046" s="5" t="n">
        <v>984.542</v>
      </c>
      <c r="F1048046" s="5" t="n">
        <v>376.535</v>
      </c>
      <c r="G1048046" s="5" t="n">
        <v>-25.735</v>
      </c>
      <c r="H1048046" s="5" t="n">
        <v>375.826</v>
      </c>
      <c r="I1048046" s="5" t="n">
        <v>157.441</v>
      </c>
      <c r="J1048046" s="5" t="n">
        <v>133.833</v>
      </c>
      <c r="K1048046" s="5" t="n">
        <v>-40.114</v>
      </c>
      <c r="L1048046" s="5" t="n">
        <v>-29.64</v>
      </c>
      <c r="M1048046" s="5" t="n">
        <v>-0.004</v>
      </c>
      <c r="N1048046" s="5" t="n">
        <v>291.48</v>
      </c>
      <c r="O1048046" s="5" t="n">
        <v>294.222</v>
      </c>
      <c r="P1048046" s="5" t="n">
        <v>9.386</v>
      </c>
      <c r="Q1048046" s="5" t="n">
        <v>0.92</v>
      </c>
      <c r="R1048046" s="5" t="n">
        <v>-772.472</v>
      </c>
      <c r="S1048046" s="5" t="n">
        <v>0.001</v>
      </c>
    </row>
    <row r="1048047" customFormat="false" ht="12.8" hidden="false" customHeight="false" outlineLevel="0" collapsed="false">
      <c r="A1048047" s="4" t="n">
        <v>1</v>
      </c>
      <c r="B1048047" s="4" t="n">
        <v>4995</v>
      </c>
      <c r="C1048047" s="4" t="n">
        <v>83.004</v>
      </c>
      <c r="D1048047" s="5" t="n">
        <v>618.965</v>
      </c>
      <c r="E1048047" s="5" t="n">
        <v>1139.168</v>
      </c>
      <c r="F1048047" s="5" t="n">
        <v>390.257</v>
      </c>
      <c r="G1048047" s="5" t="n">
        <v>-12.899</v>
      </c>
      <c r="H1048047" s="5" t="n">
        <v>474.567</v>
      </c>
      <c r="I1048047" s="5" t="n">
        <v>209.054</v>
      </c>
      <c r="J1048047" s="5" t="n">
        <v>166.235</v>
      </c>
      <c r="K1048047" s="5" t="n">
        <v>-64.656</v>
      </c>
      <c r="L1048047" s="5" t="n">
        <v>-49.96</v>
      </c>
      <c r="M1048047" s="5" t="n">
        <v>-0.006</v>
      </c>
      <c r="N1048047" s="5" t="n">
        <v>294.1</v>
      </c>
      <c r="O1048047" s="5" t="n">
        <v>298.878</v>
      </c>
      <c r="P1048047" s="5" t="n">
        <v>2.7</v>
      </c>
      <c r="Q1048047" s="5" t="n">
        <v>0.92</v>
      </c>
      <c r="R1048047" s="5" t="n">
        <v>-916.674</v>
      </c>
      <c r="S1048047" s="5" t="n">
        <v>0.001</v>
      </c>
    </row>
    <row r="1048048" customFormat="false" ht="12.8" hidden="false" customHeight="false" outlineLevel="0" collapsed="false">
      <c r="A1048048" s="4" t="n">
        <v>1</v>
      </c>
      <c r="B1048048" s="4" t="n">
        <v>4995</v>
      </c>
      <c r="C1048048" s="4" t="n">
        <v>84.003</v>
      </c>
      <c r="D1048048" s="5" t="n">
        <v>701.294</v>
      </c>
      <c r="E1048048" s="5" t="n">
        <v>1230.78</v>
      </c>
      <c r="F1048048" s="5" t="n">
        <v>407.302</v>
      </c>
      <c r="G1048048" s="5" t="n">
        <v>-64.817</v>
      </c>
      <c r="H1048048" s="5" t="n">
        <v>527.754</v>
      </c>
      <c r="I1048048" s="5" t="n">
        <v>260.325</v>
      </c>
      <c r="J1048048" s="5" t="n">
        <v>155.557</v>
      </c>
      <c r="K1048048" s="5" t="n">
        <v>-86.785</v>
      </c>
      <c r="L1048048" s="5" t="n">
        <v>-59.41</v>
      </c>
      <c r="M1048048" s="5" t="n">
        <v>-0.004</v>
      </c>
      <c r="N1048048" s="5" t="n">
        <v>297.26</v>
      </c>
      <c r="O1048048" s="5" t="n">
        <v>300.399</v>
      </c>
      <c r="P1048048" s="5" t="n">
        <v>20.648</v>
      </c>
      <c r="Q1048048" s="5" t="n">
        <v>0.92</v>
      </c>
      <c r="R1048048" s="5" t="n">
        <v>-1002.155</v>
      </c>
      <c r="S1048048" s="5" t="n">
        <v>0.001</v>
      </c>
    </row>
    <row r="1048049" customFormat="false" ht="12.8" hidden="false" customHeight="false" outlineLevel="0" collapsed="false">
      <c r="A1048049" s="4" t="n">
        <v>1</v>
      </c>
      <c r="B1048049" s="4" t="n">
        <v>4995</v>
      </c>
      <c r="C1048049" s="4" t="n">
        <v>85.003</v>
      </c>
      <c r="D1048049" s="5" t="n">
        <v>744.258</v>
      </c>
      <c r="E1048049" s="5" t="n">
        <v>881.954</v>
      </c>
      <c r="F1048049" s="5" t="n">
        <v>409.114</v>
      </c>
      <c r="G1048049" s="5" t="n">
        <v>-95.06</v>
      </c>
      <c r="H1048049" s="5" t="n">
        <v>522.466</v>
      </c>
      <c r="I1048049" s="5" t="n">
        <v>285.928</v>
      </c>
      <c r="J1048049" s="5" t="n">
        <v>76.777</v>
      </c>
      <c r="K1048049" s="5" t="n">
        <v>-64.137</v>
      </c>
      <c r="L1048049" s="5" t="n">
        <v>-46.67</v>
      </c>
      <c r="M1048049" s="5" t="n">
        <v>-0.004</v>
      </c>
      <c r="N1048049" s="5" t="n">
        <v>297.59</v>
      </c>
      <c r="O1048049" s="5" t="n">
        <v>300.572</v>
      </c>
      <c r="P1048049" s="5" t="n">
        <v>31.883</v>
      </c>
      <c r="Q1048049" s="5" t="n">
        <v>0.92</v>
      </c>
      <c r="R1048049" s="5" t="n">
        <v>-1057.01</v>
      </c>
      <c r="S1048049" s="5" t="n">
        <v>0.001</v>
      </c>
    </row>
    <row r="1048050" customFormat="false" ht="12.8" hidden="false" customHeight="false" outlineLevel="0" collapsed="false">
      <c r="A1048050" s="4" t="n">
        <v>1</v>
      </c>
      <c r="B1048050" s="4" t="n">
        <v>4995</v>
      </c>
      <c r="C1048050" s="4" t="n">
        <v>86.002</v>
      </c>
      <c r="D1048050" s="5" t="n">
        <v>742.004</v>
      </c>
      <c r="E1048050" s="5" t="n">
        <v>854.986</v>
      </c>
      <c r="F1048050" s="5" t="n">
        <v>409.389</v>
      </c>
      <c r="G1048050" s="5" t="n">
        <v>-107.829</v>
      </c>
      <c r="H1048050" s="5" t="n">
        <v>503.925</v>
      </c>
      <c r="I1048050" s="5" t="n">
        <v>284.286</v>
      </c>
      <c r="J1048050" s="5" t="n">
        <v>52.234</v>
      </c>
      <c r="K1048050" s="5" t="n">
        <v>-46.207</v>
      </c>
      <c r="L1048050" s="5" t="n">
        <v>-40.38</v>
      </c>
      <c r="M1048050" s="5" t="n">
        <v>-0.004</v>
      </c>
      <c r="N1048050" s="5" t="n">
        <v>297.64</v>
      </c>
      <c r="O1048050" s="5" t="n">
        <v>300.576</v>
      </c>
      <c r="P1048050" s="5" t="n">
        <v>36.727</v>
      </c>
      <c r="Q1048050" s="5" t="n">
        <v>0.92</v>
      </c>
      <c r="R1048050" s="5" t="n">
        <v>-1046.439</v>
      </c>
      <c r="S1048050" s="5" t="n">
        <v>0.001</v>
      </c>
    </row>
    <row r="1048051" customFormat="false" ht="12.8" hidden="false" customHeight="false" outlineLevel="0" collapsed="false">
      <c r="A1048051" s="4" t="n">
        <v>1</v>
      </c>
      <c r="B1048051" s="4" t="n">
        <v>4995</v>
      </c>
      <c r="C1048051" s="4" t="n">
        <v>87.004</v>
      </c>
      <c r="D1048051" s="5" t="n">
        <v>682.267</v>
      </c>
      <c r="E1048051" s="5" t="n">
        <v>488.116</v>
      </c>
      <c r="F1048051" s="5" t="n">
        <v>411.097</v>
      </c>
      <c r="G1048051" s="5" t="n">
        <v>-90.736</v>
      </c>
      <c r="H1048051" s="5" t="n">
        <v>443.179</v>
      </c>
      <c r="I1048051" s="5" t="n">
        <v>276.234</v>
      </c>
      <c r="J1048051" s="5" t="n">
        <v>55.601</v>
      </c>
      <c r="K1048051" s="5" t="n">
        <v>-37.146</v>
      </c>
      <c r="L1048051" s="5" t="n">
        <v>-47.28</v>
      </c>
      <c r="M1048051" s="5" t="n">
        <v>-0.004</v>
      </c>
      <c r="N1048051" s="5" t="n">
        <v>297.95</v>
      </c>
      <c r="O1048051" s="5" t="n">
        <v>300.749</v>
      </c>
      <c r="P1048051" s="5" t="n">
        <v>32.418</v>
      </c>
      <c r="Q1048051" s="5" t="n">
        <v>0.92</v>
      </c>
      <c r="R1048051" s="5" t="n">
        <v>-975.991</v>
      </c>
      <c r="S1048051" s="5" t="n">
        <v>0.001</v>
      </c>
    </row>
    <row r="1048052" customFormat="false" ht="12.8" hidden="false" customHeight="false" outlineLevel="0" collapsed="false">
      <c r="A1048052" s="4" t="n">
        <v>1</v>
      </c>
      <c r="B1048052" s="4" t="n">
        <v>4995</v>
      </c>
      <c r="C1048052" s="4" t="n">
        <v>88.004</v>
      </c>
      <c r="D1048052" s="5" t="n">
        <v>575.228</v>
      </c>
      <c r="E1048052" s="5" t="n">
        <v>470.613</v>
      </c>
      <c r="F1048052" s="5" t="n">
        <v>410.821</v>
      </c>
      <c r="G1048052" s="5" t="n">
        <v>-71.996</v>
      </c>
      <c r="H1048052" s="5" t="n">
        <v>337.664</v>
      </c>
      <c r="I1048052" s="5" t="n">
        <v>263.53</v>
      </c>
      <c r="J1048052" s="5" t="n">
        <v>29.568</v>
      </c>
      <c r="K1048052" s="5" t="n">
        <v>-25.966</v>
      </c>
      <c r="L1048052" s="5" t="n">
        <v>-43.27</v>
      </c>
      <c r="M1048052" s="5" t="n">
        <v>-0.003</v>
      </c>
      <c r="N1048052" s="5" t="n">
        <v>297.9</v>
      </c>
      <c r="O1048052" s="5" t="n">
        <v>300.026</v>
      </c>
      <c r="P1048052" s="5" t="n">
        <v>33.869</v>
      </c>
      <c r="Q1048052" s="5" t="n">
        <v>0.92</v>
      </c>
      <c r="R1048052" s="5" t="n">
        <v>-926.832</v>
      </c>
      <c r="S1048052" s="5" t="n">
        <v>0.001</v>
      </c>
    </row>
    <row r="1048053" customFormat="false" ht="12.8" hidden="false" customHeight="false" outlineLevel="0" collapsed="false">
      <c r="A1048053" s="4" t="n">
        <v>1</v>
      </c>
      <c r="B1048053" s="4" t="n">
        <v>4995</v>
      </c>
      <c r="C1048053" s="4" t="n">
        <v>89.005</v>
      </c>
      <c r="D1048053" s="5" t="n">
        <v>436.269</v>
      </c>
      <c r="E1048053" s="5" t="n">
        <v>450.365</v>
      </c>
      <c r="F1048053" s="5" t="n">
        <v>410.435</v>
      </c>
      <c r="G1048053" s="5" t="n">
        <v>-74.151</v>
      </c>
      <c r="H1048053" s="5" t="n">
        <v>204.707</v>
      </c>
      <c r="I1048053" s="5" t="n">
        <v>250.045</v>
      </c>
      <c r="J1048053" s="5" t="n">
        <v>49.663</v>
      </c>
      <c r="K1048053" s="5" t="n">
        <v>-18.483</v>
      </c>
      <c r="L1048053" s="5" t="n">
        <v>-30</v>
      </c>
      <c r="M1048053" s="5" t="n">
        <v>-0.002</v>
      </c>
      <c r="N1048053" s="5" t="n">
        <v>297.83</v>
      </c>
      <c r="O1048053" s="5" t="n">
        <v>299.716</v>
      </c>
      <c r="P1048053" s="5" t="n">
        <v>39.316</v>
      </c>
      <c r="Q1048053" s="5" t="n">
        <v>0.92</v>
      </c>
      <c r="R1048053" s="5" t="n">
        <v>-947.407</v>
      </c>
      <c r="S1048053" s="5" t="n">
        <v>0.001</v>
      </c>
    </row>
    <row r="1048054" customFormat="false" ht="12.8" hidden="false" customHeight="false" outlineLevel="0" collapsed="false">
      <c r="A1048054" s="4" t="n">
        <v>1</v>
      </c>
      <c r="B1048054" s="4" t="n">
        <v>4995</v>
      </c>
      <c r="C1048054" s="4" t="n">
        <v>90.002</v>
      </c>
      <c r="D1048054" s="5" t="n">
        <v>279.757</v>
      </c>
      <c r="E1048054" s="5" t="n">
        <v>511.846</v>
      </c>
      <c r="F1048054" s="5" t="n">
        <v>406.481</v>
      </c>
      <c r="G1048054" s="5" t="n">
        <v>-10.891</v>
      </c>
      <c r="H1048054" s="5" t="n">
        <v>79.964</v>
      </c>
      <c r="I1048054" s="5" t="n">
        <v>210.941</v>
      </c>
      <c r="J1048054" s="5" t="n">
        <v>-20.715</v>
      </c>
      <c r="K1048054" s="5" t="n">
        <v>-11.147</v>
      </c>
      <c r="L1048054" s="5" t="n">
        <v>20.79</v>
      </c>
      <c r="M1048054" s="5" t="n">
        <v>0</v>
      </c>
      <c r="N1048054" s="5" t="n">
        <v>297.11</v>
      </c>
      <c r="O1048054" s="5" t="n">
        <v>297.398</v>
      </c>
      <c r="P1048054" s="5" t="n">
        <v>37.86</v>
      </c>
      <c r="Q1048054" s="5" t="n">
        <v>0.92</v>
      </c>
      <c r="R1048054" s="5" t="n">
        <v>-874.077</v>
      </c>
      <c r="S1048054" s="5" t="n">
        <v>0.001</v>
      </c>
    </row>
    <row r="1048055" customFormat="false" ht="12.8" hidden="false" customHeight="false" outlineLevel="0" collapsed="false">
      <c r="A1048055" s="4" t="n">
        <v>1</v>
      </c>
      <c r="B1048055" s="4" t="n">
        <v>4995</v>
      </c>
      <c r="C1048055" s="4" t="n">
        <v>91.001</v>
      </c>
      <c r="D1048055" s="5" t="n">
        <v>143.805</v>
      </c>
      <c r="E1048055" s="5" t="n">
        <v>378.202</v>
      </c>
      <c r="F1048055" s="5" t="n">
        <v>392.065</v>
      </c>
      <c r="G1048055" s="5" t="n">
        <v>11.707</v>
      </c>
      <c r="H1048055" s="5" t="n">
        <v>42.146</v>
      </c>
      <c r="I1048055" s="5" t="n">
        <v>99.094</v>
      </c>
      <c r="J1048055" s="5" t="n">
        <v>-123.896</v>
      </c>
      <c r="K1048055" s="5" t="n">
        <v>2.565</v>
      </c>
      <c r="L1048055" s="5" t="n">
        <v>106.67</v>
      </c>
      <c r="M1048055" s="5" t="n">
        <v>0</v>
      </c>
      <c r="N1048055" s="5" t="n">
        <v>294.44</v>
      </c>
      <c r="O1048055" s="5" t="n">
        <v>294.187</v>
      </c>
      <c r="P1048055" s="5" t="n">
        <v>46.291</v>
      </c>
      <c r="Q1048055" s="5" t="n">
        <v>0.92</v>
      </c>
      <c r="R1048055" s="5" t="n">
        <v>-272.722</v>
      </c>
      <c r="S1048055" s="5" t="n">
        <v>0.001</v>
      </c>
    </row>
    <row r="1048056" customFormat="false" ht="12.8" hidden="false" customHeight="false" outlineLevel="0" collapsed="false">
      <c r="A1048056" s="4" t="n">
        <v>1</v>
      </c>
      <c r="B1048056" s="4" t="n">
        <v>4995</v>
      </c>
      <c r="C1048056" s="4" t="n">
        <v>92.003</v>
      </c>
      <c r="D1048056" s="5" t="n">
        <v>-13.363</v>
      </c>
      <c r="E1048056" s="5" t="n">
        <v>333.435</v>
      </c>
      <c r="F1048056" s="5" t="n">
        <v>386.292</v>
      </c>
      <c r="G1048056" s="5" t="n">
        <v>12.254</v>
      </c>
      <c r="H1048056" s="5" t="n">
        <v>-19.342</v>
      </c>
      <c r="I1048056" s="5" t="n">
        <v>0</v>
      </c>
      <c r="J1048056" s="5" t="n">
        <v>-68.904</v>
      </c>
      <c r="K1048056" s="5" t="n">
        <v>5.979</v>
      </c>
      <c r="L1048056" s="5" t="n">
        <v>90.84</v>
      </c>
      <c r="M1048056" s="5" t="n">
        <v>0</v>
      </c>
      <c r="N1048056" s="5" t="n">
        <v>293.35</v>
      </c>
      <c r="O1048056" s="5" t="n">
        <v>293.058</v>
      </c>
      <c r="P1048056" s="5" t="n">
        <v>42.03</v>
      </c>
      <c r="Q1048056" s="5" t="n">
        <v>0.92</v>
      </c>
      <c r="R1048056" s="5" t="n">
        <v>-68.502</v>
      </c>
      <c r="S1048056" s="5" t="n">
        <v>0.001</v>
      </c>
    </row>
    <row r="1048057" customFormat="false" ht="12.8" hidden="false" customHeight="false" outlineLevel="0" collapsed="false">
      <c r="A1048057" s="4" t="n">
        <v>1</v>
      </c>
      <c r="B1048057" s="4" t="n">
        <v>4995</v>
      </c>
      <c r="C1048057" s="4" t="n">
        <v>93.006</v>
      </c>
      <c r="D1048057" s="5" t="n">
        <v>-27.459</v>
      </c>
      <c r="E1048057" s="5" t="n">
        <v>329.537</v>
      </c>
      <c r="F1048057" s="5" t="n">
        <v>384.977</v>
      </c>
      <c r="G1048057" s="5" t="n">
        <v>4.874</v>
      </c>
      <c r="H1048057" s="5" t="n">
        <v>-30.08</v>
      </c>
      <c r="I1048057" s="5" t="n">
        <v>0</v>
      </c>
      <c r="J1048057" s="5" t="n">
        <v>-16.001</v>
      </c>
      <c r="K1048057" s="5" t="n">
        <v>2.621</v>
      </c>
      <c r="L1048057" s="5" t="n">
        <v>81.5</v>
      </c>
      <c r="M1048057" s="5" t="n">
        <v>0</v>
      </c>
      <c r="N1048057" s="5" t="n">
        <v>293.1</v>
      </c>
      <c r="O1048057" s="5" t="n">
        <v>292.962</v>
      </c>
      <c r="P1048057" s="5" t="n">
        <v>35.428</v>
      </c>
      <c r="Q1048057" s="5" t="n">
        <v>0.92</v>
      </c>
      <c r="R1048057" s="5" t="n">
        <v>-80.161</v>
      </c>
      <c r="S1048057" s="5" t="n">
        <v>0.001</v>
      </c>
    </row>
    <row r="1048058" customFormat="false" ht="12.8" hidden="false" customHeight="false" outlineLevel="0" collapsed="false">
      <c r="A1048058" s="4" t="n">
        <v>1</v>
      </c>
      <c r="B1048058" s="4" t="n">
        <v>4995</v>
      </c>
      <c r="C1048058" s="4" t="n">
        <v>94.003</v>
      </c>
      <c r="D1048058" s="5" t="n">
        <v>-27.802</v>
      </c>
      <c r="E1048058" s="5" t="n">
        <v>326.144</v>
      </c>
      <c r="F1048058" s="5" t="n">
        <v>382.199</v>
      </c>
      <c r="G1048058" s="5" t="n">
        <v>9.006</v>
      </c>
      <c r="H1048058" s="5" t="n">
        <v>-30.898</v>
      </c>
      <c r="I1048058" s="5" t="n">
        <v>0</v>
      </c>
      <c r="J1048058" s="5" t="n">
        <v>-51.572</v>
      </c>
      <c r="K1048058" s="5" t="n">
        <v>3.096</v>
      </c>
      <c r="L1048058" s="5" t="n">
        <v>86.46</v>
      </c>
      <c r="M1048058" s="5" t="n">
        <v>0</v>
      </c>
      <c r="N1048058" s="5" t="n">
        <v>292.57</v>
      </c>
      <c r="O1048058" s="5" t="n">
        <v>292.21</v>
      </c>
      <c r="P1048058" s="5" t="n">
        <v>25.041</v>
      </c>
      <c r="Q1048058" s="5" t="n">
        <v>0.92</v>
      </c>
      <c r="R1048058" s="5" t="n">
        <v>-79.978</v>
      </c>
      <c r="S1048058" s="5" t="n">
        <v>0.001</v>
      </c>
    </row>
    <row r="1048059" customFormat="false" ht="12.8" hidden="false" customHeight="false" outlineLevel="0" collapsed="false">
      <c r="A1048059" s="4" t="n">
        <v>1</v>
      </c>
      <c r="B1048059" s="4" t="n">
        <v>4995</v>
      </c>
      <c r="C1048059" s="4" t="n">
        <v>95.001</v>
      </c>
      <c r="D1048059" s="5" t="n">
        <v>-27.788</v>
      </c>
      <c r="E1048059" s="5" t="n">
        <v>322.03</v>
      </c>
      <c r="F1048059" s="5" t="n">
        <v>378.814</v>
      </c>
      <c r="G1048059" s="5" t="n">
        <v>17.639</v>
      </c>
      <c r="H1048059" s="5" t="n">
        <v>-31.763</v>
      </c>
      <c r="I1048059" s="5" t="n">
        <v>0</v>
      </c>
      <c r="J1048059" s="5" t="n">
        <v>-48.276</v>
      </c>
      <c r="K1048059" s="5" t="n">
        <v>3.975</v>
      </c>
      <c r="L1048059" s="5" t="n">
        <v>84.36</v>
      </c>
      <c r="M1048059" s="5" t="n">
        <v>0.001</v>
      </c>
      <c r="N1048059" s="5" t="n">
        <v>291.92</v>
      </c>
      <c r="O1048059" s="5" t="n">
        <v>291.401</v>
      </c>
      <c r="P1048059" s="5" t="n">
        <v>33.994</v>
      </c>
      <c r="Q1048059" s="5" t="n">
        <v>0.92</v>
      </c>
      <c r="R1048059" s="5" t="n">
        <v>-79.478</v>
      </c>
      <c r="S1048059" s="5" t="n">
        <v>0.001</v>
      </c>
    </row>
    <row r="1048060" customFormat="false" ht="12.8" hidden="false" customHeight="false" outlineLevel="0" collapsed="false">
      <c r="A1048060" s="4" t="n">
        <v>1</v>
      </c>
      <c r="B1048060" s="4" t="n">
        <v>4995</v>
      </c>
      <c r="C1048060" s="4" t="n">
        <v>96.003</v>
      </c>
      <c r="D1048060" s="5" t="n">
        <v>-28.04</v>
      </c>
      <c r="E1048060" s="5" t="n">
        <v>322.067</v>
      </c>
      <c r="F1048060" s="5" t="n">
        <v>374.627</v>
      </c>
      <c r="G1048060" s="5" t="n">
        <v>8.369</v>
      </c>
      <c r="H1048060" s="5" t="n">
        <v>-33.501</v>
      </c>
      <c r="I1048060" s="5" t="n">
        <v>0</v>
      </c>
      <c r="J1048060" s="5" t="n">
        <v>-50.593</v>
      </c>
      <c r="K1048060" s="5" t="n">
        <v>5.461</v>
      </c>
      <c r="L1048060" s="5" t="n">
        <v>82.98</v>
      </c>
      <c r="M1048060" s="5" t="n">
        <v>0</v>
      </c>
      <c r="N1048060" s="5" t="n">
        <v>291.11</v>
      </c>
      <c r="O1048060" s="5" t="n">
        <v>290.856</v>
      </c>
      <c r="P1048060" s="5" t="n">
        <v>32.917</v>
      </c>
      <c r="Q1048060" s="5" t="n">
        <v>0.92</v>
      </c>
      <c r="R1048060" s="5" t="n">
        <v>-79.07</v>
      </c>
      <c r="S1048060" s="5" t="n">
        <v>0.001</v>
      </c>
    </row>
    <row r="1048061" customFormat="false" ht="12.8" hidden="false" customHeight="false" outlineLevel="0" collapsed="false">
      <c r="A1048061" s="4" t="n">
        <v>1</v>
      </c>
      <c r="B1048061" s="4" t="n">
        <v>4995</v>
      </c>
      <c r="C1048061" s="4" t="n">
        <v>97.005</v>
      </c>
      <c r="D1048061" s="5" t="n">
        <v>-27.369</v>
      </c>
      <c r="E1048061" s="5" t="n">
        <v>360.454</v>
      </c>
      <c r="F1048061" s="5" t="n">
        <v>372.572</v>
      </c>
      <c r="G1048061" s="5" t="n">
        <v>1.578</v>
      </c>
      <c r="H1048061" s="5" t="n">
        <v>-32.403</v>
      </c>
      <c r="I1048061" s="5" t="n">
        <v>0</v>
      </c>
      <c r="J1048061" s="5" t="n">
        <v>-40.667</v>
      </c>
      <c r="K1048061" s="5" t="n">
        <v>5.033</v>
      </c>
      <c r="L1048061" s="5" t="n">
        <v>81.12</v>
      </c>
      <c r="M1048061" s="5" t="n">
        <v>0</v>
      </c>
      <c r="N1048061" s="5" t="n">
        <v>290.71</v>
      </c>
      <c r="O1048061" s="5" t="n">
        <v>290.665</v>
      </c>
      <c r="P1048061" s="5" t="n">
        <v>35.322</v>
      </c>
      <c r="Q1048061" s="5" t="n">
        <v>0.92</v>
      </c>
      <c r="R1048061" s="5" t="n">
        <v>-78.177</v>
      </c>
      <c r="S1048061" s="5" t="n">
        <v>0.001</v>
      </c>
    </row>
    <row r="1048062" customFormat="false" ht="12.8" hidden="false" customHeight="false" outlineLevel="0" collapsed="false">
      <c r="A1048062" s="4" t="n">
        <v>1</v>
      </c>
      <c r="B1048062" s="4" t="n">
        <v>4995</v>
      </c>
      <c r="C1048062" s="4" t="n">
        <v>98.001</v>
      </c>
      <c r="D1048062" s="5" t="n">
        <v>-26.354</v>
      </c>
      <c r="E1048062" s="5" t="n">
        <v>360.381</v>
      </c>
      <c r="F1048062" s="5" t="n">
        <v>372.214</v>
      </c>
      <c r="G1048062" s="5" t="n">
        <v>-0.774</v>
      </c>
      <c r="H1048062" s="5" t="n">
        <v>-29.946</v>
      </c>
      <c r="I1048062" s="5" t="n">
        <v>0</v>
      </c>
      <c r="J1048062" s="5" t="n">
        <v>-21.47</v>
      </c>
      <c r="K1048062" s="5" t="n">
        <v>3.592</v>
      </c>
      <c r="L1048062" s="5" t="n">
        <v>79.11</v>
      </c>
      <c r="M1048062" s="5" t="n">
        <v>0</v>
      </c>
      <c r="N1048062" s="5" t="n">
        <v>290.64</v>
      </c>
      <c r="O1048062" s="5" t="n">
        <v>290.681</v>
      </c>
      <c r="P1048062" s="5" t="n">
        <v>19.045</v>
      </c>
      <c r="Q1048062" s="5" t="n">
        <v>0.92</v>
      </c>
      <c r="R1048062" s="5" t="n">
        <v>-77.272</v>
      </c>
      <c r="S1048062" s="5" t="n">
        <v>0.001</v>
      </c>
    </row>
    <row r="1048063" customFormat="false" ht="12.8" hidden="false" customHeight="false" outlineLevel="0" collapsed="false">
      <c r="A1048063" s="4" t="n">
        <v>1</v>
      </c>
      <c r="B1048063" s="4" t="n">
        <v>4995</v>
      </c>
      <c r="C1048063" s="4" t="n">
        <v>99.005</v>
      </c>
      <c r="D1048063" s="5" t="n">
        <v>-26.512</v>
      </c>
      <c r="E1048063" s="5" t="n">
        <v>360.231</v>
      </c>
      <c r="F1048063" s="5" t="n">
        <v>371.599</v>
      </c>
      <c r="G1048063" s="5" t="n">
        <v>-1.701</v>
      </c>
      <c r="H1048063" s="5" t="n">
        <v>-29.599</v>
      </c>
      <c r="I1048063" s="5" t="n">
        <v>0</v>
      </c>
      <c r="J1048063" s="5" t="n">
        <v>-27.292</v>
      </c>
      <c r="K1048063" s="5" t="n">
        <v>3.087</v>
      </c>
      <c r="L1048063" s="5" t="n">
        <v>80.04</v>
      </c>
      <c r="M1048063" s="5" t="n">
        <v>0</v>
      </c>
      <c r="N1048063" s="5" t="n">
        <v>290.52</v>
      </c>
      <c r="O1048063" s="5" t="n">
        <v>290.584</v>
      </c>
      <c r="P1048063" s="5" t="n">
        <v>26.418</v>
      </c>
      <c r="Q1048063" s="5" t="n">
        <v>0.92</v>
      </c>
      <c r="R1048063" s="5" t="n">
        <v>-77.285</v>
      </c>
      <c r="S1048063" s="5" t="n">
        <v>0.001</v>
      </c>
    </row>
    <row r="1048064" customFormat="false" ht="12.8" hidden="false" customHeight="false" outlineLevel="0" collapsed="false">
      <c r="A1048064" s="4" t="n">
        <v>1</v>
      </c>
      <c r="B1048064" s="4" t="n">
        <v>4995</v>
      </c>
      <c r="C1048064" s="4" t="n">
        <v>100.003</v>
      </c>
      <c r="D1048064" s="5" t="n">
        <v>-26.615</v>
      </c>
      <c r="E1048064" s="5" t="n">
        <v>359.083</v>
      </c>
      <c r="F1048064" s="5" t="n">
        <v>372.214</v>
      </c>
      <c r="G1048064" s="5" t="n">
        <v>-1.006</v>
      </c>
      <c r="H1048064" s="5" t="n">
        <v>-28.225</v>
      </c>
      <c r="I1048064" s="5" t="n">
        <v>0</v>
      </c>
      <c r="J1048064" s="5" t="n">
        <v>-8.101</v>
      </c>
      <c r="K1048064" s="5" t="n">
        <v>1.61</v>
      </c>
      <c r="L1048064" s="5" t="n">
        <v>77.72</v>
      </c>
      <c r="M1048064" s="5" t="n">
        <v>0</v>
      </c>
      <c r="N1048064" s="5" t="n">
        <v>290.64</v>
      </c>
      <c r="O1048064" s="5" t="n">
        <v>290.685</v>
      </c>
      <c r="P1048064" s="5" t="n">
        <v>22.117</v>
      </c>
      <c r="Q1048064" s="5" t="n">
        <v>0.92</v>
      </c>
      <c r="R1048064" s="5" t="n">
        <v>-77.445</v>
      </c>
      <c r="S1048064" s="5" t="n">
        <v>0.001</v>
      </c>
    </row>
    <row r="1048065" customFormat="false" ht="12.8" hidden="false" customHeight="false" outlineLevel="0" collapsed="false">
      <c r="A1048065" s="4" t="n">
        <v>1</v>
      </c>
      <c r="B1048065" s="4" t="n">
        <v>4995</v>
      </c>
      <c r="C1048065" s="4" t="n">
        <v>101.004</v>
      </c>
      <c r="D1048065" s="5" t="n">
        <v>-26.62</v>
      </c>
      <c r="E1048065" s="5" t="n">
        <v>358.425</v>
      </c>
      <c r="F1048065" s="5" t="n">
        <v>372.726</v>
      </c>
      <c r="G1048065" s="5" t="n">
        <v>0.216</v>
      </c>
      <c r="H1048065" s="5" t="n">
        <v>-27.369</v>
      </c>
      <c r="I1048065" s="5" t="n">
        <v>0</v>
      </c>
      <c r="J1048065" s="5" t="n">
        <v>-6.116</v>
      </c>
      <c r="K1048065" s="5" t="n">
        <v>0.749</v>
      </c>
      <c r="L1048065" s="5" t="n">
        <v>78.25</v>
      </c>
      <c r="M1048065" s="5" t="n">
        <v>0</v>
      </c>
      <c r="N1048065" s="5" t="n">
        <v>290.74</v>
      </c>
      <c r="O1048065" s="5" t="n">
        <v>290.726</v>
      </c>
      <c r="P1048065" s="5" t="n">
        <v>15.644</v>
      </c>
      <c r="Q1048065" s="5" t="n">
        <v>0.92</v>
      </c>
      <c r="R1048065" s="5" t="n">
        <v>-77.53</v>
      </c>
      <c r="S1048065" s="5" t="n">
        <v>0.001</v>
      </c>
    </row>
    <row r="1048066" customFormat="false" ht="12.8" hidden="false" customHeight="false" outlineLevel="0" collapsed="false">
      <c r="A1048066" s="4" t="n">
        <v>1</v>
      </c>
      <c r="B1048066" s="4" t="n">
        <v>4995</v>
      </c>
      <c r="C1048066" s="4" t="n">
        <v>102.004</v>
      </c>
      <c r="D1048066" s="5" t="n">
        <v>-26.654</v>
      </c>
      <c r="E1048066" s="5" t="n">
        <v>358.891</v>
      </c>
      <c r="F1048066" s="5" t="n">
        <v>372.675</v>
      </c>
      <c r="G1048066" s="5" t="n">
        <v>-0.66</v>
      </c>
      <c r="H1048066" s="5" t="n">
        <v>-27.268</v>
      </c>
      <c r="I1048066" s="5" t="n">
        <v>0</v>
      </c>
      <c r="J1048066" s="5" t="n">
        <v>-9.539</v>
      </c>
      <c r="K1048066" s="5" t="n">
        <v>0.614</v>
      </c>
      <c r="L1048066" s="5" t="n">
        <v>78.76</v>
      </c>
      <c r="M1048066" s="5" t="n">
        <v>0</v>
      </c>
      <c r="N1048066" s="5" t="n">
        <v>290.73</v>
      </c>
      <c r="O1048066" s="5" t="n">
        <v>290.754</v>
      </c>
      <c r="P1048066" s="5" t="n">
        <v>27.958</v>
      </c>
      <c r="Q1048066" s="5" t="n">
        <v>0.92</v>
      </c>
      <c r="R1048066" s="5" t="n">
        <v>-77.533</v>
      </c>
      <c r="S1048066" s="5" t="n">
        <v>0.001</v>
      </c>
    </row>
    <row r="1048067" customFormat="false" ht="12.8" hidden="false" customHeight="false" outlineLevel="0" collapsed="false">
      <c r="A1048067" s="4" t="n">
        <v>1</v>
      </c>
      <c r="B1048067" s="4" t="n">
        <v>4995</v>
      </c>
      <c r="C1048067" s="4" t="n">
        <v>103.002</v>
      </c>
      <c r="D1048067" s="5" t="n">
        <v>18.32</v>
      </c>
      <c r="E1048067" s="5" t="n">
        <v>377.425</v>
      </c>
      <c r="F1048067" s="5" t="n">
        <v>370.781</v>
      </c>
      <c r="G1048067" s="5" t="n">
        <v>-12.075</v>
      </c>
      <c r="H1048067" s="5" t="n">
        <v>-16.283</v>
      </c>
      <c r="I1048067" s="5" t="n">
        <v>34.663</v>
      </c>
      <c r="J1048067" s="5" t="n">
        <v>-39.038</v>
      </c>
      <c r="K1048067" s="5" t="n">
        <v>-0.06</v>
      </c>
      <c r="L1048067" s="5" t="n">
        <v>77.84</v>
      </c>
      <c r="M1048067" s="5" t="n">
        <v>-0.001</v>
      </c>
      <c r="N1048067" s="5" t="n">
        <v>290.36</v>
      </c>
      <c r="O1048067" s="5" t="n">
        <v>290.832</v>
      </c>
      <c r="P1048067" s="5" t="n">
        <v>25.59</v>
      </c>
      <c r="Q1048067" s="5" t="n">
        <v>0.92</v>
      </c>
      <c r="R1048067" s="5" t="n">
        <v>-62.901</v>
      </c>
      <c r="S1048067" s="5" t="n">
        <v>0.001</v>
      </c>
    </row>
    <row r="1048068" customFormat="false" ht="12.8" hidden="false" customHeight="false" outlineLevel="0" collapsed="false">
      <c r="A1048068" s="4" t="n">
        <v>1</v>
      </c>
      <c r="B1048068" s="4" t="n">
        <v>4995</v>
      </c>
      <c r="C1048068" s="4" t="n">
        <v>104.003</v>
      </c>
      <c r="D1048068" s="5" t="n">
        <v>38.088</v>
      </c>
      <c r="E1048068" s="5" t="n">
        <v>390.16</v>
      </c>
      <c r="F1048068" s="5" t="n">
        <v>369.863</v>
      </c>
      <c r="G1048068" s="5" t="n">
        <v>-11.471</v>
      </c>
      <c r="H1048068" s="5" t="n">
        <v>-4.92</v>
      </c>
      <c r="I1048068" s="5" t="n">
        <v>42.211</v>
      </c>
      <c r="J1048068" s="5" t="n">
        <v>-21.748</v>
      </c>
      <c r="K1048068" s="5" t="n">
        <v>0.796</v>
      </c>
      <c r="L1048068" s="5" t="n">
        <v>79.97</v>
      </c>
      <c r="M1048068" s="5" t="n">
        <v>-0.001</v>
      </c>
      <c r="N1048068" s="5" t="n">
        <v>290.18</v>
      </c>
      <c r="O1048068" s="5" t="n">
        <v>290.572</v>
      </c>
      <c r="P1048068" s="5" t="n">
        <v>29.268</v>
      </c>
      <c r="Q1048068" s="5" t="n">
        <v>0.92</v>
      </c>
      <c r="R1048068" s="5" t="n">
        <v>-96.188</v>
      </c>
      <c r="S1048068" s="5" t="n">
        <v>0.001</v>
      </c>
    </row>
    <row r="1048069" customFormat="false" ht="12.8" hidden="false" customHeight="false" outlineLevel="0" collapsed="false">
      <c r="A1048069" s="4" t="n">
        <v>1</v>
      </c>
      <c r="B1048069" s="4" t="n">
        <v>4995</v>
      </c>
      <c r="C1048069" s="4" t="n">
        <v>105.001</v>
      </c>
      <c r="D1048069" s="5" t="n">
        <v>49.102</v>
      </c>
      <c r="E1048069" s="5" t="n">
        <v>409.362</v>
      </c>
      <c r="F1048069" s="5" t="n">
        <v>368.133</v>
      </c>
      <c r="G1048069" s="5" t="n">
        <v>-12.52</v>
      </c>
      <c r="H1048069" s="5" t="n">
        <v>3.317</v>
      </c>
      <c r="I1048069" s="5" t="n">
        <v>43.577</v>
      </c>
      <c r="J1048069" s="5" t="n">
        <v>-28.396</v>
      </c>
      <c r="K1048069" s="5" t="n">
        <v>2.208</v>
      </c>
      <c r="L1048069" s="5" t="n">
        <v>80.27</v>
      </c>
      <c r="M1048069" s="5" t="n">
        <v>-0.001</v>
      </c>
      <c r="N1048069" s="5" t="n">
        <v>289.84</v>
      </c>
      <c r="O1048069" s="5" t="n">
        <v>290.31</v>
      </c>
      <c r="P1048069" s="5" t="n">
        <v>26.634</v>
      </c>
      <c r="Q1048069" s="5" t="n">
        <v>0.92</v>
      </c>
      <c r="R1048069" s="5" t="n">
        <v>-114.602</v>
      </c>
      <c r="S1048069" s="5" t="n">
        <v>0.001</v>
      </c>
    </row>
    <row r="1048070" customFormat="false" ht="12.8" hidden="false" customHeight="false" outlineLevel="0" collapsed="false">
      <c r="A1048070" s="4" t="n">
        <v>1</v>
      </c>
      <c r="B1048070" s="4" t="n">
        <v>4995</v>
      </c>
      <c r="C1048070" s="4" t="n">
        <v>105.008</v>
      </c>
      <c r="D1048070" s="5" t="n">
        <v>49.102</v>
      </c>
      <c r="E1048070" s="5" t="n">
        <v>409.908</v>
      </c>
      <c r="F1048070" s="5" t="n">
        <v>368.133</v>
      </c>
      <c r="G1048070" s="5" t="n">
        <v>-12.032</v>
      </c>
      <c r="H1048070" s="5" t="n">
        <v>3.317</v>
      </c>
      <c r="I1048070" s="5" t="n">
        <v>43.577</v>
      </c>
      <c r="J1048070" s="5" t="n">
        <v>-27.498</v>
      </c>
      <c r="K1048070" s="5" t="n">
        <v>2.208</v>
      </c>
      <c r="L1048070" s="5" t="n">
        <v>80.27</v>
      </c>
      <c r="M1048070" s="5" t="n">
        <v>-0.001</v>
      </c>
      <c r="N1048070" s="5" t="n">
        <v>289.84</v>
      </c>
      <c r="O1048070" s="5" t="n">
        <v>290.298</v>
      </c>
      <c r="P1048070" s="5" t="n">
        <v>26.246</v>
      </c>
      <c r="Q1048070" s="5" t="n">
        <v>0.92</v>
      </c>
      <c r="R1048070" s="5" t="n">
        <v>-114.602</v>
      </c>
      <c r="S1048070" s="5" t="n">
        <v>0.001</v>
      </c>
    </row>
    <row r="1048071" customFormat="false" ht="12.8" hidden="false" customHeight="false" outlineLevel="0" collapsed="false">
      <c r="A1048071" s="4" t="n">
        <v>1</v>
      </c>
      <c r="B1048071" s="4" t="n">
        <v>4995</v>
      </c>
      <c r="C1048071" s="4" t="n">
        <v>106.001</v>
      </c>
      <c r="D1048071" s="5" t="n">
        <v>98.091</v>
      </c>
      <c r="E1048071" s="5" t="n">
        <v>442.668</v>
      </c>
      <c r="F1048071" s="5" t="n">
        <v>368.59</v>
      </c>
      <c r="G1048071" s="5" t="n">
        <v>-13.618</v>
      </c>
      <c r="H1048071" s="5" t="n">
        <v>40.281</v>
      </c>
      <c r="I1048071" s="5" t="n">
        <v>56.558</v>
      </c>
      <c r="J1048071" s="5" t="n">
        <v>0.017</v>
      </c>
      <c r="K1048071" s="5" t="n">
        <v>1.252</v>
      </c>
      <c r="L1048071" s="5" t="n">
        <v>76.34</v>
      </c>
      <c r="M1048071" s="5" t="n">
        <v>-0.001</v>
      </c>
      <c r="N1048071" s="5" t="n">
        <v>289.93</v>
      </c>
      <c r="O1048071" s="5" t="n">
        <v>290.761</v>
      </c>
      <c r="P1048071" s="5" t="n">
        <v>16.39</v>
      </c>
      <c r="Q1048071" s="5" t="n">
        <v>0.92</v>
      </c>
      <c r="R1048071" s="5" t="n">
        <v>-196.753</v>
      </c>
      <c r="S1048071" s="5" t="n">
        <v>0.001</v>
      </c>
    </row>
    <row r="1048072" customFormat="false" ht="12.8" hidden="false" customHeight="false" outlineLevel="0" collapsed="false">
      <c r="A1048072" s="4" t="n">
        <v>1</v>
      </c>
      <c r="B1048072" s="4" t="n">
        <v>4995</v>
      </c>
      <c r="C1048072" s="4" t="n">
        <v>107.007</v>
      </c>
      <c r="D1048072" s="5" t="n">
        <v>127.87</v>
      </c>
      <c r="E1048072" s="5" t="n">
        <v>534.036</v>
      </c>
      <c r="F1048072" s="5" t="n">
        <v>370.118</v>
      </c>
      <c r="G1048072" s="5" t="n">
        <v>-21.848</v>
      </c>
      <c r="H1048072" s="5" t="n">
        <v>56.118</v>
      </c>
      <c r="I1048072" s="5" t="n">
        <v>72.661</v>
      </c>
      <c r="J1048072" s="5" t="n">
        <v>4.961</v>
      </c>
      <c r="K1048072" s="5" t="n">
        <v>-0.909</v>
      </c>
      <c r="L1048072" s="5" t="n">
        <v>75.86</v>
      </c>
      <c r="M1048072" s="5" t="n">
        <v>-0.002</v>
      </c>
      <c r="N1048072" s="5" t="n">
        <v>290.23</v>
      </c>
      <c r="O1048072" s="5" t="n">
        <v>291.416</v>
      </c>
      <c r="P1048072" s="5" t="n">
        <v>18.416</v>
      </c>
      <c r="Q1048072" s="5" t="n">
        <v>0.92</v>
      </c>
      <c r="R1048072" s="5" t="n">
        <v>-247.233</v>
      </c>
      <c r="S1048072" s="5" t="n">
        <v>0.001</v>
      </c>
    </row>
    <row r="1048073" customFormat="false" ht="12.8" hidden="false" customHeight="false" outlineLevel="0" collapsed="false">
      <c r="A1048073" s="4" t="n">
        <v>1</v>
      </c>
      <c r="B1048073" s="4" t="n">
        <v>4995</v>
      </c>
      <c r="C1048073" s="4" t="n">
        <v>108.005</v>
      </c>
      <c r="D1048073" s="5" t="n">
        <v>186.878</v>
      </c>
      <c r="E1048073" s="5" t="n">
        <v>548.613</v>
      </c>
      <c r="F1048073" s="5" t="n">
        <v>373.65</v>
      </c>
      <c r="G1048073" s="5" t="n">
        <v>-28.472</v>
      </c>
      <c r="H1048073" s="5" t="n">
        <v>100.348</v>
      </c>
      <c r="I1048073" s="5" t="n">
        <v>90.229</v>
      </c>
      <c r="J1048073" s="5" t="n">
        <v>28.64</v>
      </c>
      <c r="K1048073" s="5" t="n">
        <v>-3.699</v>
      </c>
      <c r="L1048073" s="5" t="n">
        <v>74.54</v>
      </c>
      <c r="M1048073" s="5" t="n">
        <v>-0.001</v>
      </c>
      <c r="N1048073" s="5" t="n">
        <v>290.92</v>
      </c>
      <c r="O1048073" s="5" t="n">
        <v>291.994</v>
      </c>
      <c r="P1048073" s="5" t="n">
        <v>26.517</v>
      </c>
      <c r="Q1048073" s="5" t="n">
        <v>0.92</v>
      </c>
      <c r="R1048073" s="5" t="n">
        <v>-345.977</v>
      </c>
      <c r="S1048073" s="5" t="n">
        <v>0.001</v>
      </c>
    </row>
    <row r="1048074" customFormat="false" ht="12.8" hidden="false" customHeight="false" outlineLevel="0" collapsed="false">
      <c r="A1048074" s="4" t="n">
        <v>1</v>
      </c>
      <c r="B1048074" s="4" t="n">
        <v>4995</v>
      </c>
      <c r="C1048074" s="4" t="n">
        <v>109.002</v>
      </c>
      <c r="D1048074" s="5" t="n">
        <v>190.211</v>
      </c>
      <c r="E1048074" s="5" t="n">
        <v>534.625</v>
      </c>
      <c r="F1048074" s="5" t="n">
        <v>374.524</v>
      </c>
      <c r="G1048074" s="5" t="n">
        <v>-30.179</v>
      </c>
      <c r="H1048074" s="5" t="n">
        <v>100.512</v>
      </c>
      <c r="I1048074" s="5" t="n">
        <v>93.043</v>
      </c>
      <c r="J1048074" s="5" t="n">
        <v>3.586</v>
      </c>
      <c r="K1048074" s="5" t="n">
        <v>-3.345</v>
      </c>
      <c r="L1048074" s="5" t="n">
        <v>79.36</v>
      </c>
      <c r="M1048074" s="5" t="n">
        <v>-0.002</v>
      </c>
      <c r="N1048074" s="5" t="n">
        <v>291.09</v>
      </c>
      <c r="O1048074" s="5" t="n">
        <v>292.456</v>
      </c>
      <c r="P1048074" s="5" t="n">
        <v>22.099</v>
      </c>
      <c r="Q1048074" s="5" t="n">
        <v>0.92</v>
      </c>
      <c r="R1048074" s="5" t="n">
        <v>-351.58</v>
      </c>
      <c r="S1048074" s="5" t="n">
        <v>0.001</v>
      </c>
    </row>
    <row r="1048075" customFormat="false" ht="12.8" hidden="false" customHeight="false" outlineLevel="0" collapsed="false">
      <c r="A1048075" s="4" t="n">
        <v>1</v>
      </c>
      <c r="B1048075" s="4" t="n">
        <v>4995</v>
      </c>
      <c r="C1048075" s="4" t="n">
        <v>110.005</v>
      </c>
      <c r="D1048075" s="5" t="n">
        <v>337.511</v>
      </c>
      <c r="E1048075" s="5" t="n">
        <v>800.862</v>
      </c>
      <c r="F1048075" s="5" t="n">
        <v>378.918</v>
      </c>
      <c r="G1048075" s="5" t="n">
        <v>-57.166</v>
      </c>
      <c r="H1048075" s="5" t="n">
        <v>201.542</v>
      </c>
      <c r="I1048075" s="5" t="n">
        <v>142.671</v>
      </c>
      <c r="J1048075" s="5" t="n">
        <v>48.975</v>
      </c>
      <c r="K1048075" s="5" t="n">
        <v>-6.703</v>
      </c>
      <c r="L1048075" s="5" t="n">
        <v>55.24</v>
      </c>
      <c r="M1048075" s="5" t="n">
        <v>-0.003</v>
      </c>
      <c r="N1048075" s="5" t="n">
        <v>291.94</v>
      </c>
      <c r="O1048075" s="5" t="n">
        <v>294.513</v>
      </c>
      <c r="P1048075" s="5" t="n">
        <v>22.22</v>
      </c>
      <c r="Q1048075" s="5" t="n">
        <v>0.92</v>
      </c>
      <c r="R1048075" s="5" t="n">
        <v>-592.847</v>
      </c>
      <c r="S1048075" s="5" t="n">
        <v>0.001</v>
      </c>
    </row>
    <row r="1048076" customFormat="false" ht="12.8" hidden="false" customHeight="false" outlineLevel="0" collapsed="false">
      <c r="A1048076" s="4" t="n">
        <v>1</v>
      </c>
      <c r="B1048076" s="4" t="n">
        <v>4995</v>
      </c>
      <c r="C1048076" s="4" t="n">
        <v>111.003</v>
      </c>
      <c r="D1048076" s="5" t="n">
        <v>710.264</v>
      </c>
      <c r="E1048076" s="5" t="n">
        <v>455.334</v>
      </c>
      <c r="F1048076" s="5" t="n">
        <v>387.663</v>
      </c>
      <c r="G1048076" s="5" t="n">
        <v>-69.282</v>
      </c>
      <c r="H1048076" s="5" t="n">
        <v>487.865</v>
      </c>
      <c r="I1048076" s="5" t="n">
        <v>235.519</v>
      </c>
      <c r="J1048076" s="5" t="n">
        <v>89.39</v>
      </c>
      <c r="K1048076" s="5" t="n">
        <v>-13.12</v>
      </c>
      <c r="L1048076" s="5" t="n">
        <v>-57.06</v>
      </c>
      <c r="M1048076" s="5" t="n">
        <v>-0.003</v>
      </c>
      <c r="N1048076" s="5" t="n">
        <v>293.61</v>
      </c>
      <c r="O1048076" s="5" t="n">
        <v>295.611</v>
      </c>
      <c r="P1048076" s="5" t="n">
        <v>34.62</v>
      </c>
      <c r="Q1048076" s="5" t="n">
        <v>0.92</v>
      </c>
      <c r="R1048076" s="5" t="n">
        <v>-1003.306</v>
      </c>
      <c r="S1048076" s="5" t="n">
        <v>0.001</v>
      </c>
    </row>
    <row r="1048077" customFormat="false" ht="12.8" hidden="false" customHeight="false" outlineLevel="0" collapsed="false">
      <c r="A1048077" s="4" t="n">
        <v>1</v>
      </c>
      <c r="B1048077" s="4" t="n">
        <v>4995</v>
      </c>
      <c r="C1048077" s="4" t="n">
        <v>112.003</v>
      </c>
      <c r="D1048077" s="5" t="n">
        <v>600.712</v>
      </c>
      <c r="E1048077" s="5" t="n">
        <v>439.261</v>
      </c>
      <c r="F1048077" s="5" t="n">
        <v>387.61</v>
      </c>
      <c r="G1048077" s="5" t="n">
        <v>-68.017</v>
      </c>
      <c r="H1048077" s="5" t="n">
        <v>386.342</v>
      </c>
      <c r="I1048077" s="5" t="n">
        <v>224.393</v>
      </c>
      <c r="J1048077" s="5" t="n">
        <v>15.352</v>
      </c>
      <c r="K1048077" s="5" t="n">
        <v>-10.023</v>
      </c>
      <c r="L1048077" s="5" t="n">
        <v>-37.64</v>
      </c>
      <c r="M1048077" s="5" t="n">
        <v>-0.002</v>
      </c>
      <c r="N1048077" s="5" t="n">
        <v>293.6</v>
      </c>
      <c r="O1048077" s="5" t="n">
        <v>295.054</v>
      </c>
      <c r="P1048077" s="5" t="n">
        <v>46.781</v>
      </c>
      <c r="Q1048077" s="5" t="n">
        <v>0.92</v>
      </c>
      <c r="R1048077" s="5" t="n">
        <v>-953.652</v>
      </c>
      <c r="S1048077" s="5" t="n">
        <v>0.001</v>
      </c>
    </row>
    <row r="1048078" customFormat="false" ht="12.8" hidden="false" customHeight="false" outlineLevel="0" collapsed="false">
      <c r="A1048078" s="4" t="n">
        <v>1</v>
      </c>
      <c r="B1048078" s="4" t="n">
        <v>4995</v>
      </c>
      <c r="C1048078" s="4" t="n">
        <v>113</v>
      </c>
      <c r="D1048078" s="5" t="n">
        <v>463.832</v>
      </c>
      <c r="E1048078" s="5" t="n">
        <v>419.018</v>
      </c>
      <c r="F1048078" s="5" t="n">
        <v>387.927</v>
      </c>
      <c r="G1048078" s="5" t="n">
        <v>-46.866</v>
      </c>
      <c r="H1048078" s="5" t="n">
        <v>259.109</v>
      </c>
      <c r="I1048078" s="5" t="n">
        <v>213.316</v>
      </c>
      <c r="J1048078" s="5" t="n">
        <v>28.32</v>
      </c>
      <c r="K1048078" s="5" t="n">
        <v>-8.593</v>
      </c>
      <c r="L1048078" s="5" t="n">
        <v>-22.39</v>
      </c>
      <c r="M1048078" s="5" t="n">
        <v>-0.001</v>
      </c>
      <c r="N1048078" s="5" t="n">
        <v>293.66</v>
      </c>
      <c r="O1048078" s="5" t="n">
        <v>294.577</v>
      </c>
      <c r="P1048078" s="5" t="n">
        <v>51.099</v>
      </c>
      <c r="Q1048078" s="5" t="n">
        <v>0.92</v>
      </c>
      <c r="R1048078" s="5" t="n">
        <v>-989.358</v>
      </c>
      <c r="S1048078" s="5" t="n">
        <v>0.001</v>
      </c>
    </row>
    <row r="1048079" customFormat="false" ht="12.8" hidden="false" customHeight="false" outlineLevel="0" collapsed="false">
      <c r="A1048079" s="4" t="n">
        <v>1</v>
      </c>
      <c r="B1048079" s="4" t="n">
        <v>4995</v>
      </c>
      <c r="C1048079" s="4" t="n">
        <v>114.002</v>
      </c>
      <c r="D1048079" s="5" t="n">
        <v>299.326</v>
      </c>
      <c r="E1048079" s="5" t="n">
        <v>495.116</v>
      </c>
      <c r="F1048079" s="5" t="n">
        <v>385.029</v>
      </c>
      <c r="G1048079" s="5" t="n">
        <v>-40.305</v>
      </c>
      <c r="H1048079" s="5" t="n">
        <v>118.722</v>
      </c>
      <c r="I1048079" s="5" t="n">
        <v>185.631</v>
      </c>
      <c r="J1048079" s="5" t="n">
        <v>-12.588</v>
      </c>
      <c r="K1048079" s="5" t="n">
        <v>-5.027</v>
      </c>
      <c r="L1048079" s="5" t="n">
        <v>10.42</v>
      </c>
      <c r="M1048079" s="5" t="n">
        <v>-0.001</v>
      </c>
      <c r="N1048079" s="5" t="n">
        <v>293.11</v>
      </c>
      <c r="O1048079" s="5" t="n">
        <v>293.899</v>
      </c>
      <c r="P1048079" s="5" t="n">
        <v>51.08</v>
      </c>
      <c r="Q1048079" s="5" t="n">
        <v>0.92</v>
      </c>
      <c r="R1048079" s="5" t="n">
        <v>-930.917</v>
      </c>
      <c r="S1048079" s="5" t="n">
        <v>0.001</v>
      </c>
    </row>
    <row r="1048080" customFormat="false" ht="12.8" hidden="false" customHeight="false" outlineLevel="0" collapsed="false">
      <c r="A1048080" s="4" t="n">
        <v>1</v>
      </c>
      <c r="B1048080" s="4" t="n">
        <v>4995</v>
      </c>
      <c r="C1048080" s="4" t="n">
        <v>115.003</v>
      </c>
      <c r="D1048080" s="5" t="n">
        <v>149.958</v>
      </c>
      <c r="E1048080" s="5" t="n">
        <v>353.936</v>
      </c>
      <c r="F1048080" s="5" t="n">
        <v>381.416</v>
      </c>
      <c r="G1048080" s="5" t="n">
        <v>-13.755</v>
      </c>
      <c r="H1048080" s="5" t="n">
        <v>60.779</v>
      </c>
      <c r="I1048080" s="5" t="n">
        <v>92.165</v>
      </c>
      <c r="J1048080" s="5" t="n">
        <v>-30.2</v>
      </c>
      <c r="K1048080" s="5" t="n">
        <v>-2.985</v>
      </c>
      <c r="L1048080" s="5" t="n">
        <v>84.76</v>
      </c>
      <c r="M1048080" s="5" t="n">
        <v>0</v>
      </c>
      <c r="N1048080" s="5" t="n">
        <v>292.42</v>
      </c>
      <c r="O1048080" s="5" t="n">
        <v>292.721</v>
      </c>
      <c r="P1048080" s="5" t="n">
        <v>45.697</v>
      </c>
      <c r="Q1048080" s="5" t="n">
        <v>0.92</v>
      </c>
      <c r="R1048080" s="5" t="n">
        <v>-285.407</v>
      </c>
      <c r="S1048080" s="5" t="n">
        <v>0.001</v>
      </c>
    </row>
    <row r="1048081" customFormat="false" ht="12.8" hidden="false" customHeight="false" outlineLevel="0" collapsed="false">
      <c r="A1048081" s="4" t="n">
        <v>1</v>
      </c>
      <c r="B1048081" s="4" t="n">
        <v>4995</v>
      </c>
      <c r="C1048081" s="4" t="n">
        <v>116.002</v>
      </c>
      <c r="D1048081" s="5" t="n">
        <v>-15.51</v>
      </c>
      <c r="E1048081" s="5" t="n">
        <v>303.169</v>
      </c>
      <c r="F1048081" s="5" t="n">
        <v>378.295</v>
      </c>
      <c r="G1048081" s="5" t="n">
        <v>22.171</v>
      </c>
      <c r="H1048081" s="5" t="n">
        <v>-18.809</v>
      </c>
      <c r="I1048081" s="5" t="n">
        <v>0</v>
      </c>
      <c r="J1048081" s="5" t="n">
        <v>-64.683</v>
      </c>
      <c r="K1048081" s="5" t="n">
        <v>3.299</v>
      </c>
      <c r="L1048081" s="5" t="n">
        <v>88.6</v>
      </c>
      <c r="M1048081" s="5" t="n">
        <v>0.001</v>
      </c>
      <c r="N1048081" s="5" t="n">
        <v>291.82</v>
      </c>
      <c r="O1048081" s="5" t="n">
        <v>291.259</v>
      </c>
      <c r="P1048081" s="5" t="n">
        <v>39.525</v>
      </c>
      <c r="Q1048081" s="5" t="n">
        <v>0.92</v>
      </c>
      <c r="R1048081" s="5" t="n">
        <v>-68.765</v>
      </c>
      <c r="S1048081" s="5" t="n">
        <v>0.001</v>
      </c>
    </row>
    <row r="1048082" customFormat="false" ht="12.8" hidden="false" customHeight="false" outlineLevel="0" collapsed="false">
      <c r="A1048082" s="4" t="n">
        <v>1</v>
      </c>
      <c r="B1048082" s="4" t="n">
        <v>4995</v>
      </c>
      <c r="C1048082" s="4" t="n">
        <v>117.004</v>
      </c>
      <c r="D1048082" s="5" t="n">
        <v>-31.621</v>
      </c>
      <c r="E1048082" s="5" t="n">
        <v>301.248</v>
      </c>
      <c r="F1048082" s="5" t="n">
        <v>373.804</v>
      </c>
      <c r="G1048082" s="5" t="n">
        <v>14.923</v>
      </c>
      <c r="H1048082" s="5" t="n">
        <v>-36.321</v>
      </c>
      <c r="I1048082" s="5" t="n">
        <v>0</v>
      </c>
      <c r="J1048082" s="5" t="n">
        <v>-41.084</v>
      </c>
      <c r="K1048082" s="5" t="n">
        <v>4.7</v>
      </c>
      <c r="L1048082" s="5" t="n">
        <v>81.3</v>
      </c>
      <c r="M1048082" s="5" t="n">
        <v>0.001</v>
      </c>
      <c r="N1048082" s="5" t="n">
        <v>290.95</v>
      </c>
      <c r="O1048082" s="5" t="n">
        <v>290.468</v>
      </c>
      <c r="P1048082" s="5" t="n">
        <v>30.953</v>
      </c>
      <c r="Q1048082" s="5" t="n">
        <v>0.92</v>
      </c>
      <c r="R1048082" s="5" t="n">
        <v>-81.773</v>
      </c>
      <c r="S1048082" s="5" t="n">
        <v>0.001</v>
      </c>
    </row>
    <row r="1048083" customFormat="false" ht="12.8" hidden="false" customHeight="false" outlineLevel="0" collapsed="false">
      <c r="A1048083" s="4" t="n">
        <v>1</v>
      </c>
      <c r="B1048083" s="4" t="n">
        <v>4995</v>
      </c>
      <c r="C1048083" s="4" t="n">
        <v>118.005</v>
      </c>
      <c r="D1048083" s="5" t="n">
        <v>-31.806</v>
      </c>
      <c r="E1048083" s="5" t="n">
        <v>298.17</v>
      </c>
      <c r="F1048083" s="5" t="n">
        <v>368.895</v>
      </c>
      <c r="G1048083" s="5" t="n">
        <v>13.464</v>
      </c>
      <c r="H1048083" s="5" t="n">
        <v>-38.727</v>
      </c>
      <c r="I1048083" s="5" t="n">
        <v>0</v>
      </c>
      <c r="J1048083" s="5" t="n">
        <v>-64.111</v>
      </c>
      <c r="K1048083" s="5" t="n">
        <v>6.921</v>
      </c>
      <c r="L1048083" s="5" t="n">
        <v>82.74</v>
      </c>
      <c r="M1048083" s="5" t="n">
        <v>0.001</v>
      </c>
      <c r="N1048083" s="5" t="n">
        <v>289.99</v>
      </c>
      <c r="O1048083" s="5" t="n">
        <v>289.473</v>
      </c>
      <c r="P1048083" s="5" t="n">
        <v>26.049</v>
      </c>
      <c r="Q1048083" s="5" t="n">
        <v>0.92</v>
      </c>
      <c r="R1048083" s="5" t="n">
        <v>-81.188</v>
      </c>
      <c r="S1048083" s="5" t="n">
        <v>0.001</v>
      </c>
    </row>
    <row r="1048084" customFormat="false" ht="12.8" hidden="false" customHeight="false" outlineLevel="0" collapsed="false">
      <c r="A1048084" s="4" t="n">
        <v>1</v>
      </c>
      <c r="B1048084" s="4" t="n">
        <v>4995</v>
      </c>
      <c r="C1048084" s="4" t="n">
        <v>119.005</v>
      </c>
      <c r="D1048084" s="5" t="n">
        <v>-32.165</v>
      </c>
      <c r="E1048084" s="5" t="n">
        <v>297.915</v>
      </c>
      <c r="F1048084" s="5" t="n">
        <v>366.56</v>
      </c>
      <c r="G1048084" s="5" t="n">
        <v>4.785</v>
      </c>
      <c r="H1048084" s="5" t="n">
        <v>-38.369</v>
      </c>
      <c r="I1048084" s="5" t="n">
        <v>0</v>
      </c>
      <c r="J1048084" s="5" t="n">
        <v>-27.461</v>
      </c>
      <c r="K1048084" s="5" t="n">
        <v>6.204</v>
      </c>
      <c r="L1048084" s="5" t="n">
        <v>76.12</v>
      </c>
      <c r="M1048084" s="5" t="n">
        <v>0</v>
      </c>
      <c r="N1048084" s="5" t="n">
        <v>289.53</v>
      </c>
      <c r="O1048084" s="5" t="n">
        <v>289.313</v>
      </c>
      <c r="P1048084" s="5" t="n">
        <v>22.044</v>
      </c>
      <c r="Q1048084" s="5" t="n">
        <v>0.92</v>
      </c>
      <c r="R1048084" s="5" t="n">
        <v>-81.153</v>
      </c>
      <c r="S1048084" s="5" t="n">
        <v>0.001</v>
      </c>
    </row>
    <row r="1048085" customFormat="false" ht="12.8" hidden="false" customHeight="false" outlineLevel="0" collapsed="false">
      <c r="A1048085" s="4" t="n">
        <v>1</v>
      </c>
      <c r="B1048085" s="4" t="n">
        <v>4995</v>
      </c>
      <c r="C1048085" s="4" t="n">
        <v>120.005</v>
      </c>
      <c r="D1048085" s="5" t="n">
        <v>-32.422</v>
      </c>
      <c r="E1048085" s="5" t="n">
        <v>293.383</v>
      </c>
      <c r="F1048085" s="5" t="n">
        <v>365.649</v>
      </c>
      <c r="G1048085" s="5" t="n">
        <v>14.678</v>
      </c>
      <c r="H1048085" s="5" t="n">
        <v>-37.772</v>
      </c>
      <c r="I1048085" s="5" t="n">
        <v>0</v>
      </c>
      <c r="J1048085" s="5" t="n">
        <v>-31.233</v>
      </c>
      <c r="K1048085" s="5" t="n">
        <v>5.35</v>
      </c>
      <c r="L1048085" s="5" t="n">
        <v>77.55</v>
      </c>
      <c r="M1048085" s="5" t="n">
        <v>0.001</v>
      </c>
      <c r="N1048085" s="5" t="n">
        <v>289.35</v>
      </c>
      <c r="O1048085" s="5" t="n">
        <v>288.773</v>
      </c>
      <c r="P1048085" s="5" t="n">
        <v>25.446</v>
      </c>
      <c r="Q1048085" s="5" t="n">
        <v>0.92</v>
      </c>
      <c r="R1048085" s="5" t="n">
        <v>-81.232</v>
      </c>
      <c r="S1048085" s="5" t="n">
        <v>0.001</v>
      </c>
    </row>
    <row r="1048086" customFormat="false" ht="12.8" hidden="false" customHeight="false" outlineLevel="0" collapsed="false">
      <c r="A1048086" s="4" t="n">
        <v>1</v>
      </c>
      <c r="B1048086" s="4" t="n">
        <v>4995</v>
      </c>
      <c r="C1048086" s="4" t="n">
        <v>121.008</v>
      </c>
      <c r="D1048086" s="5" t="n">
        <v>-31.736</v>
      </c>
      <c r="E1048086" s="5" t="n">
        <v>291.532</v>
      </c>
      <c r="F1048086" s="5" t="n">
        <v>361.322</v>
      </c>
      <c r="G1048086" s="5" t="n">
        <v>9.351</v>
      </c>
      <c r="H1048086" s="5" t="n">
        <v>-39.655</v>
      </c>
      <c r="I1048086" s="5" t="n">
        <v>0</v>
      </c>
      <c r="J1048086" s="5" t="n">
        <v>-57.91</v>
      </c>
      <c r="K1048086" s="5" t="n">
        <v>7.919</v>
      </c>
      <c r="L1048086" s="5" t="n">
        <v>80.11</v>
      </c>
      <c r="M1048086" s="5" t="n">
        <v>0</v>
      </c>
      <c r="N1048086" s="5" t="n">
        <v>288.49</v>
      </c>
      <c r="O1048086" s="5" t="n">
        <v>288.13</v>
      </c>
      <c r="P1048086" s="5" t="n">
        <v>26.007</v>
      </c>
      <c r="Q1048086" s="5" t="n">
        <v>0.92</v>
      </c>
      <c r="R1048086" s="5" t="n">
        <v>-80.04</v>
      </c>
      <c r="S1048086" s="5" t="n">
        <v>0.001</v>
      </c>
    </row>
    <row r="1048087" customFormat="false" ht="12.8" hidden="false" customHeight="false" outlineLevel="0" collapsed="false">
      <c r="A1048087" s="4" t="n">
        <v>1</v>
      </c>
      <c r="B1048087" s="4" t="n">
        <v>4995</v>
      </c>
      <c r="C1048087" s="4" t="n">
        <v>122.006</v>
      </c>
      <c r="D1048087" s="5" t="n">
        <v>-31.587</v>
      </c>
      <c r="E1048087" s="5" t="n">
        <v>341.336</v>
      </c>
      <c r="F1048087" s="5" t="n">
        <v>359.073</v>
      </c>
      <c r="G1048087" s="5" t="n">
        <v>4.499</v>
      </c>
      <c r="H1048087" s="5" t="n">
        <v>-39.511</v>
      </c>
      <c r="I1048087" s="5" t="n">
        <v>0</v>
      </c>
      <c r="J1048087" s="5" t="n">
        <v>-46.162</v>
      </c>
      <c r="K1048087" s="5" t="n">
        <v>7.924</v>
      </c>
      <c r="L1048087" s="5" t="n">
        <v>77.61</v>
      </c>
      <c r="M1048087" s="5" t="n">
        <v>0</v>
      </c>
      <c r="N1048087" s="5" t="n">
        <v>288.04</v>
      </c>
      <c r="O1048087" s="5" t="n">
        <v>287.863</v>
      </c>
      <c r="P1048087" s="5" t="n">
        <v>25.485</v>
      </c>
      <c r="Q1048087" s="5" t="n">
        <v>0.92</v>
      </c>
      <c r="R1048087" s="5" t="n">
        <v>-79.577</v>
      </c>
      <c r="S1048087" s="5" t="n">
        <v>0.001</v>
      </c>
    </row>
    <row r="1048088" customFormat="false" ht="12.8" hidden="false" customHeight="false" outlineLevel="0" collapsed="false">
      <c r="A1048088" s="4" t="n">
        <v>1</v>
      </c>
      <c r="B1048088" s="4" t="n">
        <v>4995</v>
      </c>
      <c r="C1048088" s="4" t="n">
        <v>123.01</v>
      </c>
      <c r="D1048088" s="5" t="n">
        <v>-29.768</v>
      </c>
      <c r="E1048088" s="5" t="n">
        <v>349.291</v>
      </c>
      <c r="F1048088" s="5" t="n">
        <v>359.521</v>
      </c>
      <c r="G1048088" s="5" t="n">
        <v>-3.457</v>
      </c>
      <c r="H1048088" s="5" t="n">
        <v>-35.182</v>
      </c>
      <c r="I1048088" s="5" t="n">
        <v>0</v>
      </c>
      <c r="J1048088" s="5" t="n">
        <v>-3.831</v>
      </c>
      <c r="K1048088" s="5" t="n">
        <v>5.414</v>
      </c>
      <c r="L1048088" s="5" t="n">
        <v>71.96</v>
      </c>
      <c r="M1048088" s="5" t="n">
        <v>0</v>
      </c>
      <c r="N1048088" s="5" t="n">
        <v>288.13</v>
      </c>
      <c r="O1048088" s="5" t="n">
        <v>288.404</v>
      </c>
      <c r="P1048088" s="5" t="n">
        <v>12.596</v>
      </c>
      <c r="Q1048088" s="5" t="n">
        <v>0.92</v>
      </c>
      <c r="R1048088" s="5" t="n">
        <v>-78.121</v>
      </c>
      <c r="S1048088" s="5" t="n">
        <v>0.001</v>
      </c>
    </row>
    <row r="1048089" customFormat="false" ht="12.8" hidden="false" customHeight="false" outlineLevel="0" collapsed="false">
      <c r="A1048089" s="4" t="n">
        <v>1</v>
      </c>
      <c r="B1048089" s="4" t="n">
        <v>4995</v>
      </c>
      <c r="C1048089" s="4" t="n">
        <v>124.005</v>
      </c>
      <c r="D1048089" s="5" t="n">
        <v>-29.277</v>
      </c>
      <c r="E1048089" s="5" t="n">
        <v>350.86</v>
      </c>
      <c r="F1048089" s="5" t="n">
        <v>361.171</v>
      </c>
      <c r="G1048089" s="5" t="n">
        <v>4.001</v>
      </c>
      <c r="H1048089" s="5" t="n">
        <v>-32.672</v>
      </c>
      <c r="I1048089" s="5" t="n">
        <v>0</v>
      </c>
      <c r="J1048089" s="5" t="n">
        <v>-10.117</v>
      </c>
      <c r="K1048089" s="5" t="n">
        <v>3.395</v>
      </c>
      <c r="L1048089" s="5" t="n">
        <v>75.21</v>
      </c>
      <c r="M1048089" s="5" t="n">
        <v>0</v>
      </c>
      <c r="N1048089" s="5" t="n">
        <v>288.46</v>
      </c>
      <c r="O1048089" s="5" t="n">
        <v>288.228</v>
      </c>
      <c r="P1048089" s="5" t="n">
        <v>17.253</v>
      </c>
      <c r="Q1048089" s="5" t="n">
        <v>0.92</v>
      </c>
      <c r="R1048089" s="5" t="n">
        <v>-77.966</v>
      </c>
      <c r="S1048089" s="5" t="n">
        <v>0.001</v>
      </c>
    </row>
    <row r="1048090" customFormat="false" ht="12.8" hidden="false" customHeight="false" outlineLevel="0" collapsed="false">
      <c r="A1048090" s="4" t="n">
        <v>1</v>
      </c>
      <c r="B1048090" s="4" t="n">
        <v>4995</v>
      </c>
      <c r="C1048090" s="4" t="n">
        <v>125.006</v>
      </c>
      <c r="D1048090" s="5" t="n">
        <v>-29.377</v>
      </c>
      <c r="E1048090" s="5" t="n">
        <v>348.278</v>
      </c>
      <c r="F1048090" s="5" t="n">
        <v>358.425</v>
      </c>
      <c r="G1048090" s="5" t="n">
        <v>-0.353</v>
      </c>
      <c r="H1048090" s="5" t="n">
        <v>-34.98</v>
      </c>
      <c r="I1048090" s="5" t="n">
        <v>0</v>
      </c>
      <c r="J1048090" s="5" t="n">
        <v>-36.611</v>
      </c>
      <c r="K1048090" s="5" t="n">
        <v>5.604</v>
      </c>
      <c r="L1048090" s="5" t="n">
        <v>77.44</v>
      </c>
      <c r="M1048090" s="5" t="n">
        <v>0</v>
      </c>
      <c r="N1048090" s="5" t="n">
        <v>287.91</v>
      </c>
      <c r="O1048090" s="5" t="n">
        <v>287.933</v>
      </c>
      <c r="P1048090" s="5" t="n">
        <v>15.513</v>
      </c>
      <c r="Q1048090" s="5" t="n">
        <v>0.92</v>
      </c>
      <c r="R1048090" s="5" t="n">
        <v>-77.64</v>
      </c>
      <c r="S1048090" s="5" t="n">
        <v>0.001</v>
      </c>
    </row>
    <row r="1048091" customFormat="false" ht="12.8" hidden="false" customHeight="false" outlineLevel="0" collapsed="false">
      <c r="A1048091" s="4" t="n">
        <v>1</v>
      </c>
      <c r="B1048091" s="4" t="n">
        <v>4995</v>
      </c>
      <c r="C1048091" s="4" t="n">
        <v>126.009</v>
      </c>
      <c r="D1048091" s="5" t="n">
        <v>-29.474</v>
      </c>
      <c r="E1048091" s="5" t="n">
        <v>344.66</v>
      </c>
      <c r="F1048091" s="5" t="n">
        <v>357.38</v>
      </c>
      <c r="G1048091" s="5" t="n">
        <v>-1.117</v>
      </c>
      <c r="H1048091" s="5" t="n">
        <v>-35.055</v>
      </c>
      <c r="I1048091" s="5" t="n">
        <v>0</v>
      </c>
      <c r="J1048091" s="5" t="n">
        <v>-29.302</v>
      </c>
      <c r="K1048091" s="5" t="n">
        <v>5.581</v>
      </c>
      <c r="L1048091" s="5" t="n">
        <v>76.28</v>
      </c>
      <c r="M1048091" s="5" t="n">
        <v>0</v>
      </c>
      <c r="N1048091" s="5" t="n">
        <v>287.7</v>
      </c>
      <c r="O1048091" s="5" t="n">
        <v>287.779</v>
      </c>
      <c r="P1048091" s="5" t="n">
        <v>14.159</v>
      </c>
      <c r="Q1048091" s="5" t="n">
        <v>0.92</v>
      </c>
      <c r="R1048091" s="5" t="n">
        <v>-77.56</v>
      </c>
      <c r="S1048091" s="5" t="n">
        <v>0.001</v>
      </c>
    </row>
    <row r="1048092" customFormat="false" ht="12.8" hidden="false" customHeight="false" outlineLevel="0" collapsed="false">
      <c r="A1048092" s="4" t="n">
        <v>1</v>
      </c>
      <c r="B1048092" s="4" t="n">
        <v>4995</v>
      </c>
      <c r="C1048092" s="4" t="n">
        <v>127.001</v>
      </c>
      <c r="D1048092" s="5" t="n">
        <v>25.077</v>
      </c>
      <c r="E1048092" s="5" t="n">
        <v>390.876</v>
      </c>
      <c r="F1048092" s="5" t="n">
        <v>357.43</v>
      </c>
      <c r="G1048092" s="5" t="n">
        <v>-3.286</v>
      </c>
      <c r="H1048092" s="5" t="n">
        <v>5.492</v>
      </c>
      <c r="I1048092" s="5" t="n">
        <v>14.997</v>
      </c>
      <c r="J1048092" s="5" t="n">
        <v>-13.706</v>
      </c>
      <c r="K1048092" s="5" t="n">
        <v>4.588</v>
      </c>
      <c r="L1048092" s="5" t="n">
        <v>74.86</v>
      </c>
      <c r="M1048092" s="5" t="n">
        <v>0</v>
      </c>
      <c r="N1048092" s="5" t="n">
        <v>287.71</v>
      </c>
      <c r="O1048092" s="5" t="n">
        <v>287.963</v>
      </c>
      <c r="P1048092" s="5" t="n">
        <v>12.992</v>
      </c>
      <c r="Q1048092" s="5" t="n">
        <v>0.92</v>
      </c>
      <c r="R1048092" s="5" t="n">
        <v>-73.369</v>
      </c>
      <c r="S1048092" s="5" t="n">
        <v>0.001</v>
      </c>
    </row>
    <row r="1048093" customFormat="false" ht="12.8" hidden="false" customHeight="false" outlineLevel="0" collapsed="false">
      <c r="A1048093" s="4" t="n">
        <v>1</v>
      </c>
      <c r="B1048093" s="4" t="n">
        <v>4995</v>
      </c>
      <c r="C1048093" s="4" t="n">
        <v>128.003</v>
      </c>
      <c r="D1048093" s="5" t="n">
        <v>168.481</v>
      </c>
      <c r="E1048093" s="5" t="n">
        <v>563.008</v>
      </c>
      <c r="F1048093" s="5" t="n">
        <v>360.221</v>
      </c>
      <c r="G1048093" s="5" t="n">
        <v>-16.344</v>
      </c>
      <c r="H1048093" s="5" t="n">
        <v>108.469</v>
      </c>
      <c r="I1048093" s="5" t="n">
        <v>57.924</v>
      </c>
      <c r="J1048093" s="5" t="n">
        <v>26.531</v>
      </c>
      <c r="K1048093" s="5" t="n">
        <v>2.088</v>
      </c>
      <c r="L1048093" s="5" t="n">
        <v>56.22</v>
      </c>
      <c r="M1048093" s="5" t="n">
        <v>-0.002</v>
      </c>
      <c r="N1048093" s="5" t="n">
        <v>288.27</v>
      </c>
      <c r="O1048093" s="5" t="n">
        <v>290.009</v>
      </c>
      <c r="P1048093" s="5" t="n">
        <v>9.397</v>
      </c>
      <c r="Q1048093" s="5" t="n">
        <v>0.92</v>
      </c>
      <c r="R1048093" s="5" t="n">
        <v>-331.943</v>
      </c>
      <c r="S1048093" s="5" t="n">
        <v>0.001</v>
      </c>
    </row>
    <row r="1048094" customFormat="false" ht="12.8" hidden="false" customHeight="false" outlineLevel="0" collapsed="false">
      <c r="A1048094" s="4" t="n">
        <v>1</v>
      </c>
      <c r="B1048094" s="4" t="n">
        <v>4995</v>
      </c>
      <c r="C1048094" s="4" t="n">
        <v>129.006</v>
      </c>
      <c r="D1048094" s="5" t="n">
        <v>335.797</v>
      </c>
      <c r="E1048094" s="5" t="n">
        <v>800.737</v>
      </c>
      <c r="F1048094" s="5" t="n">
        <v>375.864</v>
      </c>
      <c r="G1048094" s="5" t="n">
        <v>-15.755</v>
      </c>
      <c r="H1048094" s="5" t="n">
        <v>227.114</v>
      </c>
      <c r="I1048094" s="5" t="n">
        <v>121.932</v>
      </c>
      <c r="J1048094" s="5" t="n">
        <v>166.572</v>
      </c>
      <c r="K1048094" s="5" t="n">
        <v>-13.249</v>
      </c>
      <c r="L1048094" s="5" t="n">
        <v>-8.38</v>
      </c>
      <c r="M1048094" s="5" t="n">
        <v>-0.004</v>
      </c>
      <c r="N1048094" s="5" t="n">
        <v>291.35</v>
      </c>
      <c r="O1048094" s="5" t="n">
        <v>294.613</v>
      </c>
      <c r="P1048094" s="5" t="n">
        <v>4.829</v>
      </c>
      <c r="Q1048094" s="5" t="n">
        <v>0.92</v>
      </c>
      <c r="R1048094" s="5" t="n">
        <v>-594.956</v>
      </c>
      <c r="S1048094" s="5" t="n">
        <v>0.001</v>
      </c>
    </row>
    <row r="1048095" customFormat="false" ht="12.8" hidden="false" customHeight="false" outlineLevel="0" collapsed="false">
      <c r="A1048095" s="4" t="n">
        <v>1</v>
      </c>
      <c r="B1048095" s="4" t="n">
        <v>4995</v>
      </c>
      <c r="C1048095" s="4" t="n">
        <v>130.007</v>
      </c>
      <c r="D1048095" s="5" t="n">
        <v>487.399</v>
      </c>
      <c r="E1048095" s="5" t="n">
        <v>997.276</v>
      </c>
      <c r="F1048095" s="5" t="n">
        <v>392.811</v>
      </c>
      <c r="G1048095" s="5" t="n">
        <v>-24.485</v>
      </c>
      <c r="H1048095" s="5" t="n">
        <v>326.211</v>
      </c>
      <c r="I1048095" s="5" t="n">
        <v>186.167</v>
      </c>
      <c r="J1048095" s="5" t="n">
        <v>182.651</v>
      </c>
      <c r="K1048095" s="5" t="n">
        <v>-24.98</v>
      </c>
      <c r="L1048095" s="5" t="n">
        <v>-32.2</v>
      </c>
      <c r="M1048095" s="5" t="n">
        <v>-0.006</v>
      </c>
      <c r="N1048095" s="5" t="n">
        <v>294.58</v>
      </c>
      <c r="O1048095" s="5" t="n">
        <v>298.984</v>
      </c>
      <c r="P1048095" s="5" t="n">
        <v>5.56</v>
      </c>
      <c r="Q1048095" s="5" t="n">
        <v>0.92</v>
      </c>
      <c r="R1048095" s="5" t="n">
        <v>-769.465</v>
      </c>
      <c r="S1048095" s="5" t="n">
        <v>0.001</v>
      </c>
    </row>
    <row r="1048096" customFormat="false" ht="12.8" hidden="false" customHeight="false" outlineLevel="0" collapsed="false">
      <c r="A1048096" s="4" t="n">
        <v>1</v>
      </c>
      <c r="B1048096" s="4" t="n">
        <v>4995</v>
      </c>
      <c r="C1048096" s="4" t="n">
        <v>131.003</v>
      </c>
      <c r="D1048096" s="5" t="n">
        <v>612.95</v>
      </c>
      <c r="E1048096" s="5" t="n">
        <v>1133.791</v>
      </c>
      <c r="F1048096" s="5" t="n">
        <v>410.711</v>
      </c>
      <c r="G1048096" s="5" t="n">
        <v>-37.828</v>
      </c>
      <c r="H1048096" s="5" t="n">
        <v>399.567</v>
      </c>
      <c r="I1048096" s="5" t="n">
        <v>248.044</v>
      </c>
      <c r="J1048096" s="5" t="n">
        <v>202.085</v>
      </c>
      <c r="K1048096" s="5" t="n">
        <v>-34.661</v>
      </c>
      <c r="L1048096" s="5" t="n">
        <v>-50.65</v>
      </c>
      <c r="M1048096" s="5" t="n">
        <v>-0.007</v>
      </c>
      <c r="N1048096" s="5" t="n">
        <v>297.88</v>
      </c>
      <c r="O1048096" s="5" t="n">
        <v>303.067</v>
      </c>
      <c r="P1048096" s="5" t="n">
        <v>7.293</v>
      </c>
      <c r="Q1048096" s="5" t="n">
        <v>0.92</v>
      </c>
      <c r="R1048096" s="5" t="n">
        <v>-915.578</v>
      </c>
      <c r="S1048096" s="5" t="n">
        <v>0.001</v>
      </c>
    </row>
    <row r="1048097" customFormat="false" ht="12.8" hidden="false" customHeight="false" outlineLevel="0" collapsed="false">
      <c r="A1048097" s="4" t="n">
        <v>1</v>
      </c>
      <c r="B1048097" s="4" t="n">
        <v>4995</v>
      </c>
      <c r="C1048097" s="4" t="n">
        <v>132.002</v>
      </c>
      <c r="D1048097" s="5" t="n">
        <v>692.669</v>
      </c>
      <c r="E1048097" s="5" t="n">
        <v>1162.019</v>
      </c>
      <c r="F1048097" s="5" t="n">
        <v>436.501</v>
      </c>
      <c r="G1048097" s="5" t="n">
        <v>-61.024</v>
      </c>
      <c r="H1048097" s="5" t="n">
        <v>437.177</v>
      </c>
      <c r="I1048097" s="5" t="n">
        <v>303.284</v>
      </c>
      <c r="J1048097" s="5" t="n">
        <v>306.106</v>
      </c>
      <c r="K1048097" s="5" t="n">
        <v>-47.792</v>
      </c>
      <c r="L1048097" s="5" t="n">
        <v>-76.74</v>
      </c>
      <c r="M1048097" s="5" t="n">
        <v>-0.008</v>
      </c>
      <c r="N1048097" s="5" t="n">
        <v>302.45</v>
      </c>
      <c r="O1048097" s="5" t="n">
        <v>308.38</v>
      </c>
      <c r="P1048097" s="5" t="n">
        <v>10.291</v>
      </c>
      <c r="Q1048097" s="5" t="n">
        <v>0.92</v>
      </c>
      <c r="R1048097" s="5" t="n">
        <v>-1000.799</v>
      </c>
      <c r="S1048097" s="5" t="n">
        <v>0.001</v>
      </c>
    </row>
    <row r="1048098" customFormat="false" ht="12.8" hidden="false" customHeight="false" outlineLevel="0" collapsed="false">
      <c r="A1048098" s="4" t="n">
        <v>1</v>
      </c>
      <c r="B1048098" s="4" t="n">
        <v>4995</v>
      </c>
      <c r="C1048098" s="4" t="n">
        <v>133.001</v>
      </c>
      <c r="D1048098" s="5" t="n">
        <v>655.521</v>
      </c>
      <c r="E1048098" s="5" t="n">
        <v>824.424</v>
      </c>
      <c r="F1048098" s="5" t="n">
        <v>458.136</v>
      </c>
      <c r="G1048098" s="5" t="n">
        <v>-80.356</v>
      </c>
      <c r="H1048098" s="5" t="n">
        <v>367.345</v>
      </c>
      <c r="I1048098" s="5" t="n">
        <v>340.225</v>
      </c>
      <c r="J1048098" s="5" t="n">
        <v>244.529</v>
      </c>
      <c r="K1048098" s="5" t="n">
        <v>-52.049</v>
      </c>
      <c r="L1048098" s="5" t="n">
        <v>-43.55</v>
      </c>
      <c r="M1048098" s="5" t="n">
        <v>-0.005</v>
      </c>
      <c r="N1048098" s="5" t="n">
        <v>306.13</v>
      </c>
      <c r="O1048098" s="5" t="n">
        <v>309.998</v>
      </c>
      <c r="P1048098" s="5" t="n">
        <v>20.774</v>
      </c>
      <c r="Q1048098" s="5" t="n">
        <v>0.92</v>
      </c>
      <c r="R1048098" s="5" t="n">
        <v>-977.75</v>
      </c>
      <c r="S1048098" s="5" t="n">
        <v>0.001</v>
      </c>
    </row>
    <row r="1048099" customFormat="false" ht="12.8" hidden="false" customHeight="false" outlineLevel="0" collapsed="false">
      <c r="A1048099" s="4" t="n">
        <v>1</v>
      </c>
      <c r="B1048099" s="4" t="n">
        <v>4995</v>
      </c>
      <c r="C1048099" s="4" t="n">
        <v>134.003</v>
      </c>
      <c r="D1048099" s="5" t="n">
        <v>501.882</v>
      </c>
      <c r="E1048099" s="5" t="n">
        <v>899.079</v>
      </c>
      <c r="F1048099" s="5" t="n">
        <v>463.366</v>
      </c>
      <c r="G1048099" s="5" t="n">
        <v>-49.382</v>
      </c>
      <c r="H1048099" s="5" t="n">
        <v>229.339</v>
      </c>
      <c r="I1048099" s="5" t="n">
        <v>317.176</v>
      </c>
      <c r="J1048099" s="5" t="n">
        <v>157.197</v>
      </c>
      <c r="K1048099" s="5" t="n">
        <v>-44.633</v>
      </c>
      <c r="L1048099" s="5" t="n">
        <v>9.6</v>
      </c>
      <c r="M1048099" s="5" t="n">
        <v>-0.006</v>
      </c>
      <c r="N1048099" s="5" t="n">
        <v>307</v>
      </c>
      <c r="O1048099" s="5" t="n">
        <v>311.954</v>
      </c>
      <c r="P1048099" s="5" t="n">
        <v>9.969</v>
      </c>
      <c r="Q1048099" s="5" t="n">
        <v>0.92</v>
      </c>
      <c r="R1048099" s="5" t="n">
        <v>-821.281</v>
      </c>
      <c r="S1048099" s="5" t="n">
        <v>0.001</v>
      </c>
    </row>
    <row r="1048100" customFormat="false" ht="12.8" hidden="false" customHeight="false" outlineLevel="0" collapsed="false">
      <c r="A1048100" s="4" t="n">
        <v>1</v>
      </c>
      <c r="B1048100" s="4" t="n">
        <v>4995</v>
      </c>
      <c r="C1048100" s="4" t="n">
        <v>135.006</v>
      </c>
      <c r="D1048100" s="5" t="n">
        <v>652.726</v>
      </c>
      <c r="E1048100" s="5" t="n">
        <v>535.589</v>
      </c>
      <c r="F1048100" s="5" t="n">
        <v>471.999</v>
      </c>
      <c r="G1048100" s="5" t="n">
        <v>-107.049</v>
      </c>
      <c r="H1048100" s="5" t="n">
        <v>330.696</v>
      </c>
      <c r="I1048100" s="5" t="n">
        <v>365.779</v>
      </c>
      <c r="J1048100" s="5" t="n">
        <v>150.093</v>
      </c>
      <c r="K1048100" s="5" t="n">
        <v>-43.749</v>
      </c>
      <c r="L1048100" s="5" t="n">
        <v>-60.88</v>
      </c>
      <c r="M1048100" s="5" t="n">
        <v>-0.005</v>
      </c>
      <c r="N1048100" s="5" t="n">
        <v>308.42</v>
      </c>
      <c r="O1048100" s="5" t="n">
        <v>312.191</v>
      </c>
      <c r="P1048100" s="5" t="n">
        <v>28.389</v>
      </c>
      <c r="Q1048100" s="5" t="n">
        <v>0.92</v>
      </c>
      <c r="R1048100" s="5" t="n">
        <v>-962.891</v>
      </c>
      <c r="S1048100" s="5" t="n">
        <v>0.001</v>
      </c>
    </row>
    <row r="1048101" customFormat="false" ht="12.8" hidden="false" customHeight="false" outlineLevel="0" collapsed="false">
      <c r="A1048101" s="4" t="n">
        <v>1</v>
      </c>
      <c r="B1048101" s="4" t="n">
        <v>4995</v>
      </c>
      <c r="C1048101" s="4" t="n">
        <v>136.006</v>
      </c>
      <c r="D1048101" s="5" t="n">
        <v>382.68</v>
      </c>
      <c r="E1048101" s="5" t="n">
        <v>550.092</v>
      </c>
      <c r="F1048101" s="5" t="n">
        <v>470.348</v>
      </c>
      <c r="G1048101" s="5" t="n">
        <v>-119.419</v>
      </c>
      <c r="H1048101" s="5" t="n">
        <v>105.009</v>
      </c>
      <c r="I1048101" s="5" t="n">
        <v>314.248</v>
      </c>
      <c r="J1048101" s="5" t="n">
        <v>82.463</v>
      </c>
      <c r="K1048101" s="5" t="n">
        <v>-36.577</v>
      </c>
      <c r="L1048101" s="5" t="n">
        <v>-23.24</v>
      </c>
      <c r="M1048101" s="5" t="n">
        <v>-0.005</v>
      </c>
      <c r="N1048101" s="5" t="n">
        <v>308.15</v>
      </c>
      <c r="O1048101" s="5" t="n">
        <v>312.164</v>
      </c>
      <c r="P1048101" s="5" t="n">
        <v>29.747</v>
      </c>
      <c r="Q1048101" s="5" t="n">
        <v>0.92</v>
      </c>
      <c r="R1048101" s="5" t="n">
        <v>-703.247</v>
      </c>
      <c r="S1048101" s="5" t="n">
        <v>0.001</v>
      </c>
    </row>
    <row r="1048102" customFormat="false" ht="12.8" hidden="false" customHeight="false" outlineLevel="0" collapsed="false">
      <c r="A1048102" s="4" t="n">
        <v>1</v>
      </c>
      <c r="B1048102" s="4" t="n">
        <v>4995</v>
      </c>
      <c r="C1048102" s="4" t="n">
        <v>137.008</v>
      </c>
      <c r="D1048102" s="5" t="n">
        <v>370.344</v>
      </c>
      <c r="E1048102" s="5" t="n">
        <v>508.485</v>
      </c>
      <c r="F1048102" s="5" t="n">
        <v>471.632</v>
      </c>
      <c r="G1048102" s="5" t="n">
        <v>-93.722</v>
      </c>
      <c r="H1048102" s="5" t="n">
        <v>68.512</v>
      </c>
      <c r="I1048102" s="5" t="n">
        <v>335.118</v>
      </c>
      <c r="J1048102" s="5" t="n">
        <v>81.97</v>
      </c>
      <c r="K1048102" s="5" t="n">
        <v>-33.286</v>
      </c>
      <c r="L1048102" s="5" t="n">
        <v>-55.81</v>
      </c>
      <c r="M1048102" s="5" t="n">
        <v>-0.005</v>
      </c>
      <c r="N1048102" s="5" t="n">
        <v>308.36</v>
      </c>
      <c r="O1048102" s="5" t="n">
        <v>312.002</v>
      </c>
      <c r="P1048102" s="5" t="n">
        <v>25.73</v>
      </c>
      <c r="Q1048102" s="5" t="n">
        <v>0.92</v>
      </c>
      <c r="R1048102" s="5" t="n">
        <v>-888.654</v>
      </c>
      <c r="S1048102" s="5" t="n">
        <v>0.001</v>
      </c>
    </row>
    <row r="1048103" customFormat="false" ht="12.8" hidden="false" customHeight="false" outlineLevel="0" collapsed="false">
      <c r="A1048103" s="4" t="n">
        <v>1</v>
      </c>
      <c r="B1048103" s="4" t="n">
        <v>4995</v>
      </c>
      <c r="C1048103" s="4" t="n">
        <v>138.002</v>
      </c>
      <c r="D1048103" s="5" t="n">
        <v>203.96</v>
      </c>
      <c r="E1048103" s="5" t="n">
        <v>576.543</v>
      </c>
      <c r="F1048103" s="5" t="n">
        <v>470.104</v>
      </c>
      <c r="G1048103" s="5" t="n">
        <v>-103.382</v>
      </c>
      <c r="H1048103" s="5" t="n">
        <v>-78.085</v>
      </c>
      <c r="I1048103" s="5" t="n">
        <v>311.32</v>
      </c>
      <c r="J1048103" s="5" t="n">
        <v>42.31</v>
      </c>
      <c r="K1048103" s="5" t="n">
        <v>-29.275</v>
      </c>
      <c r="L1048103" s="5" t="n">
        <v>-6.62</v>
      </c>
      <c r="M1048103" s="5" t="n">
        <v>-0.004</v>
      </c>
      <c r="N1048103" s="5" t="n">
        <v>308.11</v>
      </c>
      <c r="O1048103" s="5" t="n">
        <v>310.942</v>
      </c>
      <c r="P1048103" s="5" t="n">
        <v>36.508</v>
      </c>
      <c r="Q1048103" s="5" t="n">
        <v>0.92</v>
      </c>
      <c r="R1048103" s="5" t="n">
        <v>-741.256</v>
      </c>
      <c r="S1048103" s="5" t="n">
        <v>0.001</v>
      </c>
    </row>
    <row r="1048104" customFormat="false" ht="12.8" hidden="false" customHeight="false" outlineLevel="0" collapsed="false">
      <c r="A1048104" s="4" t="n">
        <v>1</v>
      </c>
      <c r="B1048104" s="4" t="n">
        <v>4995</v>
      </c>
      <c r="C1048104" s="4" t="n">
        <v>139.003</v>
      </c>
      <c r="D1048104" s="5" t="n">
        <v>127.665</v>
      </c>
      <c r="E1048104" s="5" t="n">
        <v>428.48</v>
      </c>
      <c r="F1048104" s="5" t="n">
        <v>464.817</v>
      </c>
      <c r="G1048104" s="5" t="n">
        <v>-37.481</v>
      </c>
      <c r="H1048104" s="5" t="n">
        <v>-91.337</v>
      </c>
      <c r="I1048104" s="5" t="n">
        <v>242.628</v>
      </c>
      <c r="J1048104" s="5" t="n">
        <v>7.432</v>
      </c>
      <c r="K1048104" s="5" t="n">
        <v>-23.626</v>
      </c>
      <c r="L1048104" s="5" t="n">
        <v>104.18</v>
      </c>
      <c r="M1048104" s="5" t="n">
        <v>-0.003</v>
      </c>
      <c r="N1048104" s="5" t="n">
        <v>307.24</v>
      </c>
      <c r="O1048104" s="5" t="n">
        <v>309.468</v>
      </c>
      <c r="P1048104" s="5" t="n">
        <v>16.826</v>
      </c>
      <c r="Q1048104" s="5" t="n">
        <v>0.92</v>
      </c>
      <c r="R1048104" s="5" t="n">
        <v>-260.134</v>
      </c>
      <c r="S1048104" s="5" t="n">
        <v>0.001</v>
      </c>
    </row>
    <row r="1048105" customFormat="false" ht="12.8" hidden="false" customHeight="false" outlineLevel="0" collapsed="false">
      <c r="A1048105" s="4" t="n">
        <v>1</v>
      </c>
      <c r="B1048105" s="4" t="n">
        <v>4995</v>
      </c>
      <c r="C1048105" s="4" t="n">
        <v>140.002</v>
      </c>
      <c r="D1048105" s="5" t="n">
        <v>-16.278</v>
      </c>
      <c r="E1048105" s="5" t="n">
        <v>409.713</v>
      </c>
      <c r="F1048105" s="5" t="n">
        <v>474.883</v>
      </c>
      <c r="G1048105" s="5" t="n">
        <v>27.728</v>
      </c>
      <c r="H1048105" s="5" t="n">
        <v>0.613</v>
      </c>
      <c r="I1048105" s="5" t="n">
        <v>0</v>
      </c>
      <c r="J1048105" s="5" t="n">
        <v>8.484</v>
      </c>
      <c r="K1048105" s="5" t="n">
        <v>-16.891</v>
      </c>
      <c r="L1048105" s="5" t="n">
        <v>112.83</v>
      </c>
      <c r="M1048105" s="5" t="n">
        <v>0.002</v>
      </c>
      <c r="N1048105" s="5" t="n">
        <v>308.89</v>
      </c>
      <c r="O1048105" s="5" t="n">
        <v>307.697</v>
      </c>
      <c r="P1048105" s="5" t="n">
        <v>23.237</v>
      </c>
      <c r="Q1048105" s="5" t="n">
        <v>0.92</v>
      </c>
      <c r="R1048105" s="5" t="n">
        <v>-83.82</v>
      </c>
      <c r="S1048105" s="5" t="n">
        <v>0.001</v>
      </c>
    </row>
    <row r="1048106" customFormat="false" ht="12.8" hidden="false" customHeight="false" outlineLevel="0" collapsed="false">
      <c r="A1048106" s="4" t="n">
        <v>1</v>
      </c>
      <c r="B1048106" s="4" t="n">
        <v>4995</v>
      </c>
      <c r="C1048106" s="4" t="n">
        <v>141.005</v>
      </c>
      <c r="D1048106" s="5" t="n">
        <v>-21.907</v>
      </c>
      <c r="E1048106" s="5" t="n">
        <v>423.018</v>
      </c>
      <c r="F1048106" s="5" t="n">
        <v>465.907</v>
      </c>
      <c r="G1048106" s="5" t="n">
        <v>6.868</v>
      </c>
      <c r="H1048106" s="5" t="n">
        <v>-9.431</v>
      </c>
      <c r="I1048106" s="5" t="n">
        <v>0</v>
      </c>
      <c r="J1048106" s="5" t="n">
        <v>-6.318</v>
      </c>
      <c r="K1048106" s="5" t="n">
        <v>-12.477</v>
      </c>
      <c r="L1048106" s="5" t="n">
        <v>104.05</v>
      </c>
      <c r="M1048106" s="5" t="n">
        <v>0</v>
      </c>
      <c r="N1048106" s="5" t="n">
        <v>307.42</v>
      </c>
      <c r="O1048106" s="5" t="n">
        <v>307.063</v>
      </c>
      <c r="P1048106" s="5" t="n">
        <v>19.241</v>
      </c>
      <c r="Q1048106" s="5" t="n">
        <v>0.92</v>
      </c>
      <c r="R1048106" s="5" t="n">
        <v>-87.198</v>
      </c>
      <c r="S1048106" s="5" t="n">
        <v>0.001</v>
      </c>
    </row>
    <row r="1048107" customFormat="false" ht="12.8" hidden="false" customHeight="false" outlineLevel="0" collapsed="false">
      <c r="A1048107" s="4" t="n">
        <v>1</v>
      </c>
      <c r="B1048107" s="4" t="n">
        <v>4995</v>
      </c>
      <c r="C1048107" s="4" t="n">
        <v>142.004</v>
      </c>
      <c r="D1048107" s="5" t="n">
        <v>-21.359</v>
      </c>
      <c r="E1048107" s="5" t="n">
        <v>417.847</v>
      </c>
      <c r="F1048107" s="5" t="n">
        <v>462.039</v>
      </c>
      <c r="G1048107" s="5" t="n">
        <v>19.116</v>
      </c>
      <c r="H1048107" s="5" t="n">
        <v>-9.93</v>
      </c>
      <c r="I1048107" s="5" t="n">
        <v>0</v>
      </c>
      <c r="J1048107" s="5" t="n">
        <v>-22.18</v>
      </c>
      <c r="K1048107" s="5" t="n">
        <v>-11.429</v>
      </c>
      <c r="L1048107" s="5" t="n">
        <v>105.77</v>
      </c>
      <c r="M1048107" s="5" t="n">
        <v>0.001</v>
      </c>
      <c r="N1048107" s="5" t="n">
        <v>306.78</v>
      </c>
      <c r="O1048107" s="5" t="n">
        <v>306.107</v>
      </c>
      <c r="P1048107" s="5" t="n">
        <v>28.389</v>
      </c>
      <c r="Q1048107" s="5" t="n">
        <v>0.92</v>
      </c>
      <c r="R1048107" s="5" t="n">
        <v>-86.227</v>
      </c>
      <c r="S1048107" s="5" t="n">
        <v>0.001</v>
      </c>
    </row>
    <row r="1048108" customFormat="false" ht="12.8" hidden="false" customHeight="false" outlineLevel="0" collapsed="false">
      <c r="A1048108" s="4" t="n">
        <v>1</v>
      </c>
      <c r="B1048108" s="4" t="n">
        <v>4995</v>
      </c>
      <c r="C1048108" s="4" t="n">
        <v>143.002</v>
      </c>
      <c r="D1048108" s="5" t="n">
        <v>-22.171</v>
      </c>
      <c r="E1048108" s="5" t="n">
        <v>395.739</v>
      </c>
      <c r="F1048108" s="5" t="n">
        <v>445.401</v>
      </c>
      <c r="G1048108" s="5" t="n">
        <v>3.891</v>
      </c>
      <c r="H1048108" s="5" t="n">
        <v>-21.483</v>
      </c>
      <c r="I1048108" s="5" t="n">
        <v>0</v>
      </c>
      <c r="J1048108" s="5" t="n">
        <v>-169.932</v>
      </c>
      <c r="K1048108" s="5" t="n">
        <v>-0.689</v>
      </c>
      <c r="L1048108" s="5" t="n">
        <v>121.59</v>
      </c>
      <c r="M1048108" s="5" t="n">
        <v>0</v>
      </c>
      <c r="N1048108" s="5" t="n">
        <v>303.98</v>
      </c>
      <c r="O1048108" s="5" t="n">
        <v>303.825</v>
      </c>
      <c r="P1048108" s="5" t="n">
        <v>25.091</v>
      </c>
      <c r="Q1048108" s="5" t="n">
        <v>0.92</v>
      </c>
      <c r="R1048108" s="5" t="n">
        <v>-84.254</v>
      </c>
      <c r="S1048108" s="5" t="n">
        <v>0.001</v>
      </c>
    </row>
    <row r="1048109" customFormat="false" ht="12.8" hidden="false" customHeight="false" outlineLevel="0" collapsed="false">
      <c r="A1048109" s="4" t="n">
        <v>1</v>
      </c>
      <c r="B1048109" s="4" t="n">
        <v>4995</v>
      </c>
      <c r="C1048109" s="4" t="n">
        <v>144.001</v>
      </c>
      <c r="D1048109" s="5" t="n">
        <v>-20.935</v>
      </c>
      <c r="E1048109" s="5" t="n">
        <v>413.186</v>
      </c>
      <c r="F1048109" s="5" t="n">
        <v>445.811</v>
      </c>
      <c r="G1048109" s="5" t="n">
        <v>13.325</v>
      </c>
      <c r="H1048109" s="5" t="n">
        <v>-15.069</v>
      </c>
      <c r="I1048109" s="5" t="n">
        <v>0</v>
      </c>
      <c r="J1048109" s="5" t="n">
        <v>2.285</v>
      </c>
      <c r="K1048109" s="5" t="n">
        <v>-5.866</v>
      </c>
      <c r="L1048109" s="5" t="n">
        <v>94.4</v>
      </c>
      <c r="M1048109" s="5" t="n">
        <v>0.001</v>
      </c>
      <c r="N1048109" s="5" t="n">
        <v>304.05</v>
      </c>
      <c r="O1048109" s="5" t="n">
        <v>303.602</v>
      </c>
      <c r="P1048109" s="5" t="n">
        <v>29.731</v>
      </c>
      <c r="Q1048109" s="5" t="n">
        <v>0.92</v>
      </c>
      <c r="R1048109" s="5" t="n">
        <v>-83.735</v>
      </c>
      <c r="S1048109" s="5" t="n">
        <v>0.001</v>
      </c>
    </row>
    <row r="1048110" customFormat="false" ht="12.8" hidden="false" customHeight="false" outlineLevel="0" collapsed="false">
      <c r="A1048110" s="4" t="n">
        <v>1</v>
      </c>
      <c r="B1048110" s="4" t="n">
        <v>4995</v>
      </c>
      <c r="C1048110" s="4" t="n">
        <v>145.001</v>
      </c>
      <c r="D1048110" s="5" t="n">
        <v>-22.383</v>
      </c>
      <c r="E1048110" s="5" t="n">
        <v>379.688</v>
      </c>
      <c r="F1048110" s="5" t="n">
        <v>427.565</v>
      </c>
      <c r="G1048110" s="5" t="n">
        <v>53.45</v>
      </c>
      <c r="H1048110" s="5" t="n">
        <v>-28.915</v>
      </c>
      <c r="I1048110" s="5" t="n">
        <v>0</v>
      </c>
      <c r="J1048110" s="5" t="n">
        <v>-232.175</v>
      </c>
      <c r="K1048110" s="5" t="n">
        <v>6.532</v>
      </c>
      <c r="L1048110" s="5" t="n">
        <v>127.33</v>
      </c>
      <c r="M1048110" s="5" t="n">
        <v>0.003</v>
      </c>
      <c r="N1048110" s="5" t="n">
        <v>300.89</v>
      </c>
      <c r="O1048110" s="5" t="n">
        <v>298.914</v>
      </c>
      <c r="P1048110" s="5" t="n">
        <v>27.045</v>
      </c>
      <c r="Q1048110" s="5" t="n">
        <v>0.92</v>
      </c>
      <c r="R1048110" s="5" t="n">
        <v>-82.161</v>
      </c>
      <c r="S1048110" s="5" t="n">
        <v>0.001</v>
      </c>
    </row>
    <row r="1048111" customFormat="false" ht="12.8" hidden="false" customHeight="false" outlineLevel="0" collapsed="false">
      <c r="A1048111" s="4" t="n">
        <v>1</v>
      </c>
      <c r="B1048111" s="4" t="n">
        <v>4995</v>
      </c>
      <c r="C1048111" s="4" t="n">
        <v>146.001</v>
      </c>
      <c r="D1048111" s="5" t="n">
        <v>-20.137</v>
      </c>
      <c r="E1048111" s="5" t="n">
        <v>399.848</v>
      </c>
      <c r="F1048111" s="5" t="n">
        <v>426.145</v>
      </c>
      <c r="G1048111" s="5" t="n">
        <v>28.007</v>
      </c>
      <c r="H1048111" s="5" t="n">
        <v>-32.498</v>
      </c>
      <c r="I1048111" s="5" t="n">
        <v>13.013</v>
      </c>
      <c r="J1048111" s="5" t="n">
        <v>97.83</v>
      </c>
      <c r="K1048111" s="5" t="n">
        <v>-0.652</v>
      </c>
      <c r="L1048111" s="5" t="n">
        <v>68.5</v>
      </c>
      <c r="M1048111" s="5" t="n">
        <v>0.001</v>
      </c>
      <c r="N1048111" s="5" t="n">
        <v>300.64</v>
      </c>
      <c r="O1048111" s="5" t="n">
        <v>299.831</v>
      </c>
      <c r="P1048111" s="5" t="n">
        <v>34.629</v>
      </c>
      <c r="Q1048111" s="5" t="n">
        <v>0.92</v>
      </c>
      <c r="R1048111" s="5" t="n">
        <v>-80.38</v>
      </c>
      <c r="S1048111" s="5" t="n">
        <v>0.001</v>
      </c>
    </row>
    <row r="1048112" customFormat="false" ht="12.8" hidden="false" customHeight="false" outlineLevel="0" collapsed="false">
      <c r="A1048112" s="4" t="n">
        <v>1</v>
      </c>
      <c r="B1048112" s="4" t="n">
        <v>4995</v>
      </c>
      <c r="C1048112" s="4" t="n">
        <v>147.001</v>
      </c>
      <c r="D1048112" s="5" t="n">
        <v>-22.324</v>
      </c>
      <c r="E1048112" s="5" t="n">
        <v>400.423</v>
      </c>
      <c r="F1048112" s="5" t="n">
        <v>431.672</v>
      </c>
      <c r="G1048112" s="5" t="n">
        <v>57.195</v>
      </c>
      <c r="H1048112" s="5" t="n">
        <v>-16.226</v>
      </c>
      <c r="I1048112" s="5" t="n">
        <v>1.301</v>
      </c>
      <c r="J1048112" s="5" t="n">
        <v>108.171</v>
      </c>
      <c r="K1048112" s="5" t="n">
        <v>-7.399</v>
      </c>
      <c r="L1048112" s="5" t="n">
        <v>75.72</v>
      </c>
      <c r="M1048112" s="5" t="n">
        <v>0.002</v>
      </c>
      <c r="N1048112" s="5" t="n">
        <v>301.61</v>
      </c>
      <c r="O1048112" s="5" t="n">
        <v>300.451</v>
      </c>
      <c r="P1048112" s="5" t="n">
        <v>49.357</v>
      </c>
      <c r="Q1048112" s="5" t="n">
        <v>0.92</v>
      </c>
      <c r="R1048112" s="5" t="n">
        <v>-83.209</v>
      </c>
      <c r="S1048112" s="5" t="n">
        <v>0.001</v>
      </c>
    </row>
    <row r="1048113" customFormat="false" ht="12.8" hidden="false" customHeight="false" outlineLevel="0" collapsed="false">
      <c r="A1048113" s="4" t="n">
        <v>1</v>
      </c>
      <c r="B1048113" s="4" t="n">
        <v>4995</v>
      </c>
      <c r="C1048113" s="4" t="n">
        <v>148.003</v>
      </c>
      <c r="D1048113" s="5" t="n">
        <v>-19.062</v>
      </c>
      <c r="E1048113" s="5" t="n">
        <v>388.057</v>
      </c>
      <c r="F1048113" s="5" t="n">
        <v>422.191</v>
      </c>
      <c r="G1048113" s="5" t="n">
        <v>1.487</v>
      </c>
      <c r="H1048113" s="5" t="n">
        <v>-31.206</v>
      </c>
      <c r="I1048113" s="5" t="n">
        <v>11.939</v>
      </c>
      <c r="J1048113" s="5" t="n">
        <v>-64.404</v>
      </c>
      <c r="K1048113" s="5" t="n">
        <v>0.204</v>
      </c>
      <c r="L1048113" s="5" t="n">
        <v>102.35</v>
      </c>
      <c r="M1048113" s="5" t="n">
        <v>0</v>
      </c>
      <c r="N1048113" s="5" t="n">
        <v>299.94</v>
      </c>
      <c r="O1048113" s="5" t="n">
        <v>299.91</v>
      </c>
      <c r="P1048113" s="5" t="n">
        <v>49.377</v>
      </c>
      <c r="Q1048113" s="5" t="n">
        <v>0.92</v>
      </c>
      <c r="R1048113" s="5" t="n">
        <v>-79.077</v>
      </c>
      <c r="S1048113" s="5" t="n">
        <v>0.001</v>
      </c>
    </row>
    <row r="1048114" customFormat="false" ht="12.8" hidden="false" customHeight="false" outlineLevel="0" collapsed="false">
      <c r="A1048114" s="4" t="n">
        <v>1</v>
      </c>
      <c r="B1048114" s="4" t="n">
        <v>4995</v>
      </c>
      <c r="C1048114" s="4" t="n">
        <v>149.003</v>
      </c>
      <c r="D1048114" s="5" t="n">
        <v>-19.68</v>
      </c>
      <c r="E1048114" s="5" t="n">
        <v>390.678</v>
      </c>
      <c r="F1048114" s="5" t="n">
        <v>422.866</v>
      </c>
      <c r="G1048114" s="5" t="n">
        <v>-22.526</v>
      </c>
      <c r="H1048114" s="5" t="n">
        <v>-17.31</v>
      </c>
      <c r="I1048114" s="5" t="n">
        <v>0.033</v>
      </c>
      <c r="J1048114" s="5" t="n">
        <v>-8.523</v>
      </c>
      <c r="K1048114" s="5" t="n">
        <v>-2.402</v>
      </c>
      <c r="L1048114" s="5" t="n">
        <v>93.9</v>
      </c>
      <c r="M1048114" s="5" t="n">
        <v>-0.001</v>
      </c>
      <c r="N1048114" s="5" t="n">
        <v>300.06</v>
      </c>
      <c r="O1048114" s="5" t="n">
        <v>300.57</v>
      </c>
      <c r="P1048114" s="5" t="n">
        <v>44.189</v>
      </c>
      <c r="Q1048114" s="5" t="n">
        <v>0.92</v>
      </c>
      <c r="R1048114" s="5" t="n">
        <v>-79.661</v>
      </c>
      <c r="S1048114" s="5" t="n">
        <v>0.001</v>
      </c>
    </row>
    <row r="1048115" customFormat="false" ht="12.8" hidden="false" customHeight="false" outlineLevel="0" collapsed="false">
      <c r="A1048115" s="4" t="n">
        <v>1</v>
      </c>
      <c r="B1048115" s="4" t="n">
        <v>4995</v>
      </c>
      <c r="C1048115" s="4" t="n">
        <v>150.001</v>
      </c>
      <c r="D1048115" s="5" t="n">
        <v>-20.433</v>
      </c>
      <c r="E1048115" s="5" t="n">
        <v>378.935</v>
      </c>
      <c r="F1048115" s="5" t="n">
        <v>429.329</v>
      </c>
      <c r="G1048115" s="5" t="n">
        <v>-35.821</v>
      </c>
      <c r="H1048115" s="5" t="n">
        <v>-12.486</v>
      </c>
      <c r="I1048115" s="5" t="n">
        <v>0</v>
      </c>
      <c r="J1048115" s="5" t="n">
        <v>36.719</v>
      </c>
      <c r="K1048115" s="5" t="n">
        <v>-7.946</v>
      </c>
      <c r="L1048115" s="5" t="n">
        <v>90.15</v>
      </c>
      <c r="M1048115" s="5" t="n">
        <v>-0.001</v>
      </c>
      <c r="N1048115" s="5" t="n">
        <v>301.2</v>
      </c>
      <c r="O1048115" s="5" t="n">
        <v>301.91</v>
      </c>
      <c r="P1048115" s="5" t="n">
        <v>50.455</v>
      </c>
      <c r="Q1048115" s="5" t="n">
        <v>0.92</v>
      </c>
      <c r="R1048115" s="5" t="n">
        <v>-81.161</v>
      </c>
      <c r="S1048115" s="5" t="n">
        <v>0.001</v>
      </c>
    </row>
    <row r="1048116" customFormat="false" ht="12.8" hidden="false" customHeight="false" outlineLevel="0" collapsed="false">
      <c r="A1048116" s="4" t="n">
        <v>1</v>
      </c>
      <c r="B1048116" s="4" t="n">
        <v>4995</v>
      </c>
      <c r="C1048116" s="4" t="n">
        <v>151.002</v>
      </c>
      <c r="D1048116" s="5" t="n">
        <v>41.007</v>
      </c>
      <c r="E1048116" s="5" t="n">
        <v>484.56</v>
      </c>
      <c r="F1048116" s="5" t="n">
        <v>426.259</v>
      </c>
      <c r="G1048116" s="5" t="n">
        <v>-93.365</v>
      </c>
      <c r="H1048116" s="5" t="n">
        <v>-64.092</v>
      </c>
      <c r="I1048116" s="5" t="n">
        <v>116.727</v>
      </c>
      <c r="J1048116" s="5" t="n">
        <v>-100.498</v>
      </c>
      <c r="K1048116" s="5" t="n">
        <v>-11.628</v>
      </c>
      <c r="L1048116" s="5" t="n">
        <v>93.56</v>
      </c>
      <c r="M1048116" s="5" t="n">
        <v>-0.003</v>
      </c>
      <c r="N1048116" s="5" t="n">
        <v>300.66</v>
      </c>
      <c r="O1048116" s="5" t="n">
        <v>302.829</v>
      </c>
      <c r="P1048116" s="5" t="n">
        <v>43.048</v>
      </c>
      <c r="Q1048116" s="5" t="n">
        <v>0.92</v>
      </c>
      <c r="R1048116" s="5" t="n">
        <v>-101.812</v>
      </c>
      <c r="S1048116" s="5" t="n">
        <v>0.001</v>
      </c>
    </row>
    <row r="1048117" customFormat="false" ht="12.8" hidden="false" customHeight="false" outlineLevel="0" collapsed="false">
      <c r="A1048117" s="4" t="n">
        <v>1</v>
      </c>
      <c r="B1048117" s="4" t="n">
        <v>4995</v>
      </c>
      <c r="C1048117" s="4" t="n">
        <v>152.005</v>
      </c>
      <c r="D1048117" s="5" t="n">
        <v>140.45</v>
      </c>
      <c r="E1048117" s="5" t="n">
        <v>532.41</v>
      </c>
      <c r="F1048117" s="5" t="n">
        <v>431.443</v>
      </c>
      <c r="G1048117" s="5" t="n">
        <v>-53.084</v>
      </c>
      <c r="H1048117" s="5" t="n">
        <v>-11.146</v>
      </c>
      <c r="I1048117" s="5" t="n">
        <v>166.485</v>
      </c>
      <c r="J1048117" s="5" t="n">
        <v>40.278</v>
      </c>
      <c r="K1048117" s="5" t="n">
        <v>-14.889</v>
      </c>
      <c r="L1048117" s="5" t="n">
        <v>86.65</v>
      </c>
      <c r="M1048117" s="5" t="n">
        <v>-0.002</v>
      </c>
      <c r="N1048117" s="5" t="n">
        <v>301.57</v>
      </c>
      <c r="O1048117" s="5" t="n">
        <v>303.02</v>
      </c>
      <c r="P1048117" s="5" t="n">
        <v>36.612</v>
      </c>
      <c r="Q1048117" s="5" t="n">
        <v>0.92</v>
      </c>
      <c r="R1048117" s="5" t="n">
        <v>-272.436</v>
      </c>
      <c r="S1048117" s="5" t="n">
        <v>0.001</v>
      </c>
    </row>
    <row r="1048118" customFormat="false" ht="12.8" hidden="false" customHeight="false" outlineLevel="0" collapsed="false">
      <c r="A1048118" s="4" t="n">
        <v>1</v>
      </c>
      <c r="B1048118" s="4" t="n">
        <v>4995</v>
      </c>
      <c r="C1048118" s="4" t="n">
        <v>153.001</v>
      </c>
      <c r="D1048118" s="5" t="n">
        <v>293.991</v>
      </c>
      <c r="E1048118" s="5" t="n">
        <v>832.286</v>
      </c>
      <c r="F1048118" s="5" t="n">
        <v>421.571</v>
      </c>
      <c r="G1048118" s="5" t="n">
        <v>-92.352</v>
      </c>
      <c r="H1048118" s="5" t="n">
        <v>102.844</v>
      </c>
      <c r="I1048118" s="5" t="n">
        <v>194.187</v>
      </c>
      <c r="J1048118" s="5" t="n">
        <v>-98.518</v>
      </c>
      <c r="K1048118" s="5" t="n">
        <v>-3.04</v>
      </c>
      <c r="L1048118" s="5" t="n">
        <v>71.91</v>
      </c>
      <c r="M1048118" s="5" t="n">
        <v>-0.003</v>
      </c>
      <c r="N1048118" s="5" t="n">
        <v>299.83</v>
      </c>
      <c r="O1048118" s="5" t="n">
        <v>301.988</v>
      </c>
      <c r="P1048118" s="5" t="n">
        <v>42.795</v>
      </c>
      <c r="Q1048118" s="5" t="n">
        <v>0.92</v>
      </c>
      <c r="R1048118" s="5" t="n">
        <v>-532.911</v>
      </c>
      <c r="S1048118" s="5" t="n">
        <v>0.001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4"/>
  <sheetViews>
    <sheetView windowProtection="false" showFormulas="false" showGridLines="true" showRowColHeaders="true" showZeros="true" rightToLeft="false" tabSelected="false" showOutlineSymbols="true" defaultGridColor="true" view="normal" topLeftCell="N1" colorId="64" zoomScale="120" zoomScaleNormal="120" zoomScalePageLayoutView="100" workbookViewId="0">
      <selection pane="topLeft" activeCell="V1" activeCellId="0" sqref="V1"/>
    </sheetView>
  </sheetViews>
  <sheetFormatPr defaultRowHeight="12.8"/>
  <cols>
    <col collapsed="false" hidden="false" max="1025" min="1" style="0" width="8.36734693877551"/>
  </cols>
  <sheetData>
    <row r="1" customFormat="false" ht="12.8" hidden="false" customHeight="false" outlineLevel="0" collapsed="false">
      <c r="A1" s="0" t="s">
        <v>21</v>
      </c>
      <c r="B1" s="5" t="s">
        <v>4</v>
      </c>
      <c r="C1" s="5" t="s">
        <v>22</v>
      </c>
      <c r="D1" s="5" t="s">
        <v>23</v>
      </c>
      <c r="E1" s="5" t="s">
        <v>24</v>
      </c>
    </row>
    <row r="2" customFormat="false" ht="12.8" hidden="false" customHeight="false" outlineLevel="0" collapsed="false">
      <c r="A2" s="4" t="n">
        <f aca="false">TUF1!C2</f>
        <v>0.001</v>
      </c>
      <c r="B2" s="5" t="n">
        <f aca="false">(TUF1!E2-TUF1!F2+TUF2!F2-TUF2!G2+TUF3!E2-TUF3!F2)/3</f>
        <v>-49.439</v>
      </c>
      <c r="C2" s="5" t="n">
        <f aca="false">(TUF1!G2+TUF2!H2+TUF3!G2)/3</f>
        <v>114.591</v>
      </c>
      <c r="D2" s="5" t="n">
        <f aca="false">(TUF1!I2+TUF2!J2+TUF3!I2)/3</f>
        <v>0</v>
      </c>
      <c r="E2" s="5" t="n">
        <f aca="false">(TUF1!J2+TUF2!K2+TUF3!J2)/3</f>
        <v>-164.028666666667</v>
      </c>
    </row>
    <row r="3" customFormat="false" ht="12.8" hidden="false" customHeight="false" outlineLevel="0" collapsed="false">
      <c r="A3" s="4" t="n">
        <f aca="false">TUF1!C3</f>
        <v>1.002</v>
      </c>
      <c r="B3" s="5" t="n">
        <f aca="false">(TUF1!E3-TUF1!F3+TUF2!F3-TUF2!G3+TUF3!E3-TUF3!F3)/3</f>
        <v>-39.122</v>
      </c>
      <c r="C3" s="5" t="n">
        <f aca="false">(TUF1!G3+TUF2!H3+TUF3!G3)/3</f>
        <v>33.8926666666667</v>
      </c>
      <c r="D3" s="5" t="n">
        <f aca="false">(TUF1!I3+TUF2!J3+TUF3!I3)/3</f>
        <v>0</v>
      </c>
      <c r="E3" s="5" t="n">
        <f aca="false">(TUF1!J3+TUF2!K3+TUF3!J3)/3</f>
        <v>-73.0136666666667</v>
      </c>
    </row>
    <row r="4" customFormat="false" ht="12.8" hidden="false" customHeight="false" outlineLevel="0" collapsed="false">
      <c r="A4" s="4" t="n">
        <f aca="false">TUF1!C4</f>
        <v>2.001</v>
      </c>
      <c r="B4" s="5" t="n">
        <f aca="false">(TUF1!E4-TUF1!F4+TUF2!F4-TUF2!G4+TUF3!E4-TUF3!F4)/3</f>
        <v>-29.8043333333333</v>
      </c>
      <c r="C4" s="5" t="n">
        <f aca="false">(TUF1!G4+TUF2!H4+TUF3!G4)/3</f>
        <v>21.3036666666667</v>
      </c>
      <c r="D4" s="5" t="n">
        <f aca="false">(TUF1!I4+TUF2!J4+TUF3!I4)/3</f>
        <v>0</v>
      </c>
      <c r="E4" s="5" t="n">
        <f aca="false">(TUF1!J4+TUF2!K4+TUF3!J4)/3</f>
        <v>-51.1056666666667</v>
      </c>
    </row>
    <row r="5" customFormat="false" ht="12.8" hidden="false" customHeight="false" outlineLevel="0" collapsed="false">
      <c r="A5" s="4" t="n">
        <f aca="false">TUF1!C5</f>
        <v>3.001</v>
      </c>
      <c r="B5" s="5" t="n">
        <f aca="false">(TUF1!E5-TUF1!F5+TUF2!F5-TUF2!G5+TUF3!E5-TUF3!F5)/3</f>
        <v>-25.4493333333333</v>
      </c>
      <c r="C5" s="5" t="n">
        <f aca="false">(TUF1!G5+TUF2!H5+TUF3!G5)/3</f>
        <v>18.7016666666667</v>
      </c>
      <c r="D5" s="5" t="n">
        <f aca="false">(TUF1!I5+TUF2!J5+TUF3!I5)/3</f>
        <v>0</v>
      </c>
      <c r="E5" s="5" t="n">
        <f aca="false">(TUF1!J5+TUF2!K5+TUF3!J5)/3</f>
        <v>-44.1523333333333</v>
      </c>
    </row>
    <row r="6" customFormat="false" ht="12.8" hidden="false" customHeight="false" outlineLevel="0" collapsed="false">
      <c r="A6" s="4" t="n">
        <f aca="false">TUF1!C6</f>
        <v>4.004</v>
      </c>
      <c r="B6" s="5" t="n">
        <f aca="false">(TUF1!E6-TUF1!F6+TUF2!F6-TUF2!G6+TUF3!E6-TUF3!F6)/3</f>
        <v>-19.317</v>
      </c>
      <c r="C6" s="5" t="n">
        <f aca="false">(TUF1!G6+TUF2!H6+TUF3!G6)/3</f>
        <v>18.397</v>
      </c>
      <c r="D6" s="5" t="n">
        <f aca="false">(TUF1!I6+TUF2!J6+TUF3!I6)/3</f>
        <v>0</v>
      </c>
      <c r="E6" s="5" t="n">
        <f aca="false">(TUF1!J6+TUF2!K6+TUF3!J6)/3</f>
        <v>-37.7116666666667</v>
      </c>
    </row>
    <row r="7" customFormat="false" ht="12.8" hidden="false" customHeight="false" outlineLevel="0" collapsed="false">
      <c r="A7" s="4" t="n">
        <f aca="false">TUF1!C7</f>
        <v>5.006</v>
      </c>
      <c r="B7" s="5" t="n">
        <f aca="false">(TUF1!E7-TUF1!F7+TUF2!F7-TUF2!G7+TUF3!E7-TUF3!F7)/3</f>
        <v>-18.6193333333333</v>
      </c>
      <c r="C7" s="5" t="n">
        <f aca="false">(TUF1!G7+TUF2!H7+TUF3!G7)/3</f>
        <v>8.73633333333333</v>
      </c>
      <c r="D7" s="5" t="n">
        <f aca="false">(TUF1!I7+TUF2!J7+TUF3!I7)/3</f>
        <v>0</v>
      </c>
      <c r="E7" s="5" t="n">
        <f aca="false">(TUF1!J7+TUF2!K7+TUF3!J7)/3</f>
        <v>-27.3533333333333</v>
      </c>
    </row>
    <row r="8" customFormat="false" ht="12.8" hidden="false" customHeight="false" outlineLevel="0" collapsed="false">
      <c r="A8" s="4" t="n">
        <f aca="false">TUF1!C8</f>
        <v>6.003</v>
      </c>
      <c r="B8" s="5" t="n">
        <f aca="false">(TUF1!E8-TUF1!F8+TUF2!F8-TUF2!G8+TUF3!E8-TUF3!F8)/3</f>
        <v>-17.6873333333333</v>
      </c>
      <c r="C8" s="5" t="n">
        <f aca="false">(TUF1!G8+TUF2!H8+TUF3!G8)/3</f>
        <v>10.9716666666667</v>
      </c>
      <c r="D8" s="5" t="n">
        <f aca="false">(TUF1!I8+TUF2!J8+TUF3!I8)/3</f>
        <v>0</v>
      </c>
      <c r="E8" s="5" t="n">
        <f aca="false">(TUF1!J8+TUF2!K8+TUF3!J8)/3</f>
        <v>-28.6573333333333</v>
      </c>
    </row>
    <row r="9" customFormat="false" ht="12.8" hidden="false" customHeight="false" outlineLevel="0" collapsed="false">
      <c r="A9" s="4" t="n">
        <f aca="false">TUF1!C9</f>
        <v>7.004</v>
      </c>
      <c r="B9" s="5" t="n">
        <f aca="false">(TUF1!E9-TUF1!F9+TUF2!F9-TUF2!G9+TUF3!E9-TUF3!F9)/3</f>
        <v>-10.1703333333333</v>
      </c>
      <c r="C9" s="5" t="n">
        <f aca="false">(TUF1!G9+TUF2!H9+TUF3!G9)/3</f>
        <v>9.46733333333333</v>
      </c>
      <c r="D9" s="5" t="n">
        <f aca="false">(TUF1!I9+TUF2!J9+TUF3!I9)/3</f>
        <v>0</v>
      </c>
      <c r="E9" s="5" t="n">
        <f aca="false">(TUF1!J9+TUF2!K9+TUF3!J9)/3</f>
        <v>-19.636</v>
      </c>
    </row>
    <row r="10" customFormat="false" ht="12.8" hidden="false" customHeight="false" outlineLevel="0" collapsed="false">
      <c r="A10" s="4" t="n">
        <f aca="false">TUF1!C10</f>
        <v>8.001</v>
      </c>
      <c r="B10" s="5" t="n">
        <f aca="false">(TUF1!E10-TUF1!F10+TUF2!F10-TUF2!G10+TUF3!E10-TUF3!F10)/3</f>
        <v>3.653</v>
      </c>
      <c r="C10" s="5" t="n">
        <f aca="false">(TUF1!G10+TUF2!H10+TUF3!G10)/3</f>
        <v>18.1486666666667</v>
      </c>
      <c r="D10" s="5" t="n">
        <f aca="false">(TUF1!I10+TUF2!J10+TUF3!I10)/3</f>
        <v>0</v>
      </c>
      <c r="E10" s="5" t="n">
        <f aca="false">(TUF1!J10+TUF2!K10+TUF3!J10)/3</f>
        <v>-14.4963333333333</v>
      </c>
    </row>
    <row r="11" customFormat="false" ht="12.8" hidden="false" customHeight="false" outlineLevel="0" collapsed="false">
      <c r="A11" s="4" t="n">
        <f aca="false">TUF1!C11</f>
        <v>9.001</v>
      </c>
      <c r="B11" s="5" t="n">
        <f aca="false">(TUF1!E11-TUF1!F11+TUF2!F11-TUF2!G11+TUF3!E11-TUF3!F11)/3</f>
        <v>39.8086666666667</v>
      </c>
      <c r="C11" s="5" t="n">
        <f aca="false">(TUF1!G11+TUF2!H11+TUF3!G11)/3</f>
        <v>30.2156666666667</v>
      </c>
      <c r="D11" s="5" t="n">
        <f aca="false">(TUF1!I11+TUF2!J11+TUF3!I11)/3</f>
        <v>0</v>
      </c>
      <c r="E11" s="5" t="n">
        <f aca="false">(TUF1!J11+TUF2!K11+TUF3!J11)/3</f>
        <v>9.59366666666667</v>
      </c>
    </row>
    <row r="12" customFormat="false" ht="12.8" hidden="false" customHeight="false" outlineLevel="0" collapsed="false">
      <c r="A12" s="4" t="n">
        <f aca="false">TUF1!C12</f>
        <v>10.005</v>
      </c>
      <c r="B12" s="5" t="n">
        <f aca="false">(TUF1!E12-TUF1!F12+TUF2!F12-TUF2!G12+TUF3!E12-TUF3!F12)/3</f>
        <v>287.492666666667</v>
      </c>
      <c r="C12" s="5" t="n">
        <f aca="false">(TUF1!G12+TUF2!H12+TUF3!G12)/3</f>
        <v>143.349</v>
      </c>
      <c r="D12" s="5" t="n">
        <f aca="false">(TUF1!I12+TUF2!J12+TUF3!I12)/3</f>
        <v>0</v>
      </c>
      <c r="E12" s="5" t="n">
        <f aca="false">(TUF1!J12+TUF2!K12+TUF3!J12)/3</f>
        <v>144.145666666667</v>
      </c>
    </row>
    <row r="13" customFormat="false" ht="12.8" hidden="false" customHeight="false" outlineLevel="0" collapsed="false">
      <c r="A13" s="4" t="n">
        <f aca="false">TUF1!C13</f>
        <v>11.007</v>
      </c>
      <c r="B13" s="5" t="n">
        <f aca="false">(TUF1!E13-TUF1!F13+TUF2!F13-TUF2!G13+TUF3!E13-TUF3!F13)/3</f>
        <v>304.086</v>
      </c>
      <c r="C13" s="5" t="n">
        <f aca="false">(TUF1!G13+TUF2!H13+TUF3!G13)/3</f>
        <v>188.010333333333</v>
      </c>
      <c r="D13" s="5" t="n">
        <f aca="false">(TUF1!I13+TUF2!J13+TUF3!I13)/3</f>
        <v>0</v>
      </c>
      <c r="E13" s="5" t="n">
        <f aca="false">(TUF1!J13+TUF2!K13+TUF3!J13)/3</f>
        <v>116.078333333333</v>
      </c>
    </row>
    <row r="14" customFormat="false" ht="12.8" hidden="false" customHeight="false" outlineLevel="0" collapsed="false">
      <c r="A14" s="4" t="n">
        <f aca="false">TUF1!C14</f>
        <v>12.002</v>
      </c>
      <c r="B14" s="5" t="n">
        <f aca="false">(TUF1!E14-TUF1!F14+TUF2!F14-TUF2!G14+TUF3!E14-TUF3!F14)/3</f>
        <v>554.987333333333</v>
      </c>
      <c r="C14" s="5" t="n">
        <f aca="false">(TUF1!G14+TUF2!H14+TUF3!G14)/3</f>
        <v>365.422333333333</v>
      </c>
      <c r="D14" s="5" t="n">
        <f aca="false">(TUF1!I14+TUF2!J14+TUF3!I14)/3</f>
        <v>0</v>
      </c>
      <c r="E14" s="5" t="n">
        <f aca="false">(TUF1!J14+TUF2!K14+TUF3!J14)/3</f>
        <v>189.564666666667</v>
      </c>
    </row>
    <row r="15" customFormat="false" ht="12.8" hidden="false" customHeight="false" outlineLevel="0" collapsed="false">
      <c r="A15" s="4" t="n">
        <f aca="false">TUF1!C15</f>
        <v>13.001</v>
      </c>
      <c r="B15" s="5" t="n">
        <f aca="false">(TUF1!E15-TUF1!F15+TUF2!F15-TUF2!G15+TUF3!E15-TUF3!F15)/3</f>
        <v>610.151333333333</v>
      </c>
      <c r="C15" s="5" t="n">
        <f aca="false">(TUF1!G15+TUF2!H15+TUF3!G15)/3</f>
        <v>465.298666666667</v>
      </c>
      <c r="D15" s="5" t="n">
        <f aca="false">(TUF1!I15+TUF2!J15+TUF3!I15)/3</f>
        <v>0</v>
      </c>
      <c r="E15" s="5" t="n">
        <f aca="false">(TUF1!J15+TUF2!K15+TUF3!J15)/3</f>
        <v>144.855</v>
      </c>
    </row>
    <row r="16" customFormat="false" ht="12.8" hidden="false" customHeight="false" outlineLevel="0" collapsed="false">
      <c r="A16" s="4" t="n">
        <f aca="false">TUF1!C16</f>
        <v>14.003</v>
      </c>
      <c r="B16" s="5" t="n">
        <f aca="false">(TUF1!E16-TUF1!F16+TUF2!F16-TUF2!G16+TUF3!E16-TUF3!F16)/3</f>
        <v>587.428333333333</v>
      </c>
      <c r="C16" s="5" t="n">
        <f aca="false">(TUF1!G16+TUF2!H16+TUF3!G16)/3</f>
        <v>500.795333333333</v>
      </c>
      <c r="D16" s="5" t="n">
        <f aca="false">(TUF1!I16+TUF2!J16+TUF3!I16)/3</f>
        <v>0</v>
      </c>
      <c r="E16" s="5" t="n">
        <f aca="false">(TUF1!J16+TUF2!K16+TUF3!J16)/3</f>
        <v>86.6343333333333</v>
      </c>
    </row>
    <row r="17" customFormat="false" ht="12.8" hidden="false" customHeight="false" outlineLevel="0" collapsed="false">
      <c r="A17" s="4" t="n">
        <f aca="false">TUF1!C17</f>
        <v>15.002</v>
      </c>
      <c r="B17" s="5" t="n">
        <f aca="false">(TUF1!E17-TUF1!F17+TUF2!F17-TUF2!G17+TUF3!E17-TUF3!F17)/3</f>
        <v>563.980666666667</v>
      </c>
      <c r="C17" s="5" t="n">
        <f aca="false">(TUF1!G17+TUF2!H17+TUF3!G17)/3</f>
        <v>504.683666666667</v>
      </c>
      <c r="D17" s="5" t="n">
        <f aca="false">(TUF1!I17+TUF2!J17+TUF3!I17)/3</f>
        <v>0</v>
      </c>
      <c r="E17" s="5" t="n">
        <f aca="false">(TUF1!J17+TUF2!K17+TUF3!J17)/3</f>
        <v>59.2986666666667</v>
      </c>
    </row>
    <row r="18" customFormat="false" ht="12.8" hidden="false" customHeight="false" outlineLevel="0" collapsed="false">
      <c r="A18" s="4" t="n">
        <f aca="false">TUF1!C18</f>
        <v>16.004</v>
      </c>
      <c r="B18" s="5" t="n">
        <f aca="false">(TUF1!E18-TUF1!F18+TUF2!F18-TUF2!G18+TUF3!E18-TUF3!F18)/3</f>
        <v>528.365666666667</v>
      </c>
      <c r="C18" s="5" t="n">
        <f aca="false">(TUF1!G18+TUF2!H18+TUF3!G18)/3</f>
        <v>493.528333333333</v>
      </c>
      <c r="D18" s="5" t="n">
        <f aca="false">(TUF1!I18+TUF2!J18+TUF3!I18)/3</f>
        <v>0</v>
      </c>
      <c r="E18" s="5" t="n">
        <f aca="false">(TUF1!J18+TUF2!K18+TUF3!J18)/3</f>
        <v>34.838</v>
      </c>
    </row>
    <row r="19" customFormat="false" ht="12.8" hidden="false" customHeight="false" outlineLevel="0" collapsed="false">
      <c r="A19" s="4" t="n">
        <f aca="false">TUF1!C19</f>
        <v>17.004</v>
      </c>
      <c r="B19" s="5" t="n">
        <f aca="false">(TUF1!E19-TUF1!F19+TUF2!F19-TUF2!G19+TUF3!E19-TUF3!F19)/3</f>
        <v>360.076333333333</v>
      </c>
      <c r="C19" s="5" t="n">
        <f aca="false">(TUF1!G19+TUF2!H19+TUF3!G19)/3</f>
        <v>392.644666666667</v>
      </c>
      <c r="D19" s="5" t="n">
        <f aca="false">(TUF1!I19+TUF2!J19+TUF3!I19)/3</f>
        <v>0</v>
      </c>
      <c r="E19" s="5" t="n">
        <f aca="false">(TUF1!J19+TUF2!K19+TUF3!J19)/3</f>
        <v>-32.5693333333333</v>
      </c>
    </row>
    <row r="20" customFormat="false" ht="12.8" hidden="false" customHeight="false" outlineLevel="0" collapsed="false">
      <c r="A20" s="4" t="n">
        <f aca="false">TUF1!C20</f>
        <v>18.001</v>
      </c>
      <c r="B20" s="5" t="n">
        <f aca="false">(TUF1!E20-TUF1!F20+TUF2!F20-TUF2!G20+TUF3!E20-TUF3!F20)/3</f>
        <v>94.3023333333333</v>
      </c>
      <c r="C20" s="5" t="n">
        <f aca="false">(TUF1!G20+TUF2!H20+TUF3!G20)/3</f>
        <v>188.485333333333</v>
      </c>
      <c r="D20" s="5" t="n">
        <f aca="false">(TUF1!I20+TUF2!J20+TUF3!I20)/3</f>
        <v>0</v>
      </c>
      <c r="E20" s="5" t="n">
        <f aca="false">(TUF1!J20+TUF2!K20+TUF3!J20)/3</f>
        <v>-94.183</v>
      </c>
    </row>
    <row r="21" customFormat="false" ht="12.8" hidden="false" customHeight="false" outlineLevel="0" collapsed="false">
      <c r="A21" s="4" t="n">
        <f aca="false">TUF1!C21</f>
        <v>19.005</v>
      </c>
      <c r="B21" s="5" t="n">
        <f aca="false">(TUF1!E21-TUF1!F21+TUF2!F21-TUF2!G21+TUF3!E21-TUF3!F21)/3</f>
        <v>-37.0983333333333</v>
      </c>
      <c r="C21" s="5" t="n">
        <f aca="false">(TUF1!G21+TUF2!H21+TUF3!G21)/3</f>
        <v>76.1193333333333</v>
      </c>
      <c r="D21" s="5" t="n">
        <f aca="false">(TUF1!I21+TUF2!J21+TUF3!I21)/3</f>
        <v>0</v>
      </c>
      <c r="E21" s="5" t="n">
        <f aca="false">(TUF1!J21+TUF2!K21+TUF3!J21)/3</f>
        <v>-113.215333333333</v>
      </c>
    </row>
    <row r="22" customFormat="false" ht="12.8" hidden="false" customHeight="false" outlineLevel="0" collapsed="false">
      <c r="A22" s="4" t="n">
        <f aca="false">TUF1!C22</f>
        <v>20.001</v>
      </c>
      <c r="B22" s="5" t="n">
        <f aca="false">(TUF1!E22-TUF1!F22+TUF2!F22-TUF2!G22+TUF3!E22-TUF3!F22)/3</f>
        <v>-74.448</v>
      </c>
      <c r="C22" s="5" t="n">
        <f aca="false">(TUF1!G22+TUF2!H22+TUF3!G22)/3</f>
        <v>16.575</v>
      </c>
      <c r="D22" s="5" t="n">
        <f aca="false">(TUF1!I22+TUF2!J22+TUF3!I22)/3</f>
        <v>0</v>
      </c>
      <c r="E22" s="5" t="n">
        <f aca="false">(TUF1!J22+TUF2!K22+TUF3!J22)/3</f>
        <v>-91.0236666666667</v>
      </c>
    </row>
    <row r="23" customFormat="false" ht="12.8" hidden="false" customHeight="false" outlineLevel="0" collapsed="false">
      <c r="A23" s="4" t="n">
        <f aca="false">TUF1!C23</f>
        <v>21.005</v>
      </c>
      <c r="B23" s="5" t="n">
        <f aca="false">(TUF1!E23-TUF1!F23+TUF2!F23-TUF2!G23+TUF3!E23-TUF3!F23)/3</f>
        <v>-74.1256666666667</v>
      </c>
      <c r="C23" s="5" t="n">
        <f aca="false">(TUF1!G23+TUF2!H23+TUF3!G23)/3</f>
        <v>12.1323333333333</v>
      </c>
      <c r="D23" s="5" t="n">
        <f aca="false">(TUF1!I23+TUF2!J23+TUF3!I23)/3</f>
        <v>0</v>
      </c>
      <c r="E23" s="5" t="n">
        <f aca="false">(TUF1!J23+TUF2!K23+TUF3!J23)/3</f>
        <v>-86.2583333333333</v>
      </c>
    </row>
    <row r="24" customFormat="false" ht="12.8" hidden="false" customHeight="false" outlineLevel="0" collapsed="false">
      <c r="A24" s="4" t="n">
        <f aca="false">TUF1!C24</f>
        <v>22.006</v>
      </c>
      <c r="B24" s="5" t="n">
        <f aca="false">(TUF1!E24-TUF1!F24+TUF2!F24-TUF2!G24+TUF3!E24-TUF3!F24)/3</f>
        <v>-70.815</v>
      </c>
      <c r="C24" s="5" t="n">
        <f aca="false">(TUF1!G24+TUF2!H24+TUF3!G24)/3</f>
        <v>9.51266666666667</v>
      </c>
      <c r="D24" s="5" t="n">
        <f aca="false">(TUF1!I24+TUF2!J24+TUF3!I24)/3</f>
        <v>0</v>
      </c>
      <c r="E24" s="5" t="n">
        <f aca="false">(TUF1!J24+TUF2!K24+TUF3!J24)/3</f>
        <v>-80.329</v>
      </c>
    </row>
    <row r="25" customFormat="false" ht="12.8" hidden="false" customHeight="false" outlineLevel="0" collapsed="false">
      <c r="A25" s="4" t="n">
        <f aca="false">TUF1!C25</f>
        <v>23.005</v>
      </c>
      <c r="B25" s="5" t="n">
        <f aca="false">(TUF1!E25-TUF1!F25+TUF2!F25-TUF2!G25+TUF3!E25-TUF3!F25)/3</f>
        <v>-70.3183333333333</v>
      </c>
      <c r="C25" s="5" t="n">
        <f aca="false">(TUF1!G25+TUF2!H25+TUF3!G25)/3</f>
        <v>1.945</v>
      </c>
      <c r="D25" s="5" t="n">
        <f aca="false">(TUF1!I25+TUF2!J25+TUF3!I25)/3</f>
        <v>0</v>
      </c>
      <c r="E25" s="5" t="n">
        <f aca="false">(TUF1!J25+TUF2!K25+TUF3!J25)/3</f>
        <v>-72.2623333333333</v>
      </c>
    </row>
    <row r="26" customFormat="false" ht="12.8" hidden="false" customHeight="false" outlineLevel="0" collapsed="false">
      <c r="A26" s="4" t="n">
        <f aca="false">TUF1!C26</f>
        <v>24.008</v>
      </c>
      <c r="B26" s="5" t="n">
        <f aca="false">(TUF1!E26-TUF1!F26+TUF2!F26-TUF2!G26+TUF3!E26-TUF3!F26)/3</f>
        <v>-69.598</v>
      </c>
      <c r="C26" s="5" t="n">
        <f aca="false">(TUF1!G26+TUF2!H26+TUF3!G26)/3</f>
        <v>-1.16933333333333</v>
      </c>
      <c r="D26" s="5" t="n">
        <f aca="false">(TUF1!I26+TUF2!J26+TUF3!I26)/3</f>
        <v>0</v>
      </c>
      <c r="E26" s="5" t="n">
        <f aca="false">(TUF1!J26+TUF2!K26+TUF3!J26)/3</f>
        <v>-68.4256666666667</v>
      </c>
    </row>
    <row r="27" customFormat="false" ht="12.8" hidden="false" customHeight="false" outlineLevel="0" collapsed="false">
      <c r="A27" s="4" t="n">
        <f aca="false">TUF1!C27</f>
        <v>25.004</v>
      </c>
      <c r="B27" s="5" t="n">
        <f aca="false">(TUF1!E27-TUF1!F27+TUF2!F27-TUF2!G27+TUF3!E27-TUF3!F27)/3</f>
        <v>-63.3953333333333</v>
      </c>
      <c r="C27" s="5" t="n">
        <f aca="false">(TUF1!G27+TUF2!H27+TUF3!G27)/3</f>
        <v>-2.275</v>
      </c>
      <c r="D27" s="5" t="n">
        <f aca="false">(TUF1!I27+TUF2!J27+TUF3!I27)/3</f>
        <v>0</v>
      </c>
      <c r="E27" s="5" t="n">
        <f aca="false">(TUF1!J27+TUF2!K27+TUF3!J27)/3</f>
        <v>-61.1173333333333</v>
      </c>
    </row>
    <row r="28" customFormat="false" ht="12.8" hidden="false" customHeight="false" outlineLevel="0" collapsed="false">
      <c r="A28" s="4" t="n">
        <f aca="false">TUF1!C28</f>
        <v>26.005</v>
      </c>
      <c r="B28" s="5" t="n">
        <f aca="false">(TUF1!E28-TUF1!F28+TUF2!F28-TUF2!G28+TUF3!E28-TUF3!F28)/3</f>
        <v>-56.0383333333333</v>
      </c>
      <c r="C28" s="5" t="n">
        <f aca="false">(TUF1!G28+TUF2!H28+TUF3!G28)/3</f>
        <v>-2.87733333333333</v>
      </c>
      <c r="D28" s="5" t="n">
        <f aca="false">(TUF1!I28+TUF2!J28+TUF3!I28)/3</f>
        <v>0</v>
      </c>
      <c r="E28" s="5" t="n">
        <f aca="false">(TUF1!J28+TUF2!K28+TUF3!J28)/3</f>
        <v>-53.1593333333333</v>
      </c>
    </row>
    <row r="29" customFormat="false" ht="12.8" hidden="false" customHeight="false" outlineLevel="0" collapsed="false">
      <c r="A29" s="4" t="n">
        <f aca="false">TUF1!C29</f>
        <v>27.004</v>
      </c>
      <c r="B29" s="5" t="n">
        <f aca="false">(TUF1!E29-TUF1!F29+TUF2!F29-TUF2!G29+TUF3!E29-TUF3!F29)/3</f>
        <v>-38.0336666666667</v>
      </c>
      <c r="C29" s="5" t="n">
        <f aca="false">(TUF1!G29+TUF2!H29+TUF3!G29)/3</f>
        <v>-0.128666666666667</v>
      </c>
      <c r="D29" s="5" t="n">
        <f aca="false">(TUF1!I29+TUF2!J29+TUF3!I29)/3</f>
        <v>0</v>
      </c>
      <c r="E29" s="5" t="n">
        <f aca="false">(TUF1!J29+TUF2!K29+TUF3!J29)/3</f>
        <v>-37.9026666666667</v>
      </c>
    </row>
    <row r="30" customFormat="false" ht="12.8" hidden="false" customHeight="false" outlineLevel="0" collapsed="false">
      <c r="A30" s="4" t="n">
        <f aca="false">TUF1!C30</f>
        <v>28.006</v>
      </c>
      <c r="B30" s="5" t="n">
        <f aca="false">(TUF1!E30-TUF1!F30+TUF2!F30-TUF2!G30+TUF3!E30-TUF3!F30)/3</f>
        <v>-46.482</v>
      </c>
      <c r="C30" s="5" t="n">
        <f aca="false">(TUF1!G30+TUF2!H30+TUF3!G30)/3</f>
        <v>-0.104333333333333</v>
      </c>
      <c r="D30" s="5" t="n">
        <f aca="false">(TUF1!I30+TUF2!J30+TUF3!I30)/3</f>
        <v>0</v>
      </c>
      <c r="E30" s="5" t="n">
        <f aca="false">(TUF1!J30+TUF2!K30+TUF3!J30)/3</f>
        <v>-46.3763333333333</v>
      </c>
    </row>
    <row r="31" customFormat="false" ht="12.8" hidden="false" customHeight="false" outlineLevel="0" collapsed="false">
      <c r="A31" s="4" t="n">
        <f aca="false">TUF1!C31</f>
        <v>29.003</v>
      </c>
      <c r="B31" s="5" t="n">
        <f aca="false">(TUF1!E31-TUF1!F31+TUF2!F31-TUF2!G31+TUF3!E31-TUF3!F31)/3</f>
        <v>-29.1506666666667</v>
      </c>
      <c r="C31" s="5" t="n">
        <f aca="false">(TUF1!G31+TUF2!H31+TUF3!G31)/3</f>
        <v>-0.28</v>
      </c>
      <c r="D31" s="5" t="n">
        <f aca="false">(TUF1!I31+TUF2!J31+TUF3!I31)/3</f>
        <v>0</v>
      </c>
      <c r="E31" s="5" t="n">
        <f aca="false">(TUF1!J31+TUF2!K31+TUF3!J31)/3</f>
        <v>-28.8693333333333</v>
      </c>
    </row>
    <row r="32" customFormat="false" ht="12.8" hidden="false" customHeight="false" outlineLevel="0" collapsed="false">
      <c r="A32" s="4" t="n">
        <f aca="false">TUF1!C32</f>
        <v>30</v>
      </c>
      <c r="B32" s="5" t="n">
        <f aca="false">(TUF1!E32-TUF1!F32+TUF2!F32-TUF2!G32+TUF3!E32-TUF3!F32)/3</f>
        <v>-18.595</v>
      </c>
      <c r="C32" s="5" t="n">
        <f aca="false">(TUF1!G32+TUF2!H32+TUF3!G32)/3</f>
        <v>6.47433333333333</v>
      </c>
      <c r="D32" s="5" t="n">
        <f aca="false">(TUF1!I32+TUF2!J32+TUF3!I32)/3</f>
        <v>0</v>
      </c>
      <c r="E32" s="5" t="n">
        <f aca="false">(TUF1!J32+TUF2!K32+TUF3!J32)/3</f>
        <v>-25.0683333333333</v>
      </c>
    </row>
    <row r="33" customFormat="false" ht="12.8" hidden="false" customHeight="false" outlineLevel="0" collapsed="false">
      <c r="A33" s="4" t="n">
        <f aca="false">TUF1!C33</f>
        <v>31.005</v>
      </c>
      <c r="B33" s="5" t="n">
        <f aca="false">(TUF1!E33-TUF1!F33+TUF2!F33-TUF2!G33+TUF3!E33-TUF3!F33)/3</f>
        <v>-3.31033333333335</v>
      </c>
      <c r="C33" s="5" t="n">
        <f aca="false">(TUF1!G33+TUF2!H33+TUF3!G33)/3</f>
        <v>2.547</v>
      </c>
      <c r="D33" s="5" t="n">
        <f aca="false">(TUF1!I33+TUF2!J33+TUF3!I33)/3</f>
        <v>0</v>
      </c>
      <c r="E33" s="5" t="n">
        <f aca="false">(TUF1!J33+TUF2!K33+TUF3!J33)/3</f>
        <v>-5.85533333333333</v>
      </c>
    </row>
    <row r="34" customFormat="false" ht="12.8" hidden="false" customHeight="false" outlineLevel="0" collapsed="false">
      <c r="A34" s="4" t="n">
        <f aca="false">TUF1!C34</f>
        <v>32.001</v>
      </c>
      <c r="B34" s="5" t="n">
        <f aca="false">(TUF1!E34-TUF1!F34+TUF2!F34-TUF2!G34+TUF3!E34-TUF3!F34)/3</f>
        <v>68.778</v>
      </c>
      <c r="C34" s="5" t="n">
        <f aca="false">(TUF1!G34+TUF2!H34+TUF3!G34)/3</f>
        <v>18.3223333333333</v>
      </c>
      <c r="D34" s="5" t="n">
        <f aca="false">(TUF1!I34+TUF2!J34+TUF3!I34)/3</f>
        <v>0</v>
      </c>
      <c r="E34" s="5" t="n">
        <f aca="false">(TUF1!J34+TUF2!K34+TUF3!J34)/3</f>
        <v>50.456</v>
      </c>
    </row>
    <row r="35" customFormat="false" ht="12.8" hidden="false" customHeight="false" outlineLevel="0" collapsed="false">
      <c r="A35" s="4" t="n">
        <f aca="false">TUF1!C35</f>
        <v>33.006</v>
      </c>
      <c r="B35" s="5" t="n">
        <f aca="false">(TUF1!E35-TUF1!F35+TUF2!F35-TUF2!G35+TUF3!E35-TUF3!F35)/3</f>
        <v>90.489</v>
      </c>
      <c r="C35" s="5" t="n">
        <f aca="false">(TUF1!G35+TUF2!H35+TUF3!G35)/3</f>
        <v>35.045</v>
      </c>
      <c r="D35" s="5" t="n">
        <f aca="false">(TUF1!I35+TUF2!J35+TUF3!I35)/3</f>
        <v>0</v>
      </c>
      <c r="E35" s="5" t="n">
        <f aca="false">(TUF1!J35+TUF2!K35+TUF3!J35)/3</f>
        <v>55.444</v>
      </c>
    </row>
    <row r="36" customFormat="false" ht="12.8" hidden="false" customHeight="false" outlineLevel="0" collapsed="false">
      <c r="A36" s="4" t="n">
        <f aca="false">TUF1!C36</f>
        <v>34.008</v>
      </c>
      <c r="B36" s="5" t="n">
        <f aca="false">(TUF1!E36-TUF1!F36+TUF2!F36-TUF2!G36+TUF3!E36-TUF3!F36)/3</f>
        <v>150.815</v>
      </c>
      <c r="C36" s="5" t="n">
        <f aca="false">(TUF1!G36+TUF2!H36+TUF3!G36)/3</f>
        <v>48.897</v>
      </c>
      <c r="D36" s="5" t="n">
        <f aca="false">(TUF1!I36+TUF2!J36+TUF3!I36)/3</f>
        <v>0</v>
      </c>
      <c r="E36" s="5" t="n">
        <f aca="false">(TUF1!J36+TUF2!K36+TUF3!J36)/3</f>
        <v>101.919666666667</v>
      </c>
    </row>
    <row r="37" customFormat="false" ht="12.8" hidden="false" customHeight="false" outlineLevel="0" collapsed="false">
      <c r="A37" s="4" t="n">
        <f aca="false">TUF1!C37</f>
        <v>35.006</v>
      </c>
      <c r="B37" s="5" t="n">
        <f aca="false">(TUF1!E37-TUF1!F37+TUF2!F37-TUF2!G37+TUF3!E37-TUF3!F37)/3</f>
        <v>72.277</v>
      </c>
      <c r="C37" s="5" t="n">
        <f aca="false">(TUF1!G37+TUF2!H37+TUF3!G37)/3</f>
        <v>60.6996666666667</v>
      </c>
      <c r="D37" s="5" t="n">
        <f aca="false">(TUF1!I37+TUF2!J37+TUF3!I37)/3</f>
        <v>0</v>
      </c>
      <c r="E37" s="5" t="n">
        <f aca="false">(TUF1!J37+TUF2!K37+TUF3!J37)/3</f>
        <v>11.577</v>
      </c>
    </row>
    <row r="38" customFormat="false" ht="12.8" hidden="false" customHeight="false" outlineLevel="0" collapsed="false">
      <c r="A38" s="4" t="n">
        <f aca="false">TUF1!C38</f>
        <v>36.006</v>
      </c>
      <c r="B38" s="5" t="n">
        <f aca="false">(TUF1!E38-TUF1!F38+TUF2!F38-TUF2!G38+TUF3!E38-TUF3!F38)/3</f>
        <v>163.222333333333</v>
      </c>
      <c r="C38" s="5" t="n">
        <f aca="false">(TUF1!G38+TUF2!H38+TUF3!G38)/3</f>
        <v>93.186</v>
      </c>
      <c r="D38" s="5" t="n">
        <f aca="false">(TUF1!I38+TUF2!J38+TUF3!I38)/3</f>
        <v>0</v>
      </c>
      <c r="E38" s="5" t="n">
        <f aca="false">(TUF1!J38+TUF2!K38+TUF3!J38)/3</f>
        <v>70.0356666666667</v>
      </c>
    </row>
    <row r="39" customFormat="false" ht="12.8" hidden="false" customHeight="false" outlineLevel="0" collapsed="false">
      <c r="A39" s="4" t="n">
        <f aca="false">TUF1!C39</f>
        <v>37.002</v>
      </c>
      <c r="B39" s="5" t="n">
        <f aca="false">(TUF1!E39-TUF1!F39+TUF2!F39-TUF2!G39+TUF3!E39-TUF3!F39)/3</f>
        <v>73.0603333333334</v>
      </c>
      <c r="C39" s="5" t="n">
        <f aca="false">(TUF1!G39+TUF2!H39+TUF3!G39)/3</f>
        <v>44.0806666666667</v>
      </c>
      <c r="D39" s="5" t="n">
        <f aca="false">(TUF1!I39+TUF2!J39+TUF3!I39)/3</f>
        <v>0</v>
      </c>
      <c r="E39" s="5" t="n">
        <f aca="false">(TUF1!J39+TUF2!K39+TUF3!J39)/3</f>
        <v>28.9793333333333</v>
      </c>
    </row>
    <row r="40" customFormat="false" ht="12.8" hidden="false" customHeight="false" outlineLevel="0" collapsed="false">
      <c r="A40" s="4" t="n">
        <f aca="false">TUF1!C40</f>
        <v>38.001</v>
      </c>
      <c r="B40" s="5" t="n">
        <f aca="false">(TUF1!E40-TUF1!F40+TUF2!F40-TUF2!G40+TUF3!E40-TUF3!F40)/3</f>
        <v>68.6126666666667</v>
      </c>
      <c r="C40" s="5" t="n">
        <f aca="false">(TUF1!G40+TUF2!H40+TUF3!G40)/3</f>
        <v>80.9026666666667</v>
      </c>
      <c r="D40" s="5" t="n">
        <f aca="false">(TUF1!I40+TUF2!J40+TUF3!I40)/3</f>
        <v>0</v>
      </c>
      <c r="E40" s="5" t="n">
        <f aca="false">(TUF1!J40+TUF2!K40+TUF3!J40)/3</f>
        <v>-12.2906666666667</v>
      </c>
    </row>
    <row r="41" customFormat="false" ht="12.8" hidden="false" customHeight="false" outlineLevel="0" collapsed="false">
      <c r="A41" s="4" t="n">
        <f aca="false">TUF1!C41</f>
        <v>39.008</v>
      </c>
      <c r="B41" s="5" t="n">
        <f aca="false">(TUF1!E41-TUF1!F41+TUF2!F41-TUF2!G41+TUF3!E41-TUF3!F41)/3</f>
        <v>120.971666666667</v>
      </c>
      <c r="C41" s="5" t="n">
        <f aca="false">(TUF1!G41+TUF2!H41+TUF3!G41)/3</f>
        <v>108.517</v>
      </c>
      <c r="D41" s="5" t="n">
        <f aca="false">(TUF1!I41+TUF2!J41+TUF3!I41)/3</f>
        <v>0</v>
      </c>
      <c r="E41" s="5" t="n">
        <f aca="false">(TUF1!J41+TUF2!K41+TUF3!J41)/3</f>
        <v>12.4543333333333</v>
      </c>
    </row>
    <row r="42" customFormat="false" ht="12.8" hidden="false" customHeight="false" outlineLevel="0" collapsed="false">
      <c r="A42" s="4" t="n">
        <f aca="false">TUF1!C42</f>
        <v>40.001</v>
      </c>
      <c r="B42" s="5" t="n">
        <f aca="false">(TUF1!E42-TUF1!F42+TUF2!F42-TUF2!G42+TUF3!E42-TUF3!F42)/3</f>
        <v>45.8686666666667</v>
      </c>
      <c r="C42" s="5" t="n">
        <f aca="false">(TUF1!G42+TUF2!H42+TUF3!G42)/3</f>
        <v>46.4856666666667</v>
      </c>
      <c r="D42" s="5" t="n">
        <f aca="false">(TUF1!I42+TUF2!J42+TUF3!I42)/3</f>
        <v>0</v>
      </c>
      <c r="E42" s="5" t="n">
        <f aca="false">(TUF1!J42+TUF2!K42+TUF3!J42)/3</f>
        <v>-0.617666666666667</v>
      </c>
    </row>
    <row r="43" customFormat="false" ht="12.8" hidden="false" customHeight="false" outlineLevel="0" collapsed="false">
      <c r="A43" s="4" t="n">
        <f aca="false">TUF1!C43</f>
        <v>41.009</v>
      </c>
      <c r="B43" s="5" t="n">
        <f aca="false">(TUF1!E43-TUF1!F43+TUF2!F43-TUF2!G43+TUF3!E43-TUF3!F43)/3</f>
        <v>48.9696666666667</v>
      </c>
      <c r="C43" s="5" t="n">
        <f aca="false">(TUF1!G43+TUF2!H43+TUF3!G43)/3</f>
        <v>44.048</v>
      </c>
      <c r="D43" s="5" t="n">
        <f aca="false">(TUF1!I43+TUF2!J43+TUF3!I43)/3</f>
        <v>0</v>
      </c>
      <c r="E43" s="5" t="n">
        <f aca="false">(TUF1!J43+TUF2!K43+TUF3!J43)/3</f>
        <v>4.921</v>
      </c>
    </row>
    <row r="44" customFormat="false" ht="12.8" hidden="false" customHeight="false" outlineLevel="0" collapsed="false">
      <c r="A44" s="4" t="n">
        <f aca="false">TUF1!C44</f>
        <v>42.007</v>
      </c>
      <c r="B44" s="5" t="n">
        <f aca="false">(TUF1!E44-TUF1!F44+TUF2!F44-TUF2!G44+TUF3!E44-TUF3!F44)/3</f>
        <v>17.8056666666667</v>
      </c>
      <c r="C44" s="5" t="n">
        <f aca="false">(TUF1!G44+TUF2!H44+TUF3!G44)/3</f>
        <v>40.623</v>
      </c>
      <c r="D44" s="5" t="n">
        <f aca="false">(TUF1!I44+TUF2!J44+TUF3!I44)/3</f>
        <v>0</v>
      </c>
      <c r="E44" s="5" t="n">
        <f aca="false">(TUF1!J44+TUF2!K44+TUF3!J44)/3</f>
        <v>-22.818</v>
      </c>
    </row>
    <row r="45" customFormat="false" ht="12.8" hidden="false" customHeight="false" outlineLevel="0" collapsed="false">
      <c r="A45" s="4" t="n">
        <f aca="false">TUF1!C45</f>
        <v>43.004</v>
      </c>
      <c r="B45" s="5" t="n">
        <f aca="false">(TUF1!E45-TUF1!F45+TUF2!F45-TUF2!G45+TUF3!E45-TUF3!F45)/3</f>
        <v>-15.3253333333333</v>
      </c>
      <c r="C45" s="5" t="n">
        <f aca="false">(TUF1!G45+TUF2!H45+TUF3!G45)/3</f>
        <v>19.93</v>
      </c>
      <c r="D45" s="5" t="n">
        <f aca="false">(TUF1!I45+TUF2!J45+TUF3!I45)/3</f>
        <v>0</v>
      </c>
      <c r="E45" s="5" t="n">
        <f aca="false">(TUF1!J45+TUF2!K45+TUF3!J45)/3</f>
        <v>-35.2533333333333</v>
      </c>
    </row>
    <row r="46" customFormat="false" ht="12.8" hidden="false" customHeight="false" outlineLevel="0" collapsed="false">
      <c r="A46" s="4" t="n">
        <f aca="false">TUF1!C46</f>
        <v>44.005</v>
      </c>
      <c r="B46" s="5" t="n">
        <f aca="false">(TUF1!E46-TUF1!F46+TUF2!F46-TUF2!G46+TUF3!E46-TUF3!F46)/3</f>
        <v>-28.3603333333333</v>
      </c>
      <c r="C46" s="5" t="n">
        <f aca="false">(TUF1!G46+TUF2!H46+TUF3!G46)/3</f>
        <v>6.85166666666667</v>
      </c>
      <c r="D46" s="5" t="n">
        <f aca="false">(TUF1!I46+TUF2!J46+TUF3!I46)/3</f>
        <v>0</v>
      </c>
      <c r="E46" s="5" t="n">
        <f aca="false">(TUF1!J46+TUF2!K46+TUF3!J46)/3</f>
        <v>-35.211</v>
      </c>
    </row>
    <row r="47" customFormat="false" ht="12.8" hidden="false" customHeight="false" outlineLevel="0" collapsed="false">
      <c r="A47" s="4" t="n">
        <f aca="false">TUF1!C47</f>
        <v>45.002</v>
      </c>
      <c r="B47" s="5" t="n">
        <f aca="false">(TUF1!E47-TUF1!F47+TUF2!F47-TUF2!G47+TUF3!E47-TUF3!F47)/3</f>
        <v>-24.1576666666667</v>
      </c>
      <c r="C47" s="5" t="n">
        <f aca="false">(TUF1!G47+TUF2!H47+TUF3!G47)/3</f>
        <v>12.0363333333333</v>
      </c>
      <c r="D47" s="5" t="n">
        <f aca="false">(TUF1!I47+TUF2!J47+TUF3!I47)/3</f>
        <v>0</v>
      </c>
      <c r="E47" s="5" t="n">
        <f aca="false">(TUF1!J47+TUF2!K47+TUF3!J47)/3</f>
        <v>-36.193</v>
      </c>
    </row>
    <row r="48" customFormat="false" ht="12.8" hidden="false" customHeight="false" outlineLevel="0" collapsed="false">
      <c r="A48" s="4" t="n">
        <f aca="false">TUF1!C48</f>
        <v>46.001</v>
      </c>
      <c r="B48" s="5" t="n">
        <f aca="false">(TUF1!E48-TUF1!F48+TUF2!F48-TUF2!G48+TUF3!E48-TUF3!F48)/3</f>
        <v>-23.444</v>
      </c>
      <c r="C48" s="5" t="n">
        <f aca="false">(TUF1!G48+TUF2!H48+TUF3!G48)/3</f>
        <v>11.703</v>
      </c>
      <c r="D48" s="5" t="n">
        <f aca="false">(TUF1!I48+TUF2!J48+TUF3!I48)/3</f>
        <v>0</v>
      </c>
      <c r="E48" s="5" t="n">
        <f aca="false">(TUF1!J48+TUF2!K48+TUF3!J48)/3</f>
        <v>-35.1473333333333</v>
      </c>
    </row>
    <row r="49" customFormat="false" ht="12.8" hidden="false" customHeight="false" outlineLevel="0" collapsed="false">
      <c r="A49" s="4" t="n">
        <f aca="false">TUF1!C49</f>
        <v>47.003</v>
      </c>
      <c r="B49" s="5" t="n">
        <f aca="false">(TUF1!E49-TUF1!F49+TUF2!F49-TUF2!G49+TUF3!E49-TUF3!F49)/3</f>
        <v>-17.4586666666666</v>
      </c>
      <c r="C49" s="5" t="n">
        <f aca="false">(TUF1!G49+TUF2!H49+TUF3!G49)/3</f>
        <v>15.4056666666667</v>
      </c>
      <c r="D49" s="5" t="n">
        <f aca="false">(TUF1!I49+TUF2!J49+TUF3!I49)/3</f>
        <v>0</v>
      </c>
      <c r="E49" s="5" t="n">
        <f aca="false">(TUF1!J49+TUF2!K49+TUF3!J49)/3</f>
        <v>-32.8656666666667</v>
      </c>
    </row>
    <row r="50" customFormat="false" ht="12.8" hidden="false" customHeight="false" outlineLevel="0" collapsed="false">
      <c r="A50" s="4" t="n">
        <f aca="false">TUF1!C50</f>
        <v>48.002</v>
      </c>
      <c r="B50" s="5" t="n">
        <f aca="false">(TUF1!E50-TUF1!F50+TUF2!F50-TUF2!G50+TUF3!E50-TUF3!F50)/3</f>
        <v>-14.3016666666667</v>
      </c>
      <c r="C50" s="5" t="n">
        <f aca="false">(TUF1!G50+TUF2!H50+TUF3!G50)/3</f>
        <v>15.466</v>
      </c>
      <c r="D50" s="5" t="n">
        <f aca="false">(TUF1!I50+TUF2!J50+TUF3!I50)/3</f>
        <v>0</v>
      </c>
      <c r="E50" s="5" t="n">
        <f aca="false">(TUF1!J50+TUF2!K50+TUF3!J50)/3</f>
        <v>-29.768</v>
      </c>
    </row>
    <row r="51" customFormat="false" ht="12.8" hidden="false" customHeight="false" outlineLevel="0" collapsed="false">
      <c r="A51" s="4" t="n">
        <f aca="false">TUF1!C51</f>
        <v>49.001</v>
      </c>
      <c r="B51" s="5" t="n">
        <f aca="false">(TUF1!E51-TUF1!F51+TUF2!F51-TUF2!G51+TUF3!E51-TUF3!F51)/3</f>
        <v>-12.4293333333333</v>
      </c>
      <c r="C51" s="5" t="n">
        <f aca="false">(TUF1!G51+TUF2!H51+TUF3!G51)/3</f>
        <v>17.994</v>
      </c>
      <c r="D51" s="5" t="n">
        <f aca="false">(TUF1!I51+TUF2!J51+TUF3!I51)/3</f>
        <v>0</v>
      </c>
      <c r="E51" s="5" t="n">
        <f aca="false">(TUF1!J51+TUF2!K51+TUF3!J51)/3</f>
        <v>-30.4223333333333</v>
      </c>
    </row>
    <row r="52" customFormat="false" ht="12.8" hidden="false" customHeight="false" outlineLevel="0" collapsed="false">
      <c r="A52" s="4" t="n">
        <f aca="false">TUF1!C52</f>
        <v>50.004</v>
      </c>
      <c r="B52" s="5" t="n">
        <f aca="false">(TUF1!E52-TUF1!F52+TUF2!F52-TUF2!G52+TUF3!E52-TUF3!F52)/3</f>
        <v>-10.8416666666667</v>
      </c>
      <c r="C52" s="5" t="n">
        <f aca="false">(TUF1!G52+TUF2!H52+TUF3!G52)/3</f>
        <v>17.6523333333333</v>
      </c>
      <c r="D52" s="5" t="n">
        <f aca="false">(TUF1!I52+TUF2!J52+TUF3!I52)/3</f>
        <v>0</v>
      </c>
      <c r="E52" s="5" t="n">
        <f aca="false">(TUF1!J52+TUF2!K52+TUF3!J52)/3</f>
        <v>-28.4926666666667</v>
      </c>
    </row>
    <row r="53" customFormat="false" ht="12.8" hidden="false" customHeight="false" outlineLevel="0" collapsed="false">
      <c r="A53" s="4" t="n">
        <f aca="false">TUF1!C53</f>
        <v>51.004</v>
      </c>
      <c r="B53" s="5" t="n">
        <f aca="false">(TUF1!E53-TUF1!F53+TUF2!F53-TUF2!G53+TUF3!E53-TUF3!F53)/3</f>
        <v>-11.6166666666667</v>
      </c>
      <c r="C53" s="5" t="n">
        <f aca="false">(TUF1!G53+TUF2!H53+TUF3!G53)/3</f>
        <v>23.836</v>
      </c>
      <c r="D53" s="5" t="n">
        <f aca="false">(TUF1!I53+TUF2!J53+TUF3!I53)/3</f>
        <v>0</v>
      </c>
      <c r="E53" s="5" t="n">
        <f aca="false">(TUF1!J53+TUF2!K53+TUF3!J53)/3</f>
        <v>-35.453</v>
      </c>
    </row>
    <row r="54" customFormat="false" ht="12.8" hidden="false" customHeight="false" outlineLevel="0" collapsed="false">
      <c r="A54" s="4" t="n">
        <f aca="false">TUF1!C54</f>
        <v>52.006</v>
      </c>
      <c r="B54" s="5" t="n">
        <f aca="false">(TUF1!E54-TUF1!F54+TUF2!F54-TUF2!G54+TUF3!E54-TUF3!F54)/3</f>
        <v>-10.1886666666667</v>
      </c>
      <c r="C54" s="5" t="n">
        <f aca="false">(TUF1!G54+TUF2!H54+TUF3!G54)/3</f>
        <v>11.7716666666667</v>
      </c>
      <c r="D54" s="5" t="n">
        <f aca="false">(TUF1!I54+TUF2!J54+TUF3!I54)/3</f>
        <v>0</v>
      </c>
      <c r="E54" s="5" t="n">
        <f aca="false">(TUF1!J54+TUF2!K54+TUF3!J54)/3</f>
        <v>-21.9596666666667</v>
      </c>
    </row>
    <row r="55" customFormat="false" ht="12.8" hidden="false" customHeight="false" outlineLevel="0" collapsed="false">
      <c r="A55" s="4" t="n">
        <f aca="false">TUF1!C55</f>
        <v>53.006</v>
      </c>
      <c r="B55" s="5" t="n">
        <f aca="false">(TUF1!E55-TUF1!F55+TUF2!F55-TUF2!G55+TUF3!E55-TUF3!F55)/3</f>
        <v>-10.6286666666667</v>
      </c>
      <c r="C55" s="5" t="n">
        <f aca="false">(TUF1!G55+TUF2!H55+TUF3!G55)/3</f>
        <v>13.1703333333333</v>
      </c>
      <c r="D55" s="5" t="n">
        <f aca="false">(TUF1!I55+TUF2!J55+TUF3!I55)/3</f>
        <v>0</v>
      </c>
      <c r="E55" s="5" t="n">
        <f aca="false">(TUF1!J55+TUF2!K55+TUF3!J55)/3</f>
        <v>-23.8013333333333</v>
      </c>
    </row>
    <row r="56" customFormat="false" ht="12.8" hidden="false" customHeight="false" outlineLevel="0" collapsed="false">
      <c r="A56" s="4" t="n">
        <f aca="false">TUF1!C56</f>
        <v>54.002</v>
      </c>
      <c r="B56" s="5" t="n">
        <f aca="false">(TUF1!E56-TUF1!F56+TUF2!F56-TUF2!G56+TUF3!E56-TUF3!F56)/3</f>
        <v>-9.06633333333334</v>
      </c>
      <c r="C56" s="5" t="n">
        <f aca="false">(TUF1!G56+TUF2!H56+TUF3!G56)/3</f>
        <v>10.6496666666667</v>
      </c>
      <c r="D56" s="5" t="n">
        <f aca="false">(TUF1!I56+TUF2!J56+TUF3!I56)/3</f>
        <v>0</v>
      </c>
      <c r="E56" s="5" t="n">
        <f aca="false">(TUF1!J56+TUF2!K56+TUF3!J56)/3</f>
        <v>-19.7143333333333</v>
      </c>
    </row>
    <row r="57" customFormat="false" ht="12.8" hidden="false" customHeight="false" outlineLevel="0" collapsed="false">
      <c r="A57" s="4" t="n">
        <f aca="false">TUF1!C57</f>
        <v>55.004</v>
      </c>
      <c r="B57" s="5" t="n">
        <f aca="false">(TUF1!E57-TUF1!F57+TUF2!F57-TUF2!G57+TUF3!E57-TUF3!F57)/3</f>
        <v>-1.17600000000001</v>
      </c>
      <c r="C57" s="5" t="n">
        <f aca="false">(TUF1!G57+TUF2!H57+TUF3!G57)/3</f>
        <v>10.6263333333333</v>
      </c>
      <c r="D57" s="5" t="n">
        <f aca="false">(TUF1!I57+TUF2!J57+TUF3!I57)/3</f>
        <v>0</v>
      </c>
      <c r="E57" s="5" t="n">
        <f aca="false">(TUF1!J57+TUF2!K57+TUF3!J57)/3</f>
        <v>-11.8026666666667</v>
      </c>
    </row>
    <row r="58" customFormat="false" ht="12.8" hidden="false" customHeight="false" outlineLevel="0" collapsed="false">
      <c r="A58" s="4" t="n">
        <f aca="false">TUF1!C58</f>
        <v>56.001</v>
      </c>
      <c r="B58" s="5" t="n">
        <f aca="false">(TUF1!E58-TUF1!F58+TUF2!F58-TUF2!G58+TUF3!E58-TUF3!F58)/3</f>
        <v>12.0433333333333</v>
      </c>
      <c r="C58" s="5" t="n">
        <f aca="false">(TUF1!G58+TUF2!H58+TUF3!G58)/3</f>
        <v>21.105</v>
      </c>
      <c r="D58" s="5" t="n">
        <f aca="false">(TUF1!I58+TUF2!J58+TUF3!I58)/3</f>
        <v>0</v>
      </c>
      <c r="E58" s="5" t="n">
        <f aca="false">(TUF1!J58+TUF2!K58+TUF3!J58)/3</f>
        <v>-9.059</v>
      </c>
    </row>
    <row r="59" customFormat="false" ht="12.8" hidden="false" customHeight="false" outlineLevel="0" collapsed="false">
      <c r="A59" s="4" t="n">
        <f aca="false">TUF1!C59</f>
        <v>57.004</v>
      </c>
      <c r="B59" s="5" t="n">
        <f aca="false">(TUF1!E59-TUF1!F59+TUF2!F59-TUF2!G59+TUF3!E59-TUF3!F59)/3</f>
        <v>55.493</v>
      </c>
      <c r="C59" s="5" t="n">
        <f aca="false">(TUF1!G59+TUF2!H59+TUF3!G59)/3</f>
        <v>39.089</v>
      </c>
      <c r="D59" s="5" t="n">
        <f aca="false">(TUF1!I59+TUF2!J59+TUF3!I59)/3</f>
        <v>0</v>
      </c>
      <c r="E59" s="5" t="n">
        <f aca="false">(TUF1!J59+TUF2!K59+TUF3!J59)/3</f>
        <v>16.403</v>
      </c>
    </row>
    <row r="60" customFormat="false" ht="12.8" hidden="false" customHeight="false" outlineLevel="0" collapsed="false">
      <c r="A60" s="4" t="n">
        <f aca="false">TUF1!C60</f>
        <v>58.004</v>
      </c>
      <c r="B60" s="5" t="n">
        <f aca="false">(TUF1!E60-TUF1!F60+TUF2!F60-TUF2!G60+TUF3!E60-TUF3!F60)/3</f>
        <v>41.8696666666667</v>
      </c>
      <c r="C60" s="5" t="n">
        <f aca="false">(TUF1!G60+TUF2!H60+TUF3!G60)/3</f>
        <v>34.131</v>
      </c>
      <c r="D60" s="5" t="n">
        <f aca="false">(TUF1!I60+TUF2!J60+TUF3!I60)/3</f>
        <v>0</v>
      </c>
      <c r="E60" s="5" t="n">
        <f aca="false">(TUF1!J60+TUF2!K60+TUF3!J60)/3</f>
        <v>7.737</v>
      </c>
    </row>
    <row r="61" customFormat="false" ht="12.8" hidden="false" customHeight="false" outlineLevel="0" collapsed="false">
      <c r="A61" s="4" t="n">
        <f aca="false">TUF1!C61</f>
        <v>59.003</v>
      </c>
      <c r="B61" s="5" t="n">
        <f aca="false">(TUF1!E61-TUF1!F61+TUF2!F61-TUF2!G61+TUF3!E61-TUF3!F61)/3</f>
        <v>58.6833333333334</v>
      </c>
      <c r="C61" s="5" t="n">
        <f aca="false">(TUF1!G61+TUF2!H61+TUF3!G61)/3</f>
        <v>58.144</v>
      </c>
      <c r="D61" s="5" t="n">
        <f aca="false">(TUF1!I61+TUF2!J61+TUF3!I61)/3</f>
        <v>0</v>
      </c>
      <c r="E61" s="5" t="n">
        <f aca="false">(TUF1!J61+TUF2!K61+TUF3!J61)/3</f>
        <v>0.538</v>
      </c>
    </row>
    <row r="62" customFormat="false" ht="12.8" hidden="false" customHeight="false" outlineLevel="0" collapsed="false">
      <c r="A62" s="4" t="n">
        <f aca="false">TUF1!C62</f>
        <v>60.007</v>
      </c>
      <c r="B62" s="5" t="n">
        <f aca="false">(TUF1!E62-TUF1!F62+TUF2!F62-TUF2!G62+TUF3!E62-TUF3!F62)/3</f>
        <v>18.5466666666667</v>
      </c>
      <c r="C62" s="5" t="n">
        <f aca="false">(TUF1!G62+TUF2!H62+TUF3!G62)/3</f>
        <v>44.5553333333333</v>
      </c>
      <c r="D62" s="5" t="n">
        <f aca="false">(TUF1!I62+TUF2!J62+TUF3!I62)/3</f>
        <v>0</v>
      </c>
      <c r="E62" s="5" t="n">
        <f aca="false">(TUF1!J62+TUF2!K62+TUF3!J62)/3</f>
        <v>-26.0076666666667</v>
      </c>
    </row>
    <row r="63" customFormat="false" ht="12.8" hidden="false" customHeight="false" outlineLevel="0" collapsed="false">
      <c r="A63" s="4" t="n">
        <f aca="false">TUF1!C63</f>
        <v>61.008</v>
      </c>
      <c r="B63" s="5" t="n">
        <f aca="false">(TUF1!E63-TUF1!F63+TUF2!F63-TUF2!G63+TUF3!E63-TUF3!F63)/3</f>
        <v>45.0126666666667</v>
      </c>
      <c r="C63" s="5" t="n">
        <f aca="false">(TUF1!G63+TUF2!H63+TUF3!G63)/3</f>
        <v>32.9283333333333</v>
      </c>
      <c r="D63" s="5" t="n">
        <f aca="false">(TUF1!I63+TUF2!J63+TUF3!I63)/3</f>
        <v>0</v>
      </c>
      <c r="E63" s="5" t="n">
        <f aca="false">(TUF1!J63+TUF2!K63+TUF3!J63)/3</f>
        <v>12.0876666666667</v>
      </c>
    </row>
    <row r="64" customFormat="false" ht="12.8" hidden="false" customHeight="false" outlineLevel="0" collapsed="false">
      <c r="A64" s="4" t="n">
        <f aca="false">TUF1!C64</f>
        <v>62.007</v>
      </c>
      <c r="B64" s="5" t="n">
        <f aca="false">(TUF1!E64-TUF1!F64+TUF2!F64-TUF2!G64+TUF3!E64-TUF3!F64)/3</f>
        <v>216.449666666667</v>
      </c>
      <c r="C64" s="5" t="n">
        <f aca="false">(TUF1!G64+TUF2!H64+TUF3!G64)/3</f>
        <v>84.7106666666667</v>
      </c>
      <c r="D64" s="5" t="n">
        <f aca="false">(TUF1!I64+TUF2!J64+TUF3!I64)/3</f>
        <v>0</v>
      </c>
      <c r="E64" s="5" t="n">
        <f aca="false">(TUF1!J64+TUF2!K64+TUF3!J64)/3</f>
        <v>131.74</v>
      </c>
    </row>
    <row r="65" customFormat="false" ht="12.8" hidden="false" customHeight="false" outlineLevel="0" collapsed="false">
      <c r="A65" s="4" t="n">
        <f aca="false">TUF1!C65</f>
        <v>63.009</v>
      </c>
      <c r="B65" s="5" t="n">
        <f aca="false">(TUF1!E65-TUF1!F65+TUF2!F65-TUF2!G65+TUF3!E65-TUF3!F65)/3</f>
        <v>43.2983333333333</v>
      </c>
      <c r="C65" s="5" t="n">
        <f aca="false">(TUF1!G65+TUF2!H65+TUF3!G65)/3</f>
        <v>74.7153333333333</v>
      </c>
      <c r="D65" s="5" t="n">
        <f aca="false">(TUF1!I65+TUF2!J65+TUF3!I65)/3</f>
        <v>0</v>
      </c>
      <c r="E65" s="5" t="n">
        <f aca="false">(TUF1!J65+TUF2!K65+TUF3!J65)/3</f>
        <v>-31.417</v>
      </c>
    </row>
    <row r="66" customFormat="false" ht="12.8" hidden="false" customHeight="false" outlineLevel="0" collapsed="false">
      <c r="A66" s="4" t="n">
        <f aca="false">TUF1!C66</f>
        <v>64.002</v>
      </c>
      <c r="B66" s="5" t="n">
        <f aca="false">(TUF1!E66-TUF1!F66+TUF2!F66-TUF2!G66+TUF3!E66-TUF3!F66)/3</f>
        <v>50.3853333333333</v>
      </c>
      <c r="C66" s="5" t="n">
        <f aca="false">(TUF1!G66+TUF2!H66+TUF3!G66)/3</f>
        <v>47.5316666666667</v>
      </c>
      <c r="D66" s="5" t="n">
        <f aca="false">(TUF1!I66+TUF2!J66+TUF3!I66)/3</f>
        <v>0</v>
      </c>
      <c r="E66" s="5" t="n">
        <f aca="false">(TUF1!J66+TUF2!K66+TUF3!J66)/3</f>
        <v>2.85566666666667</v>
      </c>
    </row>
    <row r="67" customFormat="false" ht="12.8" hidden="false" customHeight="false" outlineLevel="0" collapsed="false">
      <c r="A67" s="4" t="n">
        <f aca="false">TUF1!C67</f>
        <v>65.004</v>
      </c>
      <c r="B67" s="5" t="n">
        <f aca="false">(TUF1!E67-TUF1!F67+TUF2!F67-TUF2!G67+TUF3!E67-TUF3!F67)/3</f>
        <v>23.5986666666667</v>
      </c>
      <c r="C67" s="5" t="n">
        <f aca="false">(TUF1!G67+TUF2!H67+TUF3!G67)/3</f>
        <v>20.582</v>
      </c>
      <c r="D67" s="5" t="n">
        <f aca="false">(TUF1!I67+TUF2!J67+TUF3!I67)/3</f>
        <v>0</v>
      </c>
      <c r="E67" s="5" t="n">
        <f aca="false">(TUF1!J67+TUF2!K67+TUF3!J67)/3</f>
        <v>3.01633333333333</v>
      </c>
    </row>
    <row r="68" customFormat="false" ht="12.8" hidden="false" customHeight="false" outlineLevel="0" collapsed="false">
      <c r="A68" s="4" t="n">
        <f aca="false">TUF1!C68</f>
        <v>66.007</v>
      </c>
      <c r="B68" s="5" t="n">
        <f aca="false">(TUF1!E68-TUF1!F68+TUF2!F68-TUF2!G68+TUF3!E68-TUF3!F68)/3</f>
        <v>2.79100000000002</v>
      </c>
      <c r="C68" s="5" t="n">
        <f aca="false">(TUF1!G68+TUF2!H68+TUF3!G68)/3</f>
        <v>20.1583333333333</v>
      </c>
      <c r="D68" s="5" t="n">
        <f aca="false">(TUF1!I68+TUF2!J68+TUF3!I68)/3</f>
        <v>0</v>
      </c>
      <c r="E68" s="5" t="n">
        <f aca="false">(TUF1!J68+TUF2!K68+TUF3!J68)/3</f>
        <v>-17.368</v>
      </c>
    </row>
    <row r="69" customFormat="false" ht="12.8" hidden="false" customHeight="false" outlineLevel="0" collapsed="false">
      <c r="A69" s="4" t="n">
        <f aca="false">TUF1!C69</f>
        <v>67.006</v>
      </c>
      <c r="B69" s="5" t="n">
        <f aca="false">(TUF1!E69-TUF1!F69+TUF2!F69-TUF2!G69+TUF3!E69-TUF3!F69)/3</f>
        <v>-6.58933333333331</v>
      </c>
      <c r="C69" s="5" t="n">
        <f aca="false">(TUF1!G69+TUF2!H69+TUF3!G69)/3</f>
        <v>7.613</v>
      </c>
      <c r="D69" s="5" t="n">
        <f aca="false">(TUF1!I69+TUF2!J69+TUF3!I69)/3</f>
        <v>0</v>
      </c>
      <c r="E69" s="5" t="n">
        <f aca="false">(TUF1!J69+TUF2!K69+TUF3!J69)/3</f>
        <v>-14.201</v>
      </c>
    </row>
    <row r="70" customFormat="false" ht="12.8" hidden="false" customHeight="false" outlineLevel="0" collapsed="false">
      <c r="A70" s="4" t="n">
        <f aca="false">TUF1!C70</f>
        <v>68.005</v>
      </c>
      <c r="B70" s="5" t="n">
        <f aca="false">(TUF1!E70-TUF1!F70+TUF2!F70-TUF2!G70+TUF3!E70-TUF3!F70)/3</f>
        <v>-10.5643333333333</v>
      </c>
      <c r="C70" s="5" t="n">
        <f aca="false">(TUF1!G70+TUF2!H70+TUF3!G70)/3</f>
        <v>2.62966666666667</v>
      </c>
      <c r="D70" s="5" t="n">
        <f aca="false">(TUF1!I70+TUF2!J70+TUF3!I70)/3</f>
        <v>0</v>
      </c>
      <c r="E70" s="5" t="n">
        <f aca="false">(TUF1!J70+TUF2!K70+TUF3!J70)/3</f>
        <v>-13.195</v>
      </c>
    </row>
    <row r="71" customFormat="false" ht="12.8" hidden="false" customHeight="false" outlineLevel="0" collapsed="false">
      <c r="A71" s="4" t="n">
        <f aca="false">TUF1!C71</f>
        <v>69.004</v>
      </c>
      <c r="B71" s="5" t="n">
        <f aca="false">(TUF1!E71-TUF1!F71+TUF2!F71-TUF2!G71+TUF3!E71-TUF3!F71)/3</f>
        <v>-12.2676666666666</v>
      </c>
      <c r="C71" s="5" t="n">
        <f aca="false">(TUF1!G71+TUF2!H71+TUF3!G71)/3</f>
        <v>1.724</v>
      </c>
      <c r="D71" s="5" t="n">
        <f aca="false">(TUF1!I71+TUF2!J71+TUF3!I71)/3</f>
        <v>0</v>
      </c>
      <c r="E71" s="5" t="n">
        <f aca="false">(TUF1!J71+TUF2!K71+TUF3!J71)/3</f>
        <v>-13.9923333333333</v>
      </c>
    </row>
    <row r="72" customFormat="false" ht="12.8" hidden="false" customHeight="false" outlineLevel="0" collapsed="false">
      <c r="A72" s="4" t="n">
        <f aca="false">TUF1!C72</f>
        <v>70.003</v>
      </c>
      <c r="B72" s="5" t="n">
        <f aca="false">(TUF1!E72-TUF1!F72+TUF2!F72-TUF2!G72+TUF3!E72-TUF3!F72)/3</f>
        <v>-12.3353333333333</v>
      </c>
      <c r="C72" s="5" t="n">
        <f aca="false">(TUF1!G72+TUF2!H72+TUF3!G72)/3</f>
        <v>2.07733333333333</v>
      </c>
      <c r="D72" s="5" t="n">
        <f aca="false">(TUF1!I72+TUF2!J72+TUF3!I72)/3</f>
        <v>0</v>
      </c>
      <c r="E72" s="5" t="n">
        <f aca="false">(TUF1!J72+TUF2!K72+TUF3!J72)/3</f>
        <v>-14.4116666666667</v>
      </c>
    </row>
    <row r="73" customFormat="false" ht="12.8" hidden="false" customHeight="false" outlineLevel="0" collapsed="false">
      <c r="A73" s="4" t="n">
        <f aca="false">TUF1!C73</f>
        <v>71.002</v>
      </c>
      <c r="B73" s="5" t="n">
        <f aca="false">(TUF1!E73-TUF1!F73+TUF2!F73-TUF2!G73+TUF3!E73-TUF3!F73)/3</f>
        <v>-12.0956666666667</v>
      </c>
      <c r="C73" s="5" t="n">
        <f aca="false">(TUF1!G73+TUF2!H73+TUF3!G73)/3</f>
        <v>1.92233333333333</v>
      </c>
      <c r="D73" s="5" t="n">
        <f aca="false">(TUF1!I73+TUF2!J73+TUF3!I73)/3</f>
        <v>0</v>
      </c>
      <c r="E73" s="5" t="n">
        <f aca="false">(TUF1!J73+TUF2!K73+TUF3!J73)/3</f>
        <v>-14.018</v>
      </c>
    </row>
    <row r="74" customFormat="false" ht="12.8" hidden="false" customHeight="false" outlineLevel="0" collapsed="false">
      <c r="A74" s="4" t="n">
        <f aca="false">TUF1!C74</f>
        <v>72.001</v>
      </c>
      <c r="B74" s="5" t="n">
        <f aca="false">(TUF1!E74-TUF1!F74+TUF2!F74-TUF2!G74+TUF3!E74-TUF3!F74)/3</f>
        <v>-12.7563333333333</v>
      </c>
      <c r="C74" s="5" t="n">
        <f aca="false">(TUF1!G74+TUF2!H74+TUF3!G74)/3</f>
        <v>0.033</v>
      </c>
      <c r="D74" s="5" t="n">
        <f aca="false">(TUF1!I74+TUF2!J74+TUF3!I74)/3</f>
        <v>0</v>
      </c>
      <c r="E74" s="5" t="n">
        <f aca="false">(TUF1!J74+TUF2!K74+TUF3!J74)/3</f>
        <v>-12.787</v>
      </c>
    </row>
    <row r="75" customFormat="false" ht="12.8" hidden="false" customHeight="false" outlineLevel="0" collapsed="false">
      <c r="A75" s="4" t="n">
        <f aca="false">TUF1!C75</f>
        <v>75.009</v>
      </c>
      <c r="B75" s="5" t="n">
        <f aca="false">(TUF1!E75-TUF1!F75+TUF2!F75-TUF2!G75+TUF3!E75-TUF3!F75)/3</f>
        <v>-11.0303333333334</v>
      </c>
      <c r="C75" s="5" t="n">
        <f aca="false">(TUF1!G75+TUF2!H75+TUF3!G75)/3</f>
        <v>-1.57533333333333</v>
      </c>
      <c r="D75" s="5" t="n">
        <f aca="false">(TUF1!I75+TUF2!J75+TUF3!I75)/3</f>
        <v>0</v>
      </c>
      <c r="E75" s="5" t="n">
        <f aca="false">(TUF1!J75+TUF2!K75+TUF3!J75)/3</f>
        <v>-9.45466666666667</v>
      </c>
    </row>
    <row r="76" customFormat="false" ht="12.8" hidden="false" customHeight="false" outlineLevel="0" collapsed="false">
      <c r="A76" s="4" t="n">
        <f aca="false">TUF1!C76</f>
        <v>76.008</v>
      </c>
      <c r="B76" s="5" t="n">
        <f aca="false">(TUF1!E76-TUF1!F76+TUF2!F76-TUF2!G76+TUF3!E76-TUF3!F76)/3</f>
        <v>-10.7906666666667</v>
      </c>
      <c r="C76" s="5" t="n">
        <f aca="false">(TUF1!G76+TUF2!H76+TUF3!G76)/3</f>
        <v>-1.20833333333333</v>
      </c>
      <c r="D76" s="5" t="n">
        <f aca="false">(TUF1!I76+TUF2!J76+TUF3!I76)/3</f>
        <v>0</v>
      </c>
      <c r="E76" s="5" t="n">
        <f aca="false">(TUF1!J76+TUF2!K76+TUF3!J76)/3</f>
        <v>-9.58066666666667</v>
      </c>
    </row>
    <row r="77" customFormat="false" ht="12.8" hidden="false" customHeight="false" outlineLevel="0" collapsed="false">
      <c r="A77" s="4" t="n">
        <f aca="false">TUF1!C77</f>
        <v>77.007</v>
      </c>
      <c r="B77" s="5" t="n">
        <f aca="false">(TUF1!E77-TUF1!F77+TUF2!F77-TUF2!G77+TUF3!E77-TUF3!F77)/3</f>
        <v>-10.9703333333334</v>
      </c>
      <c r="C77" s="5" t="n">
        <f aca="false">(TUF1!G77+TUF2!H77+TUF3!G77)/3</f>
        <v>-2.564</v>
      </c>
      <c r="D77" s="5" t="n">
        <f aca="false">(TUF1!I77+TUF2!J77+TUF3!I77)/3</f>
        <v>0</v>
      </c>
      <c r="E77" s="5" t="n">
        <f aca="false">(TUF1!J77+TUF2!K77+TUF3!J77)/3</f>
        <v>-8.405</v>
      </c>
    </row>
    <row r="78" customFormat="false" ht="12.8" hidden="false" customHeight="false" outlineLevel="0" collapsed="false">
      <c r="A78" s="4" t="n">
        <f aca="false">TUF1!C78</f>
        <v>78.006</v>
      </c>
      <c r="B78" s="5" t="n">
        <f aca="false">(TUF1!E78-TUF1!F78+TUF2!F78-TUF2!G78+TUF3!E78-TUF3!F78)/3</f>
        <v>-10.1763333333333</v>
      </c>
      <c r="C78" s="5" t="n">
        <f aca="false">(TUF1!G78+TUF2!H78+TUF3!G78)/3</f>
        <v>-2.16066666666667</v>
      </c>
      <c r="D78" s="5" t="n">
        <f aca="false">(TUF1!I78+TUF2!J78+TUF3!I78)/3</f>
        <v>0</v>
      </c>
      <c r="E78" s="5" t="n">
        <f aca="false">(TUF1!J78+TUF2!K78+TUF3!J78)/3</f>
        <v>-8.01533333333333</v>
      </c>
    </row>
    <row r="79" customFormat="false" ht="12.8" hidden="false" customHeight="false" outlineLevel="0" collapsed="false">
      <c r="A79" s="4" t="n">
        <f aca="false">TUF1!C79</f>
        <v>79.005</v>
      </c>
      <c r="B79" s="5" t="n">
        <f aca="false">(TUF1!E79-TUF1!F79+TUF2!F79-TUF2!G79+TUF3!E79-TUF3!F79)/3</f>
        <v>5.62266666666667</v>
      </c>
      <c r="C79" s="5" t="n">
        <f aca="false">(TUF1!G79+TUF2!H79+TUF3!G79)/3</f>
        <v>1.952</v>
      </c>
      <c r="D79" s="5" t="n">
        <f aca="false">(TUF1!I79+TUF2!J79+TUF3!I79)/3</f>
        <v>0</v>
      </c>
      <c r="E79" s="5" t="n">
        <f aca="false">(TUF1!J79+TUF2!K79+TUF3!J79)/3</f>
        <v>3.66933333333333</v>
      </c>
    </row>
    <row r="80" customFormat="false" ht="12.8" hidden="false" customHeight="false" outlineLevel="0" collapsed="false">
      <c r="A80" s="4" t="n">
        <f aca="false">TUF1!C80</f>
        <v>80.005</v>
      </c>
      <c r="B80" s="5" t="n">
        <f aca="false">(TUF1!E80-TUF1!F80+TUF2!F80-TUF2!G80+TUF3!E80-TUF3!F80)/3</f>
        <v>61.4596666666667</v>
      </c>
      <c r="C80" s="5" t="n">
        <f aca="false">(TUF1!G80+TUF2!H80+TUF3!G80)/3</f>
        <v>27.9443333333333</v>
      </c>
      <c r="D80" s="5" t="n">
        <f aca="false">(TUF1!I80+TUF2!J80+TUF3!I80)/3</f>
        <v>0</v>
      </c>
      <c r="E80" s="5" t="n">
        <f aca="false">(TUF1!J80+TUF2!K80+TUF3!J80)/3</f>
        <v>33.5173333333333</v>
      </c>
    </row>
    <row r="81" customFormat="false" ht="12.8" hidden="false" customHeight="false" outlineLevel="0" collapsed="false">
      <c r="A81" s="4" t="n">
        <f aca="false">TUF1!C81</f>
        <v>81.003</v>
      </c>
      <c r="B81" s="5" t="n">
        <f aca="false">(TUF1!E81-TUF1!F81+TUF2!F81-TUF2!G81+TUF3!E81-TUF3!F81)/3</f>
        <v>266.592666666667</v>
      </c>
      <c r="C81" s="5" t="n">
        <f aca="false">(TUF1!G81+TUF2!H81+TUF3!G81)/3</f>
        <v>86.2503333333333</v>
      </c>
      <c r="D81" s="5" t="n">
        <f aca="false">(TUF1!I81+TUF2!J81+TUF3!I81)/3</f>
        <v>0</v>
      </c>
      <c r="E81" s="5" t="n">
        <f aca="false">(TUF1!J81+TUF2!K81+TUF3!J81)/3</f>
        <v>180.343333333333</v>
      </c>
    </row>
    <row r="82" customFormat="false" ht="12.8" hidden="false" customHeight="false" outlineLevel="0" collapsed="false">
      <c r="A82" s="4" t="n">
        <f aca="false">TUF1!C82</f>
        <v>82.004</v>
      </c>
      <c r="B82" s="5" t="n">
        <f aca="false">(TUF1!E82-TUF1!F82+TUF2!F82-TUF2!G82+TUF3!E82-TUF3!F82)/3</f>
        <v>407.725333333333</v>
      </c>
      <c r="C82" s="5" t="n">
        <f aca="false">(TUF1!G82+TUF2!H82+TUF3!G82)/3</f>
        <v>182.799</v>
      </c>
      <c r="D82" s="5" t="n">
        <f aca="false">(TUF1!I82+TUF2!J82+TUF3!I82)/3</f>
        <v>0</v>
      </c>
      <c r="E82" s="5" t="n">
        <f aca="false">(TUF1!J82+TUF2!K82+TUF3!J82)/3</f>
        <v>224.926666666667</v>
      </c>
    </row>
    <row r="83" customFormat="false" ht="12.8" hidden="false" customHeight="false" outlineLevel="0" collapsed="false">
      <c r="A83" s="4" t="n">
        <f aca="false">TUF1!C83</f>
        <v>83.004</v>
      </c>
      <c r="B83" s="5" t="n">
        <f aca="false">(TUF1!E83-TUF1!F83+TUF2!F83-TUF2!G83+TUF3!E83-TUF3!F83)/3</f>
        <v>529.566333333333</v>
      </c>
      <c r="C83" s="5" t="n">
        <f aca="false">(TUF1!G83+TUF2!H83+TUF3!G83)/3</f>
        <v>184.09</v>
      </c>
      <c r="D83" s="5" t="n">
        <f aca="false">(TUF1!I83+TUF2!J83+TUF3!I83)/3</f>
        <v>0</v>
      </c>
      <c r="E83" s="5" t="n">
        <f aca="false">(TUF1!J83+TUF2!K83+TUF3!J83)/3</f>
        <v>345.477</v>
      </c>
    </row>
    <row r="84" customFormat="false" ht="12.8" hidden="false" customHeight="false" outlineLevel="0" collapsed="false">
      <c r="A84" s="4" t="n">
        <f aca="false">TUF1!C84</f>
        <v>84.003</v>
      </c>
      <c r="B84" s="5" t="n">
        <f aca="false">(TUF1!E84-TUF1!F84+TUF2!F84-TUF2!G84+TUF3!E84-TUF3!F84)/3</f>
        <v>596.314</v>
      </c>
      <c r="C84" s="5" t="n">
        <f aca="false">(TUF1!G84+TUF2!H84+TUF3!G84)/3</f>
        <v>400.751666666667</v>
      </c>
      <c r="D84" s="5" t="n">
        <f aca="false">(TUF1!I84+TUF2!J84+TUF3!I84)/3</f>
        <v>0</v>
      </c>
      <c r="E84" s="5" t="n">
        <f aca="false">(TUF1!J84+TUF2!K84+TUF3!J84)/3</f>
        <v>195.565333333333</v>
      </c>
    </row>
    <row r="85" customFormat="false" ht="12.8" hidden="false" customHeight="false" outlineLevel="0" collapsed="false">
      <c r="A85" s="4" t="n">
        <f aca="false">TUF1!C85</f>
        <v>85.003</v>
      </c>
      <c r="B85" s="5" t="n">
        <f aca="false">(TUF1!E85-TUF1!F85+TUF2!F85-TUF2!G85+TUF3!E85-TUF3!F85)/3</f>
        <v>563.225333333333</v>
      </c>
      <c r="C85" s="5" t="n">
        <f aca="false">(TUF1!G85+TUF2!H85+TUF3!G85)/3</f>
        <v>489.384</v>
      </c>
      <c r="D85" s="5" t="n">
        <f aca="false">(TUF1!I85+TUF2!J85+TUF3!I85)/3</f>
        <v>0</v>
      </c>
      <c r="E85" s="5" t="n">
        <f aca="false">(TUF1!J85+TUF2!K85+TUF3!J85)/3</f>
        <v>73.8426666666667</v>
      </c>
    </row>
    <row r="86" customFormat="false" ht="12.8" hidden="false" customHeight="false" outlineLevel="0" collapsed="false">
      <c r="A86" s="4" t="n">
        <f aca="false">TUF1!C86</f>
        <v>86.002</v>
      </c>
      <c r="B86" s="5" t="n">
        <f aca="false">(TUF1!E86-TUF1!F86+TUF2!F86-TUF2!G86+TUF3!E86-TUF3!F86)/3</f>
        <v>599.906333333333</v>
      </c>
      <c r="C86" s="5" t="n">
        <f aca="false">(TUF1!G86+TUF2!H86+TUF3!G86)/3</f>
        <v>505.405333333333</v>
      </c>
      <c r="D86" s="5" t="n">
        <f aca="false">(TUF1!I86+TUF2!J86+TUF3!I86)/3</f>
        <v>0</v>
      </c>
      <c r="E86" s="5" t="n">
        <f aca="false">(TUF1!J86+TUF2!K86+TUF3!J86)/3</f>
        <v>94.5053333333333</v>
      </c>
    </row>
    <row r="87" customFormat="false" ht="12.8" hidden="false" customHeight="false" outlineLevel="0" collapsed="false">
      <c r="A87" s="4" t="n">
        <f aca="false">TUF1!C87</f>
        <v>87.004</v>
      </c>
      <c r="B87" s="5" t="n">
        <f aca="false">(TUF1!E87-TUF1!F87+TUF2!F87-TUF2!G87+TUF3!E87-TUF3!F87)/3</f>
        <v>522.086666666667</v>
      </c>
      <c r="C87" s="5" t="n">
        <f aca="false">(TUF1!G87+TUF2!H87+TUF3!G87)/3</f>
        <v>443.006666666667</v>
      </c>
      <c r="D87" s="5" t="n">
        <f aca="false">(TUF1!I87+TUF2!J87+TUF3!I87)/3</f>
        <v>0</v>
      </c>
      <c r="E87" s="5" t="n">
        <f aca="false">(TUF1!J87+TUF2!K87+TUF3!J87)/3</f>
        <v>79.0836666666667</v>
      </c>
    </row>
    <row r="88" customFormat="false" ht="12.8" hidden="false" customHeight="false" outlineLevel="0" collapsed="false">
      <c r="A88" s="4" t="n">
        <f aca="false">TUF1!C88</f>
        <v>88.004</v>
      </c>
      <c r="B88" s="5" t="n">
        <f aca="false">(TUF1!E88-TUF1!F88+TUF2!F88-TUF2!G88+TUF3!E88-TUF3!F88)/3</f>
        <v>486.953666666667</v>
      </c>
      <c r="C88" s="5" t="n">
        <f aca="false">(TUF1!G88+TUF2!H88+TUF3!G88)/3</f>
        <v>445.774666666667</v>
      </c>
      <c r="D88" s="5" t="n">
        <f aca="false">(TUF1!I88+TUF2!J88+TUF3!I88)/3</f>
        <v>0</v>
      </c>
      <c r="E88" s="5" t="n">
        <f aca="false">(TUF1!J88+TUF2!K88+TUF3!J88)/3</f>
        <v>41.178</v>
      </c>
    </row>
    <row r="89" customFormat="false" ht="12.8" hidden="false" customHeight="false" outlineLevel="0" collapsed="false">
      <c r="A89" s="4" t="n">
        <f aca="false">TUF1!C89</f>
        <v>89.005</v>
      </c>
      <c r="B89" s="5" t="n">
        <f aca="false">(TUF1!E89-TUF1!F89+TUF2!F89-TUF2!G89+TUF3!E89-TUF3!F89)/3</f>
        <v>326.162333333333</v>
      </c>
      <c r="C89" s="5" t="n">
        <f aca="false">(TUF1!G89+TUF2!H89+TUF3!G89)/3</f>
        <v>366.108666666667</v>
      </c>
      <c r="D89" s="5" t="n">
        <f aca="false">(TUF1!I89+TUF2!J89+TUF3!I89)/3</f>
        <v>0</v>
      </c>
      <c r="E89" s="5" t="n">
        <f aca="false">(TUF1!J89+TUF2!K89+TUF3!J89)/3</f>
        <v>-39.946</v>
      </c>
    </row>
    <row r="90" customFormat="false" ht="12.8" hidden="false" customHeight="false" outlineLevel="0" collapsed="false">
      <c r="A90" s="4" t="n">
        <f aca="false">TUF1!C90</f>
        <v>90.002</v>
      </c>
      <c r="B90" s="5" t="n">
        <f aca="false">(TUF1!E90-TUF1!F90+TUF2!F90-TUF2!G90+TUF3!E90-TUF3!F90)/3</f>
        <v>81.9993333333334</v>
      </c>
      <c r="C90" s="5" t="n">
        <f aca="false">(TUF1!G90+TUF2!H90+TUF3!G90)/3</f>
        <v>197.646</v>
      </c>
      <c r="D90" s="5" t="n">
        <f aca="false">(TUF1!I90+TUF2!J90+TUF3!I90)/3</f>
        <v>0</v>
      </c>
      <c r="E90" s="5" t="n">
        <f aca="false">(TUF1!J90+TUF2!K90+TUF3!J90)/3</f>
        <v>-115.647666666667</v>
      </c>
    </row>
    <row r="91" customFormat="false" ht="12.8" hidden="false" customHeight="false" outlineLevel="0" collapsed="false">
      <c r="A91" s="4" t="n">
        <f aca="false">TUF1!C91</f>
        <v>91.001</v>
      </c>
      <c r="B91" s="5" t="n">
        <f aca="false">(TUF1!E91-TUF1!F91+TUF2!F91-TUF2!G91+TUF3!E91-TUF3!F91)/3</f>
        <v>-25.9846666666667</v>
      </c>
      <c r="C91" s="5" t="n">
        <f aca="false">(TUF1!G91+TUF2!H91+TUF3!G91)/3</f>
        <v>131.439333333333</v>
      </c>
      <c r="D91" s="5" t="n">
        <f aca="false">(TUF1!I91+TUF2!J91+TUF3!I91)/3</f>
        <v>0</v>
      </c>
      <c r="E91" s="5" t="n">
        <f aca="false">(TUF1!J91+TUF2!K91+TUF3!J91)/3</f>
        <v>-157.421666666667</v>
      </c>
    </row>
    <row r="92" customFormat="false" ht="12.8" hidden="false" customHeight="false" outlineLevel="0" collapsed="false">
      <c r="A92" s="4" t="n">
        <f aca="false">TUF1!C92</f>
        <v>92.003</v>
      </c>
      <c r="B92" s="5" t="n">
        <f aca="false">(TUF1!E92-TUF1!F92+TUF2!F92-TUF2!G92+TUF3!E92-TUF3!F92)/3</f>
        <v>-57.4586666666666</v>
      </c>
      <c r="C92" s="5" t="n">
        <f aca="false">(TUF1!G92+TUF2!H92+TUF3!G92)/3</f>
        <v>61.5706666666667</v>
      </c>
      <c r="D92" s="5" t="n">
        <f aca="false">(TUF1!I92+TUF2!J92+TUF3!I92)/3</f>
        <v>0</v>
      </c>
      <c r="E92" s="5" t="n">
        <f aca="false">(TUF1!J92+TUF2!K92+TUF3!J92)/3</f>
        <v>-119.026666666667</v>
      </c>
    </row>
    <row r="93" customFormat="false" ht="12.8" hidden="false" customHeight="false" outlineLevel="0" collapsed="false">
      <c r="A93" s="4" t="n">
        <f aca="false">TUF1!C93</f>
        <v>93.006</v>
      </c>
      <c r="B93" s="5" t="n">
        <f aca="false">(TUF1!E93-TUF1!F93+TUF2!F93-TUF2!G93+TUF3!E93-TUF3!F93)/3</f>
        <v>-58.15</v>
      </c>
      <c r="C93" s="5" t="n">
        <f aca="false">(TUF1!G93+TUF2!H93+TUF3!G93)/3</f>
        <v>30.8293333333333</v>
      </c>
      <c r="D93" s="5" t="n">
        <f aca="false">(TUF1!I93+TUF2!J93+TUF3!I93)/3</f>
        <v>0</v>
      </c>
      <c r="E93" s="5" t="n">
        <f aca="false">(TUF1!J93+TUF2!K93+TUF3!J93)/3</f>
        <v>-88.9796666666667</v>
      </c>
    </row>
    <row r="94" customFormat="false" ht="12.8" hidden="false" customHeight="false" outlineLevel="0" collapsed="false">
      <c r="A94" s="4" t="n">
        <f aca="false">TUF1!C94</f>
        <v>94.003</v>
      </c>
      <c r="B94" s="5" t="n">
        <f aca="false">(TUF1!E94-TUF1!F94+TUF2!F94-TUF2!G94+TUF3!E94-TUF3!F94)/3</f>
        <v>-57.5166666666667</v>
      </c>
      <c r="C94" s="5" t="n">
        <f aca="false">(TUF1!G94+TUF2!H94+TUF3!G94)/3</f>
        <v>22.1323333333333</v>
      </c>
      <c r="D94" s="5" t="n">
        <f aca="false">(TUF1!I94+TUF2!J94+TUF3!I94)/3</f>
        <v>0</v>
      </c>
      <c r="E94" s="5" t="n">
        <f aca="false">(TUF1!J94+TUF2!K94+TUF3!J94)/3</f>
        <v>-79.647</v>
      </c>
    </row>
    <row r="95" customFormat="false" ht="12.8" hidden="false" customHeight="false" outlineLevel="0" collapsed="false">
      <c r="A95" s="4" t="n">
        <f aca="false">TUF1!C95</f>
        <v>95.001</v>
      </c>
      <c r="B95" s="5" t="n">
        <f aca="false">(TUF1!E95-TUF1!F95+TUF2!F95-TUF2!G95+TUF3!E95-TUF3!F95)/3</f>
        <v>-56.5976666666666</v>
      </c>
      <c r="C95" s="5" t="n">
        <f aca="false">(TUF1!G95+TUF2!H95+TUF3!G95)/3</f>
        <v>23.2383333333333</v>
      </c>
      <c r="D95" s="5" t="n">
        <f aca="false">(TUF1!I95+TUF2!J95+TUF3!I95)/3</f>
        <v>0</v>
      </c>
      <c r="E95" s="5" t="n">
        <f aca="false">(TUF1!J95+TUF2!K95+TUF3!J95)/3</f>
        <v>-79.832</v>
      </c>
    </row>
    <row r="96" customFormat="false" ht="12.8" hidden="false" customHeight="false" outlineLevel="0" collapsed="false">
      <c r="A96" s="4" t="n">
        <f aca="false">TUF1!C96</f>
        <v>96.003</v>
      </c>
      <c r="B96" s="5" t="n">
        <f aca="false">(TUF1!E96-TUF1!F96+TUF2!F96-TUF2!G96+TUF3!E96-TUF3!F96)/3</f>
        <v>-53.0206666666667</v>
      </c>
      <c r="C96" s="5" t="n">
        <f aca="false">(TUF1!G96+TUF2!H96+TUF3!G96)/3</f>
        <v>16.9083333333333</v>
      </c>
      <c r="D96" s="5" t="n">
        <f aca="false">(TUF1!I96+TUF2!J96+TUF3!I96)/3</f>
        <v>0</v>
      </c>
      <c r="E96" s="5" t="n">
        <f aca="false">(TUF1!J96+TUF2!K96+TUF3!J96)/3</f>
        <v>-69.93</v>
      </c>
    </row>
    <row r="97" customFormat="false" ht="12.8" hidden="false" customHeight="false" outlineLevel="0" collapsed="false">
      <c r="A97" s="4" t="n">
        <f aca="false">TUF1!C97</f>
        <v>97.005</v>
      </c>
      <c r="B97" s="5" t="n">
        <f aca="false">(TUF1!E97-TUF1!F97+TUF2!F97-TUF2!G97+TUF3!E97-TUF3!F97)/3</f>
        <v>-15.432</v>
      </c>
      <c r="C97" s="5" t="n">
        <f aca="false">(TUF1!G97+TUF2!H97+TUF3!G97)/3</f>
        <v>29.413</v>
      </c>
      <c r="D97" s="5" t="n">
        <f aca="false">(TUF1!I97+TUF2!J97+TUF3!I97)/3</f>
        <v>0</v>
      </c>
      <c r="E97" s="5" t="n">
        <f aca="false">(TUF1!J97+TUF2!K97+TUF3!J97)/3</f>
        <v>-44.8446666666667</v>
      </c>
    </row>
    <row r="98" customFormat="false" ht="12.8" hidden="false" customHeight="false" outlineLevel="0" collapsed="false">
      <c r="A98" s="4" t="n">
        <f aca="false">TUF1!C98</f>
        <v>98.001</v>
      </c>
      <c r="B98" s="5" t="n">
        <f aca="false">(TUF1!E98-TUF1!F98+TUF2!F98-TUF2!G98+TUF3!E98-TUF3!F98)/3</f>
        <v>-16.319</v>
      </c>
      <c r="C98" s="5" t="n">
        <f aca="false">(TUF1!G98+TUF2!H98+TUF3!G98)/3</f>
        <v>19.494</v>
      </c>
      <c r="D98" s="5" t="n">
        <f aca="false">(TUF1!I98+TUF2!J98+TUF3!I98)/3</f>
        <v>0</v>
      </c>
      <c r="E98" s="5" t="n">
        <f aca="false">(TUF1!J98+TUF2!K98+TUF3!J98)/3</f>
        <v>-35.813</v>
      </c>
    </row>
    <row r="99" customFormat="false" ht="12.8" hidden="false" customHeight="false" outlineLevel="0" collapsed="false">
      <c r="A99" s="4" t="n">
        <f aca="false">TUF1!C99</f>
        <v>99.005</v>
      </c>
      <c r="B99" s="5" t="n">
        <f aca="false">(TUF1!E99-TUF1!F99+TUF2!F99-TUF2!G99+TUF3!E99-TUF3!F99)/3</f>
        <v>-15.1063333333333</v>
      </c>
      <c r="C99" s="5" t="n">
        <f aca="false">(TUF1!G99+TUF2!H99+TUF3!G99)/3</f>
        <v>21.2713333333333</v>
      </c>
      <c r="D99" s="5" t="n">
        <f aca="false">(TUF1!I99+TUF2!J99+TUF3!I99)/3</f>
        <v>0</v>
      </c>
      <c r="E99" s="5" t="n">
        <f aca="false">(TUF1!J99+TUF2!K99+TUF3!J99)/3</f>
        <v>-36.376</v>
      </c>
    </row>
    <row r="100" customFormat="false" ht="12.8" hidden="false" customHeight="false" outlineLevel="0" collapsed="false">
      <c r="A100" s="4" t="n">
        <f aca="false">TUF1!C100</f>
        <v>100.003</v>
      </c>
      <c r="B100" s="5" t="n">
        <f aca="false">(TUF1!E100-TUF1!F100+TUF2!F100-TUF2!G100+TUF3!E100-TUF3!F100)/3</f>
        <v>-15.947</v>
      </c>
      <c r="C100" s="5" t="n">
        <f aca="false">(TUF1!G100+TUF2!H100+TUF3!G100)/3</f>
        <v>13.83</v>
      </c>
      <c r="D100" s="5" t="n">
        <f aca="false">(TUF1!I100+TUF2!J100+TUF3!I100)/3</f>
        <v>0</v>
      </c>
      <c r="E100" s="5" t="n">
        <f aca="false">(TUF1!J100+TUF2!K100+TUF3!J100)/3</f>
        <v>-29.7733333333333</v>
      </c>
    </row>
    <row r="101" customFormat="false" ht="12.8" hidden="false" customHeight="false" outlineLevel="0" collapsed="false">
      <c r="A101" s="4" t="n">
        <f aca="false">TUF1!C101</f>
        <v>101.004</v>
      </c>
      <c r="B101" s="5" t="n">
        <f aca="false">(TUF1!E101-TUF1!F101+TUF2!F101-TUF2!G101+TUF3!E101-TUF3!F101)/3</f>
        <v>-16.275</v>
      </c>
      <c r="C101" s="5" t="n">
        <f aca="false">(TUF1!G101+TUF2!H101+TUF3!G101)/3</f>
        <v>8.02566666666667</v>
      </c>
      <c r="D101" s="5" t="n">
        <f aca="false">(TUF1!I101+TUF2!J101+TUF3!I101)/3</f>
        <v>0</v>
      </c>
      <c r="E101" s="5" t="n">
        <f aca="false">(TUF1!J101+TUF2!K101+TUF3!J101)/3</f>
        <v>-24.2976666666667</v>
      </c>
    </row>
    <row r="102" customFormat="false" ht="12.8" hidden="false" customHeight="false" outlineLevel="0" collapsed="false">
      <c r="A102" s="4" t="n">
        <f aca="false">TUF1!C102</f>
        <v>102.004</v>
      </c>
      <c r="B102" s="5" t="n">
        <f aca="false">(TUF1!E102-TUF1!F102+TUF2!F102-TUF2!G102+TUF3!E102-TUF3!F102)/3</f>
        <v>-15.1516666666667</v>
      </c>
      <c r="C102" s="5" t="n">
        <f aca="false">(TUF1!G102+TUF2!H102+TUF3!G102)/3</f>
        <v>8.004</v>
      </c>
      <c r="D102" s="5" t="n">
        <f aca="false">(TUF1!I102+TUF2!J102+TUF3!I102)/3</f>
        <v>0</v>
      </c>
      <c r="E102" s="5" t="n">
        <f aca="false">(TUF1!J102+TUF2!K102+TUF3!J102)/3</f>
        <v>-23.1543333333333</v>
      </c>
    </row>
    <row r="103" customFormat="false" ht="12.8" hidden="false" customHeight="false" outlineLevel="0" collapsed="false">
      <c r="A103" s="4" t="n">
        <f aca="false">TUF1!C103</f>
        <v>103.002</v>
      </c>
      <c r="B103" s="5" t="n">
        <f aca="false">(TUF1!E103-TUF1!F103+TUF2!F103-TUF2!G103+TUF3!E103-TUF3!F103)/3</f>
        <v>-0.588999999999999</v>
      </c>
      <c r="C103" s="5" t="n">
        <f aca="false">(TUF1!G103+TUF2!H103+TUF3!G103)/3</f>
        <v>11.4056666666667</v>
      </c>
      <c r="D103" s="5" t="n">
        <f aca="false">(TUF1!I103+TUF2!J103+TUF3!I103)/3</f>
        <v>0</v>
      </c>
      <c r="E103" s="5" t="n">
        <f aca="false">(TUF1!J103+TUF2!K103+TUF3!J103)/3</f>
        <v>-11.993</v>
      </c>
    </row>
    <row r="104" customFormat="false" ht="12.8" hidden="false" customHeight="false" outlineLevel="0" collapsed="false">
      <c r="A104" s="4" t="n">
        <f aca="false">TUF1!C104</f>
        <v>104.003</v>
      </c>
      <c r="B104" s="5" t="n">
        <f aca="false">(TUF1!E104-TUF1!F104+TUF2!F104-TUF2!G104+TUF3!E104-TUF3!F104)/3</f>
        <v>11.899</v>
      </c>
      <c r="C104" s="5" t="n">
        <f aca="false">(TUF1!G104+TUF2!H104+TUF3!G104)/3</f>
        <v>23.4346666666667</v>
      </c>
      <c r="D104" s="5" t="n">
        <f aca="false">(TUF1!I104+TUF2!J104+TUF3!I104)/3</f>
        <v>0</v>
      </c>
      <c r="E104" s="5" t="n">
        <f aca="false">(TUF1!J104+TUF2!K104+TUF3!J104)/3</f>
        <v>-11.5346666666667</v>
      </c>
    </row>
    <row r="105" customFormat="false" ht="12.8" hidden="false" customHeight="false" outlineLevel="0" collapsed="false">
      <c r="A105" s="4" t="n">
        <f aca="false">TUF1!C105</f>
        <v>105.001</v>
      </c>
      <c r="B105" s="5" t="n">
        <f aca="false">(TUF1!E105-TUF1!F105+TUF2!F105-TUF2!G105+TUF3!E105-TUF3!F105)/3</f>
        <v>24.498</v>
      </c>
      <c r="C105" s="5" t="n">
        <f aca="false">(TUF1!G105+TUF2!H105+TUF3!G105)/3</f>
        <v>30.7903333333333</v>
      </c>
      <c r="D105" s="5" t="n">
        <f aca="false">(TUF1!I105+TUF2!J105+TUF3!I105)/3</f>
        <v>0</v>
      </c>
      <c r="E105" s="5" t="n">
        <f aca="false">(TUF1!J105+TUF2!K105+TUF3!J105)/3</f>
        <v>-6.294</v>
      </c>
    </row>
    <row r="106" customFormat="false" ht="12.8" hidden="false" customHeight="false" outlineLevel="0" collapsed="false">
      <c r="A106" s="4" t="n">
        <f aca="false">TUF1!C106</f>
        <v>105.008</v>
      </c>
      <c r="B106" s="5" t="n">
        <f aca="false">(TUF1!E106-TUF1!F106+TUF2!F106-TUF2!G106+TUF3!E106-TUF3!F106)/3</f>
        <v>24.894</v>
      </c>
      <c r="C106" s="5" t="n">
        <f aca="false">(TUF1!G106+TUF2!H106+TUF3!G106)/3</f>
        <v>31.044</v>
      </c>
      <c r="D106" s="5" t="n">
        <f aca="false">(TUF1!I106+TUF2!J106+TUF3!I106)/3</f>
        <v>0</v>
      </c>
      <c r="E106" s="5" t="n">
        <f aca="false">(TUF1!J106+TUF2!K106+TUF3!J106)/3</f>
        <v>-6.15066666666667</v>
      </c>
    </row>
    <row r="107" customFormat="false" ht="12.8" hidden="false" customHeight="false" outlineLevel="0" collapsed="false">
      <c r="A107" s="4" t="n">
        <f aca="false">TUF1!C107</f>
        <v>106.001</v>
      </c>
      <c r="B107" s="5" t="n">
        <f aca="false">(TUF1!E107-TUF1!F107+TUF2!F107-TUF2!G107+TUF3!E107-TUF3!F107)/3</f>
        <v>49.4646666666667</v>
      </c>
      <c r="C107" s="5" t="n">
        <f aca="false">(TUF1!G107+TUF2!H107+TUF3!G107)/3</f>
        <v>35.518</v>
      </c>
      <c r="D107" s="5" t="n">
        <f aca="false">(TUF1!I107+TUF2!J107+TUF3!I107)/3</f>
        <v>0</v>
      </c>
      <c r="E107" s="5" t="n">
        <f aca="false">(TUF1!J107+TUF2!K107+TUF3!J107)/3</f>
        <v>13.947</v>
      </c>
    </row>
    <row r="108" customFormat="false" ht="12.8" hidden="false" customHeight="false" outlineLevel="0" collapsed="false">
      <c r="A108" s="4" t="n">
        <f aca="false">TUF1!C108</f>
        <v>107.007</v>
      </c>
      <c r="B108" s="5" t="n">
        <f aca="false">(TUF1!E108-TUF1!F108+TUF2!F108-TUF2!G108+TUF3!E108-TUF3!F108)/3</f>
        <v>126.326333333333</v>
      </c>
      <c r="C108" s="5" t="n">
        <f aca="false">(TUF1!G108+TUF2!H108+TUF3!G108)/3</f>
        <v>67.138</v>
      </c>
      <c r="D108" s="5" t="n">
        <f aca="false">(TUF1!I108+TUF2!J108+TUF3!I108)/3</f>
        <v>0</v>
      </c>
      <c r="E108" s="5" t="n">
        <f aca="false">(TUF1!J108+TUF2!K108+TUF3!J108)/3</f>
        <v>59.1886666666667</v>
      </c>
    </row>
    <row r="109" customFormat="false" ht="12.8" hidden="false" customHeight="false" outlineLevel="0" collapsed="false">
      <c r="A109" s="4" t="n">
        <f aca="false">TUF1!C109</f>
        <v>108.005</v>
      </c>
      <c r="B109" s="5" t="n">
        <f aca="false">(TUF1!E109-TUF1!F109+TUF2!F109-TUF2!G109+TUF3!E109-TUF3!F109)/3</f>
        <v>135.477666666667</v>
      </c>
      <c r="C109" s="5" t="n">
        <f aca="false">(TUF1!G109+TUF2!H109+TUF3!G109)/3</f>
        <v>100.055</v>
      </c>
      <c r="D109" s="5" t="n">
        <f aca="false">(TUF1!I109+TUF2!J109+TUF3!I109)/3</f>
        <v>0</v>
      </c>
      <c r="E109" s="5" t="n">
        <f aca="false">(TUF1!J109+TUF2!K109+TUF3!J109)/3</f>
        <v>35.424</v>
      </c>
    </row>
    <row r="110" customFormat="false" ht="12.8" hidden="false" customHeight="false" outlineLevel="0" collapsed="false">
      <c r="A110" s="4" t="n">
        <f aca="false">TUF1!C110</f>
        <v>109.002</v>
      </c>
      <c r="B110" s="5" t="n">
        <f aca="false">(TUF1!E110-TUF1!F110+TUF2!F110-TUF2!G110+TUF3!E110-TUF3!F110)/3</f>
        <v>158.568333333333</v>
      </c>
      <c r="C110" s="5" t="n">
        <f aca="false">(TUF1!G110+TUF2!H110+TUF3!G110)/3</f>
        <v>104.576666666667</v>
      </c>
      <c r="D110" s="5" t="n">
        <f aca="false">(TUF1!I110+TUF2!J110+TUF3!I110)/3</f>
        <v>0</v>
      </c>
      <c r="E110" s="5" t="n">
        <f aca="false">(TUF1!J110+TUF2!K110+TUF3!J110)/3</f>
        <v>53.9916666666667</v>
      </c>
    </row>
    <row r="111" customFormat="false" ht="12.8" hidden="false" customHeight="false" outlineLevel="0" collapsed="false">
      <c r="A111" s="4" t="n">
        <f aca="false">TUF1!C111</f>
        <v>110.005</v>
      </c>
      <c r="B111" s="5" t="n">
        <f aca="false">(TUF1!E111-TUF1!F111+TUF2!F111-TUF2!G111+TUF3!E111-TUF3!F111)/3</f>
        <v>567.008333333333</v>
      </c>
      <c r="C111" s="5" t="n">
        <f aca="false">(TUF1!G111+TUF2!H111+TUF3!G111)/3</f>
        <v>300.641</v>
      </c>
      <c r="D111" s="5" t="n">
        <f aca="false">(TUF1!I111+TUF2!J111+TUF3!I111)/3</f>
        <v>0</v>
      </c>
      <c r="E111" s="5" t="n">
        <f aca="false">(TUF1!J111+TUF2!K111+TUF3!J111)/3</f>
        <v>266.368666666667</v>
      </c>
    </row>
    <row r="112" customFormat="false" ht="12.8" hidden="false" customHeight="false" outlineLevel="0" collapsed="false">
      <c r="A112" s="4" t="n">
        <f aca="false">TUF1!C112</f>
        <v>111.003</v>
      </c>
      <c r="B112" s="5" t="n">
        <f aca="false">(TUF1!E112-TUF1!F112+TUF2!F112-TUF2!G112+TUF3!E112-TUF3!F112)/3</f>
        <v>540.266</v>
      </c>
      <c r="C112" s="5" t="n">
        <f aca="false">(TUF1!G112+TUF2!H112+TUF3!G112)/3</f>
        <v>436.719666666667</v>
      </c>
      <c r="D112" s="5" t="n">
        <f aca="false">(TUF1!I112+TUF2!J112+TUF3!I112)/3</f>
        <v>0</v>
      </c>
      <c r="E112" s="5" t="n">
        <f aca="false">(TUF1!J112+TUF2!K112+TUF3!J112)/3</f>
        <v>103.548</v>
      </c>
    </row>
    <row r="113" customFormat="false" ht="12.8" hidden="false" customHeight="false" outlineLevel="0" collapsed="false">
      <c r="A113" s="4" t="n">
        <f aca="false">TUF1!C113</f>
        <v>112.003</v>
      </c>
      <c r="B113" s="5" t="n">
        <f aca="false">(TUF1!E113-TUF1!F113+TUF2!F113-TUF2!G113+TUF3!E113-TUF3!F113)/3</f>
        <v>516.506666666667</v>
      </c>
      <c r="C113" s="5" t="n">
        <f aca="false">(TUF1!G113+TUF2!H113+TUF3!G113)/3</f>
        <v>481.706333333333</v>
      </c>
      <c r="D113" s="5" t="n">
        <f aca="false">(TUF1!I113+TUF2!J113+TUF3!I113)/3</f>
        <v>0</v>
      </c>
      <c r="E113" s="5" t="n">
        <f aca="false">(TUF1!J113+TUF2!K113+TUF3!J113)/3</f>
        <v>34.799</v>
      </c>
    </row>
    <row r="114" customFormat="false" ht="12.8" hidden="false" customHeight="false" outlineLevel="0" collapsed="false">
      <c r="A114" s="4" t="n">
        <f aca="false">TUF1!C114</f>
        <v>113</v>
      </c>
      <c r="B114" s="5" t="n">
        <f aca="false">(TUF1!E114-TUF1!F114+TUF2!F114-TUF2!G114+TUF3!E114-TUF3!F114)/3</f>
        <v>353.217</v>
      </c>
      <c r="C114" s="5" t="n">
        <f aca="false">(TUF1!G114+TUF2!H114+TUF3!G114)/3</f>
        <v>379.416</v>
      </c>
      <c r="D114" s="5" t="n">
        <f aca="false">(TUF1!I114+TUF2!J114+TUF3!I114)/3</f>
        <v>0</v>
      </c>
      <c r="E114" s="5" t="n">
        <f aca="false">(TUF1!J114+TUF2!K114+TUF3!J114)/3</f>
        <v>-26.2013333333333</v>
      </c>
    </row>
    <row r="115" customFormat="false" ht="12.8" hidden="false" customHeight="false" outlineLevel="0" collapsed="false">
      <c r="A115" s="4" t="n">
        <f aca="false">TUF1!C115</f>
        <v>114.002</v>
      </c>
      <c r="B115" s="5" t="n">
        <f aca="false">(TUF1!E115-TUF1!F115+TUF2!F115-TUF2!G115+TUF3!E115-TUF3!F115)/3</f>
        <v>93.8153333333333</v>
      </c>
      <c r="C115" s="5" t="n">
        <f aca="false">(TUF1!G115+TUF2!H115+TUF3!G115)/3</f>
        <v>164.354666666667</v>
      </c>
      <c r="D115" s="5" t="n">
        <f aca="false">(TUF1!I115+TUF2!J115+TUF3!I115)/3</f>
        <v>0</v>
      </c>
      <c r="E115" s="5" t="n">
        <f aca="false">(TUF1!J115+TUF2!K115+TUF3!J115)/3</f>
        <v>-70.5396666666667</v>
      </c>
    </row>
    <row r="116" customFormat="false" ht="12.8" hidden="false" customHeight="false" outlineLevel="0" collapsed="false">
      <c r="A116" s="4" t="n">
        <f aca="false">TUF1!C116</f>
        <v>115.003</v>
      </c>
      <c r="B116" s="5" t="n">
        <f aca="false">(TUF1!E116-TUF1!F116+TUF2!F116-TUF2!G116+TUF3!E116-TUF3!F116)/3</f>
        <v>-35.1376666666667</v>
      </c>
      <c r="C116" s="5" t="n">
        <f aca="false">(TUF1!G116+TUF2!H116+TUF3!G116)/3</f>
        <v>58.608</v>
      </c>
      <c r="D116" s="5" t="n">
        <f aca="false">(TUF1!I116+TUF2!J116+TUF3!I116)/3</f>
        <v>0</v>
      </c>
      <c r="E116" s="5" t="n">
        <f aca="false">(TUF1!J116+TUF2!K116+TUF3!J116)/3</f>
        <v>-93.7466666666667</v>
      </c>
    </row>
    <row r="117" customFormat="false" ht="12.8" hidden="false" customHeight="false" outlineLevel="0" collapsed="false">
      <c r="A117" s="4" t="n">
        <f aca="false">TUF1!C117</f>
        <v>116.002</v>
      </c>
      <c r="B117" s="5" t="n">
        <f aca="false">(TUF1!E117-TUF1!F117+TUF2!F117-TUF2!G117+TUF3!E117-TUF3!F117)/3</f>
        <v>-73.1366666666667</v>
      </c>
      <c r="C117" s="5" t="n">
        <f aca="false">(TUF1!G117+TUF2!H117+TUF3!G117)/3</f>
        <v>14.5636666666667</v>
      </c>
      <c r="D117" s="5" t="n">
        <f aca="false">(TUF1!I117+TUF2!J117+TUF3!I117)/3</f>
        <v>0</v>
      </c>
      <c r="E117" s="5" t="n">
        <f aca="false">(TUF1!J117+TUF2!K117+TUF3!J117)/3</f>
        <v>-87.6976666666667</v>
      </c>
    </row>
    <row r="118" customFormat="false" ht="12.8" hidden="false" customHeight="false" outlineLevel="0" collapsed="false">
      <c r="A118" s="4" t="n">
        <f aca="false">TUF1!C118</f>
        <v>117.004</v>
      </c>
      <c r="B118" s="5" t="n">
        <f aca="false">(TUF1!E118-TUF1!F118+TUF2!F118-TUF2!G118+TUF3!E118-TUF3!F118)/3</f>
        <v>-69.889</v>
      </c>
      <c r="C118" s="5" t="n">
        <f aca="false">(TUF1!G118+TUF2!H118+TUF3!G118)/3</f>
        <v>3.507</v>
      </c>
      <c r="D118" s="5" t="n">
        <f aca="false">(TUF1!I118+TUF2!J118+TUF3!I118)/3</f>
        <v>0</v>
      </c>
      <c r="E118" s="5" t="n">
        <f aca="false">(TUF1!J118+TUF2!K118+TUF3!J118)/3</f>
        <v>-73.3933333333333</v>
      </c>
    </row>
    <row r="119" customFormat="false" ht="12.8" hidden="false" customHeight="false" outlineLevel="0" collapsed="false">
      <c r="A119" s="4" t="n">
        <f aca="false">TUF1!C119</f>
        <v>118.005</v>
      </c>
      <c r="B119" s="5" t="n">
        <f aca="false">(TUF1!E119-TUF1!F119+TUF2!F119-TUF2!G119+TUF3!E119-TUF3!F119)/3</f>
        <v>-67.844</v>
      </c>
      <c r="C119" s="5" t="n">
        <f aca="false">(TUF1!G119+TUF2!H119+TUF3!G119)/3</f>
        <v>2.90233333333333</v>
      </c>
      <c r="D119" s="5" t="n">
        <f aca="false">(TUF1!I119+TUF2!J119+TUF3!I119)/3</f>
        <v>0</v>
      </c>
      <c r="E119" s="5" t="n">
        <f aca="false">(TUF1!J119+TUF2!K119+TUF3!J119)/3</f>
        <v>-70.7446666666667</v>
      </c>
    </row>
    <row r="120" customFormat="false" ht="12.8" hidden="false" customHeight="false" outlineLevel="0" collapsed="false">
      <c r="A120" s="4" t="n">
        <f aca="false">TUF1!C120</f>
        <v>119.005</v>
      </c>
      <c r="B120" s="5" t="n">
        <f aca="false">(TUF1!E120-TUF1!F120+TUF2!F120-TUF2!G120+TUF3!E120-TUF3!F120)/3</f>
        <v>-65.591</v>
      </c>
      <c r="C120" s="5" t="n">
        <f aca="false">(TUF1!G120+TUF2!H120+TUF3!G120)/3</f>
        <v>-5.93633333333333</v>
      </c>
      <c r="D120" s="5" t="n">
        <f aca="false">(TUF1!I120+TUF2!J120+TUF3!I120)/3</f>
        <v>0</v>
      </c>
      <c r="E120" s="5" t="n">
        <f aca="false">(TUF1!J120+TUF2!K120+TUF3!J120)/3</f>
        <v>-59.6533333333333</v>
      </c>
    </row>
    <row r="121" customFormat="false" ht="12.8" hidden="false" customHeight="false" outlineLevel="0" collapsed="false">
      <c r="A121" s="4" t="n">
        <f aca="false">TUF1!C121</f>
        <v>120.005</v>
      </c>
      <c r="B121" s="5" t="n">
        <f aca="false">(TUF1!E121-TUF1!F121+TUF2!F121-TUF2!G121+TUF3!E121-TUF3!F121)/3</f>
        <v>-66.8663333333333</v>
      </c>
      <c r="C121" s="5" t="n">
        <f aca="false">(TUF1!G121+TUF2!H121+TUF3!G121)/3</f>
        <v>-9.72766666666667</v>
      </c>
      <c r="D121" s="5" t="n">
        <f aca="false">(TUF1!I121+TUF2!J121+TUF3!I121)/3</f>
        <v>0</v>
      </c>
      <c r="E121" s="5" t="n">
        <f aca="false">(TUF1!J121+TUF2!K121+TUF3!J121)/3</f>
        <v>-57.1386666666667</v>
      </c>
    </row>
    <row r="122" customFormat="false" ht="12.8" hidden="false" customHeight="false" outlineLevel="0" collapsed="false">
      <c r="A122" s="4" t="n">
        <f aca="false">TUF1!C122</f>
        <v>121.008</v>
      </c>
      <c r="B122" s="5" t="n">
        <f aca="false">(TUF1!E122-TUF1!F122+TUF2!F122-TUF2!G122+TUF3!E122-TUF3!F122)/3</f>
        <v>-65.604</v>
      </c>
      <c r="C122" s="5" t="n">
        <f aca="false">(TUF1!G122+TUF2!H122+TUF3!G122)/3</f>
        <v>-10.2053333333333</v>
      </c>
      <c r="D122" s="5" t="n">
        <f aca="false">(TUF1!I122+TUF2!J122+TUF3!I122)/3</f>
        <v>0</v>
      </c>
      <c r="E122" s="5" t="n">
        <f aca="false">(TUF1!J122+TUF2!K122+TUF3!J122)/3</f>
        <v>-55.3996666666667</v>
      </c>
    </row>
    <row r="123" customFormat="false" ht="12.8" hidden="false" customHeight="false" outlineLevel="0" collapsed="false">
      <c r="A123" s="4" t="n">
        <f aca="false">TUF1!C123</f>
        <v>122.006</v>
      </c>
      <c r="B123" s="5" t="n">
        <f aca="false">(TUF1!E123-TUF1!F123+TUF2!F123-TUF2!G123+TUF3!E123-TUF3!F123)/3</f>
        <v>-17.6683333333334</v>
      </c>
      <c r="C123" s="5" t="n">
        <f aca="false">(TUF1!G123+TUF2!H123+TUF3!G123)/3</f>
        <v>5.682</v>
      </c>
      <c r="D123" s="5" t="n">
        <f aca="false">(TUF1!I123+TUF2!J123+TUF3!I123)/3</f>
        <v>0</v>
      </c>
      <c r="E123" s="5" t="n">
        <f aca="false">(TUF1!J123+TUF2!K123+TUF3!J123)/3</f>
        <v>-23.3506666666667</v>
      </c>
    </row>
    <row r="124" customFormat="false" ht="12.8" hidden="false" customHeight="false" outlineLevel="0" collapsed="false">
      <c r="A124" s="4" t="n">
        <f aca="false">TUF1!C124</f>
        <v>123.01</v>
      </c>
      <c r="B124" s="5" t="n">
        <f aca="false">(TUF1!E124-TUF1!F124+TUF2!F124-TUF2!G124+TUF3!E124-TUF3!F124)/3</f>
        <v>-12.8356666666667</v>
      </c>
      <c r="C124" s="5" t="n">
        <f aca="false">(TUF1!G124+TUF2!H124+TUF3!G124)/3</f>
        <v>4.24766666666667</v>
      </c>
      <c r="D124" s="5" t="n">
        <f aca="false">(TUF1!I124+TUF2!J124+TUF3!I124)/3</f>
        <v>0</v>
      </c>
      <c r="E124" s="5" t="n">
        <f aca="false">(TUF1!J124+TUF2!K124+TUF3!J124)/3</f>
        <v>-17.0833333333333</v>
      </c>
    </row>
    <row r="125" customFormat="false" ht="12.8" hidden="false" customHeight="false" outlineLevel="0" collapsed="false">
      <c r="A125" s="4" t="n">
        <f aca="false">TUF1!C125</f>
        <v>124.005</v>
      </c>
      <c r="B125" s="5" t="n">
        <f aca="false">(TUF1!E125-TUF1!F125+TUF2!F125-TUF2!G125+TUF3!E125-TUF3!F125)/3</f>
        <v>-11.321</v>
      </c>
      <c r="C125" s="5" t="n">
        <f aca="false">(TUF1!G125+TUF2!H125+TUF3!G125)/3</f>
        <v>8.91033333333333</v>
      </c>
      <c r="D125" s="5" t="n">
        <f aca="false">(TUF1!I125+TUF2!J125+TUF3!I125)/3</f>
        <v>0</v>
      </c>
      <c r="E125" s="5" t="n">
        <f aca="false">(TUF1!J125+TUF2!K125+TUF3!J125)/3</f>
        <v>-20.2306666666667</v>
      </c>
    </row>
    <row r="126" customFormat="false" ht="12.8" hidden="false" customHeight="false" outlineLevel="0" collapsed="false">
      <c r="A126" s="4" t="n">
        <f aca="false">TUF1!C126</f>
        <v>125.006</v>
      </c>
      <c r="B126" s="5" t="n">
        <f aca="false">(TUF1!E126-TUF1!F126+TUF2!F126-TUF2!G126+TUF3!E126-TUF3!F126)/3</f>
        <v>-12.5746666666667</v>
      </c>
      <c r="C126" s="5" t="n">
        <f aca="false">(TUF1!G126+TUF2!H126+TUF3!G126)/3</f>
        <v>8.653</v>
      </c>
      <c r="D126" s="5" t="n">
        <f aca="false">(TUF1!I126+TUF2!J126+TUF3!I126)/3</f>
        <v>0</v>
      </c>
      <c r="E126" s="5" t="n">
        <f aca="false">(TUF1!J126+TUF2!K126+TUF3!J126)/3</f>
        <v>-21.2273333333333</v>
      </c>
    </row>
    <row r="127" customFormat="false" ht="12.8" hidden="false" customHeight="false" outlineLevel="0" collapsed="false">
      <c r="A127" s="4" t="n">
        <f aca="false">TUF1!C127</f>
        <v>126.009</v>
      </c>
      <c r="B127" s="5" t="n">
        <f aca="false">(TUF1!E127-TUF1!F127+TUF2!F127-TUF2!G127+TUF3!E127-TUF3!F127)/3</f>
        <v>-15.249</v>
      </c>
      <c r="C127" s="5" t="n">
        <f aca="false">(TUF1!G127+TUF2!H127+TUF3!G127)/3</f>
        <v>6.38766666666667</v>
      </c>
      <c r="D127" s="5" t="n">
        <f aca="false">(TUF1!I127+TUF2!J127+TUF3!I127)/3</f>
        <v>0</v>
      </c>
      <c r="E127" s="5" t="n">
        <f aca="false">(TUF1!J127+TUF2!K127+TUF3!J127)/3</f>
        <v>-21.636</v>
      </c>
    </row>
    <row r="128" customFormat="false" ht="12.8" hidden="false" customHeight="false" outlineLevel="0" collapsed="false">
      <c r="A128" s="4" t="n">
        <f aca="false">TUF1!C128</f>
        <v>127.001</v>
      </c>
      <c r="B128" s="5" t="n">
        <f aca="false">(TUF1!E128-TUF1!F128+TUF2!F128-TUF2!G128+TUF3!E128-TUF3!F128)/3</f>
        <v>19.9946666666667</v>
      </c>
      <c r="C128" s="5" t="n">
        <f aca="false">(TUF1!G128+TUF2!H128+TUF3!G128)/3</f>
        <v>14.1623333333333</v>
      </c>
      <c r="D128" s="5" t="n">
        <f aca="false">(TUF1!I128+TUF2!J128+TUF3!I128)/3</f>
        <v>0</v>
      </c>
      <c r="E128" s="5" t="n">
        <f aca="false">(TUF1!J128+TUF2!K128+TUF3!J128)/3</f>
        <v>5.83133333333333</v>
      </c>
    </row>
    <row r="129" customFormat="false" ht="12.8" hidden="false" customHeight="false" outlineLevel="0" collapsed="false">
      <c r="A129" s="4" t="n">
        <f aca="false">TUF1!C129</f>
        <v>128.003</v>
      </c>
      <c r="B129" s="5" t="n">
        <f aca="false">(TUF1!E129-TUF1!F129+TUF2!F129-TUF2!G129+TUF3!E129-TUF3!F129)/3</f>
        <v>153.156</v>
      </c>
      <c r="C129" s="5" t="n">
        <f aca="false">(TUF1!G129+TUF2!H129+TUF3!G129)/3</f>
        <v>50.6896666666667</v>
      </c>
      <c r="D129" s="5" t="n">
        <f aca="false">(TUF1!I129+TUF2!J129+TUF3!I129)/3</f>
        <v>0</v>
      </c>
      <c r="E129" s="5" t="n">
        <f aca="false">(TUF1!J129+TUF2!K129+TUF3!J129)/3</f>
        <v>102.468</v>
      </c>
    </row>
    <row r="130" customFormat="false" ht="12.8" hidden="false" customHeight="false" outlineLevel="0" collapsed="false">
      <c r="A130" s="4" t="n">
        <f aca="false">TUF1!C130</f>
        <v>129.006</v>
      </c>
      <c r="B130" s="5" t="n">
        <f aca="false">(TUF1!E130-TUF1!F130+TUF2!F130-TUF2!G130+TUF3!E130-TUF3!F130)/3</f>
        <v>264.230666666667</v>
      </c>
      <c r="C130" s="5" t="n">
        <f aca="false">(TUF1!G130+TUF2!H130+TUF3!G130)/3</f>
        <v>80.174</v>
      </c>
      <c r="D130" s="5" t="n">
        <f aca="false">(TUF1!I130+TUF2!J130+TUF3!I130)/3</f>
        <v>0</v>
      </c>
      <c r="E130" s="5" t="n">
        <f aca="false">(TUF1!J130+TUF2!K130+TUF3!J130)/3</f>
        <v>184.056666666667</v>
      </c>
    </row>
    <row r="131" customFormat="false" ht="12.8" hidden="false" customHeight="false" outlineLevel="0" collapsed="false">
      <c r="A131" s="4" t="n">
        <f aca="false">TUF1!C131</f>
        <v>130.007</v>
      </c>
      <c r="B131" s="5" t="n">
        <f aca="false">(TUF1!E131-TUF1!F131+TUF2!F131-TUF2!G131+TUF3!E131-TUF3!F131)/3</f>
        <v>398.885</v>
      </c>
      <c r="C131" s="5" t="n">
        <f aca="false">(TUF1!G131+TUF2!H131+TUF3!G131)/3</f>
        <v>143.583</v>
      </c>
      <c r="D131" s="5" t="n">
        <f aca="false">(TUF1!I131+TUF2!J131+TUF3!I131)/3</f>
        <v>0</v>
      </c>
      <c r="E131" s="5" t="n">
        <f aca="false">(TUF1!J131+TUF2!K131+TUF3!J131)/3</f>
        <v>255.301</v>
      </c>
    </row>
    <row r="132" customFormat="false" ht="12.8" hidden="false" customHeight="false" outlineLevel="0" collapsed="false">
      <c r="A132" s="4" t="n">
        <f aca="false">TUF1!C132</f>
        <v>131.003</v>
      </c>
      <c r="B132" s="5" t="n">
        <f aca="false">(TUF1!E132-TUF1!F132+TUF2!F132-TUF2!G132+TUF3!E132-TUF3!F132)/3</f>
        <v>468.318666666667</v>
      </c>
      <c r="C132" s="5" t="n">
        <f aca="false">(TUF1!G132+TUF2!H132+TUF3!G132)/3</f>
        <v>198.289333333333</v>
      </c>
      <c r="D132" s="5" t="n">
        <f aca="false">(TUF1!I132+TUF2!J132+TUF3!I132)/3</f>
        <v>0</v>
      </c>
      <c r="E132" s="5" t="n">
        <f aca="false">(TUF1!J132+TUF2!K132+TUF3!J132)/3</f>
        <v>270.030333333333</v>
      </c>
    </row>
    <row r="133" customFormat="false" ht="12.8" hidden="false" customHeight="false" outlineLevel="0" collapsed="false">
      <c r="A133" s="4" t="n">
        <f aca="false">TUF1!C133</f>
        <v>132.002</v>
      </c>
      <c r="B133" s="5" t="n">
        <f aca="false">(TUF1!E133-TUF1!F133+TUF2!F133-TUF2!G133+TUF3!E133-TUF3!F133)/3</f>
        <v>511.319333333334</v>
      </c>
      <c r="C133" s="5" t="n">
        <f aca="false">(TUF1!G133+TUF2!H133+TUF3!G133)/3</f>
        <v>255.668666666667</v>
      </c>
      <c r="D133" s="5" t="n">
        <f aca="false">(TUF1!I133+TUF2!J133+TUF3!I133)/3</f>
        <v>0</v>
      </c>
      <c r="E133" s="5" t="n">
        <f aca="false">(TUF1!J133+TUF2!K133+TUF3!J133)/3</f>
        <v>255.651</v>
      </c>
    </row>
    <row r="134" customFormat="false" ht="12.8" hidden="false" customHeight="false" outlineLevel="0" collapsed="false">
      <c r="A134" s="4" t="n">
        <f aca="false">TUF1!C134</f>
        <v>133.001</v>
      </c>
      <c r="B134" s="5" t="n">
        <f aca="false">(TUF1!E134-TUF1!F134+TUF2!F134-TUF2!G134+TUF3!E134-TUF3!F134)/3</f>
        <v>392.755</v>
      </c>
      <c r="C134" s="5" t="n">
        <f aca="false">(TUF1!G134+TUF2!H134+TUF3!G134)/3</f>
        <v>267.766</v>
      </c>
      <c r="D134" s="5" t="n">
        <f aca="false">(TUF1!I134+TUF2!J134+TUF3!I134)/3</f>
        <v>0</v>
      </c>
      <c r="E134" s="5" t="n">
        <f aca="false">(TUF1!J134+TUF2!K134+TUF3!J134)/3</f>
        <v>124.987666666667</v>
      </c>
    </row>
    <row r="135" customFormat="false" ht="12.8" hidden="false" customHeight="false" outlineLevel="0" collapsed="false">
      <c r="A135" s="4" t="n">
        <f aca="false">TUF1!C135</f>
        <v>134.003</v>
      </c>
      <c r="B135" s="5" t="n">
        <f aca="false">(TUF1!E135-TUF1!F135+TUF2!F135-TUF2!G135+TUF3!E135-TUF3!F135)/3</f>
        <v>554.079333333333</v>
      </c>
      <c r="C135" s="5" t="n">
        <f aca="false">(TUF1!G135+TUF2!H135+TUF3!G135)/3</f>
        <v>247.938333333333</v>
      </c>
      <c r="D135" s="5" t="n">
        <f aca="false">(TUF1!I135+TUF2!J135+TUF3!I135)/3</f>
        <v>0</v>
      </c>
      <c r="E135" s="5" t="n">
        <f aca="false">(TUF1!J135+TUF2!K135+TUF3!J135)/3</f>
        <v>306.141</v>
      </c>
    </row>
    <row r="136" customFormat="false" ht="12.8" hidden="false" customHeight="false" outlineLevel="0" collapsed="false">
      <c r="A136" s="4" t="n">
        <f aca="false">TUF1!C136</f>
        <v>135.006</v>
      </c>
      <c r="B136" s="5" t="n">
        <f aca="false">(TUF1!E136-TUF1!F136+TUF2!F136-TUF2!G136+TUF3!E136-TUF3!F136)/3</f>
        <v>436.541666666667</v>
      </c>
      <c r="C136" s="5" t="n">
        <f aca="false">(TUF1!G136+TUF2!H136+TUF3!G136)/3</f>
        <v>339.997333333333</v>
      </c>
      <c r="D136" s="5" t="n">
        <f aca="false">(TUF1!I136+TUF2!J136+TUF3!I136)/3</f>
        <v>0</v>
      </c>
      <c r="E136" s="5" t="n">
        <f aca="false">(TUF1!J136+TUF2!K136+TUF3!J136)/3</f>
        <v>96.5416666666667</v>
      </c>
    </row>
    <row r="137" customFormat="false" ht="12.8" hidden="false" customHeight="false" outlineLevel="0" collapsed="false">
      <c r="A137" s="4" t="n">
        <f aca="false">TUF1!C137</f>
        <v>136.006</v>
      </c>
      <c r="B137" s="5" t="n">
        <f aca="false">(TUF1!E137-TUF1!F137+TUF2!F137-TUF2!G137+TUF3!E137-TUF3!F137)/3</f>
        <v>492.375</v>
      </c>
      <c r="C137" s="5" t="n">
        <f aca="false">(TUF1!G137+TUF2!H137+TUF3!G137)/3</f>
        <v>342.168333333333</v>
      </c>
      <c r="D137" s="5" t="n">
        <f aca="false">(TUF1!I137+TUF2!J137+TUF3!I137)/3</f>
        <v>0</v>
      </c>
      <c r="E137" s="5" t="n">
        <f aca="false">(TUF1!J137+TUF2!K137+TUF3!J137)/3</f>
        <v>150.206666666667</v>
      </c>
    </row>
    <row r="138" customFormat="false" ht="12.8" hidden="false" customHeight="false" outlineLevel="0" collapsed="false">
      <c r="A138" s="4" t="n">
        <f aca="false">TUF1!C138</f>
        <v>137.008</v>
      </c>
      <c r="B138" s="5" t="n">
        <f aca="false">(TUF1!E138-TUF1!F138+TUF2!F138-TUF2!G138+TUF3!E138-TUF3!F138)/3</f>
        <v>304.045</v>
      </c>
      <c r="C138" s="5" t="n">
        <f aca="false">(TUF1!G138+TUF2!H138+TUF3!G138)/3</f>
        <v>249.499666666667</v>
      </c>
      <c r="D138" s="5" t="n">
        <f aca="false">(TUF1!I138+TUF2!J138+TUF3!I138)/3</f>
        <v>0</v>
      </c>
      <c r="E138" s="5" t="n">
        <f aca="false">(TUF1!J138+TUF2!K138+TUF3!J138)/3</f>
        <v>54.5456666666667</v>
      </c>
    </row>
    <row r="139" customFormat="false" ht="12.8" hidden="false" customHeight="false" outlineLevel="0" collapsed="false">
      <c r="A139" s="4" t="n">
        <f aca="false">TUF1!C139</f>
        <v>138.002</v>
      </c>
      <c r="B139" s="5" t="n">
        <f aca="false">(TUF1!E139-TUF1!F139+TUF2!F139-TUF2!G139+TUF3!E139-TUF3!F139)/3</f>
        <v>73.9473333333334</v>
      </c>
      <c r="C139" s="5" t="n">
        <f aca="false">(TUF1!G139+TUF2!H139+TUF3!G139)/3</f>
        <v>120.634333333333</v>
      </c>
      <c r="D139" s="5" t="n">
        <f aca="false">(TUF1!I139+TUF2!J139+TUF3!I139)/3</f>
        <v>0</v>
      </c>
      <c r="E139" s="5" t="n">
        <f aca="false">(TUF1!J139+TUF2!K139+TUF3!J139)/3</f>
        <v>-46.6843333333333</v>
      </c>
    </row>
    <row r="140" customFormat="false" ht="12.8" hidden="false" customHeight="false" outlineLevel="0" collapsed="false">
      <c r="A140" s="4" t="n">
        <f aca="false">TUF1!C140</f>
        <v>139.003</v>
      </c>
      <c r="B140" s="5" t="n">
        <f aca="false">(TUF1!E140-TUF1!F140+TUF2!F140-TUF2!G140+TUF3!E140-TUF3!F140)/3</f>
        <v>-55.591</v>
      </c>
      <c r="C140" s="5" t="n">
        <f aca="false">(TUF1!G140+TUF2!H140+TUF3!G140)/3</f>
        <v>20.5353333333333</v>
      </c>
      <c r="D140" s="5" t="n">
        <f aca="false">(TUF1!I140+TUF2!J140+TUF3!I140)/3</f>
        <v>0</v>
      </c>
      <c r="E140" s="5" t="n">
        <f aca="false">(TUF1!J140+TUF2!K140+TUF3!J140)/3</f>
        <v>-76.128</v>
      </c>
    </row>
    <row r="141" customFormat="false" ht="12.8" hidden="false" customHeight="false" outlineLevel="0" collapsed="false">
      <c r="A141" s="4" t="n">
        <f aca="false">TUF1!C141</f>
        <v>140.002</v>
      </c>
      <c r="B141" s="5" t="n">
        <f aca="false">(TUF1!E141-TUF1!F141+TUF2!F141-TUF2!G141+TUF3!E141-TUF3!F141)/3</f>
        <v>-58.5746666666667</v>
      </c>
      <c r="C141" s="5" t="n">
        <f aca="false">(TUF1!G141+TUF2!H141+TUF3!G141)/3</f>
        <v>7.944</v>
      </c>
      <c r="D141" s="5" t="n">
        <f aca="false">(TUF1!I141+TUF2!J141+TUF3!I141)/3</f>
        <v>0</v>
      </c>
      <c r="E141" s="5" t="n">
        <f aca="false">(TUF1!J141+TUF2!K141+TUF3!J141)/3</f>
        <v>-66.5173333333333</v>
      </c>
    </row>
    <row r="142" customFormat="false" ht="12.8" hidden="false" customHeight="false" outlineLevel="0" collapsed="false">
      <c r="A142" s="4" t="n">
        <f aca="false">TUF1!C142</f>
        <v>141.005</v>
      </c>
      <c r="B142" s="5" t="n">
        <f aca="false">(TUF1!E142-TUF1!F142+TUF2!F142-TUF2!G142+TUF3!E142-TUF3!F142)/3</f>
        <v>-40.8603333333333</v>
      </c>
      <c r="C142" s="5" t="n">
        <f aca="false">(TUF1!G142+TUF2!H142+TUF3!G142)/3</f>
        <v>3.89466666666667</v>
      </c>
      <c r="D142" s="5" t="n">
        <f aca="false">(TUF1!I142+TUF2!J142+TUF3!I142)/3</f>
        <v>0</v>
      </c>
      <c r="E142" s="5" t="n">
        <f aca="false">(TUF1!J142+TUF2!K142+TUF3!J142)/3</f>
        <v>-44.7543333333333</v>
      </c>
    </row>
    <row r="143" customFormat="false" ht="12.8" hidden="false" customHeight="false" outlineLevel="0" collapsed="false">
      <c r="A143" s="4" t="n">
        <f aca="false">TUF1!C143</f>
        <v>142.004</v>
      </c>
      <c r="B143" s="5" t="n">
        <f aca="false">(TUF1!E143-TUF1!F143+TUF2!F143-TUF2!G143+TUF3!E143-TUF3!F143)/3</f>
        <v>-40.729</v>
      </c>
      <c r="C143" s="5" t="n">
        <f aca="false">(TUF1!G143+TUF2!H143+TUF3!G143)/3</f>
        <v>7.21966666666667</v>
      </c>
      <c r="D143" s="5" t="n">
        <f aca="false">(TUF1!I143+TUF2!J143+TUF3!I143)/3</f>
        <v>0</v>
      </c>
      <c r="E143" s="5" t="n">
        <f aca="false">(TUF1!J143+TUF2!K143+TUF3!J143)/3</f>
        <v>-47.9483333333333</v>
      </c>
    </row>
    <row r="144" customFormat="false" ht="12.8" hidden="false" customHeight="false" outlineLevel="0" collapsed="false">
      <c r="A144" s="4" t="n">
        <f aca="false">TUF1!C144</f>
        <v>143.002</v>
      </c>
      <c r="B144" s="5" t="n">
        <f aca="false">(TUF1!E144-TUF1!F144+TUF2!F144-TUF2!G144+TUF3!E144-TUF3!F144)/3</f>
        <v>-51.1073333333333</v>
      </c>
      <c r="C144" s="5" t="n">
        <f aca="false">(TUF1!G144+TUF2!H144+TUF3!G144)/3</f>
        <v>14.492</v>
      </c>
      <c r="D144" s="5" t="n">
        <f aca="false">(TUF1!I144+TUF2!J144+TUF3!I144)/3</f>
        <v>0</v>
      </c>
      <c r="E144" s="5" t="n">
        <f aca="false">(TUF1!J144+TUF2!K144+TUF3!J144)/3</f>
        <v>-65.599</v>
      </c>
    </row>
    <row r="145" customFormat="false" ht="12.8" hidden="false" customHeight="false" outlineLevel="0" collapsed="false">
      <c r="A145" s="4" t="n">
        <f aca="false">TUF1!C145</f>
        <v>144.001</v>
      </c>
      <c r="B145" s="5" t="n">
        <f aca="false">(TUF1!E145-TUF1!F145+TUF2!F145-TUF2!G145+TUF3!E145-TUF3!F145)/3</f>
        <v>-31.611</v>
      </c>
      <c r="C145" s="5" t="n">
        <f aca="false">(TUF1!G145+TUF2!H145+TUF3!G145)/3</f>
        <v>12.11</v>
      </c>
      <c r="D145" s="5" t="n">
        <f aca="false">(TUF1!I145+TUF2!J145+TUF3!I145)/3</f>
        <v>0</v>
      </c>
      <c r="E145" s="5" t="n">
        <f aca="false">(TUF1!J145+TUF2!K145+TUF3!J145)/3</f>
        <v>-43.7203333333333</v>
      </c>
    </row>
    <row r="146" customFormat="false" ht="12.8" hidden="false" customHeight="false" outlineLevel="0" collapsed="false">
      <c r="A146" s="4" t="n">
        <f aca="false">TUF1!C146</f>
        <v>145.001</v>
      </c>
      <c r="B146" s="5" t="n">
        <f aca="false">(TUF1!E146-TUF1!F146+TUF2!F146-TUF2!G146+TUF3!E146-TUF3!F146)/3</f>
        <v>-45.6836666666667</v>
      </c>
      <c r="C146" s="5" t="n">
        <f aca="false">(TUF1!G146+TUF2!H146+TUF3!G146)/3</f>
        <v>51.691</v>
      </c>
      <c r="D146" s="5" t="n">
        <f aca="false">(TUF1!I146+TUF2!J146+TUF3!I146)/3</f>
        <v>0</v>
      </c>
      <c r="E146" s="5" t="n">
        <f aca="false">(TUF1!J146+TUF2!K146+TUF3!J146)/3</f>
        <v>-97.3746666666667</v>
      </c>
    </row>
    <row r="147" customFormat="false" ht="12.8" hidden="false" customHeight="false" outlineLevel="0" collapsed="false">
      <c r="A147" s="4" t="n">
        <f aca="false">TUF1!C147</f>
        <v>146.001</v>
      </c>
      <c r="B147" s="5" t="n">
        <f aca="false">(TUF1!E147-TUF1!F147+TUF2!F147-TUF2!G147+TUF3!E147-TUF3!F147)/3</f>
        <v>-25.7006666666667</v>
      </c>
      <c r="C147" s="5" t="n">
        <f aca="false">(TUF1!G147+TUF2!H147+TUF3!G147)/3</f>
        <v>31.027</v>
      </c>
      <c r="D147" s="5" t="n">
        <f aca="false">(TUF1!I147+TUF2!J147+TUF3!I147)/3</f>
        <v>0</v>
      </c>
      <c r="E147" s="5" t="n">
        <f aca="false">(TUF1!J147+TUF2!K147+TUF3!J147)/3</f>
        <v>-56.727</v>
      </c>
    </row>
    <row r="148" customFormat="false" ht="12.8" hidden="false" customHeight="false" outlineLevel="0" collapsed="false">
      <c r="A148" s="4" t="n">
        <f aca="false">TUF1!C148</f>
        <v>147.001</v>
      </c>
      <c r="B148" s="5" t="n">
        <f aca="false">(TUF1!E148-TUF1!F148+TUF2!F148-TUF2!G148+TUF3!E148-TUF3!F148)/3</f>
        <v>-26.2923333333334</v>
      </c>
      <c r="C148" s="5" t="n">
        <f aca="false">(TUF1!G148+TUF2!H148+TUF3!G148)/3</f>
        <v>20.7986666666667</v>
      </c>
      <c r="D148" s="5" t="n">
        <f aca="false">(TUF1!I148+TUF2!J148+TUF3!I148)/3</f>
        <v>0</v>
      </c>
      <c r="E148" s="5" t="n">
        <f aca="false">(TUF1!J148+TUF2!K148+TUF3!J148)/3</f>
        <v>-47.0906666666667</v>
      </c>
    </row>
    <row r="149" customFormat="false" ht="12.8" hidden="false" customHeight="false" outlineLevel="0" collapsed="false">
      <c r="A149" s="4" t="n">
        <f aca="false">TUF1!C149</f>
        <v>148.003</v>
      </c>
      <c r="B149" s="5" t="n">
        <f aca="false">(TUF1!E149-TUF1!F149+TUF2!F149-TUF2!G149+TUF3!E149-TUF3!F149)/3</f>
        <v>-34.434</v>
      </c>
      <c r="C149" s="5" t="n">
        <f aca="false">(TUF1!G149+TUF2!H149+TUF3!G149)/3</f>
        <v>8.899</v>
      </c>
      <c r="D149" s="5" t="n">
        <f aca="false">(TUF1!I149+TUF2!J149+TUF3!I149)/3</f>
        <v>0</v>
      </c>
      <c r="E149" s="5" t="n">
        <f aca="false">(TUF1!J149+TUF2!K149+TUF3!J149)/3</f>
        <v>-43.3326666666667</v>
      </c>
    </row>
    <row r="150" customFormat="false" ht="12.8" hidden="false" customHeight="false" outlineLevel="0" collapsed="false">
      <c r="A150" s="4" t="n">
        <f aca="false">TUF1!C150</f>
        <v>149.003</v>
      </c>
      <c r="B150" s="5" t="n">
        <f aca="false">(TUF1!E150-TUF1!F150+TUF2!F150-TUF2!G150+TUF3!E150-TUF3!F150)/3</f>
        <v>-33.3013333333334</v>
      </c>
      <c r="C150" s="5" t="n">
        <f aca="false">(TUF1!G150+TUF2!H150+TUF3!G150)/3</f>
        <v>-13.4636666666667</v>
      </c>
      <c r="D150" s="5" t="n">
        <f aca="false">(TUF1!I150+TUF2!J150+TUF3!I150)/3</f>
        <v>0</v>
      </c>
      <c r="E150" s="5" t="n">
        <f aca="false">(TUF1!J150+TUF2!K150+TUF3!J150)/3</f>
        <v>-19.8346666666667</v>
      </c>
    </row>
    <row r="151" customFormat="false" ht="12.8" hidden="false" customHeight="false" outlineLevel="0" collapsed="false">
      <c r="A151" s="4" t="n">
        <f aca="false">TUF1!C151</f>
        <v>150.001</v>
      </c>
      <c r="B151" s="5" t="n">
        <f aca="false">(TUF1!E151-TUF1!F151+TUF2!F151-TUF2!G151+TUF3!E151-TUF3!F151)/3</f>
        <v>-49.631</v>
      </c>
      <c r="C151" s="5" t="n">
        <f aca="false">(TUF1!G151+TUF2!H151+TUF3!G151)/3</f>
        <v>-47.6556666666667</v>
      </c>
      <c r="D151" s="5" t="n">
        <f aca="false">(TUF1!I151+TUF2!J151+TUF3!I151)/3</f>
        <v>0</v>
      </c>
      <c r="E151" s="5" t="n">
        <f aca="false">(TUF1!J151+TUF2!K151+TUF3!J151)/3</f>
        <v>-1.97433333333333</v>
      </c>
    </row>
    <row r="152" customFormat="false" ht="12.8" hidden="false" customHeight="false" outlineLevel="0" collapsed="false">
      <c r="A152" s="4" t="n">
        <f aca="false">TUF1!C152</f>
        <v>151.002</v>
      </c>
      <c r="B152" s="5" t="n">
        <f aca="false">(TUF1!E152-TUF1!F152+TUF2!F152-TUF2!G152+TUF3!E152-TUF3!F152)/3</f>
        <v>30.691</v>
      </c>
      <c r="C152" s="5" t="n">
        <f aca="false">(TUF1!G152+TUF2!H152+TUF3!G152)/3</f>
        <v>-7.83833333333333</v>
      </c>
      <c r="D152" s="5" t="n">
        <f aca="false">(TUF1!I152+TUF2!J152+TUF3!I152)/3</f>
        <v>0</v>
      </c>
      <c r="E152" s="5" t="n">
        <f aca="false">(TUF1!J152+TUF2!K152+TUF3!J152)/3</f>
        <v>38.528</v>
      </c>
    </row>
    <row r="153" customFormat="false" ht="12.8" hidden="false" customHeight="false" outlineLevel="0" collapsed="false">
      <c r="A153" s="4" t="n">
        <f aca="false">TUF1!C153</f>
        <v>152.005</v>
      </c>
      <c r="B153" s="5" t="n">
        <f aca="false">(TUF1!E153-TUF1!F153+TUF2!F153-TUF2!G153+TUF3!E153-TUF3!F153)/3</f>
        <v>73.4816666666667</v>
      </c>
      <c r="C153" s="5" t="n">
        <f aca="false">(TUF1!G153+TUF2!H153+TUF3!G153)/3</f>
        <v>38.7456666666667</v>
      </c>
      <c r="D153" s="5" t="n">
        <f aca="false">(TUF1!I153+TUF2!J153+TUF3!I153)/3</f>
        <v>0</v>
      </c>
      <c r="E153" s="5" t="n">
        <f aca="false">(TUF1!J153+TUF2!K153+TUF3!J153)/3</f>
        <v>34.7356666666667</v>
      </c>
    </row>
    <row r="154" customFormat="false" ht="12.8" hidden="false" customHeight="false" outlineLevel="0" collapsed="false">
      <c r="A154" s="4" t="n">
        <f aca="false">TUF1!C154</f>
        <v>153.001</v>
      </c>
      <c r="B154" s="5" t="n">
        <f aca="false">(TUF1!E154-TUF1!F154+TUF2!F154-TUF2!G154+TUF3!E154-TUF3!F154)/3</f>
        <v>266.077333333333</v>
      </c>
      <c r="C154" s="5" t="n">
        <f aca="false">(TUF1!G154+TUF2!H154+TUF3!G154)/3</f>
        <v>189.019333333333</v>
      </c>
      <c r="D154" s="5" t="n">
        <f aca="false">(TUF1!I154+TUF2!J154+TUF3!I154)/3</f>
        <v>0</v>
      </c>
      <c r="E154" s="5" t="n">
        <f aca="false">(TUF1!J154+TUF2!K154+TUF3!J154)/3</f>
        <v>77.058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5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RowHeight="12.8"/>
  <cols>
    <col collapsed="false" hidden="false" max="1025" min="1" style="0" width="8.36734693877551"/>
  </cols>
  <sheetData>
    <row r="1" customFormat="false" ht="12.8" hidden="false" customHeight="false" outlineLevel="0" collapsed="false">
      <c r="A1" s="5" t="s">
        <v>25</v>
      </c>
      <c r="B1" s="5" t="s">
        <v>26</v>
      </c>
      <c r="C1" s="5" t="s">
        <v>27</v>
      </c>
      <c r="D1" s="5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5" t="s">
        <v>33</v>
      </c>
      <c r="J1" s="5" t="s">
        <v>34</v>
      </c>
      <c r="K1" s="5" t="s">
        <v>35</v>
      </c>
      <c r="L1" s="5" t="s">
        <v>36</v>
      </c>
      <c r="M1" s="5" t="s">
        <v>37</v>
      </c>
      <c r="N1" s="5" t="s">
        <v>38</v>
      </c>
      <c r="O1" s="5" t="s">
        <v>39</v>
      </c>
      <c r="P1" s="5" t="s">
        <v>40</v>
      </c>
      <c r="Q1" s="5" t="s">
        <v>41</v>
      </c>
      <c r="R1" s="5" t="s">
        <v>42</v>
      </c>
      <c r="S1" s="5" t="s">
        <v>43</v>
      </c>
      <c r="T1" s="5" t="s">
        <v>44</v>
      </c>
      <c r="U1" s="5" t="s">
        <v>45</v>
      </c>
      <c r="V1" s="5" t="s">
        <v>46</v>
      </c>
      <c r="W1" s="5" t="s">
        <v>47</v>
      </c>
      <c r="X1" s="5" t="s">
        <v>48</v>
      </c>
    </row>
    <row r="2" customFormat="false" ht="12.8" hidden="false" customHeight="false" outlineLevel="0" collapsed="false">
      <c r="A2" s="5" t="n">
        <f aca="false">SUM(SUM(Veg1!D2+Veg1!E2-Veg1!F2)+SUM(Veg2!D2+Veg2!E2-Veg2!F2))/2</f>
        <v>-27.9855</v>
      </c>
      <c r="B2" s="5" t="n">
        <f aca="false">((Veg1!H2+Veg1!G2)+(Veg2!H2+Veg2!G2))/2</f>
        <v>47.3015</v>
      </c>
      <c r="C2" s="5" t="n">
        <f aca="false">((Veg1!I2)+(Veg2!I2))/2</f>
        <v>0</v>
      </c>
      <c r="D2" s="5" t="n">
        <f aca="false">(Veg1!J2+Veg1!K2+Veg1!L2+Veg2!J2+Veg2!K2+Veg2!L2)/2</f>
        <v>-98.834</v>
      </c>
      <c r="E2" s="2" t="n">
        <f aca="false">SUM(SUM(Veg1!E2-Veg1!F2)+SUM(Veg2!E2-Veg2!F2))/2</f>
        <v>-35.519</v>
      </c>
      <c r="F2" s="5" t="n">
        <f aca="false">SUM(Veg1!G2+Veg2!G2)/2</f>
        <v>-14.343</v>
      </c>
      <c r="G2" s="5" t="n">
        <f aca="false">((Veg1!I2)+(Veg2!I2))/2</f>
        <v>0</v>
      </c>
      <c r="H2" s="5" t="n">
        <f aca="false">(Veg1!J2+Veg2!J2)/2</f>
        <v>-483.733</v>
      </c>
      <c r="I2" s="5" t="n">
        <f aca="false">(Veg1!E2-Veg1!D2+Veg2!E2-Veg2!D2)/2</f>
        <v>326.1985</v>
      </c>
      <c r="J2" s="5" t="n">
        <f aca="false">(Veg1!H2+Veg2!H2)/2</f>
        <v>61.6445</v>
      </c>
      <c r="K2" s="5" t="n">
        <f aca="false">(Veg1!I2+Veg2!I2)/2</f>
        <v>0</v>
      </c>
      <c r="L2" s="5" t="n">
        <f aca="false">(Veg1!K2+Veg1!L2+Veg2!K2+Veg2!L2)/2</f>
        <v>384.899</v>
      </c>
      <c r="M2" s="5" t="n">
        <f aca="false">(Veg1!E2-Veg1!F2-Veg1!D2+Veg2!E2-Veg2!F2-Veg2!D2)/2</f>
        <v>-43.0525</v>
      </c>
      <c r="N2" s="5" t="n">
        <f aca="false">(Veg1!H2+Veg2!H2)/2</f>
        <v>61.6445</v>
      </c>
      <c r="O2" s="5" t="n">
        <f aca="false">(Veg1!I2+Veg2!I2)/2</f>
        <v>0</v>
      </c>
      <c r="P2" s="5" t="n">
        <f aca="false">(Veg1!H2+Veg1!L2+Veg2!H2+Veg2!L2)/2</f>
        <v>500.6545</v>
      </c>
      <c r="Q2" s="5" t="n">
        <f aca="false">(Veg1!D2+Veg2!D2)/2</f>
        <v>7.5335</v>
      </c>
      <c r="R2" s="5" t="n">
        <f aca="false">(Veg1!D2-Veg1!I2-(Veg1!K2+Veg1!M2) + Veg2!D2-Veg2!I2-(Veg2!K2+Veg2!M2)/2)</f>
        <v>96.253</v>
      </c>
      <c r="S2" s="5" t="n">
        <f aca="false">(Veg1!I2+Veg2!I2)/2</f>
        <v>0</v>
      </c>
      <c r="T2" s="5" t="n">
        <f aca="false">(Veg1!K2+Veg1!M2+Veg2!K2+Veg2!M2)/2</f>
        <v>-54.119</v>
      </c>
      <c r="U2" s="5" t="n">
        <f aca="false">(Veg1!D2+Veg2!D2)/2</f>
        <v>7.5335</v>
      </c>
      <c r="V2" s="5" t="n">
        <f aca="false">(Veg1!G2+Veg2!G2)/2</f>
        <v>-14.343</v>
      </c>
      <c r="W2" s="5" t="n">
        <f aca="false">(Veg1!I2+Veg2!I2)/2</f>
        <v>0</v>
      </c>
      <c r="X2" s="5" t="n">
        <f aca="false">((Veg1!D2-Veg1!I2-Veg1!G2)+(Veg2!D2-Veg2!I2-Veg2!G2))/2</f>
        <v>21.8765</v>
      </c>
    </row>
    <row r="3" customFormat="false" ht="12.8" hidden="false" customHeight="false" outlineLevel="0" collapsed="false">
      <c r="A3" s="5" t="n">
        <f aca="false">SUM(SUM(Veg1!D3+Veg1!E3-Veg1!F3)+SUM(Veg2!D3+Veg2!E3-Veg2!F3))/2</f>
        <v>-31.4715</v>
      </c>
      <c r="B3" s="5" t="n">
        <f aca="false">((Veg1!H3+Veg1!G3)+(Veg2!H3+Veg2!G3))/2</f>
        <v>43.6195</v>
      </c>
      <c r="C3" s="5" t="n">
        <f aca="false">((Veg1!I3)+(Veg2!I3))/2</f>
        <v>0</v>
      </c>
      <c r="D3" s="5" t="n">
        <f aca="false">(Veg1!J3+Veg1!K3+Veg1!L3+Veg2!J3+Veg2!K3+Veg2!L3)/2</f>
        <v>389.9375</v>
      </c>
      <c r="E3" s="2" t="n">
        <f aca="false">SUM(SUM(Veg1!E3-Veg1!F3)+SUM(Veg2!E3-Veg2!F3))/2</f>
        <v>-38.523</v>
      </c>
      <c r="F3" s="5" t="n">
        <f aca="false">SUM(Veg1!G3+Veg2!G3)/2</f>
        <v>-0.426</v>
      </c>
      <c r="G3" s="5" t="n">
        <f aca="false">((Veg1!I3)+(Veg2!I3))/2</f>
        <v>0</v>
      </c>
      <c r="H3" s="5" t="n">
        <f aca="false">(Veg1!J3+Veg2!J3)/2</f>
        <v>-79.314</v>
      </c>
      <c r="I3" s="5" t="n">
        <f aca="false">(Veg1!E3-Veg1!D3+Veg2!E3-Veg2!D3)/2</f>
        <v>322.8125</v>
      </c>
      <c r="J3" s="5" t="n">
        <f aca="false">(Veg1!H3+Veg2!H3)/2</f>
        <v>44.0455</v>
      </c>
      <c r="K3" s="5" t="n">
        <f aca="false">(Veg1!I3+Veg2!I3)/2</f>
        <v>0</v>
      </c>
      <c r="L3" s="5" t="n">
        <f aca="false">(Veg1!K3+Veg1!L3+Veg2!K3+Veg2!L3)/2</f>
        <v>469.2515</v>
      </c>
      <c r="M3" s="5" t="n">
        <f aca="false">(Veg1!E3-Veg1!F3-Veg1!D3+Veg2!E3-Veg2!F3-Veg2!D3)/2</f>
        <v>-45.5745</v>
      </c>
      <c r="N3" s="5" t="n">
        <f aca="false">(Veg1!H3+Veg2!H3)/2</f>
        <v>44.0455</v>
      </c>
      <c r="O3" s="5" t="n">
        <f aca="false">(Veg1!I3+Veg2!I3)/2</f>
        <v>0</v>
      </c>
      <c r="P3" s="5" t="n">
        <f aca="false">(Veg1!H3+Veg1!L3+Veg2!H3+Veg2!L3)/2</f>
        <v>550.2905</v>
      </c>
      <c r="Q3" s="5" t="n">
        <f aca="false">(Veg1!D3+Veg2!D3)/2</f>
        <v>7.0515</v>
      </c>
      <c r="R3" s="5" t="n">
        <f aca="false">(Veg1!D3-Veg1!I3-(Veg1!K3+Veg1!M3) + Veg2!D3-Veg2!I3-(Veg2!K3+Veg2!M3)/2)</f>
        <v>69.598</v>
      </c>
      <c r="S3" s="5" t="n">
        <f aca="false">(Veg1!I3+Veg2!I3)/2</f>
        <v>0</v>
      </c>
      <c r="T3" s="5" t="n">
        <f aca="false">(Veg1!K3+Veg1!M3+Veg2!K3+Veg2!M3)/2</f>
        <v>-36.9935</v>
      </c>
      <c r="U3" s="5" t="n">
        <f aca="false">(Veg1!D3+Veg2!D3)/2</f>
        <v>7.0515</v>
      </c>
      <c r="V3" s="5" t="n">
        <f aca="false">(Veg1!G3+Veg2!G3)/2</f>
        <v>-0.426</v>
      </c>
      <c r="W3" s="5" t="n">
        <f aca="false">(Veg1!I3+Veg2!I3)/2</f>
        <v>0</v>
      </c>
      <c r="X3" s="5" t="n">
        <f aca="false">((Veg1!D3-Veg1!I3-Veg1!G3)+(Veg2!D3-Veg2!I3-Veg2!G3))/2</f>
        <v>7.4775</v>
      </c>
    </row>
    <row r="4" customFormat="false" ht="12.8" hidden="false" customHeight="false" outlineLevel="0" collapsed="false">
      <c r="A4" s="5" t="n">
        <f aca="false">SUM(SUM(Veg1!D4+Veg1!E4-Veg1!F4)+SUM(Veg2!D4+Veg2!E4-Veg2!F4))/2</f>
        <v>-23.331</v>
      </c>
      <c r="B4" s="5" t="n">
        <f aca="false">((Veg1!H4+Veg1!G4)+(Veg2!H4+Veg2!G4))/2</f>
        <v>32.453</v>
      </c>
      <c r="C4" s="5" t="n">
        <f aca="false">((Veg1!I4)+(Veg2!I4))/2</f>
        <v>0</v>
      </c>
      <c r="D4" s="5" t="n">
        <f aca="false">(Veg1!J4+Veg1!K4+Veg1!L4+Veg2!J4+Veg2!K4+Veg2!L4)/2</f>
        <v>426.3655</v>
      </c>
      <c r="E4" s="2" t="n">
        <f aca="false">SUM(SUM(Veg1!E4-Veg1!F4)+SUM(Veg2!E4-Veg2!F4))/2</f>
        <v>-30.6265</v>
      </c>
      <c r="F4" s="5" t="n">
        <f aca="false">SUM(Veg1!G4+Veg2!G4)/2</f>
        <v>0.589</v>
      </c>
      <c r="G4" s="5" t="n">
        <f aca="false">((Veg1!I4)+(Veg2!I4))/2</f>
        <v>0</v>
      </c>
      <c r="H4" s="5" t="n">
        <f aca="false">(Veg1!J4+Veg2!J4)/2</f>
        <v>-49.456</v>
      </c>
      <c r="I4" s="5" t="n">
        <f aca="false">(Veg1!E4-Veg1!D4+Veg2!E4-Veg2!D4)/2</f>
        <v>330.007</v>
      </c>
      <c r="J4" s="5" t="n">
        <f aca="false">(Veg1!H4+Veg2!H4)/2</f>
        <v>31.864</v>
      </c>
      <c r="K4" s="5" t="n">
        <f aca="false">(Veg1!I4+Veg2!I4)/2</f>
        <v>0</v>
      </c>
      <c r="L4" s="5" t="n">
        <f aca="false">(Veg1!K4+Veg1!L4+Veg2!K4+Veg2!L4)/2</f>
        <v>475.8215</v>
      </c>
      <c r="M4" s="5" t="n">
        <f aca="false">(Veg1!E4-Veg1!F4-Veg1!D4+Veg2!E4-Veg2!F4-Veg2!D4)/2</f>
        <v>-37.922</v>
      </c>
      <c r="N4" s="5" t="n">
        <f aca="false">(Veg1!H4+Veg2!H4)/2</f>
        <v>31.864</v>
      </c>
      <c r="O4" s="5" t="n">
        <f aca="false">(Veg1!I4+Veg2!I4)/2</f>
        <v>0</v>
      </c>
      <c r="P4" s="5" t="n">
        <f aca="false">(Veg1!H4+Veg1!L4+Veg2!H4+Veg2!L4)/2</f>
        <v>532.254</v>
      </c>
      <c r="Q4" s="5" t="n">
        <f aca="false">(Veg1!D4+Veg2!D4)/2</f>
        <v>7.2955</v>
      </c>
      <c r="R4" s="5" t="n">
        <f aca="false">(Veg1!D4-Veg1!I4-(Veg1!K4+Veg1!M4) + Veg2!D4-Veg2!I4-(Veg2!K4+Veg2!M4)/2)</f>
        <v>51.445</v>
      </c>
      <c r="S4" s="5" t="n">
        <f aca="false">(Veg1!I4+Veg2!I4)/2</f>
        <v>0</v>
      </c>
      <c r="T4" s="5" t="n">
        <f aca="false">(Veg1!K4+Veg1!M4+Veg2!K4+Veg2!M4)/2</f>
        <v>-24.568</v>
      </c>
      <c r="U4" s="5" t="n">
        <f aca="false">(Veg1!D4+Veg2!D4)/2</f>
        <v>7.2955</v>
      </c>
      <c r="V4" s="5" t="n">
        <f aca="false">(Veg1!G4+Veg2!G4)/2</f>
        <v>0.589</v>
      </c>
      <c r="W4" s="5" t="n">
        <f aca="false">(Veg1!I4+Veg2!I4)/2</f>
        <v>0</v>
      </c>
      <c r="X4" s="5" t="n">
        <f aca="false">((Veg1!D4-Veg1!I4-Veg1!G4)+(Veg2!D4-Veg2!I4-Veg2!G4))/2</f>
        <v>6.7065</v>
      </c>
    </row>
    <row r="5" customFormat="false" ht="12.8" hidden="false" customHeight="false" outlineLevel="0" collapsed="false">
      <c r="A5" s="5" t="n">
        <f aca="false">SUM(SUM(Veg1!D5+Veg1!E5-Veg1!F5)+SUM(Veg2!D5+Veg2!E5-Veg2!F5))/2</f>
        <v>-19.7915</v>
      </c>
      <c r="B5" s="5" t="n">
        <f aca="false">((Veg1!H5+Veg1!G5)+(Veg2!H5+Veg2!G5))/2</f>
        <v>28.802</v>
      </c>
      <c r="C5" s="5" t="n">
        <f aca="false">((Veg1!I5)+(Veg2!I5))/2</f>
        <v>0</v>
      </c>
      <c r="D5" s="5" t="n">
        <f aca="false">(Veg1!J5+Veg1!K5+Veg1!L5+Veg2!J5+Veg2!K5+Veg2!L5)/2</f>
        <v>439.2125</v>
      </c>
      <c r="E5" s="2" t="n">
        <f aca="false">SUM(SUM(Veg1!E5-Veg1!F5)+SUM(Veg2!E5-Veg2!F5))/2</f>
        <v>-27.05</v>
      </c>
      <c r="F5" s="5" t="n">
        <f aca="false">SUM(Veg1!G5+Veg2!G5)/2</f>
        <v>4.851</v>
      </c>
      <c r="G5" s="5" t="n">
        <f aca="false">((Veg1!I5)+(Veg2!I5))/2</f>
        <v>0</v>
      </c>
      <c r="H5" s="5" t="n">
        <f aca="false">(Veg1!J5+Veg2!J5)/2</f>
        <v>-44.26</v>
      </c>
      <c r="I5" s="5" t="n">
        <f aca="false">(Veg1!E5-Veg1!D5+Veg2!E5-Veg2!D5)/2</f>
        <v>332.9105</v>
      </c>
      <c r="J5" s="5" t="n">
        <f aca="false">(Veg1!H5+Veg2!H5)/2</f>
        <v>23.951</v>
      </c>
      <c r="K5" s="5" t="n">
        <f aca="false">(Veg1!I5+Veg2!I5)/2</f>
        <v>0</v>
      </c>
      <c r="L5" s="5" t="n">
        <f aca="false">(Veg1!K5+Veg1!L5+Veg2!K5+Veg2!L5)/2</f>
        <v>483.4725</v>
      </c>
      <c r="M5" s="5" t="n">
        <f aca="false">(Veg1!E5-Veg1!F5-Veg1!D5+Veg2!E5-Veg2!F5-Veg2!D5)/2</f>
        <v>-34.3085</v>
      </c>
      <c r="N5" s="5" t="n">
        <f aca="false">(Veg1!H5+Veg2!H5)/2</f>
        <v>23.951</v>
      </c>
      <c r="O5" s="5" t="n">
        <f aca="false">(Veg1!I5+Veg2!I5)/2</f>
        <v>0</v>
      </c>
      <c r="P5" s="5" t="n">
        <f aca="false">(Veg1!H5+Veg1!L5+Veg2!H5+Veg2!L5)/2</f>
        <v>524.116</v>
      </c>
      <c r="Q5" s="5" t="n">
        <f aca="false">(Veg1!D5+Veg2!D5)/2</f>
        <v>7.2585</v>
      </c>
      <c r="R5" s="5" t="n">
        <f aca="false">(Veg1!D5-Veg1!I5-(Veg1!K5+Veg1!M5) + Veg2!D5-Veg2!I5-(Veg2!K5+Veg2!M5)/2)</f>
        <v>39.5535</v>
      </c>
      <c r="S5" s="5" t="n">
        <f aca="false">(Veg1!I5+Veg2!I5)/2</f>
        <v>0</v>
      </c>
      <c r="T5" s="5" t="n">
        <f aca="false">(Veg1!K5+Veg1!M5+Veg2!K5+Veg2!M5)/2</f>
        <v>-16.6905</v>
      </c>
      <c r="U5" s="5" t="n">
        <f aca="false">(Veg1!D5+Veg2!D5)/2</f>
        <v>7.2585</v>
      </c>
      <c r="V5" s="5" t="n">
        <f aca="false">(Veg1!G5+Veg2!G5)/2</f>
        <v>4.851</v>
      </c>
      <c r="W5" s="5" t="n">
        <f aca="false">(Veg1!I5+Veg2!I5)/2</f>
        <v>0</v>
      </c>
      <c r="X5" s="5" t="n">
        <f aca="false">((Veg1!D5-Veg1!I5-Veg1!G5)+(Veg2!D5-Veg2!I5-Veg2!G5))/2</f>
        <v>2.4075</v>
      </c>
    </row>
    <row r="6" customFormat="false" ht="12.8" hidden="false" customHeight="false" outlineLevel="0" collapsed="false">
      <c r="A6" s="5" t="n">
        <f aca="false">SUM(SUM(Veg1!D6+Veg1!E6-Veg1!F6)+SUM(Veg2!D6+Veg2!E6-Veg2!F6))/2</f>
        <v>-12.3395</v>
      </c>
      <c r="B6" s="5" t="n">
        <f aca="false">((Veg1!H6+Veg1!G6)+(Veg2!H6+Veg2!G6))/2</f>
        <v>16.9495</v>
      </c>
      <c r="C6" s="5" t="n">
        <f aca="false">((Veg1!I6)+(Veg2!I6))/2</f>
        <v>0</v>
      </c>
      <c r="D6" s="5" t="n">
        <f aca="false">(Veg1!J6+Veg1!K6+Veg1!L6+Veg2!J6+Veg2!K6+Veg2!L6)/2</f>
        <v>447.8265</v>
      </c>
      <c r="E6" s="2" t="n">
        <f aca="false">SUM(SUM(Veg1!E6-Veg1!F6)+SUM(Veg2!E6-Veg2!F6))/2</f>
        <v>-19.9305</v>
      </c>
      <c r="F6" s="5" t="n">
        <f aca="false">SUM(Veg1!G6+Veg2!G6)/2</f>
        <v>0.781</v>
      </c>
      <c r="G6" s="5" t="n">
        <f aca="false">((Veg1!I6)+(Veg2!I6))/2</f>
        <v>0</v>
      </c>
      <c r="H6" s="5" t="n">
        <f aca="false">(Veg1!J6+Veg2!J6)/2</f>
        <v>-41.941</v>
      </c>
      <c r="I6" s="5" t="n">
        <f aca="false">(Veg1!E6-Veg1!D6+Veg2!E6-Veg2!D6)/2</f>
        <v>338.2795</v>
      </c>
      <c r="J6" s="5" t="n">
        <f aca="false">(Veg1!H6+Veg2!H6)/2</f>
        <v>16.1685</v>
      </c>
      <c r="K6" s="5" t="n">
        <f aca="false">(Veg1!I6+Veg2!I6)/2</f>
        <v>0</v>
      </c>
      <c r="L6" s="5" t="n">
        <f aca="false">(Veg1!K6+Veg1!L6+Veg2!K6+Veg2!L6)/2</f>
        <v>489.7675</v>
      </c>
      <c r="M6" s="5" t="n">
        <f aca="false">(Veg1!E6-Veg1!F6-Veg1!D6+Veg2!E6-Veg2!F6-Veg2!D6)/2</f>
        <v>-27.5215</v>
      </c>
      <c r="N6" s="5" t="n">
        <f aca="false">(Veg1!H6+Veg2!H6)/2</f>
        <v>16.1685</v>
      </c>
      <c r="O6" s="5" t="n">
        <f aca="false">(Veg1!I6+Veg2!I6)/2</f>
        <v>0</v>
      </c>
      <c r="P6" s="5" t="n">
        <f aca="false">(Veg1!H6+Veg1!L6+Veg2!H6+Veg2!L6)/2</f>
        <v>514.5135</v>
      </c>
      <c r="Q6" s="5" t="n">
        <f aca="false">(Veg1!D6+Veg2!D6)/2</f>
        <v>7.591</v>
      </c>
      <c r="R6" s="5" t="n">
        <f aca="false">(Veg1!D6-Veg1!I6-(Veg1!K6+Veg1!M6) + Veg2!D6-Veg2!I6-(Veg2!K6+Veg2!M6)/2)</f>
        <v>28.0475</v>
      </c>
      <c r="S6" s="5" t="n">
        <f aca="false">(Veg1!I6+Veg2!I6)/2</f>
        <v>0</v>
      </c>
      <c r="T6" s="5" t="n">
        <f aca="false">(Veg1!K6+Veg1!M6+Veg2!K6+Veg2!M6)/2</f>
        <v>-8.577</v>
      </c>
      <c r="U6" s="5" t="n">
        <f aca="false">(Veg1!D6+Veg2!D6)/2</f>
        <v>7.591</v>
      </c>
      <c r="V6" s="5" t="n">
        <f aca="false">(Veg1!G6+Veg2!G6)/2</f>
        <v>0.781</v>
      </c>
      <c r="W6" s="5" t="n">
        <f aca="false">(Veg1!I6+Veg2!I6)/2</f>
        <v>0</v>
      </c>
      <c r="X6" s="5" t="n">
        <f aca="false">((Veg1!D6-Veg1!I6-Veg1!G6)+(Veg2!D6-Veg2!I6-Veg2!G6))/2</f>
        <v>6.81</v>
      </c>
    </row>
    <row r="7" customFormat="false" ht="12.8" hidden="false" customHeight="false" outlineLevel="0" collapsed="false">
      <c r="A7" s="5" t="n">
        <f aca="false">SUM(SUM(Veg1!D7+Veg1!E7-Veg1!F7)+SUM(Veg2!D7+Veg2!E7-Veg2!F7))/2</f>
        <v>-10.9195</v>
      </c>
      <c r="B7" s="5" t="n">
        <f aca="false">((Veg1!H7+Veg1!G7)+(Veg2!H7+Veg2!G7))/2</f>
        <v>14.253</v>
      </c>
      <c r="C7" s="5" t="n">
        <f aca="false">((Veg1!I7)+(Veg2!I7))/2</f>
        <v>0</v>
      </c>
      <c r="D7" s="5" t="n">
        <f aca="false">(Veg1!J7+Veg1!K7+Veg1!L7+Veg2!J7+Veg2!K7+Veg2!L7)/2</f>
        <v>455.8125</v>
      </c>
      <c r="E7" s="2" t="n">
        <f aca="false">SUM(SUM(Veg1!E7-Veg1!F7)+SUM(Veg2!E7-Veg2!F7))/2</f>
        <v>-18.555</v>
      </c>
      <c r="F7" s="5" t="n">
        <f aca="false">SUM(Veg1!G7+Veg2!G7)/2</f>
        <v>-0.761</v>
      </c>
      <c r="G7" s="5" t="n">
        <f aca="false">((Veg1!I7)+(Veg2!I7))/2</f>
        <v>0</v>
      </c>
      <c r="H7" s="5" t="n">
        <f aca="false">(Veg1!J7+Veg2!J7)/2</f>
        <v>-31.929</v>
      </c>
      <c r="I7" s="5" t="n">
        <f aca="false">(Veg1!E7-Veg1!D7+Veg2!E7-Veg2!D7)/2</f>
        <v>339.2065</v>
      </c>
      <c r="J7" s="5" t="n">
        <f aca="false">(Veg1!H7+Veg2!H7)/2</f>
        <v>15.014</v>
      </c>
      <c r="K7" s="5" t="n">
        <f aca="false">(Veg1!I7+Veg2!I7)/2</f>
        <v>0</v>
      </c>
      <c r="L7" s="5" t="n">
        <f aca="false">(Veg1!K7+Veg1!L7+Veg2!K7+Veg2!L7)/2</f>
        <v>487.7415</v>
      </c>
      <c r="M7" s="5" t="n">
        <f aca="false">(Veg1!E7-Veg1!F7-Veg1!D7+Veg2!E7-Veg2!F7-Veg2!D7)/2</f>
        <v>-26.1905</v>
      </c>
      <c r="N7" s="5" t="n">
        <f aca="false">(Veg1!H7+Veg2!H7)/2</f>
        <v>15.014</v>
      </c>
      <c r="O7" s="5" t="n">
        <f aca="false">(Veg1!I7+Veg2!I7)/2</f>
        <v>0</v>
      </c>
      <c r="P7" s="5" t="n">
        <f aca="false">(Veg1!H7+Veg1!L7+Veg2!H7+Veg2!L7)/2</f>
        <v>510.134</v>
      </c>
      <c r="Q7" s="5" t="n">
        <f aca="false">(Veg1!D7+Veg2!D7)/2</f>
        <v>7.6355</v>
      </c>
      <c r="R7" s="5" t="n">
        <f aca="false">(Veg1!D7-Veg1!I7-(Veg1!K7+Veg1!M7) + Veg2!D7-Veg2!I7-(Veg2!K7+Veg2!M7)/2)</f>
        <v>26.3415</v>
      </c>
      <c r="S7" s="5" t="n">
        <f aca="false">(Veg1!I7+Veg2!I7)/2</f>
        <v>0</v>
      </c>
      <c r="T7" s="5" t="n">
        <f aca="false">(Veg1!K7+Veg1!M7+Veg2!K7+Veg2!M7)/2</f>
        <v>-7.379</v>
      </c>
      <c r="U7" s="5" t="n">
        <f aca="false">(Veg1!D7+Veg2!D7)/2</f>
        <v>7.6355</v>
      </c>
      <c r="V7" s="5" t="n">
        <f aca="false">(Veg1!G7+Veg2!G7)/2</f>
        <v>-0.761</v>
      </c>
      <c r="W7" s="5" t="n">
        <f aca="false">(Veg1!I7+Veg2!I7)/2</f>
        <v>0</v>
      </c>
      <c r="X7" s="5" t="n">
        <f aca="false">((Veg1!D7-Veg1!I7-Veg1!G7)+(Veg2!D7-Veg2!I7-Veg2!G7))/2</f>
        <v>8.3965</v>
      </c>
    </row>
    <row r="8" customFormat="false" ht="12.8" hidden="false" customHeight="false" outlineLevel="0" collapsed="false">
      <c r="A8" s="5" t="n">
        <f aca="false">SUM(SUM(Veg1!D8+Veg1!E8-Veg1!F8)+SUM(Veg2!D8+Veg2!E8-Veg2!F8))/2</f>
        <v>-11.4215</v>
      </c>
      <c r="B8" s="5" t="n">
        <f aca="false">((Veg1!H8+Veg1!G8)+(Veg2!H8+Veg2!G8))/2</f>
        <v>18.0275</v>
      </c>
      <c r="C8" s="5" t="n">
        <f aca="false">((Veg1!I8)+(Veg2!I8))/2</f>
        <v>0</v>
      </c>
      <c r="D8" s="5" t="n">
        <f aca="false">(Veg1!J8+Veg1!K8+Veg1!L8+Veg2!J8+Veg2!K8+Veg2!L8)/2</f>
        <v>462.2305</v>
      </c>
      <c r="E8" s="2" t="n">
        <f aca="false">SUM(SUM(Veg1!E8-Veg1!F8)+SUM(Veg2!E8-Veg2!F8))/2</f>
        <v>-18.716</v>
      </c>
      <c r="F8" s="5" t="n">
        <f aca="false">SUM(Veg1!G8+Veg2!G8)/2</f>
        <v>1.499</v>
      </c>
      <c r="G8" s="5" t="n">
        <f aca="false">((Veg1!I8)+(Veg2!I8))/2</f>
        <v>0</v>
      </c>
      <c r="H8" s="5" t="n">
        <f aca="false">(Veg1!J8+Veg2!J8)/2</f>
        <v>-19.695</v>
      </c>
      <c r="I8" s="5" t="n">
        <f aca="false">(Veg1!E8-Veg1!D8+Veg2!E8-Veg2!D8)/2</f>
        <v>339.6895</v>
      </c>
      <c r="J8" s="5" t="n">
        <f aca="false">(Veg1!H8+Veg2!H8)/2</f>
        <v>16.5285</v>
      </c>
      <c r="K8" s="5" t="n">
        <f aca="false">(Veg1!I8+Veg2!I8)/2</f>
        <v>0</v>
      </c>
      <c r="L8" s="5" t="n">
        <f aca="false">(Veg1!K8+Veg1!L8+Veg2!K8+Veg2!L8)/2</f>
        <v>481.9255</v>
      </c>
      <c r="M8" s="5" t="n">
        <f aca="false">(Veg1!E8-Veg1!F8-Veg1!D8+Veg2!E8-Veg2!F8-Veg2!D8)/2</f>
        <v>-26.0105</v>
      </c>
      <c r="N8" s="5" t="n">
        <f aca="false">(Veg1!H8+Veg2!H8)/2</f>
        <v>16.5285</v>
      </c>
      <c r="O8" s="5" t="n">
        <f aca="false">(Veg1!I8+Veg2!I8)/2</f>
        <v>0</v>
      </c>
      <c r="P8" s="5" t="n">
        <f aca="false">(Veg1!H8+Veg1!L8+Veg2!H8+Veg2!L8)/2</f>
        <v>507.6885</v>
      </c>
      <c r="Q8" s="5" t="n">
        <f aca="false">(Veg1!D8+Veg2!D8)/2</f>
        <v>7.2945</v>
      </c>
      <c r="R8" s="5" t="n">
        <f aca="false">(Veg1!D8-Veg1!I8-(Veg1!K8+Veg1!M8) + Veg2!D8-Veg2!I8-(Veg2!K8+Veg2!M8)/2)</f>
        <v>28.4415</v>
      </c>
      <c r="S8" s="5" t="n">
        <f aca="false">(Veg1!I8+Veg2!I8)/2</f>
        <v>0</v>
      </c>
      <c r="T8" s="5" t="n">
        <f aca="false">(Veg1!K8+Veg1!M8+Veg2!K8+Veg2!M8)/2</f>
        <v>-9.234</v>
      </c>
      <c r="U8" s="5" t="n">
        <f aca="false">(Veg1!D8+Veg2!D8)/2</f>
        <v>7.2945</v>
      </c>
      <c r="V8" s="5" t="n">
        <f aca="false">(Veg1!G8+Veg2!G8)/2</f>
        <v>1.499</v>
      </c>
      <c r="W8" s="5" t="n">
        <f aca="false">(Veg1!I8+Veg2!I8)/2</f>
        <v>0</v>
      </c>
      <c r="X8" s="5" t="n">
        <f aca="false">((Veg1!D8-Veg1!I8-Veg1!G8)+(Veg2!D8-Veg2!I8-Veg2!G8))/2</f>
        <v>5.7955</v>
      </c>
    </row>
    <row r="9" customFormat="false" ht="12.8" hidden="false" customHeight="false" outlineLevel="0" collapsed="false">
      <c r="A9" s="5" t="n">
        <f aca="false">SUM(SUM(Veg1!D9+Veg1!E9-Veg1!F9)+SUM(Veg2!D9+Veg2!E9-Veg2!F9))/2</f>
        <v>6.0395</v>
      </c>
      <c r="B9" s="5" t="n">
        <f aca="false">((Veg1!H9+Veg1!G9)+(Veg2!H9+Veg2!G9))/2</f>
        <v>-173.706</v>
      </c>
      <c r="C9" s="5" t="n">
        <f aca="false">((Veg1!I9)+(Veg2!I9))/2</f>
        <v>169.2345</v>
      </c>
      <c r="D9" s="5" t="n">
        <f aca="false">(Veg1!J9+Veg1!K9+Veg1!L9+Veg2!J9+Veg2!K9+Veg2!L9)/2</f>
        <v>410.5955</v>
      </c>
      <c r="E9" s="2" t="n">
        <f aca="false">SUM(SUM(Veg1!E9-Veg1!F9)+SUM(Veg2!E9-Veg2!F9))/2</f>
        <v>-5.18550000000002</v>
      </c>
      <c r="F9" s="5" t="n">
        <f aca="false">SUM(Veg1!G9+Veg2!G9)/2</f>
        <v>-19.117</v>
      </c>
      <c r="G9" s="5" t="n">
        <f aca="false">((Veg1!I9)+(Veg2!I9))/2</f>
        <v>169.2345</v>
      </c>
      <c r="H9" s="5" t="n">
        <f aca="false">(Veg1!J9+Veg2!J9)/2</f>
        <v>-82.5845</v>
      </c>
      <c r="I9" s="5" t="n">
        <f aca="false">(Veg1!E9-Veg1!D9+Veg2!E9-Veg2!D9)/2</f>
        <v>345.0615</v>
      </c>
      <c r="J9" s="5" t="n">
        <f aca="false">(Veg1!H9+Veg2!H9)/2</f>
        <v>-154.589</v>
      </c>
      <c r="K9" s="5" t="n">
        <f aca="false">(Veg1!I9+Veg2!I9)/2</f>
        <v>169.2345</v>
      </c>
      <c r="L9" s="5" t="n">
        <f aca="false">(Veg1!K9+Veg1!L9+Veg2!K9+Veg2!L9)/2</f>
        <v>493.18</v>
      </c>
      <c r="M9" s="5" t="n">
        <f aca="false">(Veg1!E9-Veg1!F9-Veg1!D9+Veg2!E9-Veg2!F9-Veg2!D9)/2</f>
        <v>-16.4105</v>
      </c>
      <c r="N9" s="5" t="n">
        <f aca="false">(Veg1!H9+Veg2!H9)/2</f>
        <v>-154.589</v>
      </c>
      <c r="O9" s="5" t="n">
        <f aca="false">(Veg1!I9+Veg2!I9)/2</f>
        <v>169.2345</v>
      </c>
      <c r="P9" s="5" t="n">
        <f aca="false">(Veg1!H9+Veg1!L9+Veg2!H9+Veg2!L9)/2</f>
        <v>342.011</v>
      </c>
      <c r="Q9" s="5" t="n">
        <f aca="false">(Veg1!D9+Veg2!D9)/2</f>
        <v>11.225</v>
      </c>
      <c r="R9" s="5" t="n">
        <f aca="false">(Veg1!D9-Veg1!I9-(Veg1!K9+Veg1!M9) + Veg2!D9-Veg2!I9-(Veg2!K9+Veg2!M9)/2)</f>
        <v>-310.8875</v>
      </c>
      <c r="S9" s="5" t="n">
        <f aca="false">(Veg1!I9+Veg2!I9)/2</f>
        <v>169.2345</v>
      </c>
      <c r="T9" s="5" t="n">
        <f aca="false">(Veg1!K9+Veg1!M9+Veg2!K9+Veg2!M9)/2</f>
        <v>-3.433</v>
      </c>
      <c r="U9" s="5" t="n">
        <f aca="false">(Veg1!D9+Veg2!D9)/2</f>
        <v>11.225</v>
      </c>
      <c r="V9" s="5" t="n">
        <f aca="false">(Veg1!G9+Veg2!G9)/2</f>
        <v>-19.117</v>
      </c>
      <c r="W9" s="5" t="n">
        <f aca="false">(Veg1!I9+Veg2!I9)/2</f>
        <v>169.2345</v>
      </c>
      <c r="X9" s="5" t="n">
        <f aca="false">((Veg1!D9-Veg1!I9-Veg1!G9)+(Veg2!D9-Veg2!I9-Veg2!G9))/2</f>
        <v>-138.8925</v>
      </c>
    </row>
    <row r="10" customFormat="false" ht="12.8" hidden="false" customHeight="false" outlineLevel="0" collapsed="false">
      <c r="A10" s="5" t="n">
        <f aca="false">SUM(SUM(Veg1!D10+Veg1!E10-Veg1!F10)+SUM(Veg2!D10+Veg2!E10-Veg2!F10))/2</f>
        <v>45.9145</v>
      </c>
      <c r="B10" s="5" t="n">
        <f aca="false">((Veg1!H10+Veg1!G10)+(Veg2!H10+Veg2!G10))/2</f>
        <v>-184.63</v>
      </c>
      <c r="C10" s="5" t="n">
        <f aca="false">((Veg1!I10)+(Veg2!I10))/2</f>
        <v>196.399</v>
      </c>
      <c r="D10" s="5" t="n">
        <f aca="false">(Veg1!J10+Veg1!K10+Veg1!L10+Veg2!J10+Veg2!K10+Veg2!L10)/2</f>
        <v>458.6965</v>
      </c>
      <c r="E10" s="2" t="n">
        <f aca="false">SUM(SUM(Veg1!E10-Veg1!F10)+SUM(Veg2!E10-Veg2!F10))/2</f>
        <v>11.4625</v>
      </c>
      <c r="F10" s="5" t="n">
        <f aca="false">SUM(Veg1!G10+Veg2!G10)/2</f>
        <v>-26.5595</v>
      </c>
      <c r="G10" s="5" t="n">
        <f aca="false">((Veg1!I10)+(Veg2!I10))/2</f>
        <v>196.399</v>
      </c>
      <c r="H10" s="5" t="n">
        <f aca="false">(Veg1!J10+Veg2!J10)/2</f>
        <v>-31.117</v>
      </c>
      <c r="I10" s="5" t="n">
        <f aca="false">(Veg1!E10-Veg1!D10+Veg2!E10-Veg2!D10)/2</f>
        <v>338.4825</v>
      </c>
      <c r="J10" s="5" t="n">
        <f aca="false">(Veg1!H10+Veg2!H10)/2</f>
        <v>-158.0705</v>
      </c>
      <c r="K10" s="5" t="n">
        <f aca="false">(Veg1!I10+Veg2!I10)/2</f>
        <v>196.399</v>
      </c>
      <c r="L10" s="5" t="n">
        <f aca="false">(Veg1!K10+Veg1!L10+Veg2!K10+Veg2!L10)/2</f>
        <v>489.8135</v>
      </c>
      <c r="M10" s="5" t="n">
        <f aca="false">(Veg1!E10-Veg1!F10-Veg1!D10+Veg2!E10-Veg2!F10-Veg2!D10)/2</f>
        <v>-22.9895</v>
      </c>
      <c r="N10" s="5" t="n">
        <f aca="false">(Veg1!H10+Veg2!H10)/2</f>
        <v>-158.0705</v>
      </c>
      <c r="O10" s="5" t="n">
        <f aca="false">(Veg1!I10+Veg2!I10)/2</f>
        <v>196.399</v>
      </c>
      <c r="P10" s="5" t="n">
        <f aca="false">(Veg1!H10+Veg1!L10+Veg2!H10+Veg2!L10)/2</f>
        <v>335.6195</v>
      </c>
      <c r="Q10" s="5" t="n">
        <f aca="false">(Veg1!D10+Veg2!D10)/2</f>
        <v>34.452</v>
      </c>
      <c r="R10" s="5" t="n">
        <f aca="false">(Veg1!D10-Veg1!I10-(Veg1!K10+Veg1!M10) + Veg2!D10-Veg2!I10-(Veg2!K10+Veg2!M10)/2)</f>
        <v>-318.2425</v>
      </c>
      <c r="S10" s="5" t="n">
        <f aca="false">(Veg1!I10+Veg2!I10)/2</f>
        <v>196.399</v>
      </c>
      <c r="T10" s="5" t="n">
        <f aca="false">(Veg1!K10+Veg1!M10+Veg2!K10+Veg2!M10)/2</f>
        <v>-3.8905</v>
      </c>
      <c r="U10" s="5" t="n">
        <f aca="false">(Veg1!D10+Veg2!D10)/2</f>
        <v>34.452</v>
      </c>
      <c r="V10" s="5" t="n">
        <f aca="false">(Veg1!G10+Veg2!G10)/2</f>
        <v>-26.5595</v>
      </c>
      <c r="W10" s="5" t="n">
        <f aca="false">(Veg1!I10+Veg2!I10)/2</f>
        <v>196.399</v>
      </c>
      <c r="X10" s="5" t="n">
        <f aca="false">((Veg1!D10-Veg1!I10-Veg1!G10)+(Veg2!D10-Veg2!I10-Veg2!G10))/2</f>
        <v>-135.3875</v>
      </c>
    </row>
    <row r="11" customFormat="false" ht="12.8" hidden="false" customHeight="false" outlineLevel="0" collapsed="false">
      <c r="A11" s="5" t="n">
        <f aca="false">SUM(SUM(Veg1!D11+Veg1!E11-Veg1!F11)+SUM(Veg2!D11+Veg2!E11-Veg2!F11))/2</f>
        <v>139.1315</v>
      </c>
      <c r="B11" s="5" t="n">
        <f aca="false">((Veg1!H11+Veg1!G11)+(Veg2!H11+Veg2!G11))/2</f>
        <v>-192.412</v>
      </c>
      <c r="C11" s="5" t="n">
        <f aca="false">((Veg1!I11)+(Veg2!I11))/2</f>
        <v>250.4515</v>
      </c>
      <c r="D11" s="5" t="n">
        <f aca="false">(Veg1!J11+Veg1!K11+Veg1!L11+Veg2!J11+Veg2!K11+Veg2!L11)/2</f>
        <v>469.0645</v>
      </c>
      <c r="E11" s="2" t="n">
        <f aca="false">SUM(SUM(Veg1!E11-Veg1!F11)+SUM(Veg2!E11-Veg2!F11))/2</f>
        <v>65.89</v>
      </c>
      <c r="F11" s="5" t="n">
        <f aca="false">SUM(Veg1!G11+Veg2!G11)/2</f>
        <v>-27.086</v>
      </c>
      <c r="G11" s="5" t="n">
        <f aca="false">((Veg1!I11)+(Veg2!I11))/2</f>
        <v>250.4515</v>
      </c>
      <c r="H11" s="5" t="n">
        <f aca="false">(Veg1!J11+Veg2!J11)/2</f>
        <v>-5.781</v>
      </c>
      <c r="I11" s="5" t="n">
        <f aca="false">(Veg1!E11-Veg1!D11+Veg2!E11-Veg2!D11)/2</f>
        <v>355.551</v>
      </c>
      <c r="J11" s="5" t="n">
        <f aca="false">(Veg1!H11+Veg2!H11)/2</f>
        <v>-165.326</v>
      </c>
      <c r="K11" s="5" t="n">
        <f aca="false">(Veg1!I11+Veg2!I11)/2</f>
        <v>250.4515</v>
      </c>
      <c r="L11" s="5" t="n">
        <f aca="false">(Veg1!K11+Veg1!L11+Veg2!K11+Veg2!L11)/2</f>
        <v>474.8455</v>
      </c>
      <c r="M11" s="5" t="n">
        <f aca="false">(Veg1!E11-Veg1!F11-Veg1!D11+Veg2!E11-Veg2!F11-Veg2!D11)/2</f>
        <v>-7.35150000000002</v>
      </c>
      <c r="N11" s="5" t="n">
        <f aca="false">(Veg1!H11+Veg2!H11)/2</f>
        <v>-165.326</v>
      </c>
      <c r="O11" s="5" t="n">
        <f aca="false">(Veg1!I11+Veg2!I11)/2</f>
        <v>250.4515</v>
      </c>
      <c r="P11" s="5" t="n">
        <f aca="false">(Veg1!H11+Veg1!L11+Veg2!H11+Veg2!L11)/2</f>
        <v>321.404</v>
      </c>
      <c r="Q11" s="5" t="n">
        <f aca="false">(Veg1!D11+Veg2!D11)/2</f>
        <v>73.2415</v>
      </c>
      <c r="R11" s="5" t="n">
        <f aca="false">(Veg1!D11-Veg1!I11-(Veg1!K11+Veg1!M11) + Veg2!D11-Veg2!I11-(Veg2!K11+Veg2!M11)/2)</f>
        <v>-336.979</v>
      </c>
      <c r="S11" s="5" t="n">
        <f aca="false">(Veg1!I11+Veg2!I11)/2</f>
        <v>250.4515</v>
      </c>
      <c r="T11" s="5" t="n">
        <f aca="false">(Veg1!K11+Veg1!M11+Veg2!K11+Veg2!M11)/2</f>
        <v>-11.903</v>
      </c>
      <c r="U11" s="5" t="n">
        <f aca="false">(Veg1!D11+Veg2!D11)/2</f>
        <v>73.2415</v>
      </c>
      <c r="V11" s="5" t="n">
        <f aca="false">(Veg1!G11+Veg2!G11)/2</f>
        <v>-27.086</v>
      </c>
      <c r="W11" s="5" t="n">
        <f aca="false">(Veg1!I11+Veg2!I11)/2</f>
        <v>250.4515</v>
      </c>
      <c r="X11" s="5" t="n">
        <f aca="false">((Veg1!D11-Veg1!I11-Veg1!G11)+(Veg2!D11-Veg2!I11-Veg2!G11))/2</f>
        <v>-150.124</v>
      </c>
    </row>
    <row r="12" customFormat="false" ht="12.8" hidden="false" customHeight="false" outlineLevel="0" collapsed="false">
      <c r="A12" s="5" t="n">
        <f aca="false">SUM(SUM(Veg1!D12+Veg1!E12-Veg1!F12)+SUM(Veg2!D12+Veg2!E12-Veg2!F12))/2</f>
        <v>579.189</v>
      </c>
      <c r="B12" s="5" t="n">
        <f aca="false">((Veg1!H12+Veg1!G12)+(Veg2!H12+Veg2!G12))/2</f>
        <v>-239.481</v>
      </c>
      <c r="C12" s="5" t="n">
        <f aca="false">((Veg1!I12)+(Veg2!I12))/2</f>
        <v>380.4925</v>
      </c>
      <c r="D12" s="5" t="n">
        <f aca="false">(Veg1!J12+Veg1!K12+Veg1!L12+Veg2!J12+Veg2!K12+Veg2!L12)/2</f>
        <v>470.2295</v>
      </c>
      <c r="E12" s="2" t="n">
        <f aca="false">SUM(SUM(Veg1!E12-Veg1!F12)+SUM(Veg2!E12-Veg2!F12))/2</f>
        <v>400.354</v>
      </c>
      <c r="F12" s="5" t="n">
        <f aca="false">SUM(Veg1!G12+Veg2!G12)/2</f>
        <v>-48.4185</v>
      </c>
      <c r="G12" s="5" t="n">
        <f aca="false">((Veg1!I12)+(Veg2!I12))/2</f>
        <v>380.4925</v>
      </c>
      <c r="H12" s="5" t="n">
        <f aca="false">(Veg1!J12+Veg2!J12)/2</f>
        <v>-14.0305</v>
      </c>
      <c r="I12" s="5" t="n">
        <f aca="false">(Veg1!E12-Veg1!D12+Veg2!E12-Veg2!D12)/2</f>
        <v>585.428</v>
      </c>
      <c r="J12" s="5" t="n">
        <f aca="false">(Veg1!H12+Veg2!H12)/2</f>
        <v>-191.0625</v>
      </c>
      <c r="K12" s="5" t="n">
        <f aca="false">(Veg1!I12+Veg2!I12)/2</f>
        <v>380.4925</v>
      </c>
      <c r="L12" s="5" t="n">
        <f aca="false">(Veg1!K12+Veg1!L12+Veg2!K12+Veg2!L12)/2</f>
        <v>484.26</v>
      </c>
      <c r="M12" s="5" t="n">
        <f aca="false">(Veg1!E12-Veg1!F12-Veg1!D12+Veg2!E12-Veg2!F12-Veg2!D12)/2</f>
        <v>221.519</v>
      </c>
      <c r="N12" s="5" t="n">
        <f aca="false">(Veg1!H12+Veg2!H12)/2</f>
        <v>-191.0625</v>
      </c>
      <c r="O12" s="5" t="n">
        <f aca="false">(Veg1!I12+Veg2!I12)/2</f>
        <v>380.4925</v>
      </c>
      <c r="P12" s="5" t="n">
        <f aca="false">(Veg1!H12+Veg1!L12+Veg2!H12+Veg2!L12)/2</f>
        <v>303.7925</v>
      </c>
      <c r="Q12" s="5" t="n">
        <f aca="false">(Veg1!D12+Veg2!D12)/2</f>
        <v>178.835</v>
      </c>
      <c r="R12" s="5" t="n">
        <f aca="false">(Veg1!D12-Veg1!I12-(Veg1!K12+Veg1!M12) + Veg2!D12-Veg2!I12-(Veg2!K12+Veg2!M12)/2)</f>
        <v>-388.546</v>
      </c>
      <c r="S12" s="5" t="n">
        <f aca="false">(Veg1!I12+Veg2!I12)/2</f>
        <v>380.4925</v>
      </c>
      <c r="T12" s="5" t="n">
        <f aca="false">(Veg1!K12+Veg1!M12+Veg2!K12+Veg2!M12)/2</f>
        <v>-10.6305</v>
      </c>
      <c r="U12" s="5" t="n">
        <f aca="false">(Veg1!D12+Veg2!D12)/2</f>
        <v>178.835</v>
      </c>
      <c r="V12" s="5" t="n">
        <f aca="false">(Veg1!G12+Veg2!G12)/2</f>
        <v>-48.4185</v>
      </c>
      <c r="W12" s="5" t="n">
        <f aca="false">(Veg1!I12+Veg2!I12)/2</f>
        <v>380.4925</v>
      </c>
      <c r="X12" s="5" t="n">
        <f aca="false">((Veg1!D12-Veg1!I12-Veg1!G12)+(Veg2!D12-Veg2!I12-Veg2!G12))/2</f>
        <v>-153.239</v>
      </c>
    </row>
    <row r="13" customFormat="false" ht="12.8" hidden="false" customHeight="false" outlineLevel="0" collapsed="false">
      <c r="A13" s="5" t="n">
        <f aca="false">SUM(SUM(Veg1!D13+Veg1!E13-Veg1!F13)+SUM(Veg2!D13+Veg2!E13-Veg2!F13))/2</f>
        <v>815.1475</v>
      </c>
      <c r="B13" s="5" t="n">
        <f aca="false">((Veg1!H13+Veg1!G13)+(Veg2!H13+Veg2!G13))/2</f>
        <v>-237.467</v>
      </c>
      <c r="C13" s="5" t="n">
        <f aca="false">((Veg1!I13)+(Veg2!I13))/2</f>
        <v>637.792</v>
      </c>
      <c r="D13" s="5" t="n">
        <f aca="false">(Veg1!J13+Veg1!K13+Veg1!L13+Veg2!J13+Veg2!K13+Veg2!L13)/2</f>
        <v>377.0785</v>
      </c>
      <c r="E13" s="2" t="n">
        <f aca="false">SUM(SUM(Veg1!E13-Veg1!F13)+SUM(Veg2!E13-Veg2!F13))/2</f>
        <v>407.317</v>
      </c>
      <c r="F13" s="5" t="n">
        <f aca="false">SUM(Veg1!G13+Veg2!G13)/2</f>
        <v>-41.3165</v>
      </c>
      <c r="G13" s="5" t="n">
        <f aca="false">((Veg1!I13)+(Veg2!I13))/2</f>
        <v>637.792</v>
      </c>
      <c r="H13" s="5" t="n">
        <f aca="false">(Veg1!J13+Veg2!J13)/2</f>
        <v>46.4135</v>
      </c>
      <c r="I13" s="5" t="n">
        <f aca="false">(Veg1!E13-Veg1!D13+Veg2!E13-Veg2!D13)/2</f>
        <v>369.375</v>
      </c>
      <c r="J13" s="5" t="n">
        <f aca="false">(Veg1!H13+Veg2!H13)/2</f>
        <v>-196.1505</v>
      </c>
      <c r="K13" s="5" t="n">
        <f aca="false">(Veg1!I13+Veg2!I13)/2</f>
        <v>637.792</v>
      </c>
      <c r="L13" s="5" t="n">
        <f aca="false">(Veg1!K13+Veg1!L13+Veg2!K13+Veg2!L13)/2</f>
        <v>330.665</v>
      </c>
      <c r="M13" s="5" t="n">
        <f aca="false">(Veg1!E13-Veg1!F13-Veg1!D13+Veg2!E13-Veg2!F13-Veg2!D13)/2</f>
        <v>-0.513499999999993</v>
      </c>
      <c r="N13" s="5" t="n">
        <f aca="false">(Veg1!H13+Veg2!H13)/2</f>
        <v>-196.1505</v>
      </c>
      <c r="O13" s="5" t="n">
        <f aca="false">(Veg1!I13+Veg2!I13)/2</f>
        <v>637.792</v>
      </c>
      <c r="P13" s="5" t="n">
        <f aca="false">(Veg1!H13+Veg1!L13+Veg2!H13+Veg2!L13)/2</f>
        <v>168.3245</v>
      </c>
      <c r="Q13" s="5" t="n">
        <f aca="false">(Veg1!D13+Veg2!D13)/2</f>
        <v>407.8305</v>
      </c>
      <c r="R13" s="5" t="n">
        <f aca="false">(Veg1!D13-Veg1!I13-(Veg1!K13+Veg1!M13) + Veg2!D13-Veg2!I13-(Veg2!K13+Veg2!M13)/2)</f>
        <v>-412.232</v>
      </c>
      <c r="S13" s="5" t="n">
        <f aca="false">(Veg1!I13+Veg2!I13)/2</f>
        <v>637.792</v>
      </c>
      <c r="T13" s="5" t="n">
        <f aca="false">(Veg1!K13+Veg1!M13+Veg2!K13+Veg2!M13)/2</f>
        <v>-33.8465</v>
      </c>
      <c r="U13" s="5" t="n">
        <f aca="false">(Veg1!D13+Veg2!D13)/2</f>
        <v>407.8305</v>
      </c>
      <c r="V13" s="5" t="n">
        <f aca="false">(Veg1!G13+Veg2!G13)/2</f>
        <v>-41.3165</v>
      </c>
      <c r="W13" s="5" t="n">
        <f aca="false">(Veg1!I13+Veg2!I13)/2</f>
        <v>637.792</v>
      </c>
      <c r="X13" s="5" t="n">
        <f aca="false">((Veg1!D13-Veg1!I13-Veg1!G13)+(Veg2!D13-Veg2!I13-Veg2!G13))/2</f>
        <v>-188.645</v>
      </c>
    </row>
    <row r="14" customFormat="false" ht="12.8" hidden="false" customHeight="false" outlineLevel="0" collapsed="false">
      <c r="A14" s="5" t="n">
        <f aca="false">SUM(SUM(Veg1!D14+Veg1!E14-Veg1!F14)+SUM(Veg2!D14+Veg2!E14-Veg2!F14))/2</f>
        <v>1244.96</v>
      </c>
      <c r="B14" s="5" t="n">
        <f aca="false">((Veg1!H14+Veg1!G14)+(Veg2!H14+Veg2!G14))/2</f>
        <v>-294.8815</v>
      </c>
      <c r="C14" s="5" t="n">
        <f aca="false">((Veg1!I14)+(Veg2!I14))/2</f>
        <v>763.848</v>
      </c>
      <c r="D14" s="5" t="n">
        <f aca="false">(Veg1!J14+Veg1!K14+Veg1!L14+Veg2!J14+Veg2!K14+Veg2!L14)/2</f>
        <v>298.3625</v>
      </c>
      <c r="E14" s="2" t="n">
        <f aca="false">SUM(SUM(Veg1!E14-Veg1!F14)+SUM(Veg2!E14-Veg2!F14))/2</f>
        <v>737.0665</v>
      </c>
      <c r="F14" s="5" t="n">
        <f aca="false">SUM(Veg1!G14+Veg2!G14)/2</f>
        <v>-73.4615</v>
      </c>
      <c r="G14" s="5" t="n">
        <f aca="false">((Veg1!I14)+(Veg2!I14))/2</f>
        <v>763.848</v>
      </c>
      <c r="H14" s="5" t="n">
        <f aca="false">(Veg1!J14+Veg2!J14)/2</f>
        <v>12.816</v>
      </c>
      <c r="I14" s="5" t="n">
        <f aca="false">(Veg1!E14-Veg1!D14+Veg2!E14-Veg2!D14)/2</f>
        <v>600.4145</v>
      </c>
      <c r="J14" s="5" t="n">
        <f aca="false">(Veg1!H14+Veg2!H14)/2</f>
        <v>-221.42</v>
      </c>
      <c r="K14" s="5" t="n">
        <f aca="false">(Veg1!I14+Veg2!I14)/2</f>
        <v>763.848</v>
      </c>
      <c r="L14" s="5" t="n">
        <f aca="false">(Veg1!K14+Veg1!L14+Veg2!K14+Veg2!L14)/2</f>
        <v>285.5465</v>
      </c>
      <c r="M14" s="5" t="n">
        <f aca="false">(Veg1!E14-Veg1!F14-Veg1!D14+Veg2!E14-Veg2!F14-Veg2!D14)/2</f>
        <v>229.173</v>
      </c>
      <c r="N14" s="5" t="n">
        <f aca="false">(Veg1!H14+Veg2!H14)/2</f>
        <v>-221.42</v>
      </c>
      <c r="O14" s="5" t="n">
        <f aca="false">(Veg1!I14+Veg2!I14)/2</f>
        <v>763.848</v>
      </c>
      <c r="P14" s="5" t="n">
        <f aca="false">(Veg1!H14+Veg1!L14+Veg2!H14+Veg2!L14)/2</f>
        <v>98.66</v>
      </c>
      <c r="Q14" s="5" t="n">
        <f aca="false">(Veg1!D14+Veg2!D14)/2</f>
        <v>507.8935</v>
      </c>
      <c r="R14" s="5" t="n">
        <f aca="false">(Veg1!D14-Veg1!I14-(Veg1!K14+Veg1!M14) + Veg2!D14-Veg2!I14-(Veg2!K14+Veg2!M14)/2)</f>
        <v>-462.566</v>
      </c>
      <c r="S14" s="5" t="n">
        <f aca="false">(Veg1!I14+Veg2!I14)/2</f>
        <v>763.848</v>
      </c>
      <c r="T14" s="5" t="n">
        <f aca="false">(Veg1!K14+Veg1!M14+Veg2!K14+Veg2!M14)/2</f>
        <v>-34.584</v>
      </c>
      <c r="U14" s="5" t="n">
        <f aca="false">(Veg1!D14+Veg2!D14)/2</f>
        <v>507.8935</v>
      </c>
      <c r="V14" s="5" t="n">
        <f aca="false">(Veg1!G14+Veg2!G14)/2</f>
        <v>-73.4615</v>
      </c>
      <c r="W14" s="5" t="n">
        <f aca="false">(Veg1!I14+Veg2!I14)/2</f>
        <v>763.848</v>
      </c>
      <c r="X14" s="5" t="n">
        <f aca="false">((Veg1!D14-Veg1!I14-Veg1!G14)+(Veg2!D14-Veg2!I14-Veg2!G14))/2</f>
        <v>-182.493</v>
      </c>
    </row>
    <row r="15" customFormat="false" ht="12.8" hidden="false" customHeight="false" outlineLevel="0" collapsed="false">
      <c r="A15" s="5" t="n">
        <f aca="false">SUM(SUM(Veg1!D15+Veg1!E15-Veg1!F15)+SUM(Veg2!D15+Veg2!E15-Veg2!F15))/2</f>
        <v>1350.275</v>
      </c>
      <c r="B15" s="5" t="n">
        <f aca="false">((Veg1!H15+Veg1!G15)+(Veg2!H15+Veg2!G15))/2</f>
        <v>-349.263</v>
      </c>
      <c r="C15" s="5" t="n">
        <f aca="false">((Veg1!I15)+(Veg2!I15))/2</f>
        <v>842.7065</v>
      </c>
      <c r="D15" s="5" t="n">
        <f aca="false">(Veg1!J15+Veg1!K15+Veg1!L15+Veg2!J15+Veg2!K15+Veg2!L15)/2</f>
        <v>248.836</v>
      </c>
      <c r="E15" s="2" t="n">
        <f aca="false">SUM(SUM(Veg1!E15-Veg1!F15)+SUM(Veg2!E15-Veg2!F15))/2</f>
        <v>802.4305</v>
      </c>
      <c r="F15" s="5" t="n">
        <f aca="false">SUM(Veg1!G15+Veg2!G15)/2</f>
        <v>-96.2205</v>
      </c>
      <c r="G15" s="5" t="n">
        <f aca="false">((Veg1!I15)+(Veg2!I15))/2</f>
        <v>842.7065</v>
      </c>
      <c r="H15" s="5" t="n">
        <f aca="false">(Veg1!J15+Veg2!J15)/2</f>
        <v>0.6005</v>
      </c>
      <c r="I15" s="5" t="n">
        <f aca="false">(Veg1!E15-Veg1!D15+Veg2!E15-Veg2!D15)/2</f>
        <v>627.3125</v>
      </c>
      <c r="J15" s="5" t="n">
        <f aca="false">(Veg1!H15+Veg2!H15)/2</f>
        <v>-253.0425</v>
      </c>
      <c r="K15" s="5" t="n">
        <f aca="false">(Veg1!I15+Veg2!I15)/2</f>
        <v>842.7065</v>
      </c>
      <c r="L15" s="5" t="n">
        <f aca="false">(Veg1!K15+Veg1!L15+Veg2!K15+Veg2!L15)/2</f>
        <v>248.2355</v>
      </c>
      <c r="M15" s="5" t="n">
        <f aca="false">(Veg1!E15-Veg1!F15-Veg1!D15+Veg2!E15-Veg2!F15-Veg2!D15)/2</f>
        <v>254.586</v>
      </c>
      <c r="N15" s="5" t="n">
        <f aca="false">(Veg1!H15+Veg2!H15)/2</f>
        <v>-253.0425</v>
      </c>
      <c r="O15" s="5" t="n">
        <f aca="false">(Veg1!I15+Veg2!I15)/2</f>
        <v>842.7065</v>
      </c>
      <c r="P15" s="5" t="n">
        <f aca="false">(Veg1!H15+Veg1!L15+Veg2!H15+Veg2!L15)/2</f>
        <v>37.0125</v>
      </c>
      <c r="Q15" s="5" t="n">
        <f aca="false">(Veg1!D15+Veg2!D15)/2</f>
        <v>547.8445</v>
      </c>
      <c r="R15" s="5" t="n">
        <f aca="false">(Veg1!D15-Veg1!I15-(Veg1!K15+Veg1!M15) + Veg2!D15-Veg2!I15-(Veg2!K15+Veg2!M15)/2)</f>
        <v>-527.3985</v>
      </c>
      <c r="S15" s="5" t="n">
        <f aca="false">(Veg1!I15+Veg2!I15)/2</f>
        <v>842.7065</v>
      </c>
      <c r="T15" s="5" t="n">
        <f aca="false">(Veg1!K15+Veg1!M15+Veg2!K15+Veg2!M15)/2</f>
        <v>-41.867</v>
      </c>
      <c r="U15" s="5" t="n">
        <f aca="false">(Veg1!D15+Veg2!D15)/2</f>
        <v>547.8445</v>
      </c>
      <c r="V15" s="5" t="n">
        <f aca="false">(Veg1!G15+Veg2!G15)/2</f>
        <v>-96.2205</v>
      </c>
      <c r="W15" s="5" t="n">
        <f aca="false">(Veg1!I15+Veg2!I15)/2</f>
        <v>842.7065</v>
      </c>
      <c r="X15" s="5" t="n">
        <f aca="false">((Veg1!D15-Veg1!I15-Veg1!G15)+(Veg2!D15-Veg2!I15-Veg2!G15))/2</f>
        <v>-198.6415</v>
      </c>
    </row>
    <row r="16" customFormat="false" ht="12.8" hidden="false" customHeight="false" outlineLevel="0" collapsed="false">
      <c r="A16" s="5" t="n">
        <f aca="false">SUM(SUM(Veg1!D16+Veg1!E16-Veg1!F16)+SUM(Veg2!D16+Veg2!E16-Veg2!F16))/2</f>
        <v>1267.635</v>
      </c>
      <c r="B16" s="5" t="n">
        <f aca="false">((Veg1!H16+Veg1!G16)+(Veg2!H16+Veg2!G16))/2</f>
        <v>-302.4885</v>
      </c>
      <c r="C16" s="5" t="n">
        <f aca="false">((Veg1!I16)+(Veg2!I16))/2</f>
        <v>916.8075</v>
      </c>
      <c r="D16" s="5" t="n">
        <f aca="false">(Veg1!J16+Veg1!K16+Veg1!L16+Veg2!J16+Veg2!K16+Veg2!L16)/2</f>
        <v>182.761</v>
      </c>
      <c r="E16" s="2" t="n">
        <f aca="false">SUM(SUM(Veg1!E16-Veg1!F16)+SUM(Veg2!E16-Veg2!F16))/2</f>
        <v>593.1905</v>
      </c>
      <c r="F16" s="5" t="n">
        <f aca="false">SUM(Veg1!G16+Veg2!G16)/2</f>
        <v>-96.6355</v>
      </c>
      <c r="G16" s="5" t="n">
        <f aca="false">((Veg1!I16)+(Veg2!I16))/2</f>
        <v>916.8075</v>
      </c>
      <c r="H16" s="5" t="n">
        <f aca="false">(Veg1!J16+Veg2!J16)/2</f>
        <v>9.811</v>
      </c>
      <c r="I16" s="5" t="n">
        <f aca="false">(Veg1!E16-Veg1!D16+Veg2!E16-Veg2!D16)/2</f>
        <v>293.0655</v>
      </c>
      <c r="J16" s="5" t="n">
        <f aca="false">(Veg1!H16+Veg2!H16)/2</f>
        <v>-205.853</v>
      </c>
      <c r="K16" s="5" t="n">
        <f aca="false">(Veg1!I16+Veg2!I16)/2</f>
        <v>916.8075</v>
      </c>
      <c r="L16" s="5" t="n">
        <f aca="false">(Veg1!K16+Veg1!L16+Veg2!K16+Veg2!L16)/2</f>
        <v>172.95</v>
      </c>
      <c r="M16" s="5" t="n">
        <f aca="false">(Veg1!E16-Veg1!F16-Veg1!D16+Veg2!E16-Veg2!F16-Veg2!D16)/2</f>
        <v>-81.2539999999999</v>
      </c>
      <c r="N16" s="5" t="n">
        <f aca="false">(Veg1!H16+Veg2!H16)/2</f>
        <v>-205.853</v>
      </c>
      <c r="O16" s="5" t="n">
        <f aca="false">(Veg1!I16+Veg2!I16)/2</f>
        <v>916.8075</v>
      </c>
      <c r="P16" s="5" t="n">
        <f aca="false">(Veg1!H16+Veg1!L16+Veg2!H16+Veg2!L16)/2</f>
        <v>3.60700000000002</v>
      </c>
      <c r="Q16" s="5" t="n">
        <f aca="false">(Veg1!D16+Veg2!D16)/2</f>
        <v>674.4445</v>
      </c>
      <c r="R16" s="5" t="n">
        <f aca="false">(Veg1!D16-Veg1!I16-(Veg1!K16+Veg1!M16) + Veg2!D16-Veg2!I16-(Veg2!K16+Veg2!M16)/2)</f>
        <v>-430.176</v>
      </c>
      <c r="S16" s="5" t="n">
        <f aca="false">(Veg1!I16+Veg2!I16)/2</f>
        <v>916.8075</v>
      </c>
      <c r="T16" s="5" t="n">
        <f aca="false">(Veg1!K16+Veg1!M16+Veg2!K16+Veg2!M16)/2</f>
        <v>-36.5515</v>
      </c>
      <c r="U16" s="5" t="n">
        <f aca="false">(Veg1!D16+Veg2!D16)/2</f>
        <v>674.4445</v>
      </c>
      <c r="V16" s="5" t="n">
        <f aca="false">(Veg1!G16+Veg2!G16)/2</f>
        <v>-96.6355</v>
      </c>
      <c r="W16" s="5" t="n">
        <f aca="false">(Veg1!I16+Veg2!I16)/2</f>
        <v>916.8075</v>
      </c>
      <c r="X16" s="5" t="n">
        <f aca="false">((Veg1!D16-Veg1!I16-Veg1!G16)+(Veg2!D16-Veg2!I16-Veg2!G16))/2</f>
        <v>-145.7275</v>
      </c>
    </row>
    <row r="17" customFormat="false" ht="12.8" hidden="false" customHeight="false" outlineLevel="0" collapsed="false">
      <c r="A17" s="5" t="n">
        <f aca="false">SUM(SUM(Veg1!D17+Veg1!E17-Veg1!F17)+SUM(Veg2!D17+Veg2!E17-Veg2!F17))/2</f>
        <v>996.3695</v>
      </c>
      <c r="B17" s="5" t="n">
        <f aca="false">((Veg1!H17+Veg1!G17)+(Veg2!H17+Veg2!G17))/2</f>
        <v>-294.6315</v>
      </c>
      <c r="C17" s="5" t="n">
        <f aca="false">((Veg1!I17)+(Veg2!I17))/2</f>
        <v>834.63</v>
      </c>
      <c r="D17" s="5" t="n">
        <f aca="false">(Veg1!J17+Veg1!K17+Veg1!L17+Veg2!J17+Veg2!K17+Veg2!L17)/2</f>
        <v>213.587</v>
      </c>
      <c r="E17" s="2" t="n">
        <f aca="false">SUM(SUM(Veg1!E17-Veg1!F17)+SUM(Veg2!E17-Veg2!F17))/2</f>
        <v>396.3025</v>
      </c>
      <c r="F17" s="5" t="n">
        <f aca="false">SUM(Veg1!G17+Veg2!G17)/2</f>
        <v>-93.5845</v>
      </c>
      <c r="G17" s="5" t="n">
        <f aca="false">((Veg1!I17)+(Veg2!I17))/2</f>
        <v>834.63</v>
      </c>
      <c r="H17" s="5" t="n">
        <f aca="false">(Veg1!J17+Veg2!J17)/2</f>
        <v>17.078</v>
      </c>
      <c r="I17" s="5" t="n">
        <f aca="false">(Veg1!E17-Veg1!D17+Veg2!E17-Veg2!D17)/2</f>
        <v>171.6615</v>
      </c>
      <c r="J17" s="5" t="n">
        <f aca="false">(Veg1!H17+Veg2!H17)/2</f>
        <v>-201.047</v>
      </c>
      <c r="K17" s="5" t="n">
        <f aca="false">(Veg1!I17+Veg2!I17)/2</f>
        <v>834.63</v>
      </c>
      <c r="L17" s="5" t="n">
        <f aca="false">(Veg1!K17+Veg1!L17+Veg2!K17+Veg2!L17)/2</f>
        <v>196.509</v>
      </c>
      <c r="M17" s="5" t="n">
        <f aca="false">(Veg1!E17-Veg1!F17-Veg1!D17+Veg2!E17-Veg2!F17-Veg2!D17)/2</f>
        <v>-203.7645</v>
      </c>
      <c r="N17" s="5" t="n">
        <f aca="false">(Veg1!H17+Veg2!H17)/2</f>
        <v>-201.047</v>
      </c>
      <c r="O17" s="5" t="n">
        <f aca="false">(Veg1!I17+Veg2!I17)/2</f>
        <v>834.63</v>
      </c>
      <c r="P17" s="5" t="n">
        <f aca="false">(Veg1!H17+Veg1!L17+Veg2!H17+Veg2!L17)/2</f>
        <v>28.9780000000001</v>
      </c>
      <c r="Q17" s="5" t="n">
        <f aca="false">(Veg1!D17+Veg2!D17)/2</f>
        <v>600.067</v>
      </c>
      <c r="R17" s="5" t="n">
        <f aca="false">(Veg1!D17-Veg1!I17-(Veg1!K17+Veg1!M17) + Veg2!D17-Veg2!I17-(Veg2!K17+Veg2!M17)/2)</f>
        <v>-419.0785</v>
      </c>
      <c r="S17" s="5" t="n">
        <f aca="false">(Veg1!I17+Veg2!I17)/2</f>
        <v>834.63</v>
      </c>
      <c r="T17" s="5" t="n">
        <f aca="false">(Veg1!K17+Veg1!M17+Veg2!K17+Veg2!M17)/2</f>
        <v>-33.551</v>
      </c>
      <c r="U17" s="5" t="n">
        <f aca="false">(Veg1!D17+Veg2!D17)/2</f>
        <v>600.067</v>
      </c>
      <c r="V17" s="5" t="n">
        <f aca="false">(Veg1!G17+Veg2!G17)/2</f>
        <v>-93.5845</v>
      </c>
      <c r="W17" s="5" t="n">
        <f aca="false">(Veg1!I17+Veg2!I17)/2</f>
        <v>834.63</v>
      </c>
      <c r="X17" s="5" t="n">
        <f aca="false">((Veg1!D17-Veg1!I17-Veg1!G17)+(Veg2!D17-Veg2!I17-Veg2!G17))/2</f>
        <v>-140.9785</v>
      </c>
    </row>
    <row r="18" customFormat="false" ht="12.8" hidden="false" customHeight="false" outlineLevel="0" collapsed="false">
      <c r="A18" s="5" t="n">
        <f aca="false">SUM(SUM(Veg1!D18+Veg1!E18-Veg1!F18)+SUM(Veg2!D18+Veg2!E18-Veg2!F18))/2</f>
        <v>772.666</v>
      </c>
      <c r="B18" s="5" t="n">
        <f aca="false">((Veg1!H18+Veg1!G18)+(Veg2!H18+Veg2!G18))/2</f>
        <v>-364.3725</v>
      </c>
      <c r="C18" s="5" t="n">
        <f aca="false">((Veg1!I18)+(Veg2!I18))/2</f>
        <v>896.556</v>
      </c>
      <c r="D18" s="5" t="n">
        <f aca="false">(Veg1!J18+Veg1!K18+Veg1!L18+Veg2!J18+Veg2!K18+Veg2!L18)/2</f>
        <v>202.4865</v>
      </c>
      <c r="E18" s="2" t="n">
        <f aca="false">SUM(SUM(Veg1!E18-Veg1!F18)+SUM(Veg2!E18-Veg2!F18))/2</f>
        <v>188.3805</v>
      </c>
      <c r="F18" s="5" t="n">
        <f aca="false">SUM(Veg1!G18+Veg2!G18)/2</f>
        <v>-85.9885</v>
      </c>
      <c r="G18" s="5" t="n">
        <f aca="false">((Veg1!I18)+(Veg2!I18))/2</f>
        <v>896.556</v>
      </c>
      <c r="H18" s="5" t="n">
        <f aca="false">(Veg1!J18+Veg2!J18)/2</f>
        <v>8.9525</v>
      </c>
      <c r="I18" s="5" t="n">
        <f aca="false">(Veg1!E18-Veg1!D18+Veg2!E18-Veg2!D18)/2</f>
        <v>-20.041</v>
      </c>
      <c r="J18" s="5" t="n">
        <f aca="false">(Veg1!H18+Veg2!H18)/2</f>
        <v>-278.384</v>
      </c>
      <c r="K18" s="5" t="n">
        <f aca="false">(Veg1!I18+Veg2!I18)/2</f>
        <v>896.556</v>
      </c>
      <c r="L18" s="5" t="n">
        <f aca="false">(Veg1!K18+Veg1!L18+Veg2!K18+Veg2!L18)/2</f>
        <v>193.534</v>
      </c>
      <c r="M18" s="5" t="n">
        <f aca="false">(Veg1!E18-Veg1!F18-Veg1!D18+Veg2!E18-Veg2!F18-Veg2!D18)/2</f>
        <v>-395.905</v>
      </c>
      <c r="N18" s="5" t="n">
        <f aca="false">(Veg1!H18+Veg2!H18)/2</f>
        <v>-278.384</v>
      </c>
      <c r="O18" s="5" t="n">
        <f aca="false">(Veg1!I18+Veg2!I18)/2</f>
        <v>896.556</v>
      </c>
      <c r="P18" s="5" t="n">
        <f aca="false">(Veg1!H18+Veg1!L18+Veg2!H18+Veg2!L18)/2</f>
        <v>-50.964</v>
      </c>
      <c r="Q18" s="5" t="n">
        <f aca="false">(Veg1!D18+Veg2!D18)/2</f>
        <v>584.2855</v>
      </c>
      <c r="R18" s="5" t="n">
        <f aca="false">(Veg1!D18-Veg1!I18-(Veg1!K18+Veg1!M18) + Veg2!D18-Veg2!I18-(Veg2!K18+Veg2!M18)/2)</f>
        <v>-574.162</v>
      </c>
      <c r="S18" s="5" t="n">
        <f aca="false">(Veg1!I18+Veg2!I18)/2</f>
        <v>896.556</v>
      </c>
      <c r="T18" s="5" t="n">
        <f aca="false">(Veg1!K18+Veg1!M18+Veg2!K18+Veg2!M18)/2</f>
        <v>-33.9195</v>
      </c>
      <c r="U18" s="5" t="n">
        <f aca="false">(Veg1!D18+Veg2!D18)/2</f>
        <v>584.2855</v>
      </c>
      <c r="V18" s="5" t="n">
        <f aca="false">(Veg1!G18+Veg2!G18)/2</f>
        <v>-85.9885</v>
      </c>
      <c r="W18" s="5" t="n">
        <f aca="false">(Veg1!I18+Veg2!I18)/2</f>
        <v>896.556</v>
      </c>
      <c r="X18" s="5" t="n">
        <f aca="false">((Veg1!D18-Veg1!I18-Veg1!G18)+(Veg2!D18-Veg2!I18-Veg2!G18))/2</f>
        <v>-226.282</v>
      </c>
    </row>
    <row r="19" customFormat="false" ht="12.8" hidden="false" customHeight="false" outlineLevel="0" collapsed="false">
      <c r="A19" s="5" t="n">
        <f aca="false">SUM(SUM(Veg1!D19+Veg1!E19-Veg1!F19)+SUM(Veg2!D19+Veg2!E19-Veg2!F19))/2</f>
        <v>478.8465</v>
      </c>
      <c r="B19" s="5" t="n">
        <f aca="false">((Veg1!H19+Veg1!G19)+(Veg2!H19+Veg2!G19))/2</f>
        <v>-454.8495</v>
      </c>
      <c r="C19" s="5" t="n">
        <f aca="false">((Veg1!I19)+(Veg2!I19))/2</f>
        <v>854.5885</v>
      </c>
      <c r="D19" s="5" t="n">
        <f aca="false">(Veg1!J19+Veg1!K19+Veg1!L19+Veg2!J19+Veg2!K19+Veg2!L19)/2</f>
        <v>230.6245</v>
      </c>
      <c r="E19" s="2" t="n">
        <f aca="false">SUM(SUM(Veg1!E19-Veg1!F19)+SUM(Veg2!E19-Veg2!F19))/2</f>
        <v>34.9275</v>
      </c>
      <c r="F19" s="5" t="n">
        <f aca="false">SUM(Veg1!G19+Veg2!G19)/2</f>
        <v>-70.5315</v>
      </c>
      <c r="G19" s="5" t="n">
        <f aca="false">((Veg1!I19)+(Veg2!I19))/2</f>
        <v>854.5885</v>
      </c>
      <c r="H19" s="5" t="n">
        <f aca="false">(Veg1!J19+Veg2!J19)/2</f>
        <v>-7.599</v>
      </c>
      <c r="I19" s="5" t="n">
        <f aca="false">(Veg1!E19-Veg1!D19+Veg2!E19-Veg2!D19)/2</f>
        <v>-33.9265</v>
      </c>
      <c r="J19" s="5" t="n">
        <f aca="false">(Veg1!H19+Veg2!H19)/2</f>
        <v>-384.318</v>
      </c>
      <c r="K19" s="5" t="n">
        <f aca="false">(Veg1!I19+Veg2!I19)/2</f>
        <v>854.5885</v>
      </c>
      <c r="L19" s="5" t="n">
        <f aca="false">(Veg1!K19+Veg1!L19+Veg2!K19+Veg2!L19)/2</f>
        <v>238.2235</v>
      </c>
      <c r="M19" s="5" t="n">
        <f aca="false">(Veg1!E19-Veg1!F19-Veg1!D19+Veg2!E19-Veg2!F19-Veg2!D19)/2</f>
        <v>-408.9915</v>
      </c>
      <c r="N19" s="5" t="n">
        <f aca="false">(Veg1!H19+Veg2!H19)/2</f>
        <v>-384.318</v>
      </c>
      <c r="O19" s="5" t="n">
        <f aca="false">(Veg1!I19+Veg2!I19)/2</f>
        <v>854.5885</v>
      </c>
      <c r="P19" s="5" t="n">
        <f aca="false">(Veg1!H19+Veg1!L19+Veg2!H19+Veg2!L19)/2</f>
        <v>-119.743</v>
      </c>
      <c r="Q19" s="5" t="n">
        <f aca="false">(Veg1!D19+Veg2!D19)/2</f>
        <v>443.919</v>
      </c>
      <c r="R19" s="5" t="n">
        <f aca="false">(Veg1!D19-Veg1!I19-(Veg1!K19+Veg1!M19) + Veg2!D19-Veg2!I19-(Veg2!K19+Veg2!M19)/2)</f>
        <v>-782.1605</v>
      </c>
      <c r="S19" s="5" t="n">
        <f aca="false">(Veg1!I19+Veg2!I19)/2</f>
        <v>854.5885</v>
      </c>
      <c r="T19" s="5" t="n">
        <f aca="false">(Veg1!K19+Veg1!M19+Veg2!K19+Veg2!M19)/2</f>
        <v>-26.3785</v>
      </c>
      <c r="U19" s="5" t="n">
        <f aca="false">(Veg1!D19+Veg2!D19)/2</f>
        <v>443.919</v>
      </c>
      <c r="V19" s="5" t="n">
        <f aca="false">(Veg1!G19+Veg2!G19)/2</f>
        <v>-70.5315</v>
      </c>
      <c r="W19" s="5" t="n">
        <f aca="false">(Veg1!I19+Veg2!I19)/2</f>
        <v>854.5885</v>
      </c>
      <c r="X19" s="5" t="n">
        <f aca="false">((Veg1!D19-Veg1!I19-Veg1!G19)+(Veg2!D19-Veg2!I19-Veg2!G19))/2</f>
        <v>-340.138</v>
      </c>
    </row>
    <row r="20" customFormat="false" ht="12.8" hidden="false" customHeight="false" outlineLevel="0" collapsed="false">
      <c r="A20" s="5" t="n">
        <f aca="false">SUM(SUM(Veg1!D20+Veg1!E20-Veg1!F20)+SUM(Veg2!D20+Veg2!E20-Veg2!F20))/2</f>
        <v>409.168</v>
      </c>
      <c r="B20" s="5" t="n">
        <f aca="false">((Veg1!H20+Veg1!G20)+(Veg2!H20+Veg2!G20))/2</f>
        <v>-514.7165</v>
      </c>
      <c r="C20" s="5" t="n">
        <f aca="false">((Veg1!I20)+(Veg2!I20))/2</f>
        <v>759.732</v>
      </c>
      <c r="D20" s="5" t="n">
        <f aca="false">(Veg1!J20+Veg1!K20+Veg1!L20+Veg2!J20+Veg2!K20+Veg2!L20)/2</f>
        <v>293.3105</v>
      </c>
      <c r="E20" s="2" t="n">
        <f aca="false">SUM(SUM(Veg1!E20-Veg1!F20)+SUM(Veg2!E20-Veg2!F20))/2</f>
        <v>122.8245</v>
      </c>
      <c r="F20" s="5" t="n">
        <f aca="false">SUM(Veg1!G20+Veg2!G20)/2</f>
        <v>-56.8325</v>
      </c>
      <c r="G20" s="5" t="n">
        <f aca="false">((Veg1!I20)+(Veg2!I20))/2</f>
        <v>759.732</v>
      </c>
      <c r="H20" s="5" t="n">
        <f aca="false">(Veg1!J20+Veg2!J20)/2</f>
        <v>-22.275</v>
      </c>
      <c r="I20" s="5" t="n">
        <f aca="false">(Veg1!E20-Veg1!D20+Veg2!E20-Veg2!D20)/2</f>
        <v>209.618</v>
      </c>
      <c r="J20" s="5" t="n">
        <f aca="false">(Veg1!H20+Veg2!H20)/2</f>
        <v>-457.884</v>
      </c>
      <c r="K20" s="5" t="n">
        <f aca="false">(Veg1!I20+Veg2!I20)/2</f>
        <v>759.732</v>
      </c>
      <c r="L20" s="5" t="n">
        <f aca="false">(Veg1!K20+Veg1!L20+Veg2!K20+Veg2!L20)/2</f>
        <v>315.5855</v>
      </c>
      <c r="M20" s="5" t="n">
        <f aca="false">(Veg1!E20-Veg1!F20-Veg1!D20+Veg2!E20-Veg2!F20-Veg2!D20)/2</f>
        <v>-163.519</v>
      </c>
      <c r="N20" s="5" t="n">
        <f aca="false">(Veg1!H20+Veg2!H20)/2</f>
        <v>-457.884</v>
      </c>
      <c r="O20" s="5" t="n">
        <f aca="false">(Veg1!I20+Veg2!I20)/2</f>
        <v>759.732</v>
      </c>
      <c r="P20" s="5" t="n">
        <f aca="false">(Veg1!H20+Veg1!L20+Veg2!H20+Veg2!L20)/2</f>
        <v>-126.794</v>
      </c>
      <c r="Q20" s="5" t="n">
        <f aca="false">(Veg1!D20+Veg2!D20)/2</f>
        <v>286.3435</v>
      </c>
      <c r="R20" s="5" t="n">
        <f aca="false">(Veg1!D20-Veg1!I20-(Veg1!K20+Veg1!M20) + Veg2!D20-Veg2!I20-(Veg2!K20+Veg2!M20)/2)</f>
        <v>-923.7075</v>
      </c>
      <c r="S20" s="5" t="n">
        <f aca="false">(Veg1!I20+Veg2!I20)/2</f>
        <v>759.732</v>
      </c>
      <c r="T20" s="5" t="n">
        <f aca="false">(Veg1!K20+Veg1!M20+Veg2!K20+Veg2!M20)/2</f>
        <v>-15.526</v>
      </c>
      <c r="U20" s="5" t="n">
        <f aca="false">(Veg1!D20+Veg2!D20)/2</f>
        <v>286.3435</v>
      </c>
      <c r="V20" s="5" t="n">
        <f aca="false">(Veg1!G20+Veg2!G20)/2</f>
        <v>-56.8325</v>
      </c>
      <c r="W20" s="5" t="n">
        <f aca="false">(Veg1!I20+Veg2!I20)/2</f>
        <v>759.732</v>
      </c>
      <c r="X20" s="5" t="n">
        <f aca="false">((Veg1!D20-Veg1!I20-Veg1!G20)+(Veg2!D20-Veg2!I20-Veg2!G20))/2</f>
        <v>-416.556</v>
      </c>
    </row>
    <row r="21" customFormat="false" ht="12.8" hidden="false" customHeight="false" outlineLevel="0" collapsed="false">
      <c r="A21" s="5" t="n">
        <f aca="false">SUM(SUM(Veg1!D21+Veg1!E21-Veg1!F21)+SUM(Veg2!D21+Veg2!E21-Veg2!F21))/2</f>
        <v>110.5075</v>
      </c>
      <c r="B21" s="5" t="n">
        <f aca="false">((Veg1!H21+Veg1!G21)+(Veg2!H21+Veg2!G21))/2</f>
        <v>-302.8325</v>
      </c>
      <c r="C21" s="5" t="n">
        <f aca="false">((Veg1!I21)+(Veg2!I21))/2</f>
        <v>426.965</v>
      </c>
      <c r="D21" s="5" t="n">
        <f aca="false">(Veg1!J21+Veg1!K21+Veg1!L21+Veg2!J21+Veg2!K21+Veg2!L21)/2</f>
        <v>455.826</v>
      </c>
      <c r="E21" s="2" t="n">
        <f aca="false">SUM(SUM(Veg1!E21-Veg1!F21)+SUM(Veg2!E21-Veg2!F21))/2</f>
        <v>-30.726</v>
      </c>
      <c r="F21" s="5" t="n">
        <f aca="false">SUM(Veg1!G21+Veg2!G21)/2</f>
        <v>-28.595</v>
      </c>
      <c r="G21" s="5" t="n">
        <f aca="false">((Veg1!I21)+(Veg2!I21))/2</f>
        <v>426.965</v>
      </c>
      <c r="H21" s="5" t="n">
        <f aca="false">(Veg1!J21+Veg2!J21)/2</f>
        <v>-40.155</v>
      </c>
      <c r="I21" s="5" t="n">
        <f aca="false">(Veg1!E21-Veg1!D21+Veg2!E21-Veg2!D21)/2</f>
        <v>197.9035</v>
      </c>
      <c r="J21" s="5" t="n">
        <f aca="false">(Veg1!H21+Veg2!H21)/2</f>
        <v>-274.2375</v>
      </c>
      <c r="K21" s="5" t="n">
        <f aca="false">(Veg1!I21+Veg2!I21)/2</f>
        <v>426.965</v>
      </c>
      <c r="L21" s="5" t="n">
        <f aca="false">(Veg1!K21+Veg1!L21+Veg2!K21+Veg2!L21)/2</f>
        <v>495.981</v>
      </c>
      <c r="M21" s="5" t="n">
        <f aca="false">(Veg1!E21-Veg1!F21-Veg1!D21+Veg2!E21-Veg2!F21-Veg2!D21)/2</f>
        <v>-171.9595</v>
      </c>
      <c r="N21" s="5" t="n">
        <f aca="false">(Veg1!H21+Veg2!H21)/2</f>
        <v>-274.2375</v>
      </c>
      <c r="O21" s="5" t="n">
        <f aca="false">(Veg1!I21+Veg2!I21)/2</f>
        <v>426.965</v>
      </c>
      <c r="P21" s="5" t="n">
        <f aca="false">(Veg1!H21+Veg1!L21+Veg2!H21+Veg2!L21)/2</f>
        <v>233.2375</v>
      </c>
      <c r="Q21" s="5" t="n">
        <f aca="false">(Veg1!D21+Veg2!D21)/2</f>
        <v>141.2335</v>
      </c>
      <c r="R21" s="5" t="n">
        <f aca="false">(Veg1!D21-Veg1!I21-(Veg1!K21+Veg1!M21) + Veg2!D21-Veg2!I21-(Veg2!K21+Veg2!M21)/2)</f>
        <v>-553.1835</v>
      </c>
      <c r="S21" s="5" t="n">
        <f aca="false">(Veg1!I21+Veg2!I21)/2</f>
        <v>426.965</v>
      </c>
      <c r="T21" s="5" t="n">
        <f aca="false">(Veg1!K21+Veg1!M21+Veg2!K21+Veg2!M21)/2</f>
        <v>-11.5055</v>
      </c>
      <c r="U21" s="5" t="n">
        <f aca="false">(Veg1!D21+Veg2!D21)/2</f>
        <v>141.2335</v>
      </c>
      <c r="V21" s="5" t="n">
        <f aca="false">(Veg1!G21+Veg2!G21)/2</f>
        <v>-28.595</v>
      </c>
      <c r="W21" s="5" t="n">
        <f aca="false">(Veg1!I21+Veg2!I21)/2</f>
        <v>426.965</v>
      </c>
      <c r="X21" s="5" t="n">
        <f aca="false">((Veg1!D21-Veg1!I21-Veg1!G21)+(Veg2!D21-Veg2!I21-Veg2!G21))/2</f>
        <v>-257.1365</v>
      </c>
    </row>
    <row r="22" customFormat="false" ht="12.8" hidden="false" customHeight="false" outlineLevel="0" collapsed="false">
      <c r="A22" s="5" t="n">
        <f aca="false">SUM(SUM(Veg1!D22+Veg1!E22-Veg1!F22)+SUM(Veg2!D22+Veg2!E22-Veg2!F22))/2</f>
        <v>-103.8785</v>
      </c>
      <c r="B22" s="5" t="n">
        <f aca="false">((Veg1!H22+Veg1!G22)+(Veg2!H22+Veg2!G22))/2</f>
        <v>-16.104</v>
      </c>
      <c r="C22" s="5" t="n">
        <f aca="false">((Veg1!I22)+(Veg2!I22))/2</f>
        <v>0</v>
      </c>
      <c r="D22" s="5" t="n">
        <f aca="false">(Veg1!J22+Veg1!K22+Veg1!L22+Veg2!J22+Veg2!K22+Veg2!L22)/2</f>
        <v>486.4815</v>
      </c>
      <c r="E22" s="2" t="n">
        <f aca="false">SUM(SUM(Veg1!E22-Veg1!F22)+SUM(Veg2!E22-Veg2!F22))/2</f>
        <v>-84.059</v>
      </c>
      <c r="F22" s="5" t="n">
        <f aca="false">SUM(Veg1!G22+Veg2!G22)/2</f>
        <v>10.092</v>
      </c>
      <c r="G22" s="5" t="n">
        <f aca="false">((Veg1!I22)+(Veg2!I22))/2</f>
        <v>0</v>
      </c>
      <c r="H22" s="5" t="n">
        <f aca="false">(Veg1!J22+Veg2!J22)/2</f>
        <v>-26.4255</v>
      </c>
      <c r="I22" s="5" t="n">
        <f aca="false">(Veg1!E22-Veg1!D22+Veg2!E22-Veg2!D22)/2</f>
        <v>306.7465</v>
      </c>
      <c r="J22" s="5" t="n">
        <f aca="false">(Veg1!H22+Veg2!H22)/2</f>
        <v>-26.196</v>
      </c>
      <c r="K22" s="5" t="n">
        <f aca="false">(Veg1!I22+Veg2!I22)/2</f>
        <v>0</v>
      </c>
      <c r="L22" s="5" t="n">
        <f aca="false">(Veg1!K22+Veg1!L22+Veg2!K22+Veg2!L22)/2</f>
        <v>512.907</v>
      </c>
      <c r="M22" s="5" t="n">
        <f aca="false">(Veg1!E22-Veg1!F22-Veg1!D22+Veg2!E22-Veg2!F22-Veg2!D22)/2</f>
        <v>-64.2395</v>
      </c>
      <c r="N22" s="5" t="n">
        <f aca="false">(Veg1!H22+Veg2!H22)/2</f>
        <v>-26.196</v>
      </c>
      <c r="O22" s="5" t="n">
        <f aca="false">(Veg1!I22+Veg2!I22)/2</f>
        <v>0</v>
      </c>
      <c r="P22" s="5" t="n">
        <f aca="false">(Veg1!H22+Veg1!L22+Veg2!H22+Veg2!L22)/2</f>
        <v>480.334</v>
      </c>
      <c r="Q22" s="5" t="n">
        <f aca="false">(Veg1!D22+Veg2!D22)/2</f>
        <v>-19.8195</v>
      </c>
      <c r="R22" s="5" t="n">
        <f aca="false">(Veg1!D22-Veg1!I22-(Veg1!K22+Veg1!M22) + Veg2!D22-Veg2!I22-(Veg2!K22+Veg2!M22)/2)</f>
        <v>-48.2065</v>
      </c>
      <c r="S22" s="5" t="n">
        <f aca="false">(Veg1!I22+Veg2!I22)/2</f>
        <v>0</v>
      </c>
      <c r="T22" s="5" t="n">
        <f aca="false">(Veg1!K22+Veg1!M22+Veg2!K22+Veg2!M22)/2</f>
        <v>6.381</v>
      </c>
      <c r="U22" s="5" t="n">
        <f aca="false">(Veg1!D22+Veg2!D22)/2</f>
        <v>-19.8195</v>
      </c>
      <c r="V22" s="5" t="n">
        <f aca="false">(Veg1!G22+Veg2!G22)/2</f>
        <v>10.092</v>
      </c>
      <c r="W22" s="5" t="n">
        <f aca="false">(Veg1!I22+Veg2!I22)/2</f>
        <v>0</v>
      </c>
      <c r="X22" s="5" t="n">
        <f aca="false">((Veg1!D22-Veg1!I22-Veg1!G22)+(Veg2!D22-Veg2!I22-Veg2!G22))/2</f>
        <v>-29.9115</v>
      </c>
    </row>
    <row r="23" customFormat="false" ht="12.8" hidden="false" customHeight="false" outlineLevel="0" collapsed="false">
      <c r="A23" s="5" t="n">
        <f aca="false">SUM(SUM(Veg1!D23+Veg1!E23-Veg1!F23)+SUM(Veg2!D23+Veg2!E23-Veg2!F23))/2</f>
        <v>-124.8815</v>
      </c>
      <c r="B23" s="5" t="n">
        <f aca="false">((Veg1!H23+Veg1!G23)+(Veg2!H23+Veg2!G23))/2</f>
        <v>-34.7815</v>
      </c>
      <c r="C23" s="5" t="n">
        <f aca="false">((Veg1!I23)+(Veg2!I23))/2</f>
        <v>0</v>
      </c>
      <c r="D23" s="5" t="n">
        <f aca="false">(Veg1!J23+Veg1!K23+Veg1!L23+Veg2!J23+Veg2!K23+Veg2!L23)/2</f>
        <v>465.626</v>
      </c>
      <c r="E23" s="2" t="n">
        <f aca="false">SUM(SUM(Veg1!E23-Veg1!F23)+SUM(Veg2!E23-Veg2!F23))/2</f>
        <v>-86.0215</v>
      </c>
      <c r="F23" s="5" t="n">
        <f aca="false">SUM(Veg1!G23+Veg2!G23)/2</f>
        <v>22.708</v>
      </c>
      <c r="G23" s="5" t="n">
        <f aca="false">((Veg1!I23)+(Veg2!I23))/2</f>
        <v>0</v>
      </c>
      <c r="H23" s="5" t="n">
        <f aca="false">(Veg1!J23+Veg2!J23)/2</f>
        <v>-62.1585</v>
      </c>
      <c r="I23" s="5" t="n">
        <f aca="false">(Veg1!E23-Veg1!D23+Veg2!E23-Veg2!D23)/2</f>
        <v>319.4495</v>
      </c>
      <c r="J23" s="5" t="n">
        <f aca="false">(Veg1!H23+Veg2!H23)/2</f>
        <v>-57.4895</v>
      </c>
      <c r="K23" s="5" t="n">
        <f aca="false">(Veg1!I23+Veg2!I23)/2</f>
        <v>0</v>
      </c>
      <c r="L23" s="5" t="n">
        <f aca="false">(Veg1!K23+Veg1!L23+Veg2!K23+Veg2!L23)/2</f>
        <v>527.7845</v>
      </c>
      <c r="M23" s="5" t="n">
        <f aca="false">(Veg1!E23-Veg1!F23-Veg1!D23+Veg2!E23-Veg2!F23-Veg2!D23)/2</f>
        <v>-47.1615</v>
      </c>
      <c r="N23" s="5" t="n">
        <f aca="false">(Veg1!H23+Veg2!H23)/2</f>
        <v>-57.4895</v>
      </c>
      <c r="O23" s="5" t="n">
        <f aca="false">(Veg1!I23+Veg2!I23)/2</f>
        <v>0</v>
      </c>
      <c r="P23" s="5" t="n">
        <f aca="false">(Veg1!H23+Veg1!L23+Veg2!H23+Veg2!L23)/2</f>
        <v>451.6655</v>
      </c>
      <c r="Q23" s="5" t="n">
        <f aca="false">(Veg1!D23+Veg2!D23)/2</f>
        <v>-38.86</v>
      </c>
      <c r="R23" s="5" t="n">
        <f aca="false">(Veg1!D23-Veg1!I23-(Veg1!K23+Veg1!M23) + Veg2!D23-Veg2!I23-(Veg2!K23+Veg2!M23)/2)</f>
        <v>-105.0665</v>
      </c>
      <c r="S23" s="5" t="n">
        <f aca="false">(Veg1!I23+Veg2!I23)/2</f>
        <v>0</v>
      </c>
      <c r="T23" s="5" t="n">
        <f aca="false">(Veg1!K23+Veg1!M23+Veg2!K23+Veg2!M23)/2</f>
        <v>18.64</v>
      </c>
      <c r="U23" s="5" t="n">
        <f aca="false">(Veg1!D23+Veg2!D23)/2</f>
        <v>-38.86</v>
      </c>
      <c r="V23" s="5" t="n">
        <f aca="false">(Veg1!G23+Veg2!G23)/2</f>
        <v>22.708</v>
      </c>
      <c r="W23" s="5" t="n">
        <f aca="false">(Veg1!I23+Veg2!I23)/2</f>
        <v>0</v>
      </c>
      <c r="X23" s="5" t="n">
        <f aca="false">((Veg1!D23-Veg1!I23-Veg1!G23)+(Veg2!D23-Veg2!I23-Veg2!G23))/2</f>
        <v>-61.568</v>
      </c>
    </row>
    <row r="24" customFormat="false" ht="12.8" hidden="false" customHeight="false" outlineLevel="0" collapsed="false">
      <c r="A24" s="5" t="n">
        <f aca="false">SUM(SUM(Veg1!D24+Veg1!E24-Veg1!F24)+SUM(Veg2!D24+Veg2!E24-Veg2!F24))/2</f>
        <v>-121.011</v>
      </c>
      <c r="B24" s="5" t="n">
        <f aca="false">((Veg1!H24+Veg1!G24)+(Veg2!H24+Veg2!G24))/2</f>
        <v>-57.521</v>
      </c>
      <c r="C24" s="5" t="n">
        <f aca="false">((Veg1!I24)+(Veg2!I24))/2</f>
        <v>0</v>
      </c>
      <c r="D24" s="5" t="n">
        <f aca="false">(Veg1!J24+Veg1!K24+Veg1!L24+Veg2!J24+Veg2!K24+Veg2!L24)/2</f>
        <v>458.6815</v>
      </c>
      <c r="E24" s="2" t="n">
        <f aca="false">SUM(SUM(Veg1!E24-Veg1!F24)+SUM(Veg2!E24-Veg2!F24))/2</f>
        <v>-81.588</v>
      </c>
      <c r="F24" s="5" t="n">
        <f aca="false">SUM(Veg1!G24+Veg2!G24)/2</f>
        <v>15.188</v>
      </c>
      <c r="G24" s="5" t="n">
        <f aca="false">((Veg1!I24)+(Veg2!I24))/2</f>
        <v>0</v>
      </c>
      <c r="H24" s="5" t="n">
        <f aca="false">(Veg1!J24+Veg2!J24)/2</f>
        <v>-71.9495</v>
      </c>
      <c r="I24" s="5" t="n">
        <f aca="false">(Veg1!E24-Veg1!D24+Veg2!E24-Veg2!D24)/2</f>
        <v>318.456</v>
      </c>
      <c r="J24" s="5" t="n">
        <f aca="false">(Veg1!H24+Veg2!H24)/2</f>
        <v>-72.709</v>
      </c>
      <c r="K24" s="5" t="n">
        <f aca="false">(Veg1!I24+Veg2!I24)/2</f>
        <v>0</v>
      </c>
      <c r="L24" s="5" t="n">
        <f aca="false">(Veg1!K24+Veg1!L24+Veg2!K24+Veg2!L24)/2</f>
        <v>530.631</v>
      </c>
      <c r="M24" s="5" t="n">
        <f aca="false">(Veg1!E24-Veg1!F24-Veg1!D24+Veg2!E24-Veg2!F24-Veg2!D24)/2</f>
        <v>-42.165</v>
      </c>
      <c r="N24" s="5" t="n">
        <f aca="false">(Veg1!H24+Veg2!H24)/2</f>
        <v>-72.709</v>
      </c>
      <c r="O24" s="5" t="n">
        <f aca="false">(Veg1!I24+Veg2!I24)/2</f>
        <v>0</v>
      </c>
      <c r="P24" s="5" t="n">
        <f aca="false">(Veg1!H24+Veg1!L24+Veg2!H24+Veg2!L24)/2</f>
        <v>424.636</v>
      </c>
      <c r="Q24" s="5" t="n">
        <f aca="false">(Veg1!D24+Veg2!D24)/2</f>
        <v>-39.423</v>
      </c>
      <c r="R24" s="5" t="n">
        <f aca="false">(Veg1!D24-Veg1!I24-(Veg1!K24+Veg1!M24) + Veg2!D24-Veg2!I24-(Veg2!K24+Veg2!M24)/2)</f>
        <v>-128.399</v>
      </c>
      <c r="S24" s="5" t="n">
        <f aca="false">(Veg1!I24+Veg2!I24)/2</f>
        <v>0</v>
      </c>
      <c r="T24" s="5" t="n">
        <f aca="false">(Veg1!K24+Veg1!M24+Veg2!K24+Veg2!M24)/2</f>
        <v>33.2935</v>
      </c>
      <c r="U24" s="5" t="n">
        <f aca="false">(Veg1!D24+Veg2!D24)/2</f>
        <v>-39.423</v>
      </c>
      <c r="V24" s="5" t="n">
        <f aca="false">(Veg1!G24+Veg2!G24)/2</f>
        <v>15.188</v>
      </c>
      <c r="W24" s="5" t="n">
        <f aca="false">(Veg1!I24+Veg2!I24)/2</f>
        <v>0</v>
      </c>
      <c r="X24" s="5" t="n">
        <f aca="false">((Veg1!D24-Veg1!I24-Veg1!G24)+(Veg2!D24-Veg2!I24-Veg2!G24))/2</f>
        <v>-54.611</v>
      </c>
    </row>
    <row r="25" customFormat="false" ht="12.8" hidden="false" customHeight="false" outlineLevel="0" collapsed="false">
      <c r="A25" s="5" t="n">
        <f aca="false">SUM(SUM(Veg1!D25+Veg1!E25-Veg1!F25)+SUM(Veg2!D25+Veg2!E25-Veg2!F25))/2</f>
        <v>-120.9095</v>
      </c>
      <c r="B25" s="5" t="n">
        <f aca="false">((Veg1!H25+Veg1!G25)+(Veg2!H25+Veg2!G25))/2</f>
        <v>-66.675</v>
      </c>
      <c r="C25" s="5" t="n">
        <f aca="false">((Veg1!I25)+(Veg2!I25))/2</f>
        <v>0</v>
      </c>
      <c r="D25" s="5" t="n">
        <f aca="false">(Veg1!J25+Veg1!K25+Veg1!L25+Veg2!J25+Veg2!K25+Veg2!L25)/2</f>
        <v>463.837</v>
      </c>
      <c r="E25" s="2" t="n">
        <f aca="false">SUM(SUM(Veg1!E25-Veg1!F25)+SUM(Veg2!E25-Veg2!F25))/2</f>
        <v>-81.2295</v>
      </c>
      <c r="F25" s="5" t="n">
        <f aca="false">SUM(Veg1!G25+Veg2!G25)/2</f>
        <v>8.108</v>
      </c>
      <c r="G25" s="5" t="n">
        <f aca="false">((Veg1!I25)+(Veg2!I25))/2</f>
        <v>0</v>
      </c>
      <c r="H25" s="5" t="n">
        <f aca="false">(Veg1!J25+Veg2!J25)/2</f>
        <v>-53.6355</v>
      </c>
      <c r="I25" s="5" t="n">
        <f aca="false">(Veg1!E25-Veg1!D25+Veg2!E25-Veg2!D25)/2</f>
        <v>315.5325</v>
      </c>
      <c r="J25" s="5" t="n">
        <f aca="false">(Veg1!H25+Veg2!H25)/2</f>
        <v>-74.783</v>
      </c>
      <c r="K25" s="5" t="n">
        <f aca="false">(Veg1!I25+Veg2!I25)/2</f>
        <v>0</v>
      </c>
      <c r="L25" s="5" t="n">
        <f aca="false">(Veg1!K25+Veg1!L25+Veg2!K25+Veg2!L25)/2</f>
        <v>517.4725</v>
      </c>
      <c r="M25" s="5" t="n">
        <f aca="false">(Veg1!E25-Veg1!F25-Veg1!D25+Veg2!E25-Veg2!F25-Veg2!D25)/2</f>
        <v>-41.5495</v>
      </c>
      <c r="N25" s="5" t="n">
        <f aca="false">(Veg1!H25+Veg2!H25)/2</f>
        <v>-74.783</v>
      </c>
      <c r="O25" s="5" t="n">
        <f aca="false">(Veg1!I25+Veg2!I25)/2</f>
        <v>0</v>
      </c>
      <c r="P25" s="5" t="n">
        <f aca="false">(Veg1!H25+Veg1!L25+Veg2!H25+Veg2!L25)/2</f>
        <v>407.587</v>
      </c>
      <c r="Q25" s="5" t="n">
        <f aca="false">(Veg1!D25+Veg2!D25)/2</f>
        <v>-39.68</v>
      </c>
      <c r="R25" s="5" t="n">
        <f aca="false">(Veg1!D25-Veg1!I25-(Veg1!K25+Veg1!M25) + Veg2!D25-Veg2!I25-(Veg2!K25+Veg2!M25)/2)</f>
        <v>-131.746</v>
      </c>
      <c r="S25" s="5" t="n">
        <f aca="false">(Veg1!I25+Veg2!I25)/2</f>
        <v>0</v>
      </c>
      <c r="T25" s="5" t="n">
        <f aca="false">(Veg1!K25+Veg1!M25+Veg2!K25+Veg2!M25)/2</f>
        <v>35.107</v>
      </c>
      <c r="U25" s="5" t="n">
        <f aca="false">(Veg1!D25+Veg2!D25)/2</f>
        <v>-39.68</v>
      </c>
      <c r="V25" s="5" t="n">
        <f aca="false">(Veg1!G25+Veg2!G25)/2</f>
        <v>8.108</v>
      </c>
      <c r="W25" s="5" t="n">
        <f aca="false">(Veg1!I25+Veg2!I25)/2</f>
        <v>0</v>
      </c>
      <c r="X25" s="5" t="n">
        <f aca="false">((Veg1!D25-Veg1!I25-Veg1!G25)+(Veg2!D25-Veg2!I25-Veg2!G25))/2</f>
        <v>-47.788</v>
      </c>
    </row>
    <row r="26" customFormat="false" ht="12.8" hidden="false" customHeight="false" outlineLevel="0" collapsed="false">
      <c r="A26" s="5" t="n">
        <f aca="false">SUM(SUM(Veg1!D26+Veg1!E26-Veg1!F26)+SUM(Veg2!D26+Veg2!E26-Veg2!F26))/2</f>
        <v>-121.2265</v>
      </c>
      <c r="B26" s="5" t="n">
        <f aca="false">((Veg1!H26+Veg1!G26)+(Veg2!H26+Veg2!G26))/2</f>
        <v>-66.3695</v>
      </c>
      <c r="C26" s="5" t="n">
        <f aca="false">((Veg1!I26)+(Veg2!I26))/2</f>
        <v>0</v>
      </c>
      <c r="D26" s="5" t="n">
        <f aca="false">(Veg1!J26+Veg1!K26+Veg1!L26+Veg2!J26+Veg2!K26+Veg2!L26)/2</f>
        <v>462.0305</v>
      </c>
      <c r="E26" s="2" t="n">
        <f aca="false">SUM(SUM(Veg1!E26-Veg1!F26)+SUM(Veg2!E26-Veg2!F26))/2</f>
        <v>-81.3975</v>
      </c>
      <c r="F26" s="5" t="n">
        <f aca="false">SUM(Veg1!G26+Veg2!G26)/2</f>
        <v>8.259</v>
      </c>
      <c r="G26" s="5" t="n">
        <f aca="false">((Veg1!I26)+(Veg2!I26))/2</f>
        <v>0</v>
      </c>
      <c r="H26" s="5" t="n">
        <f aca="false">(Veg1!J26+Veg2!J26)/2</f>
        <v>-50.909</v>
      </c>
      <c r="I26" s="5" t="n">
        <f aca="false">(Veg1!E26-Veg1!D26+Veg2!E26-Veg2!D26)/2</f>
        <v>313.0375</v>
      </c>
      <c r="J26" s="5" t="n">
        <f aca="false">(Veg1!H26+Veg2!H26)/2</f>
        <v>-74.6285</v>
      </c>
      <c r="K26" s="5" t="n">
        <f aca="false">(Veg1!I26+Veg2!I26)/2</f>
        <v>0</v>
      </c>
      <c r="L26" s="5" t="n">
        <f aca="false">(Veg1!K26+Veg1!L26+Veg2!K26+Veg2!L26)/2</f>
        <v>512.9395</v>
      </c>
      <c r="M26" s="5" t="n">
        <f aca="false">(Veg1!E26-Veg1!F26-Veg1!D26+Veg2!E26-Veg2!F26-Veg2!D26)/2</f>
        <v>-41.5685</v>
      </c>
      <c r="N26" s="5" t="n">
        <f aca="false">(Veg1!H26+Veg2!H26)/2</f>
        <v>-74.6285</v>
      </c>
      <c r="O26" s="5" t="n">
        <f aca="false">(Veg1!I26+Veg2!I26)/2</f>
        <v>0</v>
      </c>
      <c r="P26" s="5" t="n">
        <f aca="false">(Veg1!H26+Veg1!L26+Veg2!H26+Veg2!L26)/2</f>
        <v>403.5115</v>
      </c>
      <c r="Q26" s="5" t="n">
        <f aca="false">(Veg1!D26+Veg2!D26)/2</f>
        <v>-39.829</v>
      </c>
      <c r="R26" s="5" t="n">
        <f aca="false">(Veg1!D26-Veg1!I26-(Veg1!K26+Veg1!M26) + Veg2!D26-Veg2!I26-(Veg2!K26+Veg2!M26)/2)</f>
        <v>-131.664</v>
      </c>
      <c r="S26" s="5" t="n">
        <f aca="false">(Veg1!I26+Veg2!I26)/2</f>
        <v>0</v>
      </c>
      <c r="T26" s="5" t="n">
        <f aca="false">(Veg1!K26+Veg1!M26+Veg2!K26+Veg2!M26)/2</f>
        <v>34.8055</v>
      </c>
      <c r="U26" s="5" t="n">
        <f aca="false">(Veg1!D26+Veg2!D26)/2</f>
        <v>-39.829</v>
      </c>
      <c r="V26" s="5" t="n">
        <f aca="false">(Veg1!G26+Veg2!G26)/2</f>
        <v>8.259</v>
      </c>
      <c r="W26" s="5" t="n">
        <f aca="false">(Veg1!I26+Veg2!I26)/2</f>
        <v>0</v>
      </c>
      <c r="X26" s="5" t="n">
        <f aca="false">((Veg1!D26-Veg1!I26-Veg1!G26)+(Veg2!D26-Veg2!I26-Veg2!G26))/2</f>
        <v>-48.088</v>
      </c>
    </row>
    <row r="27" customFormat="false" ht="12.8" hidden="false" customHeight="false" outlineLevel="0" collapsed="false">
      <c r="A27" s="5" t="n">
        <f aca="false">SUM(SUM(Veg1!D27+Veg1!E27-Veg1!F27)+SUM(Veg2!D27+Veg2!E27-Veg2!F27))/2</f>
        <v>-114.475</v>
      </c>
      <c r="B27" s="5" t="n">
        <f aca="false">((Veg1!H27+Veg1!G27)+(Veg2!H27+Veg2!G27))/2</f>
        <v>-72.4835</v>
      </c>
      <c r="C27" s="5" t="n">
        <f aca="false">((Veg1!I27)+(Veg2!I27))/2</f>
        <v>0</v>
      </c>
      <c r="D27" s="5" t="n">
        <f aca="false">(Veg1!J27+Veg1!K27+Veg1!L27+Veg2!J27+Veg2!K27+Veg2!L27)/2</f>
        <v>458.181</v>
      </c>
      <c r="E27" s="2" t="n">
        <f aca="false">SUM(SUM(Veg1!E27-Veg1!F27)+SUM(Veg2!E27-Veg2!F27))/2</f>
        <v>-74.4555</v>
      </c>
      <c r="F27" s="5" t="n">
        <f aca="false">SUM(Veg1!G27+Veg2!G27)/2</f>
        <v>3.749</v>
      </c>
      <c r="G27" s="5" t="n">
        <f aca="false">((Veg1!I27)+(Veg2!I27))/2</f>
        <v>0</v>
      </c>
      <c r="H27" s="5" t="n">
        <f aca="false">(Veg1!J27+Veg2!J27)/2</f>
        <v>-50.592</v>
      </c>
      <c r="I27" s="5" t="n">
        <f aca="false">(Veg1!E27-Veg1!D27+Veg2!E27-Veg2!D27)/2</f>
        <v>317.559</v>
      </c>
      <c r="J27" s="5" t="n">
        <f aca="false">(Veg1!H27+Veg2!H27)/2</f>
        <v>-76.2325</v>
      </c>
      <c r="K27" s="5" t="n">
        <f aca="false">(Veg1!I27+Veg2!I27)/2</f>
        <v>0</v>
      </c>
      <c r="L27" s="5" t="n">
        <f aca="false">(Veg1!K27+Veg1!L27+Veg2!K27+Veg2!L27)/2</f>
        <v>508.773</v>
      </c>
      <c r="M27" s="5" t="n">
        <f aca="false">(Veg1!E27-Veg1!F27-Veg1!D27+Veg2!E27-Veg2!F27-Veg2!D27)/2</f>
        <v>-34.436</v>
      </c>
      <c r="N27" s="5" t="n">
        <f aca="false">(Veg1!H27+Veg2!H27)/2</f>
        <v>-76.2325</v>
      </c>
      <c r="O27" s="5" t="n">
        <f aca="false">(Veg1!I27+Veg2!I27)/2</f>
        <v>0</v>
      </c>
      <c r="P27" s="5" t="n">
        <f aca="false">(Veg1!H27+Veg1!L27+Veg2!H27+Veg2!L27)/2</f>
        <v>396.3275</v>
      </c>
      <c r="Q27" s="5" t="n">
        <f aca="false">(Veg1!D27+Veg2!D27)/2</f>
        <v>-40.0195</v>
      </c>
      <c r="R27" s="5" t="n">
        <f aca="false">(Veg1!D27-Veg1!I27-(Veg1!K27+Veg1!M27) + Veg2!D27-Veg2!I27-(Veg2!K27+Veg2!M27)/2)</f>
        <v>-134.218</v>
      </c>
      <c r="S27" s="5" t="n">
        <f aca="false">(Veg1!I27+Veg2!I27)/2</f>
        <v>0</v>
      </c>
      <c r="T27" s="5" t="n">
        <f aca="false">(Veg1!K27+Veg1!M27+Veg2!K27+Veg2!M27)/2</f>
        <v>36.217</v>
      </c>
      <c r="U27" s="5" t="n">
        <f aca="false">(Veg1!D27+Veg2!D27)/2</f>
        <v>-40.0195</v>
      </c>
      <c r="V27" s="5" t="n">
        <f aca="false">(Veg1!G27+Veg2!G27)/2</f>
        <v>3.749</v>
      </c>
      <c r="W27" s="5" t="n">
        <f aca="false">(Veg1!I27+Veg2!I27)/2</f>
        <v>0</v>
      </c>
      <c r="X27" s="5" t="n">
        <f aca="false">((Veg1!D27-Veg1!I27-Veg1!G27)+(Veg2!D27-Veg2!I27-Veg2!G27))/2</f>
        <v>-43.7685</v>
      </c>
    </row>
    <row r="28" customFormat="false" ht="12.8" hidden="false" customHeight="false" outlineLevel="0" collapsed="false">
      <c r="A28" s="5" t="n">
        <f aca="false">SUM(SUM(Veg1!D28+Veg1!E28-Veg1!F28)+SUM(Veg2!D28+Veg2!E28-Veg2!F28))/2</f>
        <v>-106.1285</v>
      </c>
      <c r="B28" s="5" t="n">
        <f aca="false">((Veg1!H28+Veg1!G28)+(Veg2!H28+Veg2!G28))/2</f>
        <v>-66.644</v>
      </c>
      <c r="C28" s="5" t="n">
        <f aca="false">((Veg1!I28)+(Veg2!I28))/2</f>
        <v>0</v>
      </c>
      <c r="D28" s="5" t="n">
        <f aca="false">(Veg1!J28+Veg1!K28+Veg1!L28+Veg2!J28+Veg2!K28+Veg2!L28)/2</f>
        <v>458.577</v>
      </c>
      <c r="E28" s="2" t="n">
        <f aca="false">SUM(SUM(Veg1!E28-Veg1!F28)+SUM(Veg2!E28-Veg2!F28))/2</f>
        <v>-66.086</v>
      </c>
      <c r="F28" s="5" t="n">
        <f aca="false">SUM(Veg1!G28+Veg2!G28)/2</f>
        <v>6.153</v>
      </c>
      <c r="G28" s="5" t="n">
        <f aca="false">((Veg1!I28)+(Veg2!I28))/2</f>
        <v>0</v>
      </c>
      <c r="H28" s="5" t="n">
        <f aca="false">(Veg1!J28+Veg2!J28)/2</f>
        <v>-39.962</v>
      </c>
      <c r="I28" s="5" t="n">
        <f aca="false">(Veg1!E28-Veg1!D28+Veg2!E28-Veg2!D28)/2</f>
        <v>324.6755</v>
      </c>
      <c r="J28" s="5" t="n">
        <f aca="false">(Veg1!H28+Veg2!H28)/2</f>
        <v>-72.797</v>
      </c>
      <c r="K28" s="5" t="n">
        <f aca="false">(Veg1!I28+Veg2!I28)/2</f>
        <v>0</v>
      </c>
      <c r="L28" s="5" t="n">
        <f aca="false">(Veg1!K28+Veg1!L28+Veg2!K28+Veg2!L28)/2</f>
        <v>498.539</v>
      </c>
      <c r="M28" s="5" t="n">
        <f aca="false">(Veg1!E28-Veg1!F28-Veg1!D28+Veg2!E28-Veg2!F28-Veg2!D28)/2</f>
        <v>-26.0435</v>
      </c>
      <c r="N28" s="5" t="n">
        <f aca="false">(Veg1!H28+Veg2!H28)/2</f>
        <v>-72.797</v>
      </c>
      <c r="O28" s="5" t="n">
        <f aca="false">(Veg1!I28+Veg2!I28)/2</f>
        <v>0</v>
      </c>
      <c r="P28" s="5" t="n">
        <f aca="false">(Veg1!H28+Veg1!L28+Veg2!H28+Veg2!L28)/2</f>
        <v>392.988</v>
      </c>
      <c r="Q28" s="5" t="n">
        <f aca="false">(Veg1!D28+Veg2!D28)/2</f>
        <v>-40.0425</v>
      </c>
      <c r="R28" s="5" t="n">
        <f aca="false">(Veg1!D28-Veg1!I28-(Veg1!K28+Veg1!M28) + Veg2!D28-Veg2!I28-(Veg2!K28+Veg2!M28)/2)</f>
        <v>-129.1035</v>
      </c>
      <c r="S28" s="5" t="n">
        <f aca="false">(Veg1!I28+Veg2!I28)/2</f>
        <v>0</v>
      </c>
      <c r="T28" s="5" t="n">
        <f aca="false">(Veg1!K28+Veg1!M28+Veg2!K28+Veg2!M28)/2</f>
        <v>32.759</v>
      </c>
      <c r="U28" s="5" t="n">
        <f aca="false">(Veg1!D28+Veg2!D28)/2</f>
        <v>-40.0425</v>
      </c>
      <c r="V28" s="5" t="n">
        <f aca="false">(Veg1!G28+Veg2!G28)/2</f>
        <v>6.153</v>
      </c>
      <c r="W28" s="5" t="n">
        <f aca="false">(Veg1!I28+Veg2!I28)/2</f>
        <v>0</v>
      </c>
      <c r="X28" s="5" t="n">
        <f aca="false">((Veg1!D28-Veg1!I28-Veg1!G28)+(Veg2!D28-Veg2!I28-Veg2!G28))/2</f>
        <v>-46.1955</v>
      </c>
    </row>
    <row r="29" customFormat="false" ht="12.8" hidden="false" customHeight="false" outlineLevel="0" collapsed="false">
      <c r="A29" s="5" t="n">
        <f aca="false">SUM(SUM(Veg1!D29+Veg1!E29-Veg1!F29)+SUM(Veg2!D29+Veg2!E29-Veg2!F29))/2</f>
        <v>-84.12</v>
      </c>
      <c r="B29" s="5" t="n">
        <f aca="false">((Veg1!H29+Veg1!G29)+(Veg2!H29+Veg2!G29))/2</f>
        <v>-71.3625</v>
      </c>
      <c r="C29" s="5" t="n">
        <f aca="false">((Veg1!I29)+(Veg2!I29))/2</f>
        <v>0</v>
      </c>
      <c r="D29" s="5" t="n">
        <f aca="false">(Veg1!J29+Veg1!K29+Veg1!L29+Veg2!J29+Veg2!K29+Veg2!L29)/2</f>
        <v>458.566</v>
      </c>
      <c r="E29" s="2" t="n">
        <f aca="false">SUM(SUM(Veg1!E29-Veg1!F29)+SUM(Veg2!E29-Veg2!F29))/2</f>
        <v>-44.2245</v>
      </c>
      <c r="F29" s="5" t="n">
        <f aca="false">SUM(Veg1!G29+Veg2!G29)/2</f>
        <v>1.085</v>
      </c>
      <c r="G29" s="5" t="n">
        <f aca="false">((Veg1!I29)+(Veg2!I29))/2</f>
        <v>0</v>
      </c>
      <c r="H29" s="5" t="n">
        <f aca="false">(Veg1!J29+Veg2!J29)/2</f>
        <v>-36.936</v>
      </c>
      <c r="I29" s="5" t="n">
        <f aca="false">(Veg1!E29-Veg1!D29+Veg2!E29-Veg2!D29)/2</f>
        <v>344.727</v>
      </c>
      <c r="J29" s="5" t="n">
        <f aca="false">(Veg1!H29+Veg2!H29)/2</f>
        <v>-72.4475</v>
      </c>
      <c r="K29" s="5" t="n">
        <f aca="false">(Veg1!I29+Veg2!I29)/2</f>
        <v>0</v>
      </c>
      <c r="L29" s="5" t="n">
        <f aca="false">(Veg1!K29+Veg1!L29+Veg2!K29+Veg2!L29)/2</f>
        <v>495.502</v>
      </c>
      <c r="M29" s="5" t="n">
        <f aca="false">(Veg1!E29-Veg1!F29-Veg1!D29+Veg2!E29-Veg2!F29-Veg2!D29)/2</f>
        <v>-4.32899999999999</v>
      </c>
      <c r="N29" s="5" t="n">
        <f aca="false">(Veg1!H29+Veg2!H29)/2</f>
        <v>-72.4475</v>
      </c>
      <c r="O29" s="5" t="n">
        <f aca="false">(Veg1!I29+Veg2!I29)/2</f>
        <v>0</v>
      </c>
      <c r="P29" s="5" t="n">
        <f aca="false">(Veg1!H29+Veg1!L29+Veg2!H29+Veg2!L29)/2</f>
        <v>390.5025</v>
      </c>
      <c r="Q29" s="5" t="n">
        <f aca="false">(Veg1!D29+Veg2!D29)/2</f>
        <v>-39.8955</v>
      </c>
      <c r="R29" s="5" t="n">
        <f aca="false">(Veg1!D29-Veg1!I29-(Veg1!K29+Veg1!M29) + Veg2!D29-Veg2!I29-(Veg2!K29+Veg2!M29)/2)</f>
        <v>-128.5315</v>
      </c>
      <c r="S29" s="5" t="n">
        <f aca="false">(Veg1!I29+Veg2!I29)/2</f>
        <v>0</v>
      </c>
      <c r="T29" s="5" t="n">
        <f aca="false">(Veg1!K29+Veg1!M29+Veg2!K29+Veg2!M29)/2</f>
        <v>32.554</v>
      </c>
      <c r="U29" s="5" t="n">
        <f aca="false">(Veg1!D29+Veg2!D29)/2</f>
        <v>-39.8955</v>
      </c>
      <c r="V29" s="5" t="n">
        <f aca="false">(Veg1!G29+Veg2!G29)/2</f>
        <v>1.085</v>
      </c>
      <c r="W29" s="5" t="n">
        <f aca="false">(Veg1!I29+Veg2!I29)/2</f>
        <v>0</v>
      </c>
      <c r="X29" s="5" t="n">
        <f aca="false">((Veg1!D29-Veg1!I29-Veg1!G29)+(Veg2!D29-Veg2!I29-Veg2!G29))/2</f>
        <v>-40.9805</v>
      </c>
    </row>
    <row r="30" customFormat="false" ht="12.8" hidden="false" customHeight="false" outlineLevel="0" collapsed="false">
      <c r="A30" s="5" t="n">
        <f aca="false">SUM(SUM(Veg1!D30+Veg1!E30-Veg1!F30)+SUM(Veg2!D30+Veg2!E30-Veg2!F30))/2</f>
        <v>-94.388</v>
      </c>
      <c r="B30" s="5" t="n">
        <f aca="false">((Veg1!H30+Veg1!G30)+(Veg2!H30+Veg2!G30))/2</f>
        <v>-64.33</v>
      </c>
      <c r="C30" s="5" t="n">
        <f aca="false">((Veg1!I30)+(Veg2!I30))/2</f>
        <v>0</v>
      </c>
      <c r="D30" s="5" t="n">
        <f aca="false">(Veg1!J30+Veg1!K30+Veg1!L30+Veg2!J30+Veg2!K30+Veg2!L30)/2</f>
        <v>459.5015</v>
      </c>
      <c r="E30" s="2" t="n">
        <f aca="false">SUM(SUM(Veg1!E30-Veg1!F30)+SUM(Veg2!E30-Veg2!F30))/2</f>
        <v>-55.189</v>
      </c>
      <c r="F30" s="5" t="n">
        <f aca="false">SUM(Veg1!G30+Veg2!G30)/2</f>
        <v>3.978</v>
      </c>
      <c r="G30" s="5" t="n">
        <f aca="false">((Veg1!I30)+(Veg2!I30))/2</f>
        <v>0</v>
      </c>
      <c r="H30" s="5" t="n">
        <f aca="false">(Veg1!J30+Veg2!J30)/2</f>
        <v>-30.072</v>
      </c>
      <c r="I30" s="5" t="n">
        <f aca="false">(Veg1!E30-Veg1!D30+Veg2!E30-Veg2!D30)/2</f>
        <v>332.53</v>
      </c>
      <c r="J30" s="5" t="n">
        <f aca="false">(Veg1!H30+Veg2!H30)/2</f>
        <v>-68.308</v>
      </c>
      <c r="K30" s="5" t="n">
        <f aca="false">(Veg1!I30+Veg2!I30)/2</f>
        <v>0</v>
      </c>
      <c r="L30" s="5" t="n">
        <f aca="false">(Veg1!K30+Veg1!L30+Veg2!K30+Veg2!L30)/2</f>
        <v>489.5735</v>
      </c>
      <c r="M30" s="5" t="n">
        <f aca="false">(Veg1!E30-Veg1!F30-Veg1!D30+Veg2!E30-Veg2!F30-Veg2!D30)/2</f>
        <v>-15.99</v>
      </c>
      <c r="N30" s="5" t="n">
        <f aca="false">(Veg1!H30+Veg2!H30)/2</f>
        <v>-68.308</v>
      </c>
      <c r="O30" s="5" t="n">
        <f aca="false">(Veg1!I30+Veg2!I30)/2</f>
        <v>0</v>
      </c>
      <c r="P30" s="5" t="n">
        <f aca="false">(Veg1!H30+Veg1!L30+Veg2!H30+Veg2!L30)/2</f>
        <v>392.157</v>
      </c>
      <c r="Q30" s="5" t="n">
        <f aca="false">(Veg1!D30+Veg2!D30)/2</f>
        <v>-39.199</v>
      </c>
      <c r="R30" s="5" t="n">
        <f aca="false">(Veg1!D30-Veg1!I30-(Veg1!K30+Veg1!M30) + Veg2!D30-Veg2!I30-(Veg2!K30+Veg2!M30)/2)</f>
        <v>-121.998</v>
      </c>
      <c r="S30" s="5" t="n">
        <f aca="false">(Veg1!I30+Veg2!I30)/2</f>
        <v>0</v>
      </c>
      <c r="T30" s="5" t="n">
        <f aca="false">(Veg1!K30+Veg1!M30+Veg2!K30+Veg2!M30)/2</f>
        <v>29.1155</v>
      </c>
      <c r="U30" s="5" t="n">
        <f aca="false">(Veg1!D30+Veg2!D30)/2</f>
        <v>-39.199</v>
      </c>
      <c r="V30" s="5" t="n">
        <f aca="false">(Veg1!G30+Veg2!G30)/2</f>
        <v>3.978</v>
      </c>
      <c r="W30" s="5" t="n">
        <f aca="false">(Veg1!I30+Veg2!I30)/2</f>
        <v>0</v>
      </c>
      <c r="X30" s="5" t="n">
        <f aca="false">((Veg1!D30-Veg1!I30-Veg1!G30)+(Veg2!D30-Veg2!I30-Veg2!G30))/2</f>
        <v>-43.177</v>
      </c>
    </row>
    <row r="31" customFormat="false" ht="12.8" hidden="false" customHeight="false" outlineLevel="0" collapsed="false">
      <c r="A31" s="5" t="n">
        <f aca="false">SUM(SUM(Veg1!D31+Veg1!E31-Veg1!F31)+SUM(Veg2!D31+Veg2!E31-Veg2!F31))/2</f>
        <v>-73.934</v>
      </c>
      <c r="B31" s="5" t="n">
        <f aca="false">((Veg1!H31+Veg1!G31)+(Veg2!H31+Veg2!G31))/2</f>
        <v>-72.1675</v>
      </c>
      <c r="C31" s="5" t="n">
        <f aca="false">((Veg1!I31)+(Veg2!I31))/2</f>
        <v>0</v>
      </c>
      <c r="D31" s="5" t="n">
        <f aca="false">(Veg1!J31+Veg1!K31+Veg1!L31+Veg2!J31+Veg2!K31+Veg2!L31)/2</f>
        <v>455.72</v>
      </c>
      <c r="E31" s="2" t="n">
        <f aca="false">SUM(SUM(Veg1!E31-Veg1!F31)+SUM(Veg2!E31-Veg2!F31))/2</f>
        <v>-34.127</v>
      </c>
      <c r="F31" s="5" t="n">
        <f aca="false">SUM(Veg1!G31+Veg2!G31)/2</f>
        <v>0.298</v>
      </c>
      <c r="G31" s="5" t="n">
        <f aca="false">((Veg1!I31)+(Veg2!I31))/2</f>
        <v>0</v>
      </c>
      <c r="H31" s="5" t="n">
        <f aca="false">(Veg1!J31+Veg2!J31)/2</f>
        <v>-36.4635</v>
      </c>
      <c r="I31" s="5" t="n">
        <f aca="false">(Veg1!E31-Veg1!D31+Veg2!E31-Veg2!D31)/2</f>
        <v>352.011</v>
      </c>
      <c r="J31" s="5" t="n">
        <f aca="false">(Veg1!H31+Veg2!H31)/2</f>
        <v>-72.4655</v>
      </c>
      <c r="K31" s="5" t="n">
        <f aca="false">(Veg1!I31+Veg2!I31)/2</f>
        <v>0</v>
      </c>
      <c r="L31" s="5" t="n">
        <f aca="false">(Veg1!K31+Veg1!L31+Veg2!K31+Veg2!L31)/2</f>
        <v>492.1835</v>
      </c>
      <c r="M31" s="5" t="n">
        <f aca="false">(Veg1!E31-Veg1!F31-Veg1!D31+Veg2!E31-Veg2!F31-Veg2!D31)/2</f>
        <v>5.67999999999999</v>
      </c>
      <c r="N31" s="5" t="n">
        <f aca="false">(Veg1!H31+Veg2!H31)/2</f>
        <v>-72.4655</v>
      </c>
      <c r="O31" s="5" t="n">
        <f aca="false">(Veg1!I31+Veg2!I31)/2</f>
        <v>0</v>
      </c>
      <c r="P31" s="5" t="n">
        <f aca="false">(Veg1!H31+Veg1!L31+Veg2!H31+Veg2!L31)/2</f>
        <v>387.0595</v>
      </c>
      <c r="Q31" s="5" t="n">
        <f aca="false">(Veg1!D31+Veg2!D31)/2</f>
        <v>-39.807</v>
      </c>
      <c r="R31" s="5" t="n">
        <f aca="false">(Veg1!D31-Veg1!I31-(Veg1!K31+Veg1!M31) + Veg2!D31-Veg2!I31-(Veg2!K31+Veg2!M31)/2)</f>
        <v>-128.558</v>
      </c>
      <c r="S31" s="5" t="n">
        <f aca="false">(Veg1!I31+Veg2!I31)/2</f>
        <v>0</v>
      </c>
      <c r="T31" s="5" t="n">
        <f aca="false">(Veg1!K31+Veg1!M31+Veg2!K31+Veg2!M31)/2</f>
        <v>32.659</v>
      </c>
      <c r="U31" s="5" t="n">
        <f aca="false">(Veg1!D31+Veg2!D31)/2</f>
        <v>-39.807</v>
      </c>
      <c r="V31" s="5" t="n">
        <f aca="false">(Veg1!G31+Veg2!G31)/2</f>
        <v>0.298</v>
      </c>
      <c r="W31" s="5" t="n">
        <f aca="false">(Veg1!I31+Veg2!I31)/2</f>
        <v>0</v>
      </c>
      <c r="X31" s="5" t="n">
        <f aca="false">((Veg1!D31-Veg1!I31-Veg1!G31)+(Veg2!D31-Veg2!I31-Veg2!G31))/2</f>
        <v>-40.105</v>
      </c>
    </row>
    <row r="32" customFormat="false" ht="12.8" hidden="false" customHeight="false" outlineLevel="0" collapsed="false">
      <c r="A32" s="5" t="n">
        <f aca="false">SUM(SUM(Veg1!D32+Veg1!E32-Veg1!F32)+SUM(Veg2!D32+Veg2!E32-Veg2!F32))/2</f>
        <v>-59.1695</v>
      </c>
      <c r="B32" s="5" t="n">
        <f aca="false">((Veg1!H32+Veg1!G32)+(Veg2!H32+Veg2!G32))/2</f>
        <v>-58.751</v>
      </c>
      <c r="C32" s="5" t="n">
        <f aca="false">((Veg1!I32)+(Veg2!I32))/2</f>
        <v>0</v>
      </c>
      <c r="D32" s="5" t="n">
        <f aca="false">(Veg1!J32+Veg1!K32+Veg1!L32+Veg2!J32+Veg2!K32+Veg2!L32)/2</f>
        <v>459.8505</v>
      </c>
      <c r="E32" s="2" t="n">
        <f aca="false">SUM(SUM(Veg1!E32-Veg1!F32)+SUM(Veg2!E32-Veg2!F32))/2</f>
        <v>-20.818</v>
      </c>
      <c r="F32" s="5" t="n">
        <f aca="false">SUM(Veg1!G32+Veg2!G32)/2</f>
        <v>5.45</v>
      </c>
      <c r="G32" s="5" t="n">
        <f aca="false">((Veg1!I32)+(Veg2!I32))/2</f>
        <v>0</v>
      </c>
      <c r="H32" s="5" t="n">
        <f aca="false">(Veg1!J32+Veg2!J32)/2</f>
        <v>-22.159</v>
      </c>
      <c r="I32" s="5" t="n">
        <f aca="false">(Veg1!E32-Veg1!D32+Veg2!E32-Veg2!D32)/2</f>
        <v>364.2045</v>
      </c>
      <c r="J32" s="5" t="n">
        <f aca="false">(Veg1!H32+Veg2!H32)/2</f>
        <v>-64.201</v>
      </c>
      <c r="K32" s="5" t="n">
        <f aca="false">(Veg1!I32+Veg2!I32)/2</f>
        <v>0</v>
      </c>
      <c r="L32" s="5" t="n">
        <f aca="false">(Veg1!K32+Veg1!L32+Veg2!K32+Veg2!L32)/2</f>
        <v>482.0095</v>
      </c>
      <c r="M32" s="5" t="n">
        <f aca="false">(Veg1!E32-Veg1!F32-Veg1!D32+Veg2!E32-Veg2!F32-Veg2!D32)/2</f>
        <v>17.5335</v>
      </c>
      <c r="N32" s="5" t="n">
        <f aca="false">(Veg1!H32+Veg2!H32)/2</f>
        <v>-64.201</v>
      </c>
      <c r="O32" s="5" t="n">
        <f aca="false">(Veg1!I32+Veg2!I32)/2</f>
        <v>0</v>
      </c>
      <c r="P32" s="5" t="n">
        <f aca="false">(Veg1!H32+Veg1!L32+Veg2!H32+Veg2!L32)/2</f>
        <v>391.959</v>
      </c>
      <c r="Q32" s="5" t="n">
        <f aca="false">(Veg1!D32+Veg2!D32)/2</f>
        <v>-38.3515</v>
      </c>
      <c r="R32" s="5" t="n">
        <f aca="false">(Veg1!D32-Veg1!I32-(Veg1!K32+Veg1!M32) + Veg2!D32-Veg2!I32-(Veg2!K32+Veg2!M32)/2)</f>
        <v>-115.4325</v>
      </c>
      <c r="S32" s="5" t="n">
        <f aca="false">(Veg1!I32+Veg2!I32)/2</f>
        <v>0</v>
      </c>
      <c r="T32" s="5" t="n">
        <f aca="false">(Veg1!K32+Veg1!M32+Veg2!K32+Veg2!M32)/2</f>
        <v>25.8535</v>
      </c>
      <c r="U32" s="5" t="n">
        <f aca="false">(Veg1!D32+Veg2!D32)/2</f>
        <v>-38.3515</v>
      </c>
      <c r="V32" s="5" t="n">
        <f aca="false">(Veg1!G32+Veg2!G32)/2</f>
        <v>5.45</v>
      </c>
      <c r="W32" s="5" t="n">
        <f aca="false">(Veg1!I32+Veg2!I32)/2</f>
        <v>0</v>
      </c>
      <c r="X32" s="5" t="n">
        <f aca="false">((Veg1!D32-Veg1!I32-Veg1!G32)+(Veg2!D32-Veg2!I32-Veg2!G32))/2</f>
        <v>-43.8015</v>
      </c>
    </row>
    <row r="33" customFormat="false" ht="12.8" hidden="false" customHeight="false" outlineLevel="0" collapsed="false">
      <c r="A33" s="5" t="n">
        <f aca="false">SUM(SUM(Veg1!D33+Veg1!E33-Veg1!F33)+SUM(Veg2!D33+Veg2!E33-Veg2!F33))/2</f>
        <v>20.378</v>
      </c>
      <c r="B33" s="5" t="n">
        <f aca="false">((Veg1!H33+Veg1!G33)+(Veg2!H33+Veg2!G33))/2</f>
        <v>-211.56</v>
      </c>
      <c r="C33" s="5" t="n">
        <f aca="false">((Veg1!I33)+(Veg2!I33))/2</f>
        <v>202.7345</v>
      </c>
      <c r="D33" s="5" t="n">
        <f aca="false">(Veg1!J33+Veg1!K33+Veg1!L33+Veg2!J33+Veg2!K33+Veg2!L33)/2</f>
        <v>458.7595</v>
      </c>
      <c r="E33" s="2" t="n">
        <f aca="false">SUM(SUM(Veg1!E33-Veg1!F33)+SUM(Veg2!E33-Veg2!F33))/2</f>
        <v>4.77399999999997</v>
      </c>
      <c r="F33" s="5" t="n">
        <f aca="false">SUM(Veg1!G33+Veg2!G33)/2</f>
        <v>-8.2725</v>
      </c>
      <c r="G33" s="5" t="n">
        <f aca="false">((Veg1!I33)+(Veg2!I33))/2</f>
        <v>202.7345</v>
      </c>
      <c r="H33" s="5" t="n">
        <f aca="false">(Veg1!J33+Veg2!J33)/2</f>
        <v>0.6925</v>
      </c>
      <c r="I33" s="5" t="n">
        <f aca="false">(Veg1!E33-Veg1!D33+Veg2!E33-Veg2!D33)/2</f>
        <v>332.815</v>
      </c>
      <c r="J33" s="5" t="n">
        <f aca="false">(Veg1!H33+Veg2!H33)/2</f>
        <v>-203.2875</v>
      </c>
      <c r="K33" s="5" t="n">
        <f aca="false">(Veg1!I33+Veg2!I33)/2</f>
        <v>202.7345</v>
      </c>
      <c r="L33" s="5" t="n">
        <f aca="false">(Veg1!K33+Veg1!L33+Veg2!K33+Veg2!L33)/2</f>
        <v>458.067</v>
      </c>
      <c r="M33" s="5" t="n">
        <f aca="false">(Veg1!E33-Veg1!F33-Veg1!D33+Veg2!E33-Veg2!F33-Veg2!D33)/2</f>
        <v>-10.83</v>
      </c>
      <c r="N33" s="5" t="n">
        <f aca="false">(Veg1!H33+Veg2!H33)/2</f>
        <v>-203.2875</v>
      </c>
      <c r="O33" s="5" t="n">
        <f aca="false">(Veg1!I33+Veg2!I33)/2</f>
        <v>202.7345</v>
      </c>
      <c r="P33" s="5" t="n">
        <f aca="false">(Veg1!H33+Veg1!L33+Veg2!H33+Veg2!L33)/2</f>
        <v>238.6225</v>
      </c>
      <c r="Q33" s="5" t="n">
        <f aca="false">(Veg1!D33+Veg2!D33)/2</f>
        <v>15.604</v>
      </c>
      <c r="R33" s="5" t="n">
        <f aca="false">(Veg1!D33-Veg1!I33-(Veg1!K33+Veg1!M33) + Veg2!D33-Veg2!I33-(Veg2!K33+Veg2!M33)/2)</f>
        <v>-398.47</v>
      </c>
      <c r="S33" s="5" t="n">
        <f aca="false">(Veg1!I33+Veg2!I33)/2</f>
        <v>202.7345</v>
      </c>
      <c r="T33" s="5" t="n">
        <f aca="false">(Veg1!K33+Veg1!M33+Veg2!K33+Veg2!M33)/2</f>
        <v>16.1385</v>
      </c>
      <c r="U33" s="5" t="n">
        <f aca="false">(Veg1!D33+Veg2!D33)/2</f>
        <v>15.604</v>
      </c>
      <c r="V33" s="5" t="n">
        <f aca="false">(Veg1!G33+Veg2!G33)/2</f>
        <v>-8.2725</v>
      </c>
      <c r="W33" s="5" t="n">
        <f aca="false">(Veg1!I33+Veg2!I33)/2</f>
        <v>202.7345</v>
      </c>
      <c r="X33" s="5" t="n">
        <f aca="false">((Veg1!D33-Veg1!I33-Veg1!G33)+(Veg2!D33-Veg2!I33-Veg2!G33))/2</f>
        <v>-178.858</v>
      </c>
    </row>
    <row r="34" customFormat="false" ht="12.8" hidden="false" customHeight="false" outlineLevel="0" collapsed="false">
      <c r="A34" s="5" t="n">
        <f aca="false">SUM(SUM(Veg1!D34+Veg1!E34-Veg1!F34)+SUM(Veg2!D34+Veg2!E34-Veg2!F34))/2</f>
        <v>125.0545</v>
      </c>
      <c r="B34" s="5" t="n">
        <f aca="false">((Veg1!H34+Veg1!G34)+(Veg2!H34+Veg2!G34))/2</f>
        <v>-208.8775</v>
      </c>
      <c r="C34" s="5" t="n">
        <f aca="false">((Veg1!I34)+(Veg2!I34))/2</f>
        <v>212.5755</v>
      </c>
      <c r="D34" s="5" t="n">
        <f aca="false">(Veg1!J34+Veg1!K34+Veg1!L34+Veg2!J34+Veg2!K34+Veg2!L34)/2</f>
        <v>454.118</v>
      </c>
      <c r="E34" s="2" t="n">
        <f aca="false">SUM(SUM(Veg1!E34-Veg1!F34)+SUM(Veg2!E34-Veg2!F34))/2</f>
        <v>96.4815</v>
      </c>
      <c r="F34" s="5" t="n">
        <f aca="false">SUM(Veg1!G34+Veg2!G34)/2</f>
        <v>-10.181</v>
      </c>
      <c r="G34" s="5" t="n">
        <f aca="false">((Veg1!I34)+(Veg2!I34))/2</f>
        <v>212.5755</v>
      </c>
      <c r="H34" s="5" t="n">
        <f aca="false">(Veg1!J34+Veg2!J34)/2</f>
        <v>-19.5555</v>
      </c>
      <c r="I34" s="5" t="n">
        <f aca="false">(Veg1!E34-Veg1!D34+Veg2!E34-Veg2!D34)/2</f>
        <v>412.5195</v>
      </c>
      <c r="J34" s="5" t="n">
        <f aca="false">(Veg1!H34+Veg2!H34)/2</f>
        <v>-198.6965</v>
      </c>
      <c r="K34" s="5" t="n">
        <f aca="false">(Veg1!I34+Veg2!I34)/2</f>
        <v>212.5755</v>
      </c>
      <c r="L34" s="5" t="n">
        <f aca="false">(Veg1!K34+Veg1!L34+Veg2!K34+Veg2!L34)/2</f>
        <v>473.6735</v>
      </c>
      <c r="M34" s="5" t="n">
        <f aca="false">(Veg1!E34-Veg1!F34-Veg1!D34+Veg2!E34-Veg2!F34-Veg2!D34)/2</f>
        <v>67.9085</v>
      </c>
      <c r="N34" s="5" t="n">
        <f aca="false">(Veg1!H34+Veg2!H34)/2</f>
        <v>-198.6965</v>
      </c>
      <c r="O34" s="5" t="n">
        <f aca="false">(Veg1!I34+Veg2!I34)/2</f>
        <v>212.5755</v>
      </c>
      <c r="P34" s="5" t="n">
        <f aca="false">(Veg1!H34+Veg1!L34+Veg2!H34+Veg2!L34)/2</f>
        <v>260.2835</v>
      </c>
      <c r="Q34" s="5" t="n">
        <f aca="false">(Veg1!D34+Veg2!D34)/2</f>
        <v>28.573</v>
      </c>
      <c r="R34" s="5" t="n">
        <f aca="false">(Veg1!D34-Veg1!I34-(Veg1!K34+Veg1!M34) + Veg2!D34-Veg2!I34-(Veg2!K34+Veg2!M34)/2)</f>
        <v>-390.1005</v>
      </c>
      <c r="S34" s="5" t="n">
        <f aca="false">(Veg1!I34+Veg2!I34)/2</f>
        <v>212.5755</v>
      </c>
      <c r="T34" s="5" t="n">
        <f aca="false">(Veg1!K34+Veg1!M34+Veg2!K34+Veg2!M34)/2</f>
        <v>14.6665</v>
      </c>
      <c r="U34" s="5" t="n">
        <f aca="false">(Veg1!D34+Veg2!D34)/2</f>
        <v>28.573</v>
      </c>
      <c r="V34" s="5" t="n">
        <f aca="false">(Veg1!G34+Veg2!G34)/2</f>
        <v>-10.181</v>
      </c>
      <c r="W34" s="5" t="n">
        <f aca="false">(Veg1!I34+Veg2!I34)/2</f>
        <v>212.5755</v>
      </c>
      <c r="X34" s="5" t="n">
        <f aca="false">((Veg1!D34-Veg1!I34-Veg1!G34)+(Veg2!D34-Veg2!I34-Veg2!G34))/2</f>
        <v>-173.8215</v>
      </c>
    </row>
    <row r="35" customFormat="false" ht="12.8" hidden="false" customHeight="false" outlineLevel="0" collapsed="false">
      <c r="A35" s="5" t="n">
        <f aca="false">SUM(SUM(Veg1!D35+Veg1!E35-Veg1!F35)+SUM(Veg2!D35+Veg2!E35-Veg2!F35))/2</f>
        <v>346.1145</v>
      </c>
      <c r="B35" s="5" t="n">
        <f aca="false">((Veg1!H35+Veg1!G35)+(Veg2!H35+Veg2!G35))/2</f>
        <v>-210.6475</v>
      </c>
      <c r="C35" s="5" t="n">
        <f aca="false">((Veg1!I35)+(Veg2!I35))/2</f>
        <v>401.0205</v>
      </c>
      <c r="D35" s="5" t="n">
        <f aca="false">(Veg1!J35+Veg1!K35+Veg1!L35+Veg2!J35+Veg2!K35+Veg2!L35)/2</f>
        <v>472.485</v>
      </c>
      <c r="E35" s="2" t="n">
        <f aca="false">SUM(SUM(Veg1!E35-Veg1!F35)+SUM(Veg2!E35-Veg2!F35))/2</f>
        <v>148.912</v>
      </c>
      <c r="F35" s="5" t="n">
        <f aca="false">SUM(Veg1!G35+Veg2!G35)/2</f>
        <v>-6.415</v>
      </c>
      <c r="G35" s="5" t="n">
        <f aca="false">((Veg1!I35)+(Veg2!I35))/2</f>
        <v>401.0205</v>
      </c>
      <c r="H35" s="5" t="n">
        <f aca="false">(Veg1!J35+Veg2!J35)/2</f>
        <v>47.925</v>
      </c>
      <c r="I35" s="5" t="n">
        <f aca="false">(Veg1!E35-Veg1!D35+Veg2!E35-Veg2!D35)/2</f>
        <v>302.0615</v>
      </c>
      <c r="J35" s="5" t="n">
        <f aca="false">(Veg1!H35+Veg2!H35)/2</f>
        <v>-204.2325</v>
      </c>
      <c r="K35" s="5" t="n">
        <f aca="false">(Veg1!I35+Veg2!I35)/2</f>
        <v>401.0205</v>
      </c>
      <c r="L35" s="5" t="n">
        <f aca="false">(Veg1!K35+Veg1!L35+Veg2!K35+Veg2!L35)/2</f>
        <v>424.56</v>
      </c>
      <c r="M35" s="5" t="n">
        <f aca="false">(Veg1!E35-Veg1!F35-Veg1!D35+Veg2!E35-Veg2!F35-Veg2!D35)/2</f>
        <v>-48.2905</v>
      </c>
      <c r="N35" s="5" t="n">
        <f aca="false">(Veg1!H35+Veg2!H35)/2</f>
        <v>-204.2325</v>
      </c>
      <c r="O35" s="5" t="n">
        <f aca="false">(Veg1!I35+Veg2!I35)/2</f>
        <v>401.0205</v>
      </c>
      <c r="P35" s="5" t="n">
        <f aca="false">(Veg1!H35+Veg1!L35+Veg2!H35+Veg2!L35)/2</f>
        <v>219.9125</v>
      </c>
      <c r="Q35" s="5" t="n">
        <f aca="false">(Veg1!D35+Veg2!D35)/2</f>
        <v>197.2025</v>
      </c>
      <c r="R35" s="5" t="n">
        <f aca="false">(Veg1!D35-Veg1!I35-(Veg1!K35+Veg1!M35) + Veg2!D35-Veg2!I35-(Veg2!K35+Veg2!M35)/2)</f>
        <v>-410.6395</v>
      </c>
      <c r="S35" s="5" t="n">
        <f aca="false">(Veg1!I35+Veg2!I35)/2</f>
        <v>401.0205</v>
      </c>
      <c r="T35" s="5" t="n">
        <f aca="false">(Veg1!K35+Veg1!M35+Veg2!K35+Veg2!M35)/2</f>
        <v>0.382</v>
      </c>
      <c r="U35" s="5" t="n">
        <f aca="false">(Veg1!D35+Veg2!D35)/2</f>
        <v>197.2025</v>
      </c>
      <c r="V35" s="5" t="n">
        <f aca="false">(Veg1!G35+Veg2!G35)/2</f>
        <v>-6.415</v>
      </c>
      <c r="W35" s="5" t="n">
        <f aca="false">(Veg1!I35+Veg2!I35)/2</f>
        <v>401.0205</v>
      </c>
      <c r="X35" s="5" t="n">
        <f aca="false">((Veg1!D35-Veg1!I35-Veg1!G35)+(Veg2!D35-Veg2!I35-Veg2!G35))/2</f>
        <v>-197.403</v>
      </c>
    </row>
    <row r="36" customFormat="false" ht="12.8" hidden="false" customHeight="false" outlineLevel="0" collapsed="false">
      <c r="A36" s="5" t="n">
        <f aca="false">SUM(SUM(Veg1!D36+Veg1!E36-Veg1!F36)+SUM(Veg2!D36+Veg2!E36-Veg2!F36))/2</f>
        <v>418.05</v>
      </c>
      <c r="B36" s="5" t="n">
        <f aca="false">((Veg1!H36+Veg1!G36)+(Veg2!H36+Veg2!G36))/2</f>
        <v>-200.2645</v>
      </c>
      <c r="C36" s="5" t="n">
        <f aca="false">((Veg1!I36)+(Veg2!I36))/2</f>
        <v>398.5075</v>
      </c>
      <c r="D36" s="5" t="n">
        <f aca="false">(Veg1!J36+Veg1!K36+Veg1!L36+Veg2!J36+Veg2!K36+Veg2!L36)/2</f>
        <v>484.7105</v>
      </c>
      <c r="E36" s="2" t="n">
        <f aca="false">SUM(SUM(Veg1!E36-Veg1!F36)+SUM(Veg2!E36-Veg2!F36))/2</f>
        <v>226.5965</v>
      </c>
      <c r="F36" s="5" t="n">
        <f aca="false">SUM(Veg1!G36+Veg2!G36)/2</f>
        <v>-4.115</v>
      </c>
      <c r="G36" s="5" t="n">
        <f aca="false">((Veg1!I36)+(Veg2!I36))/2</f>
        <v>398.5075</v>
      </c>
      <c r="H36" s="5" t="n">
        <f aca="false">(Veg1!J36+Veg2!J36)/2</f>
        <v>69.834</v>
      </c>
      <c r="I36" s="5" t="n">
        <f aca="false">(Veg1!E36-Veg1!D36+Veg2!E36-Veg2!D36)/2</f>
        <v>391.7045</v>
      </c>
      <c r="J36" s="5" t="n">
        <f aca="false">(Veg1!H36+Veg2!H36)/2</f>
        <v>-196.1495</v>
      </c>
      <c r="K36" s="5" t="n">
        <f aca="false">(Veg1!I36+Veg2!I36)/2</f>
        <v>398.5075</v>
      </c>
      <c r="L36" s="5" t="n">
        <f aca="false">(Veg1!K36+Veg1!L36+Veg2!K36+Veg2!L36)/2</f>
        <v>414.8765</v>
      </c>
      <c r="M36" s="5" t="n">
        <f aca="false">(Veg1!E36-Veg1!F36-Veg1!D36+Veg2!E36-Veg2!F36-Veg2!D36)/2</f>
        <v>35.143</v>
      </c>
      <c r="N36" s="5" t="n">
        <f aca="false">(Veg1!H36+Veg2!H36)/2</f>
        <v>-196.1495</v>
      </c>
      <c r="O36" s="5" t="n">
        <f aca="false">(Veg1!I36+Veg2!I36)/2</f>
        <v>398.5075</v>
      </c>
      <c r="P36" s="5" t="n">
        <f aca="false">(Veg1!H36+Veg1!L36+Veg2!H36+Veg2!L36)/2</f>
        <v>229.6305</v>
      </c>
      <c r="Q36" s="5" t="n">
        <f aca="false">(Veg1!D36+Veg2!D36)/2</f>
        <v>191.4535</v>
      </c>
      <c r="R36" s="5" t="n">
        <f aca="false">(Veg1!D36-Veg1!I36-(Veg1!K36+Veg1!M36) + Veg2!D36-Veg2!I36-(Veg2!K36+Veg2!M36)/2)</f>
        <v>-402.263</v>
      </c>
      <c r="S36" s="5" t="n">
        <f aca="false">(Veg1!I36+Veg2!I36)/2</f>
        <v>398.5075</v>
      </c>
      <c r="T36" s="5" t="n">
        <f aca="false">(Veg1!K36+Veg1!M36+Veg2!K36+Veg2!M36)/2</f>
        <v>-10.9415</v>
      </c>
      <c r="U36" s="5" t="n">
        <f aca="false">(Veg1!D36+Veg2!D36)/2</f>
        <v>191.4535</v>
      </c>
      <c r="V36" s="5" t="n">
        <f aca="false">(Veg1!G36+Veg2!G36)/2</f>
        <v>-4.115</v>
      </c>
      <c r="W36" s="5" t="n">
        <f aca="false">(Veg1!I36+Veg2!I36)/2</f>
        <v>398.5075</v>
      </c>
      <c r="X36" s="5" t="n">
        <f aca="false">((Veg1!D36-Veg1!I36-Veg1!G36)+(Veg2!D36-Veg2!I36-Veg2!G36))/2</f>
        <v>-202.939</v>
      </c>
    </row>
    <row r="37" customFormat="false" ht="12.8" hidden="false" customHeight="false" outlineLevel="0" collapsed="false">
      <c r="A37" s="5" t="n">
        <f aca="false">SUM(SUM(Veg1!D37+Veg1!E37-Veg1!F37)+SUM(Veg2!D37+Veg2!E37-Veg2!F37))/2</f>
        <v>374.974</v>
      </c>
      <c r="B37" s="5" t="n">
        <f aca="false">((Veg1!H37+Veg1!G37)+(Veg2!H37+Veg2!G37))/2</f>
        <v>-233.405</v>
      </c>
      <c r="C37" s="5" t="n">
        <f aca="false">((Veg1!I37)+(Veg2!I37))/2</f>
        <v>503.6845</v>
      </c>
      <c r="D37" s="5" t="n">
        <f aca="false">(Veg1!J37+Veg1!K37+Veg1!L37+Veg2!J37+Veg2!K37+Veg2!L37)/2</f>
        <v>441.777</v>
      </c>
      <c r="E37" s="2" t="n">
        <f aca="false">SUM(SUM(Veg1!E37-Veg1!F37)+SUM(Veg2!E37-Veg2!F37))/2</f>
        <v>116.4325</v>
      </c>
      <c r="F37" s="5" t="n">
        <f aca="false">SUM(Veg1!G37+Veg2!G37)/2</f>
        <v>-14.1385</v>
      </c>
      <c r="G37" s="5" t="n">
        <f aca="false">((Veg1!I37)+(Veg2!I37))/2</f>
        <v>503.6845</v>
      </c>
      <c r="H37" s="5" t="n">
        <f aca="false">(Veg1!J37+Veg2!J37)/2</f>
        <v>49.2385</v>
      </c>
      <c r="I37" s="5" t="n">
        <f aca="false">(Veg1!E37-Veg1!D37+Veg2!E37-Veg2!D37)/2</f>
        <v>218.412</v>
      </c>
      <c r="J37" s="5" t="n">
        <f aca="false">(Veg1!H37+Veg2!H37)/2</f>
        <v>-219.2665</v>
      </c>
      <c r="K37" s="5" t="n">
        <f aca="false">(Veg1!I37+Veg2!I37)/2</f>
        <v>503.6845</v>
      </c>
      <c r="L37" s="5" t="n">
        <f aca="false">(Veg1!K37+Veg1!L37+Veg2!K37+Veg2!L37)/2</f>
        <v>392.5385</v>
      </c>
      <c r="M37" s="5" t="n">
        <f aca="false">(Veg1!E37-Veg1!F37-Veg1!D37+Veg2!E37-Veg2!F37-Veg2!D37)/2</f>
        <v>-142.109</v>
      </c>
      <c r="N37" s="5" t="n">
        <f aca="false">(Veg1!H37+Veg2!H37)/2</f>
        <v>-219.2665</v>
      </c>
      <c r="O37" s="5" t="n">
        <f aca="false">(Veg1!I37+Veg2!I37)/2</f>
        <v>503.6845</v>
      </c>
      <c r="P37" s="5" t="n">
        <f aca="false">(Veg1!H37+Veg1!L37+Veg2!H37+Veg2!L37)/2</f>
        <v>199.1485</v>
      </c>
      <c r="Q37" s="5" t="n">
        <f aca="false">(Veg1!D37+Veg2!D37)/2</f>
        <v>258.5415</v>
      </c>
      <c r="R37" s="5" t="n">
        <f aca="false">(Veg1!D37-Veg1!I37-(Veg1!K37+Veg1!M37) + Veg2!D37-Veg2!I37-(Veg2!K37+Veg2!M37)/2)</f>
        <v>-452.8275</v>
      </c>
      <c r="S37" s="5" t="n">
        <f aca="false">(Veg1!I37+Veg2!I37)/2</f>
        <v>503.6845</v>
      </c>
      <c r="T37" s="5" t="n">
        <f aca="false">(Veg1!K37+Veg1!M37+Veg2!K37+Veg2!M37)/2</f>
        <v>-25.907</v>
      </c>
      <c r="U37" s="5" t="n">
        <f aca="false">(Veg1!D37+Veg2!D37)/2</f>
        <v>258.5415</v>
      </c>
      <c r="V37" s="5" t="n">
        <f aca="false">(Veg1!G37+Veg2!G37)/2</f>
        <v>-14.1385</v>
      </c>
      <c r="W37" s="5" t="n">
        <f aca="false">(Veg1!I37+Veg2!I37)/2</f>
        <v>503.6845</v>
      </c>
      <c r="X37" s="5" t="n">
        <f aca="false">((Veg1!D37-Veg1!I37-Veg1!G37)+(Veg2!D37-Veg2!I37-Veg2!G37))/2</f>
        <v>-231.0045</v>
      </c>
    </row>
    <row r="38" customFormat="false" ht="12.8" hidden="false" customHeight="false" outlineLevel="0" collapsed="false">
      <c r="A38" s="5" t="n">
        <f aca="false">SUM(SUM(Veg1!D38+Veg1!E38-Veg1!F38)+SUM(Veg2!D38+Veg2!E38-Veg2!F38))/2</f>
        <v>414.304</v>
      </c>
      <c r="B38" s="5" t="n">
        <f aca="false">((Veg1!H38+Veg1!G38)+(Veg2!H38+Veg2!G38))/2</f>
        <v>-282.685</v>
      </c>
      <c r="C38" s="5" t="n">
        <f aca="false">((Veg1!I38)+(Veg2!I38))/2</f>
        <v>467.086</v>
      </c>
      <c r="D38" s="5" t="n">
        <f aca="false">(Veg1!J38+Veg1!K38+Veg1!L38+Veg2!J38+Veg2!K38+Veg2!L38)/2</f>
        <v>460.481</v>
      </c>
      <c r="E38" s="2" t="n">
        <f aca="false">SUM(SUM(Veg1!E38-Veg1!F38)+SUM(Veg2!E38-Veg2!F38))/2</f>
        <v>226.461</v>
      </c>
      <c r="F38" s="5" t="n">
        <f aca="false">SUM(Veg1!G38+Veg2!G38)/2</f>
        <v>-29.0065</v>
      </c>
      <c r="G38" s="5" t="n">
        <f aca="false">((Veg1!I38)+(Veg2!I38))/2</f>
        <v>467.086</v>
      </c>
      <c r="H38" s="5" t="n">
        <f aca="false">(Veg1!J38+Veg2!J38)/2</f>
        <v>15.615</v>
      </c>
      <c r="I38" s="5" t="n">
        <f aca="false">(Veg1!E38-Veg1!D38+Veg2!E38-Veg2!D38)/2</f>
        <v>399.189</v>
      </c>
      <c r="J38" s="5" t="n">
        <f aca="false">(Veg1!H38+Veg2!H38)/2</f>
        <v>-253.6785</v>
      </c>
      <c r="K38" s="5" t="n">
        <f aca="false">(Veg1!I38+Veg2!I38)/2</f>
        <v>467.086</v>
      </c>
      <c r="L38" s="5" t="n">
        <f aca="false">(Veg1!K38+Veg1!L38+Veg2!K38+Veg2!L38)/2</f>
        <v>444.866</v>
      </c>
      <c r="M38" s="5" t="n">
        <f aca="false">(Veg1!E38-Veg1!F38-Veg1!D38+Veg2!E38-Veg2!F38-Veg2!D38)/2</f>
        <v>38.618</v>
      </c>
      <c r="N38" s="5" t="n">
        <f aca="false">(Veg1!H38+Veg2!H38)/2</f>
        <v>-253.6785</v>
      </c>
      <c r="O38" s="5" t="n">
        <f aca="false">(Veg1!I38+Veg2!I38)/2</f>
        <v>467.086</v>
      </c>
      <c r="P38" s="5" t="n">
        <f aca="false">(Veg1!H38+Veg1!L38+Veg2!H38+Veg2!L38)/2</f>
        <v>216.7515</v>
      </c>
      <c r="Q38" s="5" t="n">
        <f aca="false">(Veg1!D38+Veg2!D38)/2</f>
        <v>187.843</v>
      </c>
      <c r="R38" s="5" t="n">
        <f aca="false">(Veg1!D38-Veg1!I38-(Veg1!K38+Veg1!M38) + Veg2!D38-Veg2!I38-(Veg2!K38+Veg2!M38)/2)</f>
        <v>-519.0305</v>
      </c>
      <c r="S38" s="5" t="n">
        <f aca="false">(Veg1!I38+Veg2!I38)/2</f>
        <v>467.086</v>
      </c>
      <c r="T38" s="5" t="n">
        <f aca="false">(Veg1!K38+Veg1!M38+Veg2!K38+Veg2!M38)/2</f>
        <v>-25.6</v>
      </c>
      <c r="U38" s="5" t="n">
        <f aca="false">(Veg1!D38+Veg2!D38)/2</f>
        <v>187.843</v>
      </c>
      <c r="V38" s="5" t="n">
        <f aca="false">(Veg1!G38+Veg2!G38)/2</f>
        <v>-29.0065</v>
      </c>
      <c r="W38" s="5" t="n">
        <f aca="false">(Veg1!I38+Veg2!I38)/2</f>
        <v>467.086</v>
      </c>
      <c r="X38" s="5" t="n">
        <f aca="false">((Veg1!D38-Veg1!I38-Veg1!G38)+(Veg2!D38-Veg2!I38-Veg2!G38))/2</f>
        <v>-250.2365</v>
      </c>
    </row>
    <row r="39" customFormat="false" ht="12.8" hidden="false" customHeight="false" outlineLevel="0" collapsed="false">
      <c r="A39" s="5" t="n">
        <f aca="false">SUM(SUM(Veg1!D39+Veg1!E39-Veg1!F39)+SUM(Veg2!D39+Veg2!E39-Veg2!F39))/2</f>
        <v>315.7825</v>
      </c>
      <c r="B39" s="5" t="n">
        <f aca="false">((Veg1!H39+Veg1!G39)+(Veg2!H39+Veg2!G39))/2</f>
        <v>-251.5645</v>
      </c>
      <c r="C39" s="5" t="n">
        <f aca="false">((Veg1!I39)+(Veg2!I39))/2</f>
        <v>475.7805</v>
      </c>
      <c r="D39" s="5" t="n">
        <f aca="false">(Veg1!J39+Veg1!K39+Veg1!L39+Veg2!J39+Veg2!K39+Veg2!L39)/2</f>
        <v>474.2665</v>
      </c>
      <c r="E39" s="2" t="n">
        <f aca="false">SUM(SUM(Veg1!E39-Veg1!F39)+SUM(Veg2!E39-Veg2!F39))/2</f>
        <v>109.989</v>
      </c>
      <c r="F39" s="5" t="n">
        <f aca="false">SUM(Veg1!G39+Veg2!G39)/2</f>
        <v>-5.899</v>
      </c>
      <c r="G39" s="5" t="n">
        <f aca="false">((Veg1!I39)+(Veg2!I39))/2</f>
        <v>475.7805</v>
      </c>
      <c r="H39" s="5" t="n">
        <f aca="false">(Veg1!J39+Veg2!J39)/2</f>
        <v>35.713</v>
      </c>
      <c r="I39" s="5" t="n">
        <f aca="false">(Veg1!E39-Veg1!D39+Veg2!E39-Veg2!D39)/2</f>
        <v>267.752</v>
      </c>
      <c r="J39" s="5" t="n">
        <f aca="false">(Veg1!H39+Veg2!H39)/2</f>
        <v>-245.6655</v>
      </c>
      <c r="K39" s="5" t="n">
        <f aca="false">(Veg1!I39+Veg2!I39)/2</f>
        <v>475.7805</v>
      </c>
      <c r="L39" s="5" t="n">
        <f aca="false">(Veg1!K39+Veg1!L39+Veg2!K39+Veg2!L39)/2</f>
        <v>438.5535</v>
      </c>
      <c r="M39" s="5" t="n">
        <f aca="false">(Veg1!E39-Veg1!F39-Veg1!D39+Veg2!E39-Veg2!F39-Veg2!D39)/2</f>
        <v>-95.8045</v>
      </c>
      <c r="N39" s="5" t="n">
        <f aca="false">(Veg1!H39+Veg2!H39)/2</f>
        <v>-245.6655</v>
      </c>
      <c r="O39" s="5" t="n">
        <f aca="false">(Veg1!I39+Veg2!I39)/2</f>
        <v>475.7805</v>
      </c>
      <c r="P39" s="5" t="n">
        <f aca="false">(Veg1!H39+Veg1!L39+Veg2!H39+Veg2!L39)/2</f>
        <v>217.2095</v>
      </c>
      <c r="Q39" s="5" t="n">
        <f aca="false">(Veg1!D39+Veg2!D39)/2</f>
        <v>205.7935</v>
      </c>
      <c r="R39" s="5" t="n">
        <f aca="false">(Veg1!D39-Veg1!I39-(Veg1!K39+Veg1!M39) + Veg2!D39-Veg2!I39-(Veg2!K39+Veg2!M39)/2)</f>
        <v>-504.1345</v>
      </c>
      <c r="S39" s="5" t="n">
        <f aca="false">(Veg1!I39+Veg2!I39)/2</f>
        <v>475.7805</v>
      </c>
      <c r="T39" s="5" t="n">
        <f aca="false">(Veg1!K39+Veg1!M39+Veg2!K39+Veg2!M39)/2</f>
        <v>-24.3585</v>
      </c>
      <c r="U39" s="5" t="n">
        <f aca="false">(Veg1!D39+Veg2!D39)/2</f>
        <v>205.7935</v>
      </c>
      <c r="V39" s="5" t="n">
        <f aca="false">(Veg1!G39+Veg2!G39)/2</f>
        <v>-5.899</v>
      </c>
      <c r="W39" s="5" t="n">
        <f aca="false">(Veg1!I39+Veg2!I39)/2</f>
        <v>475.7805</v>
      </c>
      <c r="X39" s="5" t="n">
        <f aca="false">((Veg1!D39-Veg1!I39-Veg1!G39)+(Veg2!D39-Veg2!I39-Veg2!G39))/2</f>
        <v>-264.088</v>
      </c>
    </row>
    <row r="40" customFormat="false" ht="12.8" hidden="false" customHeight="false" outlineLevel="0" collapsed="false">
      <c r="A40" s="5" t="n">
        <f aca="false">SUM(SUM(Veg1!D40+Veg1!E40-Veg1!F40)+SUM(Veg2!D40+Veg2!E40-Veg2!F40))/2</f>
        <v>179.6225</v>
      </c>
      <c r="B40" s="5" t="n">
        <f aca="false">((Veg1!H40+Veg1!G40)+(Veg2!H40+Veg2!G40))/2</f>
        <v>-245.9555</v>
      </c>
      <c r="C40" s="5" t="n">
        <f aca="false">((Veg1!I40)+(Veg2!I40))/2</f>
        <v>320.893</v>
      </c>
      <c r="D40" s="5" t="n">
        <f aca="false">(Veg1!J40+Veg1!K40+Veg1!L40+Veg2!J40+Veg2!K40+Veg2!L40)/2</f>
        <v>447.456</v>
      </c>
      <c r="E40" s="2" t="n">
        <f aca="false">SUM(SUM(Veg1!E40-Veg1!F40)+SUM(Veg2!E40-Veg2!F40))/2</f>
        <v>92.425</v>
      </c>
      <c r="F40" s="5" t="n">
        <f aca="false">SUM(Veg1!G40+Veg2!G40)/2</f>
        <v>-24.6</v>
      </c>
      <c r="G40" s="5" t="n">
        <f aca="false">((Veg1!I40)+(Veg2!I40))/2</f>
        <v>320.893</v>
      </c>
      <c r="H40" s="5" t="n">
        <f aca="false">(Veg1!J40+Veg2!J40)/2</f>
        <v>-29.619</v>
      </c>
      <c r="I40" s="5" t="n">
        <f aca="false">(Veg1!E40-Veg1!D40+Veg2!E40-Veg2!D40)/2</f>
        <v>367.778</v>
      </c>
      <c r="J40" s="5" t="n">
        <f aca="false">(Veg1!H40+Veg2!H40)/2</f>
        <v>-221.3555</v>
      </c>
      <c r="K40" s="5" t="n">
        <f aca="false">(Veg1!I40+Veg2!I40)/2</f>
        <v>320.893</v>
      </c>
      <c r="L40" s="5" t="n">
        <f aca="false">(Veg1!K40+Veg1!L40+Veg2!K40+Veg2!L40)/2</f>
        <v>477.075</v>
      </c>
      <c r="M40" s="5" t="n">
        <f aca="false">(Veg1!E40-Veg1!F40-Veg1!D40+Veg2!E40-Veg2!F40-Veg2!D40)/2</f>
        <v>5.22749999999998</v>
      </c>
      <c r="N40" s="5" t="n">
        <f aca="false">(Veg1!H40+Veg2!H40)/2</f>
        <v>-221.3555</v>
      </c>
      <c r="O40" s="5" t="n">
        <f aca="false">(Veg1!I40+Veg2!I40)/2</f>
        <v>320.893</v>
      </c>
      <c r="P40" s="5" t="n">
        <f aca="false">(Veg1!H40+Veg1!L40+Veg2!H40+Veg2!L40)/2</f>
        <v>268.0595</v>
      </c>
      <c r="Q40" s="5" t="n">
        <f aca="false">(Veg1!D40+Veg2!D40)/2</f>
        <v>87.1975</v>
      </c>
      <c r="R40" s="5" t="n">
        <f aca="false">(Veg1!D40-Veg1!I40-(Veg1!K40+Veg1!M40) + Veg2!D40-Veg2!I40-(Veg2!K40+Veg2!M40)/2)</f>
        <v>-448.8155</v>
      </c>
      <c r="S40" s="5" t="n">
        <f aca="false">(Veg1!I40+Veg2!I40)/2</f>
        <v>320.893</v>
      </c>
      <c r="T40" s="5" t="n">
        <f aca="false">(Veg1!K40+Veg1!M40+Veg2!K40+Veg2!M40)/2</f>
        <v>-12.3625</v>
      </c>
      <c r="U40" s="5" t="n">
        <f aca="false">(Veg1!D40+Veg2!D40)/2</f>
        <v>87.1975</v>
      </c>
      <c r="V40" s="5" t="n">
        <f aca="false">(Veg1!G40+Veg2!G40)/2</f>
        <v>-24.6</v>
      </c>
      <c r="W40" s="5" t="n">
        <f aca="false">(Veg1!I40+Veg2!I40)/2</f>
        <v>320.893</v>
      </c>
      <c r="X40" s="5" t="n">
        <f aca="false">((Veg1!D40-Veg1!I40-Veg1!G40)+(Veg2!D40-Veg2!I40-Veg2!G40))/2</f>
        <v>-209.0955</v>
      </c>
    </row>
    <row r="41" customFormat="false" ht="12.8" hidden="false" customHeight="false" outlineLevel="0" collapsed="false">
      <c r="A41" s="5" t="n">
        <f aca="false">SUM(SUM(Veg1!D41+Veg1!E41-Veg1!F41)+SUM(Veg2!D41+Veg2!E41-Veg2!F41))/2</f>
        <v>231.683</v>
      </c>
      <c r="B41" s="5" t="n">
        <f aca="false">((Veg1!H41+Veg1!G41)+(Veg2!H41+Veg2!G41))/2</f>
        <v>-309.3435</v>
      </c>
      <c r="C41" s="5" t="n">
        <f aca="false">((Veg1!I41)+(Veg2!I41))/2</f>
        <v>390.065</v>
      </c>
      <c r="D41" s="5" t="n">
        <f aca="false">(Veg1!J41+Veg1!K41+Veg1!L41+Veg2!J41+Veg2!K41+Veg2!L41)/2</f>
        <v>480.5445</v>
      </c>
      <c r="E41" s="2" t="n">
        <f aca="false">SUM(SUM(Veg1!E41-Veg1!F41)+SUM(Veg2!E41-Veg2!F41))/2</f>
        <v>124.5895</v>
      </c>
      <c r="F41" s="5" t="n">
        <f aca="false">SUM(Veg1!G41+Veg2!G41)/2</f>
        <v>-38.267</v>
      </c>
      <c r="G41" s="5" t="n">
        <f aca="false">((Veg1!I41)+(Veg2!I41))/2</f>
        <v>390.065</v>
      </c>
      <c r="H41" s="5" t="n">
        <f aca="false">(Veg1!J41+Veg2!J41)/2</f>
        <v>9.1845</v>
      </c>
      <c r="I41" s="5" t="n">
        <f aca="false">(Veg1!E41-Veg1!D41+Veg2!E41-Veg2!D41)/2</f>
        <v>379.269</v>
      </c>
      <c r="J41" s="5" t="n">
        <f aca="false">(Veg1!H41+Veg2!H41)/2</f>
        <v>-271.0765</v>
      </c>
      <c r="K41" s="5" t="n">
        <f aca="false">(Veg1!I41+Veg2!I41)/2</f>
        <v>390.065</v>
      </c>
      <c r="L41" s="5" t="n">
        <f aca="false">(Veg1!K41+Veg1!L41+Veg2!K41+Veg2!L41)/2</f>
        <v>471.36</v>
      </c>
      <c r="M41" s="5" t="n">
        <f aca="false">(Veg1!E41-Veg1!F41-Veg1!D41+Veg2!E41-Veg2!F41-Veg2!D41)/2</f>
        <v>17.496</v>
      </c>
      <c r="N41" s="5" t="n">
        <f aca="false">(Veg1!H41+Veg2!H41)/2</f>
        <v>-271.0765</v>
      </c>
      <c r="O41" s="5" t="n">
        <f aca="false">(Veg1!I41+Veg2!I41)/2</f>
        <v>390.065</v>
      </c>
      <c r="P41" s="5" t="n">
        <f aca="false">(Veg1!H41+Veg1!L41+Veg2!H41+Veg2!L41)/2</f>
        <v>212.1785</v>
      </c>
      <c r="Q41" s="5" t="n">
        <f aca="false">(Veg1!D41+Veg2!D41)/2</f>
        <v>107.0935</v>
      </c>
      <c r="R41" s="5" t="n">
        <f aca="false">(Veg1!D41-Veg1!I41-(Veg1!K41+Veg1!M41) + Veg2!D41-Veg2!I41-(Veg2!K41+Veg2!M41)/2)</f>
        <v>-547.046</v>
      </c>
      <c r="S41" s="5" t="n">
        <f aca="false">(Veg1!I41+Veg2!I41)/2</f>
        <v>390.065</v>
      </c>
      <c r="T41" s="5" t="n">
        <f aca="false">(Veg1!K41+Veg1!M41+Veg2!K41+Veg2!M41)/2</f>
        <v>-11.918</v>
      </c>
      <c r="U41" s="5" t="n">
        <f aca="false">(Veg1!D41+Veg2!D41)/2</f>
        <v>107.0935</v>
      </c>
      <c r="V41" s="5" t="n">
        <f aca="false">(Veg1!G41+Veg2!G41)/2</f>
        <v>-38.267</v>
      </c>
      <c r="W41" s="5" t="n">
        <f aca="false">(Veg1!I41+Veg2!I41)/2</f>
        <v>390.065</v>
      </c>
      <c r="X41" s="5" t="n">
        <f aca="false">((Veg1!D41-Veg1!I41-Veg1!G41)+(Veg2!D41-Veg2!I41-Veg2!G41))/2</f>
        <v>-244.7045</v>
      </c>
    </row>
    <row r="42" customFormat="false" ht="12.8" hidden="false" customHeight="false" outlineLevel="0" collapsed="false">
      <c r="A42" s="5" t="n">
        <f aca="false">SUM(SUM(Veg1!D42+Veg1!E42-Veg1!F42)+SUM(Veg2!D42+Veg2!E42-Veg2!F42))/2</f>
        <v>161.553</v>
      </c>
      <c r="B42" s="5" t="n">
        <f aca="false">((Veg1!H42+Veg1!G42)+(Veg2!H42+Veg2!G42))/2</f>
        <v>-211.6845</v>
      </c>
      <c r="C42" s="5" t="n">
        <f aca="false">((Veg1!I42)+(Veg2!I42))/2</f>
        <v>330.978</v>
      </c>
      <c r="D42" s="5" t="n">
        <f aca="false">(Veg1!J42+Veg1!K42+Veg1!L42+Veg2!J42+Veg2!K42+Veg2!L42)/2</f>
        <v>501.449</v>
      </c>
      <c r="E42" s="2" t="n">
        <f aca="false">SUM(SUM(Veg1!E42-Veg1!F42)+SUM(Veg2!E42-Veg2!F42))/2</f>
        <v>43.961</v>
      </c>
      <c r="F42" s="5" t="n">
        <f aca="false">SUM(Veg1!G42+Veg2!G42)/2</f>
        <v>-14.982</v>
      </c>
      <c r="G42" s="5" t="n">
        <f aca="false">((Veg1!I42)+(Veg2!I42))/2</f>
        <v>330.978</v>
      </c>
      <c r="H42" s="5" t="n">
        <f aca="false">(Veg1!J42+Veg2!J42)/2</f>
        <v>41.782</v>
      </c>
      <c r="I42" s="5" t="n">
        <f aca="false">(Veg1!E42-Veg1!D42+Veg2!E42-Veg2!D42)/2</f>
        <v>291.2105</v>
      </c>
      <c r="J42" s="5" t="n">
        <f aca="false">(Veg1!H42+Veg2!H42)/2</f>
        <v>-196.7025</v>
      </c>
      <c r="K42" s="5" t="n">
        <f aca="false">(Veg1!I42+Veg2!I42)/2</f>
        <v>330.978</v>
      </c>
      <c r="L42" s="5" t="n">
        <f aca="false">(Veg1!K42+Veg1!L42+Veg2!K42+Veg2!L42)/2</f>
        <v>459.667</v>
      </c>
      <c r="M42" s="5" t="n">
        <f aca="false">(Veg1!E42-Veg1!F42-Veg1!D42+Veg2!E42-Veg2!F42-Veg2!D42)/2</f>
        <v>-73.631</v>
      </c>
      <c r="N42" s="5" t="n">
        <f aca="false">(Veg1!H42+Veg2!H42)/2</f>
        <v>-196.7025</v>
      </c>
      <c r="O42" s="5" t="n">
        <f aca="false">(Veg1!I42+Veg2!I42)/2</f>
        <v>330.978</v>
      </c>
      <c r="P42" s="5" t="n">
        <f aca="false">(Veg1!H42+Veg1!L42+Veg2!H42+Veg2!L42)/2</f>
        <v>279.6475</v>
      </c>
      <c r="Q42" s="5" t="n">
        <f aca="false">(Veg1!D42+Veg2!D42)/2</f>
        <v>117.592</v>
      </c>
      <c r="R42" s="5" t="n">
        <f aca="false">(Veg1!D42-Veg1!I42-(Veg1!K42+Veg1!M42) + Veg2!D42-Veg2!I42-(Veg2!K42+Veg2!M42)/2)</f>
        <v>-401.2985</v>
      </c>
      <c r="S42" s="5" t="n">
        <f aca="false">(Veg1!I42+Veg2!I42)/2</f>
        <v>330.978</v>
      </c>
      <c r="T42" s="5" t="n">
        <f aca="false">(Veg1!K42+Veg1!M42+Veg2!K42+Veg2!M42)/2</f>
        <v>-16.7045</v>
      </c>
      <c r="U42" s="5" t="n">
        <f aca="false">(Veg1!D42+Veg2!D42)/2</f>
        <v>117.592</v>
      </c>
      <c r="V42" s="5" t="n">
        <f aca="false">(Veg1!G42+Veg2!G42)/2</f>
        <v>-14.982</v>
      </c>
      <c r="W42" s="5" t="n">
        <f aca="false">(Veg1!I42+Veg2!I42)/2</f>
        <v>330.978</v>
      </c>
      <c r="X42" s="5" t="n">
        <f aca="false">((Veg1!D42-Veg1!I42-Veg1!G42)+(Veg2!D42-Veg2!I42-Veg2!G42))/2</f>
        <v>-198.404</v>
      </c>
    </row>
    <row r="43" customFormat="false" ht="12.8" hidden="false" customHeight="false" outlineLevel="0" collapsed="false">
      <c r="A43" s="5" t="n">
        <f aca="false">SUM(SUM(Veg1!D43+Veg1!E43-Veg1!F43)+SUM(Veg2!D43+Veg2!E43-Veg2!F43))/2</f>
        <v>123.6695</v>
      </c>
      <c r="B43" s="5" t="n">
        <f aca="false">((Veg1!H43+Veg1!G43)+(Veg2!H43+Veg2!G43))/2</f>
        <v>-172.503</v>
      </c>
      <c r="C43" s="5" t="n">
        <f aca="false">((Veg1!I43)+(Veg2!I43))/2</f>
        <v>258.7635</v>
      </c>
      <c r="D43" s="5" t="n">
        <f aca="false">(Veg1!J43+Veg1!K43+Veg1!L43+Veg2!J43+Veg2!K43+Veg2!L43)/2</f>
        <v>498.8285</v>
      </c>
      <c r="E43" s="2" t="n">
        <f aca="false">SUM(SUM(Veg1!E43-Veg1!F43)+SUM(Veg2!E43-Veg2!F43))/2</f>
        <v>37.848</v>
      </c>
      <c r="F43" s="5" t="n">
        <f aca="false">SUM(Veg1!G43+Veg2!G43)/2</f>
        <v>-14.787</v>
      </c>
      <c r="G43" s="5" t="n">
        <f aca="false">((Veg1!I43)+(Veg2!I43))/2</f>
        <v>258.7635</v>
      </c>
      <c r="H43" s="5" t="n">
        <f aca="false">(Veg1!J43+Veg2!J43)/2</f>
        <v>17.904</v>
      </c>
      <c r="I43" s="5" t="n">
        <f aca="false">(Veg1!E43-Veg1!D43+Veg2!E43-Veg2!D43)/2</f>
        <v>318.5615</v>
      </c>
      <c r="J43" s="5" t="n">
        <f aca="false">(Veg1!H43+Veg2!H43)/2</f>
        <v>-157.716</v>
      </c>
      <c r="K43" s="5" t="n">
        <f aca="false">(Veg1!I43+Veg2!I43)/2</f>
        <v>258.7635</v>
      </c>
      <c r="L43" s="5" t="n">
        <f aca="false">(Veg1!K43+Veg1!L43+Veg2!K43+Veg2!L43)/2</f>
        <v>480.9245</v>
      </c>
      <c r="M43" s="5" t="n">
        <f aca="false">(Veg1!E43-Veg1!F43-Veg1!D43+Veg2!E43-Veg2!F43-Veg2!D43)/2</f>
        <v>-47.9735</v>
      </c>
      <c r="N43" s="5" t="n">
        <f aca="false">(Veg1!H43+Veg2!H43)/2</f>
        <v>-157.716</v>
      </c>
      <c r="O43" s="5" t="n">
        <f aca="false">(Veg1!I43+Veg2!I43)/2</f>
        <v>258.7635</v>
      </c>
      <c r="P43" s="5" t="n">
        <f aca="false">(Veg1!H43+Veg1!L43+Veg2!H43+Veg2!L43)/2</f>
        <v>338.434</v>
      </c>
      <c r="Q43" s="5" t="n">
        <f aca="false">(Veg1!D43+Veg2!D43)/2</f>
        <v>85.8215</v>
      </c>
      <c r="R43" s="5" t="n">
        <f aca="false">(Veg1!D43-Veg1!I43-(Veg1!K43+Veg1!M43) + Veg2!D43-Veg2!I43-(Veg2!K43+Veg2!M43)/2)</f>
        <v>-322.6385</v>
      </c>
      <c r="S43" s="5" t="n">
        <f aca="false">(Veg1!I43+Veg2!I43)/2</f>
        <v>258.7635</v>
      </c>
      <c r="T43" s="5" t="n">
        <f aca="false">(Veg1!K43+Veg1!M43+Veg2!K43+Veg2!M43)/2</f>
        <v>-15.2445</v>
      </c>
      <c r="U43" s="5" t="n">
        <f aca="false">(Veg1!D43+Veg2!D43)/2</f>
        <v>85.8215</v>
      </c>
      <c r="V43" s="5" t="n">
        <f aca="false">(Veg1!G43+Veg2!G43)/2</f>
        <v>-14.787</v>
      </c>
      <c r="W43" s="5" t="n">
        <f aca="false">(Veg1!I43+Veg2!I43)/2</f>
        <v>258.7635</v>
      </c>
      <c r="X43" s="5" t="n">
        <f aca="false">((Veg1!D43-Veg1!I43-Veg1!G43)+(Veg2!D43-Veg2!I43-Veg2!G43))/2</f>
        <v>-158.155</v>
      </c>
    </row>
    <row r="44" customFormat="false" ht="12.8" hidden="false" customHeight="false" outlineLevel="0" collapsed="false">
      <c r="A44" s="5" t="n">
        <f aca="false">SUM(SUM(Veg1!D44+Veg1!E44-Veg1!F44)+SUM(Veg2!D44+Veg2!E44-Veg2!F44))/2</f>
        <v>102.696</v>
      </c>
      <c r="B44" s="5" t="n">
        <f aca="false">((Veg1!H44+Veg1!G44)+(Veg2!H44+Veg2!G44))/2</f>
        <v>-166.4955</v>
      </c>
      <c r="C44" s="5" t="n">
        <f aca="false">((Veg1!I44)+(Veg2!I44))/2</f>
        <v>239.7895</v>
      </c>
      <c r="D44" s="5" t="n">
        <f aca="false">(Veg1!J44+Veg1!K44+Veg1!L44+Veg2!J44+Veg2!K44+Veg2!L44)/2</f>
        <v>503.5195</v>
      </c>
      <c r="E44" s="2" t="n">
        <f aca="false">SUM(SUM(Veg1!E44-Veg1!F44)+SUM(Veg2!E44-Veg2!F44))/2</f>
        <v>23.5925</v>
      </c>
      <c r="F44" s="5" t="n">
        <f aca="false">SUM(Veg1!G44+Veg2!G44)/2</f>
        <v>-28.7035</v>
      </c>
      <c r="G44" s="5" t="n">
        <f aca="false">((Veg1!I44)+(Veg2!I44))/2</f>
        <v>239.7895</v>
      </c>
      <c r="H44" s="5" t="n">
        <f aca="false">(Veg1!J44+Veg2!J44)/2</f>
        <v>40.8335</v>
      </c>
      <c r="I44" s="5" t="n">
        <f aca="false">(Veg1!E44-Veg1!D44+Veg2!E44-Veg2!D44)/2</f>
        <v>314.4285</v>
      </c>
      <c r="J44" s="5" t="n">
        <f aca="false">(Veg1!H44+Veg2!H44)/2</f>
        <v>-137.792</v>
      </c>
      <c r="K44" s="5" t="n">
        <f aca="false">(Veg1!I44+Veg2!I44)/2</f>
        <v>239.7895</v>
      </c>
      <c r="L44" s="5" t="n">
        <f aca="false">(Veg1!K44+Veg1!L44+Veg2!K44+Veg2!L44)/2</f>
        <v>462.686</v>
      </c>
      <c r="M44" s="5" t="n">
        <f aca="false">(Veg1!E44-Veg1!F44-Veg1!D44+Veg2!E44-Veg2!F44-Veg2!D44)/2</f>
        <v>-55.511</v>
      </c>
      <c r="N44" s="5" t="n">
        <f aca="false">(Veg1!H44+Veg2!H44)/2</f>
        <v>-137.792</v>
      </c>
      <c r="O44" s="5" t="n">
        <f aca="false">(Veg1!I44+Veg2!I44)/2</f>
        <v>239.7895</v>
      </c>
      <c r="P44" s="5" t="n">
        <f aca="false">(Veg1!H44+Veg1!L44+Veg2!H44+Veg2!L44)/2</f>
        <v>347.788</v>
      </c>
      <c r="Q44" s="5" t="n">
        <f aca="false">(Veg1!D44+Veg2!D44)/2</f>
        <v>79.1035</v>
      </c>
      <c r="R44" s="5" t="n">
        <f aca="false">(Veg1!D44-Veg1!I44-(Veg1!K44+Veg1!M44) + Veg2!D44-Veg2!I44-(Veg2!K44+Veg2!M44)/2)</f>
        <v>-286.636</v>
      </c>
      <c r="S44" s="5" t="n">
        <f aca="false">(Veg1!I44+Veg2!I44)/2</f>
        <v>239.7895</v>
      </c>
      <c r="T44" s="5" t="n">
        <f aca="false">(Veg1!K44+Veg1!M44+Veg2!K44+Veg2!M44)/2</f>
        <v>-22.9095</v>
      </c>
      <c r="U44" s="5" t="n">
        <f aca="false">(Veg1!D44+Veg2!D44)/2</f>
        <v>79.1035</v>
      </c>
      <c r="V44" s="5" t="n">
        <f aca="false">(Veg1!G44+Veg2!G44)/2</f>
        <v>-28.7035</v>
      </c>
      <c r="W44" s="5" t="n">
        <f aca="false">(Veg1!I44+Veg2!I44)/2</f>
        <v>239.7895</v>
      </c>
      <c r="X44" s="5" t="n">
        <f aca="false">((Veg1!D44-Veg1!I44-Veg1!G44)+(Veg2!D44-Veg2!I44-Veg2!G44))/2</f>
        <v>-131.9825</v>
      </c>
    </row>
    <row r="45" customFormat="false" ht="12.8" hidden="false" customHeight="false" outlineLevel="0" collapsed="false">
      <c r="A45" s="5" t="n">
        <f aca="false">SUM(SUM(Veg1!D45+Veg1!E45-Veg1!F45)+SUM(Veg2!D45+Veg2!E45-Veg2!F45))/2</f>
        <v>32.362</v>
      </c>
      <c r="B45" s="5" t="n">
        <f aca="false">((Veg1!H45+Veg1!G45)+(Veg2!H45+Veg2!G45))/2</f>
        <v>-135.8555</v>
      </c>
      <c r="C45" s="5" t="n">
        <f aca="false">((Veg1!I45)+(Veg2!I45))/2</f>
        <v>191.812</v>
      </c>
      <c r="D45" s="5" t="n">
        <f aca="false">(Veg1!J45+Veg1!K45+Veg1!L45+Veg2!J45+Veg2!K45+Veg2!L45)/2</f>
        <v>490.808</v>
      </c>
      <c r="E45" s="2" t="n">
        <f aca="false">SUM(SUM(Veg1!E45-Veg1!F45)+SUM(Veg2!E45-Veg2!F45))/2</f>
        <v>-13.5125</v>
      </c>
      <c r="F45" s="5" t="n">
        <f aca="false">SUM(Veg1!G45+Veg2!G45)/2</f>
        <v>-6.2125</v>
      </c>
      <c r="G45" s="5" t="n">
        <f aca="false">((Veg1!I45)+(Veg2!I45))/2</f>
        <v>191.812</v>
      </c>
      <c r="H45" s="5" t="n">
        <f aca="false">(Veg1!J45+Veg2!J45)/2</f>
        <v>-11.393</v>
      </c>
      <c r="I45" s="5" t="n">
        <f aca="false">(Veg1!E45-Veg1!D45+Veg2!E45-Veg2!D45)/2</f>
        <v>310.2465</v>
      </c>
      <c r="J45" s="5" t="n">
        <f aca="false">(Veg1!H45+Veg2!H45)/2</f>
        <v>-129.643</v>
      </c>
      <c r="K45" s="5" t="n">
        <f aca="false">(Veg1!I45+Veg2!I45)/2</f>
        <v>191.812</v>
      </c>
      <c r="L45" s="5" t="n">
        <f aca="false">(Veg1!K45+Veg1!L45+Veg2!K45+Veg2!L45)/2</f>
        <v>502.201</v>
      </c>
      <c r="M45" s="5" t="n">
        <f aca="false">(Veg1!E45-Veg1!F45-Veg1!D45+Veg2!E45-Veg2!F45-Veg2!D45)/2</f>
        <v>-59.387</v>
      </c>
      <c r="N45" s="5" t="n">
        <f aca="false">(Veg1!H45+Veg2!H45)/2</f>
        <v>-129.643</v>
      </c>
      <c r="O45" s="5" t="n">
        <f aca="false">(Veg1!I45+Veg2!I45)/2</f>
        <v>191.812</v>
      </c>
      <c r="P45" s="5" t="n">
        <f aca="false">(Veg1!H45+Veg1!L45+Veg2!H45+Veg2!L45)/2</f>
        <v>388.852</v>
      </c>
      <c r="Q45" s="5" t="n">
        <f aca="false">(Veg1!D45+Veg2!D45)/2</f>
        <v>45.8745</v>
      </c>
      <c r="R45" s="5" t="n">
        <f aca="false">(Veg1!D45-Veg1!I45-(Veg1!K45+Veg1!M45) + Veg2!D45-Veg2!I45-(Veg2!K45+Veg2!M45)/2)</f>
        <v>-266.678</v>
      </c>
      <c r="S45" s="5" t="n">
        <f aca="false">(Veg1!I45+Veg2!I45)/2</f>
        <v>191.812</v>
      </c>
      <c r="T45" s="5" t="n">
        <f aca="false">(Veg1!K45+Veg1!M45+Veg2!K45+Veg2!M45)/2</f>
        <v>-16.2975</v>
      </c>
      <c r="U45" s="5" t="n">
        <f aca="false">(Veg1!D45+Veg2!D45)/2</f>
        <v>45.8745</v>
      </c>
      <c r="V45" s="5" t="n">
        <f aca="false">(Veg1!G45+Veg2!G45)/2</f>
        <v>-6.2125</v>
      </c>
      <c r="W45" s="5" t="n">
        <f aca="false">(Veg1!I45+Veg2!I45)/2</f>
        <v>191.812</v>
      </c>
      <c r="X45" s="5" t="n">
        <f aca="false">((Veg1!D45-Veg1!I45-Veg1!G45)+(Veg2!D45-Veg2!I45-Veg2!G45))/2</f>
        <v>-139.725</v>
      </c>
    </row>
    <row r="46" customFormat="false" ht="12.8" hidden="false" customHeight="false" outlineLevel="0" collapsed="false">
      <c r="A46" s="5" t="n">
        <f aca="false">SUM(SUM(Veg1!D46+Veg1!E46-Veg1!F46)+SUM(Veg2!D46+Veg2!E46-Veg2!F46))/2</f>
        <v>-28.413</v>
      </c>
      <c r="B46" s="5" t="n">
        <f aca="false">((Veg1!H46+Veg1!G46)+(Veg2!H46+Veg2!G46))/2</f>
        <v>18.114</v>
      </c>
      <c r="C46" s="5" t="n">
        <f aca="false">((Veg1!I46)+(Veg2!I46))/2</f>
        <v>0.0405</v>
      </c>
      <c r="D46" s="5" t="n">
        <f aca="false">(Veg1!J46+Veg1!K46+Veg1!L46+Veg2!J46+Veg2!K46+Veg2!L46)/2</f>
        <v>493.4425</v>
      </c>
      <c r="E46" s="2" t="n">
        <f aca="false">SUM(SUM(Veg1!E46-Veg1!F46)+SUM(Veg2!E46-Veg2!F46))/2</f>
        <v>-32.399</v>
      </c>
      <c r="F46" s="5" t="n">
        <f aca="false">SUM(Veg1!G46+Veg2!G46)/2</f>
        <v>7.108</v>
      </c>
      <c r="G46" s="5" t="n">
        <f aca="false">((Veg1!I46)+(Veg2!I46))/2</f>
        <v>0.0405</v>
      </c>
      <c r="H46" s="5" t="n">
        <f aca="false">(Veg1!J46+Veg2!J46)/2</f>
        <v>-5.077</v>
      </c>
      <c r="I46" s="5" t="n">
        <f aca="false">(Veg1!E46-Veg1!D46+Veg2!E46-Veg2!D46)/2</f>
        <v>333.07</v>
      </c>
      <c r="J46" s="5" t="n">
        <f aca="false">(Veg1!H46+Veg2!H46)/2</f>
        <v>11.006</v>
      </c>
      <c r="K46" s="5" t="n">
        <f aca="false">(Veg1!I46+Veg2!I46)/2</f>
        <v>0.0405</v>
      </c>
      <c r="L46" s="5" t="n">
        <f aca="false">(Veg1!K46+Veg1!L46+Veg2!K46+Veg2!L46)/2</f>
        <v>498.5195</v>
      </c>
      <c r="M46" s="5" t="n">
        <f aca="false">(Veg1!E46-Veg1!F46-Veg1!D46+Veg2!E46-Veg2!F46-Veg2!D46)/2</f>
        <v>-36.385</v>
      </c>
      <c r="N46" s="5" t="n">
        <f aca="false">(Veg1!H46+Veg2!H46)/2</f>
        <v>11.006</v>
      </c>
      <c r="O46" s="5" t="n">
        <f aca="false">(Veg1!I46+Veg2!I46)/2</f>
        <v>0.0405</v>
      </c>
      <c r="P46" s="5" t="n">
        <f aca="false">(Veg1!H46+Veg1!L46+Veg2!H46+Veg2!L46)/2</f>
        <v>516.586</v>
      </c>
      <c r="Q46" s="5" t="n">
        <f aca="false">(Veg1!D46+Veg2!D46)/2</f>
        <v>3.986</v>
      </c>
      <c r="R46" s="5" t="n">
        <f aca="false">(Veg1!D46-Veg1!I46-(Veg1!K46+Veg1!M46) + Veg2!D46-Veg2!I46-(Veg2!K46+Veg2!M46)/2)</f>
        <v>19.061</v>
      </c>
      <c r="S46" s="5" t="n">
        <f aca="false">(Veg1!I46+Veg2!I46)/2</f>
        <v>0.0405</v>
      </c>
      <c r="T46" s="5" t="n">
        <f aca="false">(Veg1!K46+Veg1!M46+Veg2!K46+Veg2!M46)/2</f>
        <v>-7.057</v>
      </c>
      <c r="U46" s="5" t="n">
        <f aca="false">(Veg1!D46+Veg2!D46)/2</f>
        <v>3.986</v>
      </c>
      <c r="V46" s="5" t="n">
        <f aca="false">(Veg1!G46+Veg2!G46)/2</f>
        <v>7.108</v>
      </c>
      <c r="W46" s="5" t="n">
        <f aca="false">(Veg1!I46+Veg2!I46)/2</f>
        <v>0.0405</v>
      </c>
      <c r="X46" s="5" t="n">
        <f aca="false">((Veg1!D46-Veg1!I46-Veg1!G46)+(Veg2!D46-Veg2!I46-Veg2!G46))/2</f>
        <v>-3.1625</v>
      </c>
    </row>
    <row r="47" customFormat="false" ht="12.8" hidden="false" customHeight="false" outlineLevel="0" collapsed="false">
      <c r="A47" s="5" t="n">
        <f aca="false">SUM(SUM(Veg1!D47+Veg1!E47-Veg1!F47)+SUM(Veg2!D47+Veg2!E47-Veg2!F47))/2</f>
        <v>-32.0595</v>
      </c>
      <c r="B47" s="5" t="n">
        <f aca="false">((Veg1!H47+Veg1!G47)+(Veg2!H47+Veg2!G47))/2</f>
        <v>3.005</v>
      </c>
      <c r="C47" s="5" t="n">
        <f aca="false">((Veg1!I47)+(Veg2!I47))/2</f>
        <v>0</v>
      </c>
      <c r="D47" s="5" t="n">
        <f aca="false">(Veg1!J47+Veg1!K47+Veg1!L47+Veg2!J47+Veg2!K47+Veg2!L47)/2</f>
        <v>473.795</v>
      </c>
      <c r="E47" s="2" t="n">
        <f aca="false">SUM(SUM(Veg1!E47-Veg1!F47)+SUM(Veg2!E47-Veg2!F47))/2</f>
        <v>-27.6705</v>
      </c>
      <c r="F47" s="5" t="n">
        <f aca="false">SUM(Veg1!G47+Veg2!G47)/2</f>
        <v>12.035</v>
      </c>
      <c r="G47" s="5" t="n">
        <f aca="false">((Veg1!I47)+(Veg2!I47))/2</f>
        <v>0</v>
      </c>
      <c r="H47" s="5" t="n">
        <f aca="false">(Veg1!J47+Veg2!J47)/2</f>
        <v>-43.781</v>
      </c>
      <c r="I47" s="5" t="n">
        <f aca="false">(Veg1!E47-Veg1!D47+Veg2!E47-Veg2!D47)/2</f>
        <v>342.2165</v>
      </c>
      <c r="J47" s="5" t="n">
        <f aca="false">(Veg1!H47+Veg2!H47)/2</f>
        <v>-9.03</v>
      </c>
      <c r="K47" s="5" t="n">
        <f aca="false">(Veg1!I47+Veg2!I47)/2</f>
        <v>0</v>
      </c>
      <c r="L47" s="5" t="n">
        <f aca="false">(Veg1!K47+Veg1!L47+Veg2!K47+Veg2!L47)/2</f>
        <v>517.576</v>
      </c>
      <c r="M47" s="5" t="n">
        <f aca="false">(Veg1!E47-Veg1!F47-Veg1!D47+Veg2!E47-Veg2!F47-Veg2!D47)/2</f>
        <v>-23.2815</v>
      </c>
      <c r="N47" s="5" t="n">
        <f aca="false">(Veg1!H47+Veg2!H47)/2</f>
        <v>-9.03</v>
      </c>
      <c r="O47" s="5" t="n">
        <f aca="false">(Veg1!I47+Veg2!I47)/2</f>
        <v>0</v>
      </c>
      <c r="P47" s="5" t="n">
        <f aca="false">(Veg1!H47+Veg1!L47+Veg2!H47+Veg2!L47)/2</f>
        <v>503.905</v>
      </c>
      <c r="Q47" s="5" t="n">
        <f aca="false">(Veg1!D47+Veg2!D47)/2</f>
        <v>-4.389</v>
      </c>
      <c r="R47" s="5" t="n">
        <f aca="false">(Veg1!D47-Veg1!I47-(Veg1!K47+Veg1!M47) + Veg2!D47-Veg2!I47-(Veg2!K47+Veg2!M47)/2)</f>
        <v>-15.3995</v>
      </c>
      <c r="S47" s="5" t="n">
        <f aca="false">(Veg1!I47+Veg2!I47)/2</f>
        <v>0</v>
      </c>
      <c r="T47" s="5" t="n">
        <f aca="false">(Veg1!K47+Veg1!M47+Veg2!K47+Veg2!M47)/2</f>
        <v>4.65</v>
      </c>
      <c r="U47" s="5" t="n">
        <f aca="false">(Veg1!D47+Veg2!D47)/2</f>
        <v>-4.389</v>
      </c>
      <c r="V47" s="5" t="n">
        <f aca="false">(Veg1!G47+Veg2!G47)/2</f>
        <v>12.035</v>
      </c>
      <c r="W47" s="5" t="n">
        <f aca="false">(Veg1!I47+Veg2!I47)/2</f>
        <v>0</v>
      </c>
      <c r="X47" s="5" t="n">
        <f aca="false">((Veg1!D47-Veg1!I47-Veg1!G47)+(Veg2!D47-Veg2!I47-Veg2!G47))/2</f>
        <v>-16.424</v>
      </c>
    </row>
    <row r="48" customFormat="false" ht="12.8" hidden="false" customHeight="false" outlineLevel="0" collapsed="false">
      <c r="A48" s="5" t="n">
        <f aca="false">SUM(SUM(Veg1!D48+Veg1!E48-Veg1!F48)+SUM(Veg2!D48+Veg2!E48-Veg2!F48))/2</f>
        <v>-29.7869999999999</v>
      </c>
      <c r="B48" s="5" t="n">
        <f aca="false">((Veg1!H48+Veg1!G48)+(Veg2!H48+Veg2!G48))/2</f>
        <v>-14.502</v>
      </c>
      <c r="C48" s="5" t="n">
        <f aca="false">((Veg1!I48)+(Veg2!I48))/2</f>
        <v>0</v>
      </c>
      <c r="D48" s="5" t="n">
        <f aca="false">(Veg1!J48+Veg1!K48+Veg1!L48+Veg2!J48+Veg2!K48+Veg2!L48)/2</f>
        <v>471.3435</v>
      </c>
      <c r="E48" s="2" t="n">
        <f aca="false">SUM(SUM(Veg1!E48-Veg1!F48)+SUM(Veg2!E48-Veg2!F48))/2</f>
        <v>-25.207</v>
      </c>
      <c r="F48" s="5" t="n">
        <f aca="false">SUM(Veg1!G48+Veg2!G48)/2</f>
        <v>3.656</v>
      </c>
      <c r="G48" s="5" t="n">
        <f aca="false">((Veg1!I48)+(Veg2!I48))/2</f>
        <v>0</v>
      </c>
      <c r="H48" s="5" t="n">
        <f aca="false">(Veg1!J48+Veg2!J48)/2</f>
        <v>-40.779</v>
      </c>
      <c r="I48" s="5" t="n">
        <f aca="false">(Veg1!E48-Veg1!D48+Veg2!E48-Veg2!D48)/2</f>
        <v>340.244</v>
      </c>
      <c r="J48" s="5" t="n">
        <f aca="false">(Veg1!H48+Veg2!H48)/2</f>
        <v>-18.158</v>
      </c>
      <c r="K48" s="5" t="n">
        <f aca="false">(Veg1!I48+Veg2!I48)/2</f>
        <v>0</v>
      </c>
      <c r="L48" s="5" t="n">
        <f aca="false">(Veg1!K48+Veg1!L48+Veg2!K48+Veg2!L48)/2</f>
        <v>512.1225</v>
      </c>
      <c r="M48" s="5" t="n">
        <f aca="false">(Veg1!E48-Veg1!F48-Veg1!D48+Veg2!E48-Veg2!F48-Veg2!D48)/2</f>
        <v>-20.627</v>
      </c>
      <c r="N48" s="5" t="n">
        <f aca="false">(Veg1!H48+Veg2!H48)/2</f>
        <v>-18.158</v>
      </c>
      <c r="O48" s="5" t="n">
        <f aca="false">(Veg1!I48+Veg2!I48)/2</f>
        <v>0</v>
      </c>
      <c r="P48" s="5" t="n">
        <f aca="false">(Veg1!H48+Veg1!L48+Veg2!H48+Veg2!L48)/2</f>
        <v>480.387</v>
      </c>
      <c r="Q48" s="5" t="n">
        <f aca="false">(Veg1!D48+Veg2!D48)/2</f>
        <v>-4.58</v>
      </c>
      <c r="R48" s="5" t="n">
        <f aca="false">(Veg1!D48-Veg1!I48-(Veg1!K48+Veg1!M48) + Veg2!D48-Veg2!I48-(Veg2!K48+Veg2!M48)/2)</f>
        <v>-29.327</v>
      </c>
      <c r="S48" s="5" t="n">
        <f aca="false">(Veg1!I48+Veg2!I48)/2</f>
        <v>0</v>
      </c>
      <c r="T48" s="5" t="n">
        <f aca="false">(Veg1!K48+Veg1!M48+Veg2!K48+Veg2!M48)/2</f>
        <v>13.58</v>
      </c>
      <c r="U48" s="5" t="n">
        <f aca="false">(Veg1!D48+Veg2!D48)/2</f>
        <v>-4.58</v>
      </c>
      <c r="V48" s="5" t="n">
        <f aca="false">(Veg1!G48+Veg2!G48)/2</f>
        <v>3.656</v>
      </c>
      <c r="W48" s="5" t="n">
        <f aca="false">(Veg1!I48+Veg2!I48)/2</f>
        <v>0</v>
      </c>
      <c r="X48" s="5" t="n">
        <f aca="false">((Veg1!D48-Veg1!I48-Veg1!G48)+(Veg2!D48-Veg2!I48-Veg2!G48))/2</f>
        <v>-8.236</v>
      </c>
    </row>
    <row r="49" customFormat="false" ht="12.8" hidden="false" customHeight="false" outlineLevel="0" collapsed="false">
      <c r="A49" s="5" t="n">
        <f aca="false">SUM(SUM(Veg1!D49+Veg1!E49-Veg1!F49)+SUM(Veg2!D49+Veg2!E49-Veg2!F49))/2</f>
        <v>-23.592</v>
      </c>
      <c r="B49" s="5" t="n">
        <f aca="false">((Veg1!H49+Veg1!G49)+(Veg2!H49+Veg2!G49))/2</f>
        <v>-16.5395</v>
      </c>
      <c r="C49" s="5" t="n">
        <f aca="false">((Veg1!I49)+(Veg2!I49))/2</f>
        <v>0</v>
      </c>
      <c r="D49" s="5" t="n">
        <f aca="false">(Veg1!J49+Veg1!K49+Veg1!L49+Veg2!J49+Veg2!K49+Veg2!L49)/2</f>
        <v>469.7465</v>
      </c>
      <c r="E49" s="2" t="n">
        <f aca="false">SUM(SUM(Veg1!E49-Veg1!F49)+SUM(Veg2!E49-Veg2!F49))/2</f>
        <v>-18.06</v>
      </c>
      <c r="F49" s="5" t="n">
        <f aca="false">SUM(Veg1!G49+Veg2!G49)/2</f>
        <v>3.963</v>
      </c>
      <c r="G49" s="5" t="n">
        <f aca="false">((Veg1!I49)+(Veg2!I49))/2</f>
        <v>0</v>
      </c>
      <c r="H49" s="5" t="n">
        <f aca="false">(Veg1!J49+Veg2!J49)/2</f>
        <v>-38.4385</v>
      </c>
      <c r="I49" s="5" t="n">
        <f aca="false">(Veg1!E49-Veg1!D49+Veg2!E49-Veg2!D49)/2</f>
        <v>345.946</v>
      </c>
      <c r="J49" s="5" t="n">
        <f aca="false">(Veg1!H49+Veg2!H49)/2</f>
        <v>-20.5025</v>
      </c>
      <c r="K49" s="5" t="n">
        <f aca="false">(Veg1!I49+Veg2!I49)/2</f>
        <v>0</v>
      </c>
      <c r="L49" s="5" t="n">
        <f aca="false">(Veg1!K49+Veg1!L49+Veg2!K49+Veg2!L49)/2</f>
        <v>508.185</v>
      </c>
      <c r="M49" s="5" t="n">
        <f aca="false">(Veg1!E49-Veg1!F49-Veg1!D49+Veg2!E49-Veg2!F49-Veg2!D49)/2</f>
        <v>-12.528</v>
      </c>
      <c r="N49" s="5" t="n">
        <f aca="false">(Veg1!H49+Veg2!H49)/2</f>
        <v>-20.5025</v>
      </c>
      <c r="O49" s="5" t="n">
        <f aca="false">(Veg1!I49+Veg2!I49)/2</f>
        <v>0</v>
      </c>
      <c r="P49" s="5" t="n">
        <f aca="false">(Veg1!H49+Veg1!L49+Veg2!H49+Veg2!L49)/2</f>
        <v>472.7125</v>
      </c>
      <c r="Q49" s="5" t="n">
        <f aca="false">(Veg1!D49+Veg2!D49)/2</f>
        <v>-5.532</v>
      </c>
      <c r="R49" s="5" t="n">
        <f aca="false">(Veg1!D49-Veg1!I49-(Veg1!K49+Veg1!M49) + Veg2!D49-Veg2!I49-(Veg2!K49+Veg2!M49)/2)</f>
        <v>-33.386</v>
      </c>
      <c r="S49" s="5" t="n">
        <f aca="false">(Veg1!I49+Veg2!I49)/2</f>
        <v>0</v>
      </c>
      <c r="T49" s="5" t="n">
        <f aca="false">(Veg1!K49+Veg1!M49+Veg2!K49+Veg2!M49)/2</f>
        <v>14.972</v>
      </c>
      <c r="U49" s="5" t="n">
        <f aca="false">(Veg1!D49+Veg2!D49)/2</f>
        <v>-5.532</v>
      </c>
      <c r="V49" s="5" t="n">
        <f aca="false">(Veg1!G49+Veg2!G49)/2</f>
        <v>3.963</v>
      </c>
      <c r="W49" s="5" t="n">
        <f aca="false">(Veg1!I49+Veg2!I49)/2</f>
        <v>0</v>
      </c>
      <c r="X49" s="5" t="n">
        <f aca="false">((Veg1!D49-Veg1!I49-Veg1!G49)+(Veg2!D49-Veg2!I49-Veg2!G49))/2</f>
        <v>-9.495</v>
      </c>
    </row>
    <row r="50" customFormat="false" ht="12.8" hidden="false" customHeight="false" outlineLevel="0" collapsed="false">
      <c r="A50" s="5" t="n">
        <f aca="false">SUM(SUM(Veg1!D50+Veg1!E50-Veg1!F50)+SUM(Veg2!D50+Veg2!E50-Veg2!F50))/2</f>
        <v>-19.1435</v>
      </c>
      <c r="B50" s="5" t="n">
        <f aca="false">((Veg1!H50+Veg1!G50)+(Veg2!H50+Veg2!G50))/2</f>
        <v>-20.96</v>
      </c>
      <c r="C50" s="5" t="n">
        <f aca="false">((Veg1!I50)+(Veg2!I50))/2</f>
        <v>0</v>
      </c>
      <c r="D50" s="5" t="n">
        <f aca="false">(Veg1!J50+Veg1!K50+Veg1!L50+Veg2!J50+Veg2!K50+Veg2!L50)/2</f>
        <v>466.727</v>
      </c>
      <c r="E50" s="2" t="n">
        <f aca="false">SUM(SUM(Veg1!E50-Veg1!F50)+SUM(Veg2!E50-Veg2!F50))/2</f>
        <v>-13.2685</v>
      </c>
      <c r="F50" s="5" t="n">
        <f aca="false">SUM(Veg1!G50+Veg2!G50)/2</f>
        <v>1.677</v>
      </c>
      <c r="G50" s="5" t="n">
        <f aca="false">((Veg1!I50)+(Veg2!I50))/2</f>
        <v>0</v>
      </c>
      <c r="H50" s="5" t="n">
        <f aca="false">(Veg1!J50+Veg2!J50)/2</f>
        <v>-39.22</v>
      </c>
      <c r="I50" s="5" t="n">
        <f aca="false">(Veg1!E50-Veg1!D50+Veg2!E50-Veg2!D50)/2</f>
        <v>348.7955</v>
      </c>
      <c r="J50" s="5" t="n">
        <f aca="false">(Veg1!H50+Veg2!H50)/2</f>
        <v>-22.637</v>
      </c>
      <c r="K50" s="5" t="n">
        <f aca="false">(Veg1!I50+Veg2!I50)/2</f>
        <v>0</v>
      </c>
      <c r="L50" s="5" t="n">
        <f aca="false">(Veg1!K50+Veg1!L50+Veg2!K50+Veg2!L50)/2</f>
        <v>505.947</v>
      </c>
      <c r="M50" s="5" t="n">
        <f aca="false">(Veg1!E50-Veg1!F50-Veg1!D50+Veg2!E50-Veg2!F50-Veg2!D50)/2</f>
        <v>-7.39350000000004</v>
      </c>
      <c r="N50" s="5" t="n">
        <f aca="false">(Veg1!H50+Veg2!H50)/2</f>
        <v>-22.637</v>
      </c>
      <c r="O50" s="5" t="n">
        <f aca="false">(Veg1!I50+Veg2!I50)/2</f>
        <v>0</v>
      </c>
      <c r="P50" s="5" t="n">
        <f aca="false">(Veg1!H50+Veg1!L50+Veg2!H50+Veg2!L50)/2</f>
        <v>466.548</v>
      </c>
      <c r="Q50" s="5" t="n">
        <f aca="false">(Veg1!D50+Veg2!D50)/2</f>
        <v>-5.875</v>
      </c>
      <c r="R50" s="5" t="n">
        <f aca="false">(Veg1!D50-Veg1!I50-(Veg1!K50+Veg1!M50) + Veg2!D50-Veg2!I50-(Veg2!K50+Veg2!M50)/2)</f>
        <v>-36.8135</v>
      </c>
      <c r="S50" s="5" t="n">
        <f aca="false">(Veg1!I50+Veg2!I50)/2</f>
        <v>0</v>
      </c>
      <c r="T50" s="5" t="n">
        <f aca="false">(Veg1!K50+Veg1!M50+Veg2!K50+Veg2!M50)/2</f>
        <v>16.763</v>
      </c>
      <c r="U50" s="5" t="n">
        <f aca="false">(Veg1!D50+Veg2!D50)/2</f>
        <v>-5.875</v>
      </c>
      <c r="V50" s="5" t="n">
        <f aca="false">(Veg1!G50+Veg2!G50)/2</f>
        <v>1.677</v>
      </c>
      <c r="W50" s="5" t="n">
        <f aca="false">(Veg1!I50+Veg2!I50)/2</f>
        <v>0</v>
      </c>
      <c r="X50" s="5" t="n">
        <f aca="false">((Veg1!D50-Veg1!I50-Veg1!G50)+(Veg2!D50-Veg2!I50-Veg2!G50))/2</f>
        <v>-7.552</v>
      </c>
    </row>
    <row r="51" customFormat="false" ht="12.8" hidden="false" customHeight="false" outlineLevel="0" collapsed="false">
      <c r="A51" s="5" t="n">
        <f aca="false">SUM(SUM(Veg1!D51+Veg1!E51-Veg1!F51)+SUM(Veg2!D51+Veg2!E51-Veg2!F51))/2</f>
        <v>-16.162</v>
      </c>
      <c r="B51" s="5" t="n">
        <f aca="false">((Veg1!H51+Veg1!G51)+(Veg2!H51+Veg2!G51))/2</f>
        <v>-33.959</v>
      </c>
      <c r="C51" s="5" t="n">
        <f aca="false">((Veg1!I51)+(Veg2!I51))/2</f>
        <v>13.013</v>
      </c>
      <c r="D51" s="5" t="n">
        <f aca="false">(Veg1!J51+Veg1!K51+Veg1!L51+Veg2!J51+Veg2!K51+Veg2!L51)/2</f>
        <v>465.036</v>
      </c>
      <c r="E51" s="2" t="n">
        <f aca="false">SUM(SUM(Veg1!E51-Veg1!F51)+SUM(Veg2!E51-Veg2!F51))/2</f>
        <v>-10.51</v>
      </c>
      <c r="F51" s="5" t="n">
        <f aca="false">SUM(Veg1!G51+Veg2!G51)/2</f>
        <v>2.364</v>
      </c>
      <c r="G51" s="5" t="n">
        <f aca="false">((Veg1!I51)+(Veg2!I51))/2</f>
        <v>13.013</v>
      </c>
      <c r="H51" s="5" t="n">
        <f aca="false">(Veg1!J51+Veg2!J51)/2</f>
        <v>-36.937</v>
      </c>
      <c r="I51" s="5" t="n">
        <f aca="false">(Veg1!E51-Veg1!D51+Veg2!E51-Veg2!D51)/2</f>
        <v>349.402</v>
      </c>
      <c r="J51" s="5" t="n">
        <f aca="false">(Veg1!H51+Veg2!H51)/2</f>
        <v>-36.323</v>
      </c>
      <c r="K51" s="5" t="n">
        <f aca="false">(Veg1!I51+Veg2!I51)/2</f>
        <v>13.013</v>
      </c>
      <c r="L51" s="5" t="n">
        <f aca="false">(Veg1!K51+Veg1!L51+Veg2!K51+Veg2!L51)/2</f>
        <v>501.973</v>
      </c>
      <c r="M51" s="5" t="n">
        <f aca="false">(Veg1!E51-Veg1!F51-Veg1!D51+Veg2!E51-Veg2!F51-Veg2!D51)/2</f>
        <v>-4.85799999999998</v>
      </c>
      <c r="N51" s="5" t="n">
        <f aca="false">(Veg1!H51+Veg2!H51)/2</f>
        <v>-36.323</v>
      </c>
      <c r="O51" s="5" t="n">
        <f aca="false">(Veg1!I51+Veg2!I51)/2</f>
        <v>13.013</v>
      </c>
      <c r="P51" s="5" t="n">
        <f aca="false">(Veg1!H51+Veg1!L51+Veg2!H51+Veg2!L51)/2</f>
        <v>447.992</v>
      </c>
      <c r="Q51" s="5" t="n">
        <f aca="false">(Veg1!D51+Veg2!D51)/2</f>
        <v>-5.652</v>
      </c>
      <c r="R51" s="5" t="n">
        <f aca="false">(Veg1!D51-Veg1!I51-(Veg1!K51+Veg1!M51) + Veg2!D51-Veg2!I51-(Veg2!K51+Veg2!M51)/2)</f>
        <v>-63.778</v>
      </c>
      <c r="S51" s="5" t="n">
        <f aca="false">(Veg1!I51+Veg2!I51)/2</f>
        <v>13.013</v>
      </c>
      <c r="T51" s="5" t="n">
        <f aca="false">(Veg1!K51+Veg1!M51+Veg2!K51+Veg2!M51)/2</f>
        <v>17.66</v>
      </c>
      <c r="U51" s="5" t="n">
        <f aca="false">(Veg1!D51+Veg2!D51)/2</f>
        <v>-5.652</v>
      </c>
      <c r="V51" s="5" t="n">
        <f aca="false">(Veg1!G51+Veg2!G51)/2</f>
        <v>2.364</v>
      </c>
      <c r="W51" s="5" t="n">
        <f aca="false">(Veg1!I51+Veg2!I51)/2</f>
        <v>13.013</v>
      </c>
      <c r="X51" s="5" t="n">
        <f aca="false">((Veg1!D51-Veg1!I51-Veg1!G51)+(Veg2!D51-Veg2!I51-Veg2!G51))/2</f>
        <v>-21.029</v>
      </c>
    </row>
    <row r="52" customFormat="false" ht="12.8" hidden="false" customHeight="false" outlineLevel="0" collapsed="false">
      <c r="A52" s="5" t="n">
        <f aca="false">SUM(SUM(Veg1!D52+Veg1!E52-Veg1!F52)+SUM(Veg2!D52+Veg2!E52-Veg2!F52))/2</f>
        <v>-14.0565</v>
      </c>
      <c r="B52" s="5" t="n">
        <f aca="false">((Veg1!H52+Veg1!G52)+(Veg2!H52+Veg2!G52))/2</f>
        <v>-37.041</v>
      </c>
      <c r="C52" s="5" t="n">
        <f aca="false">((Veg1!I52)+(Veg2!I52))/2</f>
        <v>15.2575</v>
      </c>
      <c r="D52" s="5" t="n">
        <f aca="false">(Veg1!J52+Veg1!K52+Veg1!L52+Veg2!J52+Veg2!K52+Veg2!L52)/2</f>
        <v>467.7945</v>
      </c>
      <c r="E52" s="2" t="n">
        <f aca="false">SUM(SUM(Veg1!E52-Veg1!F52)+SUM(Veg2!E52-Veg2!F52))/2</f>
        <v>-8.577</v>
      </c>
      <c r="F52" s="5" t="n">
        <f aca="false">SUM(Veg1!G52+Veg2!G52)/2</f>
        <v>1.287</v>
      </c>
      <c r="G52" s="5" t="n">
        <f aca="false">((Veg1!I52)+(Veg2!I52))/2</f>
        <v>15.2575</v>
      </c>
      <c r="H52" s="5" t="n">
        <f aca="false">(Veg1!J52+Veg2!J52)/2</f>
        <v>-27.946</v>
      </c>
      <c r="I52" s="5" t="n">
        <f aca="false">(Veg1!E52-Veg1!D52+Veg2!E52-Veg2!D52)/2</f>
        <v>349.5855</v>
      </c>
      <c r="J52" s="5" t="n">
        <f aca="false">(Veg1!H52+Veg2!H52)/2</f>
        <v>-38.328</v>
      </c>
      <c r="K52" s="5" t="n">
        <f aca="false">(Veg1!I52+Veg2!I52)/2</f>
        <v>15.2575</v>
      </c>
      <c r="L52" s="5" t="n">
        <f aca="false">(Veg1!K52+Veg1!L52+Veg2!K52+Veg2!L52)/2</f>
        <v>495.7405</v>
      </c>
      <c r="M52" s="5" t="n">
        <f aca="false">(Veg1!E52-Veg1!F52-Veg1!D52+Veg2!E52-Veg2!F52-Veg2!D52)/2</f>
        <v>-3.09749999999999</v>
      </c>
      <c r="N52" s="5" t="n">
        <f aca="false">(Veg1!H52+Veg2!H52)/2</f>
        <v>-38.328</v>
      </c>
      <c r="O52" s="5" t="n">
        <f aca="false">(Veg1!I52+Veg2!I52)/2</f>
        <v>15.2575</v>
      </c>
      <c r="P52" s="5" t="n">
        <f aca="false">(Veg1!H52+Veg1!L52+Veg2!H52+Veg2!L52)/2</f>
        <v>439.822</v>
      </c>
      <c r="Q52" s="5" t="n">
        <f aca="false">(Veg1!D52+Veg2!D52)/2</f>
        <v>-5.4795</v>
      </c>
      <c r="R52" s="5" t="n">
        <f aca="false">(Veg1!D52-Veg1!I52-(Veg1!K52+Veg1!M52) + Veg2!D52-Veg2!I52-(Veg2!K52+Veg2!M52)/2)</f>
        <v>-67.842</v>
      </c>
      <c r="S52" s="5" t="n">
        <f aca="false">(Veg1!I52+Veg2!I52)/2</f>
        <v>15.2575</v>
      </c>
      <c r="T52" s="5" t="n">
        <f aca="false">(Veg1!K52+Veg1!M52+Veg2!K52+Veg2!M52)/2</f>
        <v>17.5915</v>
      </c>
      <c r="U52" s="5" t="n">
        <f aca="false">(Veg1!D52+Veg2!D52)/2</f>
        <v>-5.4795</v>
      </c>
      <c r="V52" s="5" t="n">
        <f aca="false">(Veg1!G52+Veg2!G52)/2</f>
        <v>1.287</v>
      </c>
      <c r="W52" s="5" t="n">
        <f aca="false">(Veg1!I52+Veg2!I52)/2</f>
        <v>15.2575</v>
      </c>
      <c r="X52" s="5" t="n">
        <f aca="false">((Veg1!D52-Veg1!I52-Veg1!G52)+(Veg2!D52-Veg2!I52-Veg2!G52))/2</f>
        <v>-22.024</v>
      </c>
    </row>
    <row r="53" customFormat="false" ht="12.8" hidden="false" customHeight="false" outlineLevel="0" collapsed="false">
      <c r="A53" s="5" t="n">
        <f aca="false">SUM(SUM(Veg1!D53+Veg1!E53-Veg1!F53)+SUM(Veg2!D53+Veg2!E53-Veg2!F53))/2</f>
        <v>-16.249</v>
      </c>
      <c r="B53" s="5" t="n">
        <f aca="false">((Veg1!H53+Veg1!G53)+(Veg2!H53+Veg2!G53))/2</f>
        <v>-24.2715</v>
      </c>
      <c r="C53" s="5" t="n">
        <f aca="false">((Veg1!I53)+(Veg2!I53))/2</f>
        <v>5.2215</v>
      </c>
      <c r="D53" s="5" t="n">
        <f aca="false">(Veg1!J53+Veg1!K53+Veg1!L53+Veg2!J53+Veg2!K53+Veg2!L53)/2</f>
        <v>465.3685</v>
      </c>
      <c r="E53" s="2" t="n">
        <f aca="false">SUM(SUM(Veg1!E53-Veg1!F53)+SUM(Veg2!E53-Veg2!F53))/2</f>
        <v>-10.953</v>
      </c>
      <c r="F53" s="5" t="n">
        <f aca="false">SUM(Veg1!G53+Veg2!G53)/2</f>
        <v>3.969</v>
      </c>
      <c r="G53" s="5" t="n">
        <f aca="false">((Veg1!I53)+(Veg2!I53))/2</f>
        <v>5.2215</v>
      </c>
      <c r="H53" s="5" t="n">
        <f aca="false">(Veg1!J53+Veg2!J53)/2</f>
        <v>-28.805</v>
      </c>
      <c r="I53" s="5" t="n">
        <f aca="false">(Veg1!E53-Veg1!D53+Veg2!E53-Veg2!D53)/2</f>
        <v>345.601</v>
      </c>
      <c r="J53" s="5" t="n">
        <f aca="false">(Veg1!H53+Veg2!H53)/2</f>
        <v>-28.2405</v>
      </c>
      <c r="K53" s="5" t="n">
        <f aca="false">(Veg1!I53+Veg2!I53)/2</f>
        <v>5.2215</v>
      </c>
      <c r="L53" s="5" t="n">
        <f aca="false">(Veg1!K53+Veg1!L53+Veg2!K53+Veg2!L53)/2</f>
        <v>494.1735</v>
      </c>
      <c r="M53" s="5" t="n">
        <f aca="false">(Veg1!E53-Veg1!F53-Veg1!D53+Veg2!E53-Veg2!F53-Veg2!D53)/2</f>
        <v>-5.65699999999998</v>
      </c>
      <c r="N53" s="5" t="n">
        <f aca="false">(Veg1!H53+Veg2!H53)/2</f>
        <v>-28.2405</v>
      </c>
      <c r="O53" s="5" t="n">
        <f aca="false">(Veg1!I53+Veg2!I53)/2</f>
        <v>5.2215</v>
      </c>
      <c r="P53" s="5" t="n">
        <f aca="false">(Veg1!H53+Veg1!L53+Veg2!H53+Veg2!L53)/2</f>
        <v>448.2095</v>
      </c>
      <c r="Q53" s="5" t="n">
        <f aca="false">(Veg1!D53+Veg2!D53)/2</f>
        <v>-5.296</v>
      </c>
      <c r="R53" s="5" t="n">
        <f aca="false">(Veg1!D53-Veg1!I53-(Veg1!K53+Veg1!M53) + Veg2!D53-Veg2!I53-(Veg2!K53+Veg2!M53)/2)</f>
        <v>-47.6255</v>
      </c>
      <c r="S53" s="5" t="n">
        <f aca="false">(Veg1!I53+Veg2!I53)/2</f>
        <v>5.2215</v>
      </c>
      <c r="T53" s="5" t="n">
        <f aca="false">(Veg1!K53+Veg1!M53+Veg2!K53+Veg2!M53)/2</f>
        <v>17.725</v>
      </c>
      <c r="U53" s="5" t="n">
        <f aca="false">(Veg1!D53+Veg2!D53)/2</f>
        <v>-5.296</v>
      </c>
      <c r="V53" s="5" t="n">
        <f aca="false">(Veg1!G53+Veg2!G53)/2</f>
        <v>3.969</v>
      </c>
      <c r="W53" s="5" t="n">
        <f aca="false">(Veg1!I53+Veg2!I53)/2</f>
        <v>5.2215</v>
      </c>
      <c r="X53" s="5" t="n">
        <f aca="false">((Veg1!D53-Veg1!I53-Veg1!G53)+(Veg2!D53-Veg2!I53-Veg2!G53))/2</f>
        <v>-14.4865</v>
      </c>
    </row>
    <row r="54" customFormat="false" ht="12.8" hidden="false" customHeight="false" outlineLevel="0" collapsed="false">
      <c r="A54" s="5" t="n">
        <f aca="false">SUM(SUM(Veg1!D54+Veg1!E54-Veg1!F54)+SUM(Veg2!D54+Veg2!E54-Veg2!F54))/2</f>
        <v>-13.144</v>
      </c>
      <c r="B54" s="5" t="n">
        <f aca="false">((Veg1!H54+Veg1!G54)+(Veg2!H54+Veg2!G54))/2</f>
        <v>-40.079</v>
      </c>
      <c r="C54" s="5" t="n">
        <f aca="false">((Veg1!I54)+(Veg2!I54))/2</f>
        <v>12.11</v>
      </c>
      <c r="D54" s="5" t="n">
        <f aca="false">(Veg1!J54+Veg1!K54+Veg1!L54+Veg2!J54+Veg2!K54+Veg2!L54)/2</f>
        <v>464.661</v>
      </c>
      <c r="E54" s="2" t="n">
        <f aca="false">SUM(SUM(Veg1!E54-Veg1!F54)+SUM(Veg2!E54-Veg2!F54))/2</f>
        <v>-8.28799999999998</v>
      </c>
      <c r="F54" s="5" t="n">
        <f aca="false">SUM(Veg1!G54+Veg2!G54)/2</f>
        <v>-5.058</v>
      </c>
      <c r="G54" s="5" t="n">
        <f aca="false">((Veg1!I54)+(Veg2!I54))/2</f>
        <v>12.11</v>
      </c>
      <c r="H54" s="5" t="n">
        <f aca="false">(Veg1!J54+Veg2!J54)/2</f>
        <v>-28.584</v>
      </c>
      <c r="I54" s="5" t="n">
        <f aca="false">(Veg1!E54-Veg1!D54+Veg2!E54-Veg2!D54)/2</f>
        <v>346.504</v>
      </c>
      <c r="J54" s="5" t="n">
        <f aca="false">(Veg1!H54+Veg2!H54)/2</f>
        <v>-35.021</v>
      </c>
      <c r="K54" s="5" t="n">
        <f aca="false">(Veg1!I54+Veg2!I54)/2</f>
        <v>12.11</v>
      </c>
      <c r="L54" s="5" t="n">
        <f aca="false">(Veg1!K54+Veg1!L54+Veg2!K54+Veg2!L54)/2</f>
        <v>493.245</v>
      </c>
      <c r="M54" s="5" t="n">
        <f aca="false">(Veg1!E54-Veg1!F54-Veg1!D54+Veg2!E54-Veg2!F54-Veg2!D54)/2</f>
        <v>-3.43199999999998</v>
      </c>
      <c r="N54" s="5" t="n">
        <f aca="false">(Veg1!H54+Veg2!H54)/2</f>
        <v>-35.021</v>
      </c>
      <c r="O54" s="5" t="n">
        <f aca="false">(Veg1!I54+Veg2!I54)/2</f>
        <v>12.11</v>
      </c>
      <c r="P54" s="5" t="n">
        <f aca="false">(Veg1!H54+Veg1!L54+Veg2!H54+Veg2!L54)/2</f>
        <v>440.169</v>
      </c>
      <c r="Q54" s="5" t="n">
        <f aca="false">(Veg1!D54+Veg2!D54)/2</f>
        <v>-4.856</v>
      </c>
      <c r="R54" s="5" t="n">
        <f aca="false">(Veg1!D54-Veg1!I54-(Veg1!K54+Veg1!M54) + Veg2!D54-Veg2!I54-(Veg2!K54+Veg2!M54)/2)</f>
        <v>-61.0285</v>
      </c>
      <c r="S54" s="5" t="n">
        <f aca="false">(Veg1!I54+Veg2!I54)/2</f>
        <v>12.11</v>
      </c>
      <c r="T54" s="5" t="n">
        <f aca="false">(Veg1!K54+Veg1!M54+Veg2!K54+Veg2!M54)/2</f>
        <v>18.0515</v>
      </c>
      <c r="U54" s="5" t="n">
        <f aca="false">(Veg1!D54+Veg2!D54)/2</f>
        <v>-4.856</v>
      </c>
      <c r="V54" s="5" t="n">
        <f aca="false">(Veg1!G54+Veg2!G54)/2</f>
        <v>-5.058</v>
      </c>
      <c r="W54" s="5" t="n">
        <f aca="false">(Veg1!I54+Veg2!I54)/2</f>
        <v>12.11</v>
      </c>
      <c r="X54" s="5" t="n">
        <f aca="false">((Veg1!D54-Veg1!I54-Veg1!G54)+(Veg2!D54-Veg2!I54-Veg2!G54))/2</f>
        <v>-11.908</v>
      </c>
    </row>
    <row r="55" customFormat="false" ht="12.8" hidden="false" customHeight="false" outlineLevel="0" collapsed="false">
      <c r="A55" s="5" t="n">
        <f aca="false">SUM(SUM(Veg1!D55+Veg1!E55-Veg1!F55)+SUM(Veg2!D55+Veg2!E55-Veg2!F55))/2</f>
        <v>-14.625</v>
      </c>
      <c r="B55" s="5" t="n">
        <f aca="false">((Veg1!H55+Veg1!G55)+(Veg2!H55+Veg2!G55))/2</f>
        <v>-19.684</v>
      </c>
      <c r="C55" s="5" t="n">
        <f aca="false">((Veg1!I55)+(Veg2!I55))/2</f>
        <v>4.0425</v>
      </c>
      <c r="D55" s="5" t="n">
        <f aca="false">(Veg1!J55+Veg1!K55+Veg1!L55+Veg2!J55+Veg2!K55+Veg2!L55)/2</f>
        <v>470.534</v>
      </c>
      <c r="E55" s="2" t="n">
        <f aca="false">SUM(SUM(Veg1!E55-Veg1!F55)+SUM(Veg2!E55-Veg2!F55))/2</f>
        <v>-10.056</v>
      </c>
      <c r="F55" s="5" t="n">
        <f aca="false">SUM(Veg1!G55+Veg2!G55)/2</f>
        <v>1.872</v>
      </c>
      <c r="G55" s="5" t="n">
        <f aca="false">((Veg1!I55)+(Veg2!I55))/2</f>
        <v>4.0425</v>
      </c>
      <c r="H55" s="5" t="n">
        <f aca="false">(Veg1!J55+Veg2!J55)/2</f>
        <v>-15.936</v>
      </c>
      <c r="I55" s="5" t="n">
        <f aca="false">(Veg1!E55-Veg1!D55+Veg2!E55-Veg2!D55)/2</f>
        <v>345.183</v>
      </c>
      <c r="J55" s="5" t="n">
        <f aca="false">(Veg1!H55+Veg2!H55)/2</f>
        <v>-21.556</v>
      </c>
      <c r="K55" s="5" t="n">
        <f aca="false">(Veg1!I55+Veg2!I55)/2</f>
        <v>4.0425</v>
      </c>
      <c r="L55" s="5" t="n">
        <f aca="false">(Veg1!K55+Veg1!L55+Veg2!K55+Veg2!L55)/2</f>
        <v>486.47</v>
      </c>
      <c r="M55" s="5" t="n">
        <f aca="false">(Veg1!E55-Veg1!F55-Veg1!D55+Veg2!E55-Veg2!F55-Veg2!D55)/2</f>
        <v>-5.487</v>
      </c>
      <c r="N55" s="5" t="n">
        <f aca="false">(Veg1!H55+Veg2!H55)/2</f>
        <v>-21.556</v>
      </c>
      <c r="O55" s="5" t="n">
        <f aca="false">(Veg1!I55+Veg2!I55)/2</f>
        <v>4.0425</v>
      </c>
      <c r="P55" s="5" t="n">
        <f aca="false">(Veg1!H55+Veg1!L55+Veg2!H55+Veg2!L55)/2</f>
        <v>451.969</v>
      </c>
      <c r="Q55" s="5" t="n">
        <f aca="false">(Veg1!D55+Veg2!D55)/2</f>
        <v>-4.569</v>
      </c>
      <c r="R55" s="5" t="n">
        <f aca="false">(Veg1!D55-Veg1!I55-(Veg1!K55+Veg1!M55) + Veg2!D55-Veg2!I55-(Veg2!K55+Veg2!M55)/2)</f>
        <v>-36.6315</v>
      </c>
      <c r="S55" s="5" t="n">
        <f aca="false">(Veg1!I55+Veg2!I55)/2</f>
        <v>4.0425</v>
      </c>
      <c r="T55" s="5" t="n">
        <f aca="false">(Veg1!K55+Veg1!M55+Veg2!K55+Veg2!M55)/2</f>
        <v>12.946</v>
      </c>
      <c r="U55" s="5" t="n">
        <f aca="false">(Veg1!D55+Veg2!D55)/2</f>
        <v>-4.569</v>
      </c>
      <c r="V55" s="5" t="n">
        <f aca="false">(Veg1!G55+Veg2!G55)/2</f>
        <v>1.872</v>
      </c>
      <c r="W55" s="5" t="n">
        <f aca="false">(Veg1!I55+Veg2!I55)/2</f>
        <v>4.0425</v>
      </c>
      <c r="X55" s="5" t="n">
        <f aca="false">((Veg1!D55-Veg1!I55-Veg1!G55)+(Veg2!D55-Veg2!I55-Veg2!G55))/2</f>
        <v>-10.4835</v>
      </c>
    </row>
    <row r="56" customFormat="false" ht="12.8" hidden="false" customHeight="false" outlineLevel="0" collapsed="false">
      <c r="A56" s="5" t="n">
        <f aca="false">SUM(SUM(Veg1!D56+Veg1!E56-Veg1!F56)+SUM(Veg2!D56+Veg2!E56-Veg2!F56))/2</f>
        <v>-12.1615</v>
      </c>
      <c r="B56" s="5" t="n">
        <f aca="false">((Veg1!H56+Veg1!G56)+(Veg2!H56+Veg2!G56))/2</f>
        <v>-38.568</v>
      </c>
      <c r="C56" s="5" t="n">
        <f aca="false">((Veg1!I56)+(Veg2!I56))/2</f>
        <v>15.1195</v>
      </c>
      <c r="D56" s="5" t="n">
        <f aca="false">(Veg1!J56+Veg1!K56+Veg1!L56+Veg2!J56+Veg2!K56+Veg2!L56)/2</f>
        <v>467.0935</v>
      </c>
      <c r="E56" s="2" t="n">
        <f aca="false">SUM(SUM(Veg1!E56-Veg1!F56)+SUM(Veg2!E56-Veg2!F56))/2</f>
        <v>-7.71350000000001</v>
      </c>
      <c r="F56" s="5" t="n">
        <f aca="false">SUM(Veg1!G56+Veg2!G56)/2</f>
        <v>-4.475</v>
      </c>
      <c r="G56" s="5" t="n">
        <f aca="false">((Veg1!I56)+(Veg2!I56))/2</f>
        <v>15.1195</v>
      </c>
      <c r="H56" s="5" t="n">
        <f aca="false">(Veg1!J56+Veg2!J56)/2</f>
        <v>-22.002</v>
      </c>
      <c r="I56" s="5" t="n">
        <f aca="false">(Veg1!E56-Veg1!D56+Veg2!E56-Veg2!D56)/2</f>
        <v>346.3285</v>
      </c>
      <c r="J56" s="5" t="n">
        <f aca="false">(Veg1!H56+Veg2!H56)/2</f>
        <v>-34.093</v>
      </c>
      <c r="K56" s="5" t="n">
        <f aca="false">(Veg1!I56+Veg2!I56)/2</f>
        <v>15.1195</v>
      </c>
      <c r="L56" s="5" t="n">
        <f aca="false">(Veg1!K56+Veg1!L56+Veg2!K56+Veg2!L56)/2</f>
        <v>489.0955</v>
      </c>
      <c r="M56" s="5" t="n">
        <f aca="false">(Veg1!E56-Veg1!F56-Veg1!D56+Veg2!E56-Veg2!F56-Veg2!D56)/2</f>
        <v>-3.26550000000002</v>
      </c>
      <c r="N56" s="5" t="n">
        <f aca="false">(Veg1!H56+Veg2!H56)/2</f>
        <v>-34.093</v>
      </c>
      <c r="O56" s="5" t="n">
        <f aca="false">(Veg1!I56+Veg2!I56)/2</f>
        <v>15.1195</v>
      </c>
      <c r="P56" s="5" t="n">
        <f aca="false">(Veg1!H56+Veg1!L56+Veg2!H56+Veg2!L56)/2</f>
        <v>440.477</v>
      </c>
      <c r="Q56" s="5" t="n">
        <f aca="false">(Veg1!D56+Veg2!D56)/2</f>
        <v>-4.448</v>
      </c>
      <c r="R56" s="5" t="n">
        <f aca="false">(Veg1!D56-Veg1!I56-(Veg1!K56+Veg1!M56) + Veg2!D56-Veg2!I56-(Veg2!K56+Veg2!M56)/2)</f>
        <v>-60.933</v>
      </c>
      <c r="S56" s="5" t="n">
        <f aca="false">(Veg1!I56+Veg2!I56)/2</f>
        <v>15.1195</v>
      </c>
      <c r="T56" s="5" t="n">
        <f aca="false">(Veg1!K56+Veg1!M56+Veg2!K56+Veg2!M56)/2</f>
        <v>14.523</v>
      </c>
      <c r="U56" s="5" t="n">
        <f aca="false">(Veg1!D56+Veg2!D56)/2</f>
        <v>-4.448</v>
      </c>
      <c r="V56" s="5" t="n">
        <f aca="false">(Veg1!G56+Veg2!G56)/2</f>
        <v>-4.475</v>
      </c>
      <c r="W56" s="5" t="n">
        <f aca="false">(Veg1!I56+Veg2!I56)/2</f>
        <v>15.1195</v>
      </c>
      <c r="X56" s="5" t="n">
        <f aca="false">((Veg1!D56-Veg1!I56-Veg1!G56)+(Veg2!D56-Veg2!I56-Veg2!G56))/2</f>
        <v>-15.0925</v>
      </c>
    </row>
    <row r="57" customFormat="false" ht="12.8" hidden="false" customHeight="false" outlineLevel="0" collapsed="false">
      <c r="A57" s="5" t="n">
        <f aca="false">SUM(SUM(Veg1!D57+Veg1!E57-Veg1!F57)+SUM(Veg2!D57+Veg2!E57-Veg2!F57))/2</f>
        <v>13.429</v>
      </c>
      <c r="B57" s="5" t="n">
        <f aca="false">((Veg1!H57+Veg1!G57)+(Veg2!H57+Veg2!G57))/2</f>
        <v>-177.5185</v>
      </c>
      <c r="C57" s="5" t="n">
        <f aca="false">((Veg1!I57)+(Veg2!I57))/2</f>
        <v>173.268</v>
      </c>
      <c r="D57" s="5" t="n">
        <f aca="false">(Veg1!J57+Veg1!K57+Veg1!L57+Veg2!J57+Veg2!K57+Veg2!L57)/2</f>
        <v>471.3945</v>
      </c>
      <c r="E57" s="2" t="n">
        <f aca="false">SUM(SUM(Veg1!E57-Veg1!F57)+SUM(Veg2!E57-Veg2!F57))/2</f>
        <v>2.25149999999999</v>
      </c>
      <c r="F57" s="5" t="n">
        <f aca="false">SUM(Veg1!G57+Veg2!G57)/2</f>
        <v>-5.503</v>
      </c>
      <c r="G57" s="5" t="n">
        <f aca="false">((Veg1!I57)+(Veg2!I57))/2</f>
        <v>173.268</v>
      </c>
      <c r="H57" s="5" t="n">
        <f aca="false">(Veg1!J57+Veg2!J57)/2</f>
        <v>-9.451</v>
      </c>
      <c r="I57" s="5" t="n">
        <f aca="false">(Veg1!E57-Veg1!D57+Veg2!E57-Veg2!D57)/2</f>
        <v>341.401</v>
      </c>
      <c r="J57" s="5" t="n">
        <f aca="false">(Veg1!H57+Veg2!H57)/2</f>
        <v>-172.0155</v>
      </c>
      <c r="K57" s="5" t="n">
        <f aca="false">(Veg1!I57+Veg2!I57)/2</f>
        <v>173.268</v>
      </c>
      <c r="L57" s="5" t="n">
        <f aca="false">(Veg1!K57+Veg1!L57+Veg2!K57+Veg2!L57)/2</f>
        <v>480.8455</v>
      </c>
      <c r="M57" s="5" t="n">
        <f aca="false">(Veg1!E57-Veg1!F57-Veg1!D57+Veg2!E57-Veg2!F57-Veg2!D57)/2</f>
        <v>-8.92600000000002</v>
      </c>
      <c r="N57" s="5" t="n">
        <f aca="false">(Veg1!H57+Veg2!H57)/2</f>
        <v>-172.0155</v>
      </c>
      <c r="O57" s="5" t="n">
        <f aca="false">(Veg1!I57+Veg2!I57)/2</f>
        <v>173.268</v>
      </c>
      <c r="P57" s="5" t="n">
        <f aca="false">(Veg1!H57+Veg1!L57+Veg2!H57+Veg2!L57)/2</f>
        <v>298.9045</v>
      </c>
      <c r="Q57" s="5" t="n">
        <f aca="false">(Veg1!D57+Veg2!D57)/2</f>
        <v>11.1775</v>
      </c>
      <c r="R57" s="5" t="n">
        <f aca="false">(Veg1!D57-Veg1!I57-(Veg1!K57+Veg1!M57) + Veg2!D57-Veg2!I57-(Veg2!K57+Veg2!M57)/2)</f>
        <v>-339.057</v>
      </c>
      <c r="S57" s="5" t="n">
        <f aca="false">(Veg1!I57+Veg2!I57)/2</f>
        <v>173.268</v>
      </c>
      <c r="T57" s="5" t="n">
        <f aca="false">(Veg1!K57+Veg1!M57+Veg2!K57+Veg2!M57)/2</f>
        <v>9.9225</v>
      </c>
      <c r="U57" s="5" t="n">
        <f aca="false">(Veg1!D57+Veg2!D57)/2</f>
        <v>11.1775</v>
      </c>
      <c r="V57" s="5" t="n">
        <f aca="false">(Veg1!G57+Veg2!G57)/2</f>
        <v>-5.503</v>
      </c>
      <c r="W57" s="5" t="n">
        <f aca="false">(Veg1!I57+Veg2!I57)/2</f>
        <v>173.268</v>
      </c>
      <c r="X57" s="5" t="n">
        <f aca="false">((Veg1!D57-Veg1!I57-Veg1!G57)+(Veg2!D57-Veg2!I57-Veg2!G57))/2</f>
        <v>-156.5875</v>
      </c>
    </row>
    <row r="58" customFormat="false" ht="12.8" hidden="false" customHeight="false" outlineLevel="0" collapsed="false">
      <c r="A58" s="5" t="n">
        <f aca="false">SUM(SUM(Veg1!D58+Veg1!E58-Veg1!F58)+SUM(Veg2!D58+Veg2!E58-Veg2!F58))/2</f>
        <v>45.47</v>
      </c>
      <c r="B58" s="5" t="n">
        <f aca="false">((Veg1!H58+Veg1!G58)+(Veg2!H58+Veg2!G58))/2</f>
        <v>-104.586</v>
      </c>
      <c r="C58" s="5" t="n">
        <f aca="false">((Veg1!I58)+(Veg2!I58))/2</f>
        <v>119.8175</v>
      </c>
      <c r="D58" s="5" t="n">
        <f aca="false">(Veg1!J58+Veg1!K58+Veg1!L58+Veg2!J58+Veg2!K58+Veg2!L58)/2</f>
        <v>474.646</v>
      </c>
      <c r="E58" s="2" t="n">
        <f aca="false">SUM(SUM(Veg1!E58-Veg1!F58)+SUM(Veg2!E58-Veg2!F58))/2</f>
        <v>17.8985</v>
      </c>
      <c r="F58" s="5" t="n">
        <f aca="false">SUM(Veg1!G58+Veg2!G58)/2</f>
        <v>-2.656</v>
      </c>
      <c r="G58" s="5" t="n">
        <f aca="false">((Veg1!I58)+(Veg2!I58))/2</f>
        <v>119.8175</v>
      </c>
      <c r="H58" s="5" t="n">
        <f aca="false">(Veg1!J58+Veg2!J58)/2</f>
        <v>-11.2035</v>
      </c>
      <c r="I58" s="5" t="n">
        <f aca="false">(Veg1!E58-Veg1!D58+Veg2!E58-Veg2!D58)/2</f>
        <v>341.046</v>
      </c>
      <c r="J58" s="5" t="n">
        <f aca="false">(Veg1!H58+Veg2!H58)/2</f>
        <v>-101.93</v>
      </c>
      <c r="K58" s="5" t="n">
        <f aca="false">(Veg1!I58+Veg2!I58)/2</f>
        <v>119.8175</v>
      </c>
      <c r="L58" s="5" t="n">
        <f aca="false">(Veg1!K58+Veg1!L58+Veg2!K58+Veg2!L58)/2</f>
        <v>485.8495</v>
      </c>
      <c r="M58" s="5" t="n">
        <f aca="false">(Veg1!E58-Veg1!F58-Veg1!D58+Veg2!E58-Veg2!F58-Veg2!D58)/2</f>
        <v>-9.67299999999999</v>
      </c>
      <c r="N58" s="5" t="n">
        <f aca="false">(Veg1!H58+Veg2!H58)/2</f>
        <v>-101.93</v>
      </c>
      <c r="O58" s="5" t="n">
        <f aca="false">(Veg1!I58+Veg2!I58)/2</f>
        <v>119.8175</v>
      </c>
      <c r="P58" s="5" t="n">
        <f aca="false">(Veg1!H58+Veg1!L58+Veg2!H58+Veg2!L58)/2</f>
        <v>374.235</v>
      </c>
      <c r="Q58" s="5" t="n">
        <f aca="false">(Veg1!D58+Veg2!D58)/2</f>
        <v>27.5715</v>
      </c>
      <c r="R58" s="5" t="n">
        <f aca="false">(Veg1!D58-Veg1!I58-(Veg1!K58+Veg1!M58) + Veg2!D58-Veg2!I58-(Veg2!K58+Veg2!M58)/2)</f>
        <v>-199.0865</v>
      </c>
      <c r="S58" s="5" t="n">
        <f aca="false">(Veg1!I58+Veg2!I58)/2</f>
        <v>119.8175</v>
      </c>
      <c r="T58" s="5" t="n">
        <f aca="false">(Veg1!K58+Veg1!M58+Veg2!K58+Veg2!M58)/2</f>
        <v>9.683</v>
      </c>
      <c r="U58" s="5" t="n">
        <f aca="false">(Veg1!D58+Veg2!D58)/2</f>
        <v>27.5715</v>
      </c>
      <c r="V58" s="5" t="n">
        <f aca="false">(Veg1!G58+Veg2!G58)/2</f>
        <v>-2.656</v>
      </c>
      <c r="W58" s="5" t="n">
        <f aca="false">(Veg1!I58+Veg2!I58)/2</f>
        <v>119.8175</v>
      </c>
      <c r="X58" s="5" t="n">
        <f aca="false">((Veg1!D58-Veg1!I58-Veg1!G58)+(Veg2!D58-Veg2!I58-Veg2!G58))/2</f>
        <v>-89.59</v>
      </c>
    </row>
    <row r="59" customFormat="false" ht="12.8" hidden="false" customHeight="false" outlineLevel="0" collapsed="false">
      <c r="A59" s="5" t="n">
        <f aca="false">SUM(SUM(Veg1!D59+Veg1!E59-Veg1!F59)+SUM(Veg2!D59+Veg2!E59-Veg2!F59))/2</f>
        <v>160.1385</v>
      </c>
      <c r="B59" s="5" t="n">
        <f aca="false">((Veg1!H59+Veg1!G59)+(Veg2!H59+Veg2!G59))/2</f>
        <v>-121.52</v>
      </c>
      <c r="C59" s="5" t="n">
        <f aca="false">((Veg1!I59)+(Veg2!I59))/2</f>
        <v>168.7625</v>
      </c>
      <c r="D59" s="5" t="n">
        <f aca="false">(Veg1!J59+Veg1!K59+Veg1!L59+Veg2!J59+Veg2!K59+Veg2!L59)/2</f>
        <v>470.4635</v>
      </c>
      <c r="E59" s="2" t="n">
        <f aca="false">SUM(SUM(Veg1!E59-Veg1!F59)+SUM(Veg2!E59-Veg2!F59))/2</f>
        <v>83.399</v>
      </c>
      <c r="F59" s="5" t="n">
        <f aca="false">SUM(Veg1!G59+Veg2!G59)/2</f>
        <v>-19.293</v>
      </c>
      <c r="G59" s="5" t="n">
        <f aca="false">((Veg1!I59)+(Veg2!I59))/2</f>
        <v>168.7625</v>
      </c>
      <c r="H59" s="5" t="n">
        <f aca="false">(Veg1!J59+Veg2!J59)/2</f>
        <v>-12.81</v>
      </c>
      <c r="I59" s="5" t="n">
        <f aca="false">(Veg1!E59-Veg1!D59+Veg2!E59-Veg2!D59)/2</f>
        <v>356.9135</v>
      </c>
      <c r="J59" s="5" t="n">
        <f aca="false">(Veg1!H59+Veg2!H59)/2</f>
        <v>-102.227</v>
      </c>
      <c r="K59" s="5" t="n">
        <f aca="false">(Veg1!I59+Veg2!I59)/2</f>
        <v>168.7625</v>
      </c>
      <c r="L59" s="5" t="n">
        <f aca="false">(Veg1!K59+Veg1!L59+Veg2!K59+Veg2!L59)/2</f>
        <v>483.2735</v>
      </c>
      <c r="M59" s="5" t="n">
        <f aca="false">(Veg1!E59-Veg1!F59-Veg1!D59+Veg2!E59-Veg2!F59-Veg2!D59)/2</f>
        <v>6.6595</v>
      </c>
      <c r="N59" s="5" t="n">
        <f aca="false">(Veg1!H59+Veg2!H59)/2</f>
        <v>-102.227</v>
      </c>
      <c r="O59" s="5" t="n">
        <f aca="false">(Veg1!I59+Veg2!I59)/2</f>
        <v>168.7625</v>
      </c>
      <c r="P59" s="5" t="n">
        <f aca="false">(Veg1!H59+Veg1!L59+Veg2!H59+Veg2!L59)/2</f>
        <v>370.843</v>
      </c>
      <c r="Q59" s="5" t="n">
        <f aca="false">(Veg1!D59+Veg2!D59)/2</f>
        <v>76.7395</v>
      </c>
      <c r="R59" s="5" t="n">
        <f aca="false">(Veg1!D59-Veg1!I59-(Veg1!K59+Veg1!M59) + Veg2!D59-Veg2!I59-(Veg2!K59+Veg2!M59)/2)</f>
        <v>-199.594</v>
      </c>
      <c r="S59" s="5" t="n">
        <f aca="false">(Veg1!I59+Veg2!I59)/2</f>
        <v>168.7625</v>
      </c>
      <c r="T59" s="5" t="n">
        <f aca="false">(Veg1!K59+Veg1!M59+Veg2!K59+Veg2!M59)/2</f>
        <v>10.191</v>
      </c>
      <c r="U59" s="5" t="n">
        <f aca="false">(Veg1!D59+Veg2!D59)/2</f>
        <v>76.7395</v>
      </c>
      <c r="V59" s="5" t="n">
        <f aca="false">(Veg1!G59+Veg2!G59)/2</f>
        <v>-19.293</v>
      </c>
      <c r="W59" s="5" t="n">
        <f aca="false">(Veg1!I59+Veg2!I59)/2</f>
        <v>168.7625</v>
      </c>
      <c r="X59" s="5" t="n">
        <f aca="false">((Veg1!D59-Veg1!I59-Veg1!G59)+(Veg2!D59-Veg2!I59-Veg2!G59))/2</f>
        <v>-72.73</v>
      </c>
    </row>
    <row r="60" customFormat="false" ht="12.8" hidden="false" customHeight="false" outlineLevel="0" collapsed="false">
      <c r="A60" s="5" t="n">
        <f aca="false">SUM(SUM(Veg1!D60+Veg1!E60-Veg1!F60)+SUM(Veg2!D60+Veg2!E60-Veg2!F60))/2</f>
        <v>130.615</v>
      </c>
      <c r="B60" s="5" t="n">
        <f aca="false">((Veg1!H60+Veg1!G60)+(Veg2!H60+Veg2!G60))/2</f>
        <v>-97.7675</v>
      </c>
      <c r="C60" s="5" t="n">
        <f aca="false">((Veg1!I60)+(Veg2!I60))/2</f>
        <v>162.012</v>
      </c>
      <c r="D60" s="5" t="n">
        <f aca="false">(Veg1!J60+Veg1!K60+Veg1!L60+Veg2!J60+Veg2!K60+Veg2!L60)/2</f>
        <v>479.5475</v>
      </c>
      <c r="E60" s="2" t="n">
        <f aca="false">SUM(SUM(Veg1!E60-Veg1!F60)+SUM(Veg2!E60-Veg2!F60))/2</f>
        <v>61.1175</v>
      </c>
      <c r="F60" s="5" t="n">
        <f aca="false">SUM(Veg1!G60+Veg2!G60)/2</f>
        <v>-5.5785</v>
      </c>
      <c r="G60" s="5" t="n">
        <f aca="false">((Veg1!I60)+(Veg2!I60))/2</f>
        <v>162.012</v>
      </c>
      <c r="H60" s="5" t="n">
        <f aca="false">(Veg1!J60+Veg2!J60)/2</f>
        <v>12.483</v>
      </c>
      <c r="I60" s="5" t="n">
        <f aca="false">(Veg1!E60-Veg1!D60+Veg2!E60-Veg2!D60)/2</f>
        <v>344.82</v>
      </c>
      <c r="J60" s="5" t="n">
        <f aca="false">(Veg1!H60+Veg2!H60)/2</f>
        <v>-92.189</v>
      </c>
      <c r="K60" s="5" t="n">
        <f aca="false">(Veg1!I60+Veg2!I60)/2</f>
        <v>162.012</v>
      </c>
      <c r="L60" s="5" t="n">
        <f aca="false">(Veg1!K60+Veg1!L60+Veg2!K60+Veg2!L60)/2</f>
        <v>467.0645</v>
      </c>
      <c r="M60" s="5" t="n">
        <f aca="false">(Veg1!E60-Veg1!F60-Veg1!D60+Veg2!E60-Veg2!F60-Veg2!D60)/2</f>
        <v>-8.37999999999999</v>
      </c>
      <c r="N60" s="5" t="n">
        <f aca="false">(Veg1!H60+Veg2!H60)/2</f>
        <v>-92.189</v>
      </c>
      <c r="O60" s="5" t="n">
        <f aca="false">(Veg1!I60+Veg2!I60)/2</f>
        <v>162.012</v>
      </c>
      <c r="P60" s="5" t="n">
        <f aca="false">(Veg1!H60+Veg1!L60+Veg2!H60+Veg2!L60)/2</f>
        <v>375.201</v>
      </c>
      <c r="Q60" s="5" t="n">
        <f aca="false">(Veg1!D60+Veg2!D60)/2</f>
        <v>69.4975</v>
      </c>
      <c r="R60" s="5" t="n">
        <f aca="false">(Veg1!D60-Veg1!I60-(Veg1!K60+Veg1!M60) + Veg2!D60-Veg2!I60-(Veg2!K60+Veg2!M60)/2)</f>
        <v>-184.6725</v>
      </c>
      <c r="S60" s="5" t="n">
        <f aca="false">(Veg1!I60+Veg2!I60)/2</f>
        <v>162.012</v>
      </c>
      <c r="T60" s="5" t="n">
        <f aca="false">(Veg1!K60+Veg1!M60+Veg2!K60+Veg2!M60)/2</f>
        <v>-0.33</v>
      </c>
      <c r="U60" s="5" t="n">
        <f aca="false">(Veg1!D60+Veg2!D60)/2</f>
        <v>69.4975</v>
      </c>
      <c r="V60" s="5" t="n">
        <f aca="false">(Veg1!G60+Veg2!G60)/2</f>
        <v>-5.5785</v>
      </c>
      <c r="W60" s="5" t="n">
        <f aca="false">(Veg1!I60+Veg2!I60)/2</f>
        <v>162.012</v>
      </c>
      <c r="X60" s="5" t="n">
        <f aca="false">((Veg1!D60-Veg1!I60-Veg1!G60)+(Veg2!D60-Veg2!I60-Veg2!G60))/2</f>
        <v>-86.936</v>
      </c>
    </row>
    <row r="61" customFormat="false" ht="12.8" hidden="false" customHeight="false" outlineLevel="0" collapsed="false">
      <c r="A61" s="5" t="n">
        <f aca="false">SUM(SUM(Veg1!D61+Veg1!E61-Veg1!F61)+SUM(Veg2!D61+Veg2!E61-Veg2!F61))/2</f>
        <v>171.6925</v>
      </c>
      <c r="B61" s="5" t="n">
        <f aca="false">((Veg1!H61+Veg1!G61)+(Veg2!H61+Veg2!G61))/2</f>
        <v>-101.6665</v>
      </c>
      <c r="C61" s="5" t="n">
        <f aca="false">((Veg1!I61)+(Veg2!I61))/2</f>
        <v>178.3515</v>
      </c>
      <c r="D61" s="5" t="n">
        <f aca="false">(Veg1!J61+Veg1!K61+Veg1!L61+Veg2!J61+Veg2!K61+Veg2!L61)/2</f>
        <v>476.752</v>
      </c>
      <c r="E61" s="2" t="n">
        <f aca="false">SUM(SUM(Veg1!E61-Veg1!F61)+SUM(Veg2!E61-Veg2!F61))/2</f>
        <v>78.757</v>
      </c>
      <c r="F61" s="5" t="n">
        <f aca="false">SUM(Veg1!G61+Veg2!G61)/2</f>
        <v>-11.13</v>
      </c>
      <c r="G61" s="5" t="n">
        <f aca="false">((Veg1!I61)+(Veg2!I61))/2</f>
        <v>178.3515</v>
      </c>
      <c r="H61" s="5" t="n">
        <f aca="false">(Veg1!J61+Veg2!J61)/2</f>
        <v>-3.8135</v>
      </c>
      <c r="I61" s="5" t="n">
        <f aca="false">(Veg1!E61-Veg1!D61+Veg2!E61-Veg2!D61)/2</f>
        <v>338.5785</v>
      </c>
      <c r="J61" s="5" t="n">
        <f aca="false">(Veg1!H61+Veg2!H61)/2</f>
        <v>-90.5365</v>
      </c>
      <c r="K61" s="5" t="n">
        <f aca="false">(Veg1!I61+Veg2!I61)/2</f>
        <v>178.3515</v>
      </c>
      <c r="L61" s="5" t="n">
        <f aca="false">(Veg1!K61+Veg1!L61+Veg2!K61+Veg2!L61)/2</f>
        <v>480.5655</v>
      </c>
      <c r="M61" s="5" t="n">
        <f aca="false">(Veg1!E61-Veg1!F61-Veg1!D61+Veg2!E61-Veg2!F61-Veg2!D61)/2</f>
        <v>-14.1785</v>
      </c>
      <c r="N61" s="5" t="n">
        <f aca="false">(Veg1!H61+Veg2!H61)/2</f>
        <v>-90.5365</v>
      </c>
      <c r="O61" s="5" t="n">
        <f aca="false">(Veg1!I61+Veg2!I61)/2</f>
        <v>178.3515</v>
      </c>
      <c r="P61" s="5" t="n">
        <f aca="false">(Veg1!H61+Veg1!L61+Veg2!H61+Veg2!L61)/2</f>
        <v>384.9085</v>
      </c>
      <c r="Q61" s="5" t="n">
        <f aca="false">(Veg1!D61+Veg2!D61)/2</f>
        <v>92.9355</v>
      </c>
      <c r="R61" s="5" t="n">
        <f aca="false">(Veg1!D61-Veg1!I61-(Veg1!K61+Veg1!M61) + Veg2!D61-Veg2!I61-(Veg2!K61+Veg2!M61)/2)</f>
        <v>-178.897</v>
      </c>
      <c r="S61" s="5" t="n">
        <f aca="false">(Veg1!I61+Veg2!I61)/2</f>
        <v>178.3515</v>
      </c>
      <c r="T61" s="5" t="n">
        <f aca="false">(Veg1!K61+Veg1!M61+Veg2!K61+Veg2!M61)/2</f>
        <v>5.1145</v>
      </c>
      <c r="U61" s="5" t="n">
        <f aca="false">(Veg1!D61+Veg2!D61)/2</f>
        <v>92.9355</v>
      </c>
      <c r="V61" s="5" t="n">
        <f aca="false">(Veg1!G61+Veg2!G61)/2</f>
        <v>-11.13</v>
      </c>
      <c r="W61" s="5" t="n">
        <f aca="false">(Veg1!I61+Veg2!I61)/2</f>
        <v>178.3515</v>
      </c>
      <c r="X61" s="5" t="n">
        <f aca="false">((Veg1!D61-Veg1!I61-Veg1!G61)+(Veg2!D61-Veg2!I61-Veg2!G61))/2</f>
        <v>-74.286</v>
      </c>
    </row>
    <row r="62" customFormat="false" ht="12.8" hidden="false" customHeight="false" outlineLevel="0" collapsed="false">
      <c r="A62" s="5" t="n">
        <f aca="false">SUM(SUM(Veg1!D62+Veg1!E62-Veg1!F62)+SUM(Veg2!D62+Veg2!E62-Veg2!F62))/2</f>
        <v>174.468</v>
      </c>
      <c r="B62" s="5" t="n">
        <f aca="false">((Veg1!H62+Veg1!G62)+(Veg2!H62+Veg2!G62))/2</f>
        <v>-188.172</v>
      </c>
      <c r="C62" s="5" t="n">
        <f aca="false">((Veg1!I62)+(Veg2!I62))/2</f>
        <v>314.728</v>
      </c>
      <c r="D62" s="5" t="n">
        <f aca="false">(Veg1!J62+Veg1!K62+Veg1!L62+Veg2!J62+Veg2!K62+Veg2!L62)/2</f>
        <v>481.3915</v>
      </c>
      <c r="E62" s="2" t="n">
        <f aca="false">SUM(SUM(Veg1!E62-Veg1!F62)+SUM(Veg2!E62-Veg2!F62))/2</f>
        <v>29.564</v>
      </c>
      <c r="F62" s="5" t="n">
        <f aca="false">SUM(Veg1!G62+Veg2!G62)/2</f>
        <v>-14.3145</v>
      </c>
      <c r="G62" s="5" t="n">
        <f aca="false">((Veg1!I62)+(Veg2!I62))/2</f>
        <v>314.728</v>
      </c>
      <c r="H62" s="5" t="n">
        <f aca="false">(Veg1!J62+Veg2!J62)/2</f>
        <v>3.4485</v>
      </c>
      <c r="I62" s="5" t="n">
        <f aca="false">(Veg1!E62-Veg1!D62+Veg2!E62-Veg2!D62)/2</f>
        <v>237.9585</v>
      </c>
      <c r="J62" s="5" t="n">
        <f aca="false">(Veg1!H62+Veg2!H62)/2</f>
        <v>-173.8575</v>
      </c>
      <c r="K62" s="5" t="n">
        <f aca="false">(Veg1!I62+Veg2!I62)/2</f>
        <v>314.728</v>
      </c>
      <c r="L62" s="5" t="n">
        <f aca="false">(Veg1!K62+Veg1!L62+Veg2!K62+Veg2!L62)/2</f>
        <v>477.943</v>
      </c>
      <c r="M62" s="5" t="n">
        <f aca="false">(Veg1!E62-Veg1!F62-Veg1!D62+Veg2!E62-Veg2!F62-Veg2!D62)/2</f>
        <v>-115.34</v>
      </c>
      <c r="N62" s="5" t="n">
        <f aca="false">(Veg1!H62+Veg2!H62)/2</f>
        <v>-173.8575</v>
      </c>
      <c r="O62" s="5" t="n">
        <f aca="false">(Veg1!I62+Veg2!I62)/2</f>
        <v>314.728</v>
      </c>
      <c r="P62" s="5" t="n">
        <f aca="false">(Veg1!H62+Veg1!L62+Veg2!H62+Veg2!L62)/2</f>
        <v>300.0525</v>
      </c>
      <c r="Q62" s="5" t="n">
        <f aca="false">(Veg1!D62+Veg2!D62)/2</f>
        <v>144.904</v>
      </c>
      <c r="R62" s="5" t="n">
        <f aca="false">(Veg1!D62-Veg1!I62-(Veg1!K62+Veg1!M62) + Veg2!D62-Veg2!I62-(Veg2!K62+Veg2!M62)/2)</f>
        <v>-345.9565</v>
      </c>
      <c r="S62" s="5" t="n">
        <f aca="false">(Veg1!I62+Veg2!I62)/2</f>
        <v>314.728</v>
      </c>
      <c r="T62" s="5" t="n">
        <f aca="false">(Veg1!K62+Veg1!M62+Veg2!K62+Veg2!M62)/2</f>
        <v>4.026</v>
      </c>
      <c r="U62" s="5" t="n">
        <f aca="false">(Veg1!D62+Veg2!D62)/2</f>
        <v>144.904</v>
      </c>
      <c r="V62" s="5" t="n">
        <f aca="false">(Veg1!G62+Veg2!G62)/2</f>
        <v>-14.3145</v>
      </c>
      <c r="W62" s="5" t="n">
        <f aca="false">(Veg1!I62+Veg2!I62)/2</f>
        <v>314.728</v>
      </c>
      <c r="X62" s="5" t="n">
        <f aca="false">((Veg1!D62-Veg1!I62-Veg1!G62)+(Veg2!D62-Veg2!I62-Veg2!G62))/2</f>
        <v>-155.5095</v>
      </c>
    </row>
    <row r="63" customFormat="false" ht="12.8" hidden="false" customHeight="false" outlineLevel="0" collapsed="false">
      <c r="A63" s="5" t="n">
        <f aca="false">SUM(SUM(Veg1!D63+Veg1!E63-Veg1!F63)+SUM(Veg2!D63+Veg2!E63-Veg2!F63))/2</f>
        <v>105.726</v>
      </c>
      <c r="B63" s="5" t="n">
        <f aca="false">((Veg1!H63+Veg1!G63)+(Veg2!H63+Veg2!G63))/2</f>
        <v>-134.4335</v>
      </c>
      <c r="C63" s="5" t="n">
        <f aca="false">((Veg1!I63)+(Veg2!I63))/2</f>
        <v>176.245</v>
      </c>
      <c r="D63" s="5" t="n">
        <f aca="false">(Veg1!J63+Veg1!K63+Veg1!L63+Veg2!J63+Veg2!K63+Veg2!L63)/2</f>
        <v>480.8515</v>
      </c>
      <c r="E63" s="2" t="n">
        <f aca="false">SUM(SUM(Veg1!E63-Veg1!F63)+SUM(Veg2!E63-Veg2!F63))/2</f>
        <v>56.435</v>
      </c>
      <c r="F63" s="5" t="n">
        <f aca="false">SUM(Veg1!G63+Veg2!G63)/2</f>
        <v>-7.586</v>
      </c>
      <c r="G63" s="5" t="n">
        <f aca="false">((Veg1!I63)+(Veg2!I63))/2</f>
        <v>176.245</v>
      </c>
      <c r="H63" s="5" t="n">
        <f aca="false">(Veg1!J63+Veg2!J63)/2</f>
        <v>3.413</v>
      </c>
      <c r="I63" s="5" t="n">
        <f aca="false">(Veg1!E63-Veg1!D63+Veg2!E63-Veg2!D63)/2</f>
        <v>361.2805</v>
      </c>
      <c r="J63" s="5" t="n">
        <f aca="false">(Veg1!H63+Veg2!H63)/2</f>
        <v>-126.8475</v>
      </c>
      <c r="K63" s="5" t="n">
        <f aca="false">(Veg1!I63+Veg2!I63)/2</f>
        <v>176.245</v>
      </c>
      <c r="L63" s="5" t="n">
        <f aca="false">(Veg1!K63+Veg1!L63+Veg2!K63+Veg2!L63)/2</f>
        <v>477.4385</v>
      </c>
      <c r="M63" s="5" t="n">
        <f aca="false">(Veg1!E63-Veg1!F63-Veg1!D63+Veg2!E63-Veg2!F63-Veg2!D63)/2</f>
        <v>7.14399999999996</v>
      </c>
      <c r="N63" s="5" t="n">
        <f aca="false">(Veg1!H63+Veg2!H63)/2</f>
        <v>-126.8475</v>
      </c>
      <c r="O63" s="5" t="n">
        <f aca="false">(Veg1!I63+Veg2!I63)/2</f>
        <v>176.245</v>
      </c>
      <c r="P63" s="5" t="n">
        <f aca="false">(Veg1!H63+Veg1!L63+Veg2!H63+Veg2!L63)/2</f>
        <v>350.6975</v>
      </c>
      <c r="Q63" s="5" t="n">
        <f aca="false">(Veg1!D63+Veg2!D63)/2</f>
        <v>49.291</v>
      </c>
      <c r="R63" s="5" t="n">
        <f aca="false">(Veg1!D63-Veg1!I63-(Veg1!K63+Veg1!M63) + Veg2!D63-Veg2!I63-(Veg2!K63+Veg2!M63)/2)</f>
        <v>-253.604</v>
      </c>
      <c r="S63" s="5" t="n">
        <f aca="false">(Veg1!I63+Veg2!I63)/2</f>
        <v>176.245</v>
      </c>
      <c r="T63" s="5" t="n">
        <f aca="false">(Veg1!K63+Veg1!M63+Veg2!K63+Veg2!M63)/2</f>
        <v>-0.1125</v>
      </c>
      <c r="U63" s="5" t="n">
        <f aca="false">(Veg1!D63+Veg2!D63)/2</f>
        <v>49.291</v>
      </c>
      <c r="V63" s="5" t="n">
        <f aca="false">(Veg1!G63+Veg2!G63)/2</f>
        <v>-7.586</v>
      </c>
      <c r="W63" s="5" t="n">
        <f aca="false">(Veg1!I63+Veg2!I63)/2</f>
        <v>176.245</v>
      </c>
      <c r="X63" s="5" t="n">
        <f aca="false">((Veg1!D63-Veg1!I63-Veg1!G63)+(Veg2!D63-Veg2!I63-Veg2!G63))/2</f>
        <v>-119.368</v>
      </c>
    </row>
    <row r="64" customFormat="false" ht="12.8" hidden="false" customHeight="false" outlineLevel="0" collapsed="false">
      <c r="A64" s="5" t="n">
        <f aca="false">SUM(SUM(Veg1!D64+Veg1!E64-Veg1!F64)+SUM(Veg2!D64+Veg2!E64-Veg2!F64))/2</f>
        <v>340.9695</v>
      </c>
      <c r="B64" s="5" t="n">
        <f aca="false">((Veg1!H64+Veg1!G64)+(Veg2!H64+Veg2!G64))/2</f>
        <v>-141.8135</v>
      </c>
      <c r="C64" s="5" t="n">
        <f aca="false">((Veg1!I64)+(Veg2!I64))/2</f>
        <v>222.4165</v>
      </c>
      <c r="D64" s="5" t="n">
        <f aca="false">(Veg1!J64+Veg1!K64+Veg1!L64+Veg2!J64+Veg2!K64+Veg2!L64)/2</f>
        <v>483.357</v>
      </c>
      <c r="E64" s="2" t="n">
        <f aca="false">SUM(SUM(Veg1!E64-Veg1!F64)+SUM(Veg2!E64-Veg2!F64))/2</f>
        <v>247.229</v>
      </c>
      <c r="F64" s="5" t="n">
        <f aca="false">SUM(Veg1!G64+Veg2!G64)/2</f>
        <v>-13.293</v>
      </c>
      <c r="G64" s="5" t="n">
        <f aca="false">((Veg1!I64)+(Veg2!I64))/2</f>
        <v>222.4165</v>
      </c>
      <c r="H64" s="5" t="n">
        <f aca="false">(Veg1!J64+Veg2!J64)/2</f>
        <v>9.653</v>
      </c>
      <c r="I64" s="5" t="n">
        <f aca="false">(Veg1!E64-Veg1!D64+Veg2!E64-Veg2!D64)/2</f>
        <v>508.737</v>
      </c>
      <c r="J64" s="5" t="n">
        <f aca="false">(Veg1!H64+Veg2!H64)/2</f>
        <v>-128.5205</v>
      </c>
      <c r="K64" s="5" t="n">
        <f aca="false">(Veg1!I64+Veg2!I64)/2</f>
        <v>222.4165</v>
      </c>
      <c r="L64" s="5" t="n">
        <f aca="false">(Veg1!K64+Veg1!L64+Veg2!K64+Veg2!L64)/2</f>
        <v>473.704</v>
      </c>
      <c r="M64" s="5" t="n">
        <f aca="false">(Veg1!E64-Veg1!F64-Veg1!D64+Veg2!E64-Veg2!F64-Veg2!D64)/2</f>
        <v>153.4885</v>
      </c>
      <c r="N64" s="5" t="n">
        <f aca="false">(Veg1!H64+Veg2!H64)/2</f>
        <v>-128.5205</v>
      </c>
      <c r="O64" s="5" t="n">
        <f aca="false">(Veg1!I64+Veg2!I64)/2</f>
        <v>222.4165</v>
      </c>
      <c r="P64" s="5" t="n">
        <f aca="false">(Veg1!H64+Veg1!L64+Veg2!H64+Veg2!L64)/2</f>
        <v>345.3395</v>
      </c>
      <c r="Q64" s="5" t="n">
        <f aca="false">(Veg1!D64+Veg2!D64)/2</f>
        <v>93.7405</v>
      </c>
      <c r="R64" s="5" t="n">
        <f aca="false">(Veg1!D64-Veg1!I64-(Veg1!K64+Veg1!M64) + Veg2!D64-Veg2!I64-(Veg2!K64+Veg2!M64)/2)</f>
        <v>-257.425</v>
      </c>
      <c r="S64" s="5" t="n">
        <f aca="false">(Veg1!I64+Veg2!I64)/2</f>
        <v>222.4165</v>
      </c>
      <c r="T64" s="5" t="n">
        <f aca="false">(Veg1!K64+Veg1!M64+Veg2!K64+Veg2!M64)/2</f>
        <v>-0.1735</v>
      </c>
      <c r="U64" s="5" t="n">
        <f aca="false">(Veg1!D64+Veg2!D64)/2</f>
        <v>93.7405</v>
      </c>
      <c r="V64" s="5" t="n">
        <f aca="false">(Veg1!G64+Veg2!G64)/2</f>
        <v>-13.293</v>
      </c>
      <c r="W64" s="5" t="n">
        <f aca="false">(Veg1!I64+Veg2!I64)/2</f>
        <v>222.4165</v>
      </c>
      <c r="X64" s="5" t="n">
        <f aca="false">((Veg1!D64-Veg1!I64-Veg1!G64)+(Veg2!D64-Veg2!I64-Veg2!G64))/2</f>
        <v>-115.383</v>
      </c>
    </row>
    <row r="65" customFormat="false" ht="12.8" hidden="false" customHeight="false" outlineLevel="0" collapsed="false">
      <c r="A65" s="5" t="n">
        <f aca="false">SUM(SUM(Veg1!D65+Veg1!E65-Veg1!F65)+SUM(Veg2!D65+Veg2!E65-Veg2!F65))/2</f>
        <v>273.7115</v>
      </c>
      <c r="B65" s="5" t="n">
        <f aca="false">((Veg1!H65+Veg1!G65)+(Veg2!H65+Veg2!G65))/2</f>
        <v>-135.624</v>
      </c>
      <c r="C65" s="5" t="n">
        <f aca="false">((Veg1!I65)+(Veg2!I65))/2</f>
        <v>363.234</v>
      </c>
      <c r="D65" s="5" t="n">
        <f aca="false">(Veg1!J65+Veg1!K65+Veg1!L65+Veg2!J65+Veg2!K65+Veg2!L65)/2</f>
        <v>466.9695</v>
      </c>
      <c r="E65" s="2" t="n">
        <f aca="false">SUM(SUM(Veg1!E65-Veg1!F65)+SUM(Veg2!E65-Veg2!F65))/2</f>
        <v>48.9495</v>
      </c>
      <c r="F65" s="5" t="n">
        <f aca="false">SUM(Veg1!G65+Veg2!G65)/2</f>
        <v>-7.4405</v>
      </c>
      <c r="G65" s="5" t="n">
        <f aca="false">((Veg1!I65)+(Veg2!I65))/2</f>
        <v>363.234</v>
      </c>
      <c r="H65" s="5" t="n">
        <f aca="false">(Veg1!J65+Veg2!J65)/2</f>
        <v>29.923</v>
      </c>
      <c r="I65" s="5" t="n">
        <f aca="false">(Veg1!E65-Veg1!D65+Veg2!E65-Veg2!D65)/2</f>
        <v>183.0855</v>
      </c>
      <c r="J65" s="5" t="n">
        <f aca="false">(Veg1!H65+Veg2!H65)/2</f>
        <v>-128.1835</v>
      </c>
      <c r="K65" s="5" t="n">
        <f aca="false">(Veg1!I65+Veg2!I65)/2</f>
        <v>363.234</v>
      </c>
      <c r="L65" s="5" t="n">
        <f aca="false">(Veg1!K65+Veg1!L65+Veg2!K65+Veg2!L65)/2</f>
        <v>437.0465</v>
      </c>
      <c r="M65" s="5" t="n">
        <f aca="false">(Veg1!E65-Veg1!F65-Veg1!D65+Veg2!E65-Veg2!F65-Veg2!D65)/2</f>
        <v>-175.8125</v>
      </c>
      <c r="N65" s="5" t="n">
        <f aca="false">(Veg1!H65+Veg2!H65)/2</f>
        <v>-128.1835</v>
      </c>
      <c r="O65" s="5" t="n">
        <f aca="false">(Veg1!I65+Veg2!I65)/2</f>
        <v>363.234</v>
      </c>
      <c r="P65" s="5" t="n">
        <f aca="false">(Veg1!H65+Veg1!L65+Veg2!H65+Veg2!L65)/2</f>
        <v>319.1515</v>
      </c>
      <c r="Q65" s="5" t="n">
        <f aca="false">(Veg1!D65+Veg2!D65)/2</f>
        <v>224.762</v>
      </c>
      <c r="R65" s="5" t="n">
        <f aca="false">(Veg1!D65-Veg1!I65-(Veg1!K65+Veg1!M65) + Veg2!D65-Veg2!I65-(Veg2!K65+Veg2!M65)/2)</f>
        <v>-261.87</v>
      </c>
      <c r="S65" s="5" t="n">
        <f aca="false">(Veg1!I65+Veg2!I65)/2</f>
        <v>363.234</v>
      </c>
      <c r="T65" s="5" t="n">
        <f aca="false">(Veg1!K65+Veg1!M65+Veg2!K65+Veg2!M65)/2</f>
        <v>-10.294</v>
      </c>
      <c r="U65" s="5" t="n">
        <f aca="false">(Veg1!D65+Veg2!D65)/2</f>
        <v>224.762</v>
      </c>
      <c r="V65" s="5" t="n">
        <f aca="false">(Veg1!G65+Veg2!G65)/2</f>
        <v>-7.4405</v>
      </c>
      <c r="W65" s="5" t="n">
        <f aca="false">(Veg1!I65+Veg2!I65)/2</f>
        <v>363.234</v>
      </c>
      <c r="X65" s="5" t="n">
        <f aca="false">((Veg1!D65-Veg1!I65-Veg1!G65)+(Veg2!D65-Veg2!I65-Veg2!G65))/2</f>
        <v>-131.0315</v>
      </c>
    </row>
    <row r="66" customFormat="false" ht="12.8" hidden="false" customHeight="false" outlineLevel="0" collapsed="false">
      <c r="A66" s="5" t="n">
        <f aca="false">SUM(SUM(Veg1!D66+Veg1!E66-Veg1!F66)+SUM(Veg2!D66+Veg2!E66-Veg2!F66))/2</f>
        <v>123.1805</v>
      </c>
      <c r="B66" s="5" t="n">
        <f aca="false">((Veg1!H66+Veg1!G66)+(Veg2!H66+Veg2!G66))/2</f>
        <v>-112.884</v>
      </c>
      <c r="C66" s="5" t="n">
        <f aca="false">((Veg1!I66)+(Veg2!I66))/2</f>
        <v>187.493</v>
      </c>
      <c r="D66" s="5" t="n">
        <f aca="false">(Veg1!J66+Veg1!K66+Veg1!L66+Veg2!J66+Veg2!K66+Veg2!L66)/2</f>
        <v>480.155</v>
      </c>
      <c r="E66" s="2" t="n">
        <f aca="false">SUM(SUM(Veg1!E66-Veg1!F66)+SUM(Veg2!E66-Veg2!F66))/2</f>
        <v>41.287</v>
      </c>
      <c r="F66" s="5" t="n">
        <f aca="false">SUM(Veg1!G66+Veg2!G66)/2</f>
        <v>-14.4715</v>
      </c>
      <c r="G66" s="5" t="n">
        <f aca="false">((Veg1!I66)+(Veg2!I66))/2</f>
        <v>187.493</v>
      </c>
      <c r="H66" s="5" t="n">
        <f aca="false">(Veg1!J66+Veg2!J66)/2</f>
        <v>7.247</v>
      </c>
      <c r="I66" s="5" t="n">
        <f aca="false">(Veg1!E66-Veg1!D66+Veg2!E66-Veg2!D66)/2</f>
        <v>317.47</v>
      </c>
      <c r="J66" s="5" t="n">
        <f aca="false">(Veg1!H66+Veg2!H66)/2</f>
        <v>-98.4125</v>
      </c>
      <c r="K66" s="5" t="n">
        <f aca="false">(Veg1!I66+Veg2!I66)/2</f>
        <v>187.493</v>
      </c>
      <c r="L66" s="5" t="n">
        <f aca="false">(Veg1!K66+Veg1!L66+Veg2!K66+Veg2!L66)/2</f>
        <v>472.908</v>
      </c>
      <c r="M66" s="5" t="n">
        <f aca="false">(Veg1!E66-Veg1!F66-Veg1!D66+Veg2!E66-Veg2!F66-Veg2!D66)/2</f>
        <v>-40.6065</v>
      </c>
      <c r="N66" s="5" t="n">
        <f aca="false">(Veg1!H66+Veg2!H66)/2</f>
        <v>-98.4125</v>
      </c>
      <c r="O66" s="5" t="n">
        <f aca="false">(Veg1!I66+Veg2!I66)/2</f>
        <v>187.493</v>
      </c>
      <c r="P66" s="5" t="n">
        <f aca="false">(Veg1!H66+Veg1!L66+Veg2!H66+Veg2!L66)/2</f>
        <v>381.6825</v>
      </c>
      <c r="Q66" s="5" t="n">
        <f aca="false">(Veg1!D66+Veg2!D66)/2</f>
        <v>81.8935</v>
      </c>
      <c r="R66" s="5" t="n">
        <f aca="false">(Veg1!D66-Veg1!I66-(Veg1!K66+Veg1!M66) + Veg2!D66-Veg2!I66-(Veg2!K66+Veg2!M66)/2)</f>
        <v>-200.1345</v>
      </c>
      <c r="S66" s="5" t="n">
        <f aca="false">(Veg1!I66+Veg2!I66)/2</f>
        <v>187.493</v>
      </c>
      <c r="T66" s="5" t="n">
        <f aca="false">(Veg1!K66+Veg1!M66+Veg2!K66+Veg2!M66)/2</f>
        <v>-7.1995</v>
      </c>
      <c r="U66" s="5" t="n">
        <f aca="false">(Veg1!D66+Veg2!D66)/2</f>
        <v>81.8935</v>
      </c>
      <c r="V66" s="5" t="n">
        <f aca="false">(Veg1!G66+Veg2!G66)/2</f>
        <v>-14.4715</v>
      </c>
      <c r="W66" s="5" t="n">
        <f aca="false">(Veg1!I66+Veg2!I66)/2</f>
        <v>187.493</v>
      </c>
      <c r="X66" s="5" t="n">
        <f aca="false">((Veg1!D66-Veg1!I66-Veg1!G66)+(Veg2!D66-Veg2!I66-Veg2!G66))/2</f>
        <v>-91.128</v>
      </c>
    </row>
    <row r="67" customFormat="false" ht="12.8" hidden="false" customHeight="false" outlineLevel="0" collapsed="false">
      <c r="A67" s="5" t="n">
        <f aca="false">SUM(SUM(Veg1!D67+Veg1!E67-Veg1!F67)+SUM(Veg2!D67+Veg2!E67-Veg2!F67))/2</f>
        <v>78.4795</v>
      </c>
      <c r="B67" s="5" t="n">
        <f aca="false">((Veg1!H67+Veg1!G67)+(Veg2!H67+Veg2!G67))/2</f>
        <v>-96.552</v>
      </c>
      <c r="C67" s="5" t="n">
        <f aca="false">((Veg1!I67)+(Veg2!I67))/2</f>
        <v>159.954</v>
      </c>
      <c r="D67" s="5" t="n">
        <f aca="false">(Veg1!J67+Veg1!K67+Veg1!L67+Veg2!J67+Veg2!K67+Veg2!L67)/2</f>
        <v>485.5205</v>
      </c>
      <c r="E67" s="2" t="n">
        <f aca="false">SUM(SUM(Veg1!E67-Veg1!F67)+SUM(Veg2!E67-Veg2!F67))/2</f>
        <v>18.645</v>
      </c>
      <c r="F67" s="5" t="n">
        <f aca="false">SUM(Veg1!G67+Veg2!G67)/2</f>
        <v>-6.446</v>
      </c>
      <c r="G67" s="5" t="n">
        <f aca="false">((Veg1!I67)+(Veg2!I67))/2</f>
        <v>159.954</v>
      </c>
      <c r="H67" s="5" t="n">
        <f aca="false">(Veg1!J67+Veg2!J67)/2</f>
        <v>14.114</v>
      </c>
      <c r="I67" s="5" t="n">
        <f aca="false">(Veg1!E67-Veg1!D67+Veg2!E67-Veg2!D67)/2</f>
        <v>318.7065</v>
      </c>
      <c r="J67" s="5" t="n">
        <f aca="false">(Veg1!H67+Veg2!H67)/2</f>
        <v>-90.106</v>
      </c>
      <c r="K67" s="5" t="n">
        <f aca="false">(Veg1!I67+Veg2!I67)/2</f>
        <v>159.954</v>
      </c>
      <c r="L67" s="5" t="n">
        <f aca="false">(Veg1!K67+Veg1!L67+Veg2!K67+Veg2!L67)/2</f>
        <v>471.4065</v>
      </c>
      <c r="M67" s="5" t="n">
        <f aca="false">(Veg1!E67-Veg1!F67-Veg1!D67+Veg2!E67-Veg2!F67-Veg2!D67)/2</f>
        <v>-41.1895</v>
      </c>
      <c r="N67" s="5" t="n">
        <f aca="false">(Veg1!H67+Veg2!H67)/2</f>
        <v>-90.106</v>
      </c>
      <c r="O67" s="5" t="n">
        <f aca="false">(Veg1!I67+Veg2!I67)/2</f>
        <v>159.954</v>
      </c>
      <c r="P67" s="5" t="n">
        <f aca="false">(Veg1!H67+Veg1!L67+Veg2!H67+Veg2!L67)/2</f>
        <v>391.314</v>
      </c>
      <c r="Q67" s="5" t="n">
        <f aca="false">(Veg1!D67+Veg2!D67)/2</f>
        <v>59.8345</v>
      </c>
      <c r="R67" s="5" t="n">
        <f aca="false">(Veg1!D67-Veg1!I67-(Veg1!K67+Veg1!M67) + Veg2!D67-Veg2!I67-(Veg2!K67+Veg2!M67)/2)</f>
        <v>-185.0875</v>
      </c>
      <c r="S67" s="5" t="n">
        <f aca="false">(Veg1!I67+Veg2!I67)/2</f>
        <v>159.954</v>
      </c>
      <c r="T67" s="5" t="n">
        <f aca="false">(Veg1!K67+Veg1!M67+Veg2!K67+Veg2!M67)/2</f>
        <v>-10.025</v>
      </c>
      <c r="U67" s="5" t="n">
        <f aca="false">(Veg1!D67+Veg2!D67)/2</f>
        <v>59.8345</v>
      </c>
      <c r="V67" s="5" t="n">
        <f aca="false">(Veg1!G67+Veg2!G67)/2</f>
        <v>-6.446</v>
      </c>
      <c r="W67" s="5" t="n">
        <f aca="false">(Veg1!I67+Veg2!I67)/2</f>
        <v>159.954</v>
      </c>
      <c r="X67" s="5" t="n">
        <f aca="false">((Veg1!D67-Veg1!I67-Veg1!G67)+(Veg2!D67-Veg2!I67-Veg2!G67))/2</f>
        <v>-93.6735</v>
      </c>
    </row>
    <row r="68" customFormat="false" ht="12.8" hidden="false" customHeight="false" outlineLevel="0" collapsed="false">
      <c r="A68" s="5" t="n">
        <f aca="false">SUM(SUM(Veg1!D68+Veg1!E68-Veg1!F68)+SUM(Veg2!D68+Veg2!E68-Veg2!F68))/2</f>
        <v>60.3035</v>
      </c>
      <c r="B68" s="5" t="n">
        <f aca="false">((Veg1!H68+Veg1!G68)+(Veg2!H68+Veg2!G68))/2</f>
        <v>-97.777</v>
      </c>
      <c r="C68" s="5" t="n">
        <f aca="false">((Veg1!I68)+(Veg2!I68))/2</f>
        <v>153.513</v>
      </c>
      <c r="D68" s="5" t="n">
        <f aca="false">(Veg1!J68+Veg1!K68+Veg1!L68+Veg2!J68+Veg2!K68+Veg2!L68)/2</f>
        <v>485.7315</v>
      </c>
      <c r="E68" s="2" t="n">
        <f aca="false">SUM(SUM(Veg1!E68-Veg1!F68)+SUM(Veg2!E68-Veg2!F68))/2</f>
        <v>8.7825</v>
      </c>
      <c r="F68" s="5" t="n">
        <f aca="false">SUM(Veg1!G68+Veg2!G68)/2</f>
        <v>-6.832</v>
      </c>
      <c r="G68" s="5" t="n">
        <f aca="false">((Veg1!I68)+(Veg2!I68))/2</f>
        <v>153.513</v>
      </c>
      <c r="H68" s="5" t="n">
        <f aca="false">(Veg1!J68+Veg2!J68)/2</f>
        <v>11.3135</v>
      </c>
      <c r="I68" s="5" t="n">
        <f aca="false">(Veg1!E68-Veg1!D68+Veg2!E68-Veg2!D68)/2</f>
        <v>318.508</v>
      </c>
      <c r="J68" s="5" t="n">
        <f aca="false">(Veg1!H68+Veg2!H68)/2</f>
        <v>-90.945</v>
      </c>
      <c r="K68" s="5" t="n">
        <f aca="false">(Veg1!I68+Veg2!I68)/2</f>
        <v>153.513</v>
      </c>
      <c r="L68" s="5" t="n">
        <f aca="false">(Veg1!K68+Veg1!L68+Veg2!K68+Veg2!L68)/2</f>
        <v>474.418</v>
      </c>
      <c r="M68" s="5" t="n">
        <f aca="false">(Veg1!E68-Veg1!F68-Veg1!D68+Veg2!E68-Veg2!F68-Veg2!D68)/2</f>
        <v>-42.7385</v>
      </c>
      <c r="N68" s="5" t="n">
        <f aca="false">(Veg1!H68+Veg2!H68)/2</f>
        <v>-90.945</v>
      </c>
      <c r="O68" s="5" t="n">
        <f aca="false">(Veg1!I68+Veg2!I68)/2</f>
        <v>153.513</v>
      </c>
      <c r="P68" s="5" t="n">
        <f aca="false">(Veg1!H68+Veg1!L68+Veg2!H68+Veg2!L68)/2</f>
        <v>394.52</v>
      </c>
      <c r="Q68" s="5" t="n">
        <f aca="false">(Veg1!D68+Veg2!D68)/2</f>
        <v>51.521</v>
      </c>
      <c r="R68" s="5" t="n">
        <f aca="false">(Veg1!D68-Veg1!I68-(Veg1!K68+Veg1!M68) + Veg2!D68-Veg2!I68-(Veg2!K68+Veg2!M68)/2)</f>
        <v>-187.3055</v>
      </c>
      <c r="S68" s="5" t="n">
        <f aca="false">(Veg1!I68+Veg2!I68)/2</f>
        <v>153.513</v>
      </c>
      <c r="T68" s="5" t="n">
        <f aca="false">(Veg1!K68+Veg1!M68+Veg2!K68+Veg2!M68)/2</f>
        <v>-11.0535</v>
      </c>
      <c r="U68" s="5" t="n">
        <f aca="false">(Veg1!D68+Veg2!D68)/2</f>
        <v>51.521</v>
      </c>
      <c r="V68" s="5" t="n">
        <f aca="false">(Veg1!G68+Veg2!G68)/2</f>
        <v>-6.832</v>
      </c>
      <c r="W68" s="5" t="n">
        <f aca="false">(Veg1!I68+Veg2!I68)/2</f>
        <v>153.513</v>
      </c>
      <c r="X68" s="5" t="n">
        <f aca="false">((Veg1!D68-Veg1!I68-Veg1!G68)+(Veg2!D68-Veg2!I68-Veg2!G68))/2</f>
        <v>-95.16</v>
      </c>
    </row>
    <row r="69" customFormat="false" ht="12.8" hidden="false" customHeight="false" outlineLevel="0" collapsed="false">
      <c r="A69" s="5" t="n">
        <f aca="false">SUM(SUM(Veg1!D69+Veg1!E69-Veg1!F69)+SUM(Veg2!D69+Veg2!E69-Veg2!F69))/2</f>
        <v>21.178</v>
      </c>
      <c r="B69" s="5" t="n">
        <f aca="false">((Veg1!H69+Veg1!G69)+(Veg2!H69+Veg2!G69))/2</f>
        <v>-91.9845</v>
      </c>
      <c r="C69" s="5" t="n">
        <f aca="false">((Veg1!I69)+(Veg2!I69))/2</f>
        <v>122.713</v>
      </c>
      <c r="D69" s="5" t="n">
        <f aca="false">(Veg1!J69+Veg1!K69+Veg1!L69+Veg2!J69+Veg2!K69+Veg2!L69)/2</f>
        <v>490.137</v>
      </c>
      <c r="E69" s="2" t="n">
        <f aca="false">SUM(SUM(Veg1!E69-Veg1!F69)+SUM(Veg2!E69-Veg2!F69))/2</f>
        <v>-2.74450000000002</v>
      </c>
      <c r="F69" s="5" t="n">
        <f aca="false">SUM(Veg1!G69+Veg2!G69)/2</f>
        <v>-3.606</v>
      </c>
      <c r="G69" s="5" t="n">
        <f aca="false">((Veg1!I69)+(Veg2!I69))/2</f>
        <v>122.713</v>
      </c>
      <c r="H69" s="5" t="n">
        <f aca="false">(Veg1!J69+Veg2!J69)/2</f>
        <v>12.8285</v>
      </c>
      <c r="I69" s="5" t="n">
        <f aca="false">(Veg1!E69-Veg1!D69+Veg2!E69-Veg2!D69)/2</f>
        <v>335.0055</v>
      </c>
      <c r="J69" s="5" t="n">
        <f aca="false">(Veg1!H69+Veg2!H69)/2</f>
        <v>-88.3785</v>
      </c>
      <c r="K69" s="5" t="n">
        <f aca="false">(Veg1!I69+Veg2!I69)/2</f>
        <v>122.713</v>
      </c>
      <c r="L69" s="5" t="n">
        <f aca="false">(Veg1!K69+Veg1!L69+Veg2!K69+Veg2!L69)/2</f>
        <v>477.3085</v>
      </c>
      <c r="M69" s="5" t="n">
        <f aca="false">(Veg1!E69-Veg1!F69-Veg1!D69+Veg2!E69-Veg2!F69-Veg2!D69)/2</f>
        <v>-26.667</v>
      </c>
      <c r="N69" s="5" t="n">
        <f aca="false">(Veg1!H69+Veg2!H69)/2</f>
        <v>-88.3785</v>
      </c>
      <c r="O69" s="5" t="n">
        <f aca="false">(Veg1!I69+Veg2!I69)/2</f>
        <v>122.713</v>
      </c>
      <c r="P69" s="5" t="n">
        <f aca="false">(Veg1!H69+Veg1!L69+Veg2!H69+Veg2!L69)/2</f>
        <v>399.3415</v>
      </c>
      <c r="Q69" s="5" t="n">
        <f aca="false">(Veg1!D69+Veg2!D69)/2</f>
        <v>23.9225</v>
      </c>
      <c r="R69" s="5" t="n">
        <f aca="false">(Veg1!D69-Veg1!I69-(Veg1!K69+Veg1!M69) + Veg2!D69-Veg2!I69-(Veg2!K69+Veg2!M69)/2)</f>
        <v>-181.68</v>
      </c>
      <c r="S69" s="5" t="n">
        <f aca="false">(Veg1!I69+Veg2!I69)/2</f>
        <v>122.713</v>
      </c>
      <c r="T69" s="5" t="n">
        <f aca="false">(Veg1!K69+Veg1!M69+Veg2!K69+Veg2!M69)/2</f>
        <v>-10.417</v>
      </c>
      <c r="U69" s="5" t="n">
        <f aca="false">(Veg1!D69+Veg2!D69)/2</f>
        <v>23.9225</v>
      </c>
      <c r="V69" s="5" t="n">
        <f aca="false">(Veg1!G69+Veg2!G69)/2</f>
        <v>-3.606</v>
      </c>
      <c r="W69" s="5" t="n">
        <f aca="false">(Veg1!I69+Veg2!I69)/2</f>
        <v>122.713</v>
      </c>
      <c r="X69" s="5" t="n">
        <f aca="false">((Veg1!D69-Veg1!I69-Veg1!G69)+(Veg2!D69-Veg2!I69-Veg2!G69))/2</f>
        <v>-95.1845</v>
      </c>
    </row>
    <row r="70" customFormat="false" ht="12.8" hidden="false" customHeight="false" outlineLevel="0" collapsed="false">
      <c r="A70" s="5" t="n">
        <f aca="false">SUM(SUM(Veg1!D70+Veg1!E70-Veg1!F70)+SUM(Veg2!D70+Veg2!E70-Veg2!F70))/2</f>
        <v>-4.52549999999997</v>
      </c>
      <c r="B70" s="5" t="n">
        <f aca="false">((Veg1!H70+Veg1!G70)+(Veg2!H70+Veg2!G70))/2</f>
        <v>13.438</v>
      </c>
      <c r="C70" s="5" t="n">
        <f aca="false">((Veg1!I70)+(Veg2!I70))/2</f>
        <v>0.0245</v>
      </c>
      <c r="D70" s="5" t="n">
        <f aca="false">(Veg1!J70+Veg1!K70+Veg1!L70+Veg2!J70+Veg2!K70+Veg2!L70)/2</f>
        <v>491.3675</v>
      </c>
      <c r="E70" s="2" t="n">
        <f aca="false">SUM(SUM(Veg1!E70-Veg1!F70)+SUM(Veg2!E70-Veg2!F70))/2</f>
        <v>-10.4335</v>
      </c>
      <c r="F70" s="5" t="n">
        <f aca="false">SUM(Veg1!G70+Veg2!G70)/2</f>
        <v>-0.932</v>
      </c>
      <c r="G70" s="5" t="n">
        <f aca="false">((Veg1!I70)+(Veg2!I70))/2</f>
        <v>0.0245</v>
      </c>
      <c r="H70" s="5" t="n">
        <f aca="false">(Veg1!J70+Veg2!J70)/2</f>
        <v>7.064</v>
      </c>
      <c r="I70" s="5" t="n">
        <f aca="false">(Veg1!E70-Veg1!D70+Veg2!E70-Veg2!D70)/2</f>
        <v>346.7365</v>
      </c>
      <c r="J70" s="5" t="n">
        <f aca="false">(Veg1!H70+Veg2!H70)/2</f>
        <v>14.37</v>
      </c>
      <c r="K70" s="5" t="n">
        <f aca="false">(Veg1!I70+Veg2!I70)/2</f>
        <v>0.0245</v>
      </c>
      <c r="L70" s="5" t="n">
        <f aca="false">(Veg1!K70+Veg1!L70+Veg2!K70+Veg2!L70)/2</f>
        <v>484.3035</v>
      </c>
      <c r="M70" s="5" t="n">
        <f aca="false">(Veg1!E70-Veg1!F70-Veg1!D70+Veg2!E70-Veg2!F70-Veg2!D70)/2</f>
        <v>-16.3415</v>
      </c>
      <c r="N70" s="5" t="n">
        <f aca="false">(Veg1!H70+Veg2!H70)/2</f>
        <v>14.37</v>
      </c>
      <c r="O70" s="5" t="n">
        <f aca="false">(Veg1!I70+Veg2!I70)/2</f>
        <v>0.0245</v>
      </c>
      <c r="P70" s="5" t="n">
        <f aca="false">(Veg1!H70+Veg1!L70+Veg2!H70+Veg2!L70)/2</f>
        <v>507.16</v>
      </c>
      <c r="Q70" s="5" t="n">
        <f aca="false">(Veg1!D70+Veg2!D70)/2</f>
        <v>5.908</v>
      </c>
      <c r="R70" s="5" t="n">
        <f aca="false">(Veg1!D70-Veg1!I70-(Veg1!K70+Veg1!M70) + Veg2!D70-Veg2!I70-(Veg2!K70+Veg2!M70)/2)</f>
        <v>24.879</v>
      </c>
      <c r="S70" s="5" t="n">
        <f aca="false">(Veg1!I70+Veg2!I70)/2</f>
        <v>0.0245</v>
      </c>
      <c r="T70" s="5" t="n">
        <f aca="false">(Veg1!K70+Veg1!M70+Veg2!K70+Veg2!M70)/2</f>
        <v>-8.488</v>
      </c>
      <c r="U70" s="5" t="n">
        <f aca="false">(Veg1!D70+Veg2!D70)/2</f>
        <v>5.908</v>
      </c>
      <c r="V70" s="5" t="n">
        <f aca="false">(Veg1!G70+Veg2!G70)/2</f>
        <v>-0.932</v>
      </c>
      <c r="W70" s="5" t="n">
        <f aca="false">(Veg1!I70+Veg2!I70)/2</f>
        <v>0.0245</v>
      </c>
      <c r="X70" s="5" t="n">
        <f aca="false">((Veg1!D70-Veg1!I70-Veg1!G70)+(Veg2!D70-Veg2!I70-Veg2!G70))/2</f>
        <v>6.8155</v>
      </c>
    </row>
    <row r="71" customFormat="false" ht="12.8" hidden="false" customHeight="false" outlineLevel="0" collapsed="false">
      <c r="A71" s="5" t="n">
        <f aca="false">SUM(SUM(Veg1!D71+Veg1!E71-Veg1!F71)+SUM(Veg2!D71+Veg2!E71-Veg2!F71))/2</f>
        <v>-10.7635000000001</v>
      </c>
      <c r="B71" s="5" t="n">
        <f aca="false">((Veg1!H71+Veg1!G71)+(Veg2!H71+Veg2!G71))/2</f>
        <v>13.3235</v>
      </c>
      <c r="C71" s="5" t="n">
        <f aca="false">((Veg1!I71)+(Veg2!I71))/2</f>
        <v>0.008</v>
      </c>
      <c r="D71" s="5" t="n">
        <f aca="false">(Veg1!J71+Veg1!K71+Veg1!L71+Veg2!J71+Veg2!K71+Veg2!L71)/2</f>
        <v>491.5025</v>
      </c>
      <c r="E71" s="2" t="n">
        <f aca="false">SUM(SUM(Veg1!E71-Veg1!F71)+SUM(Veg2!E71-Veg2!F71))/2</f>
        <v>-13.936</v>
      </c>
      <c r="F71" s="5" t="n">
        <f aca="false">SUM(Veg1!G71+Veg2!G71)/2</f>
        <v>1.598</v>
      </c>
      <c r="G71" s="5" t="n">
        <f aca="false">((Veg1!I71)+(Veg2!I71))/2</f>
        <v>0.008</v>
      </c>
      <c r="H71" s="5" t="n">
        <f aca="false">(Veg1!J71+Veg2!J71)/2</f>
        <v>7.1935</v>
      </c>
      <c r="I71" s="5" t="n">
        <f aca="false">(Veg1!E71-Veg1!D71+Veg2!E71-Veg2!D71)/2</f>
        <v>346.5735</v>
      </c>
      <c r="J71" s="5" t="n">
        <f aca="false">(Veg1!H71+Veg2!H71)/2</f>
        <v>11.7255</v>
      </c>
      <c r="K71" s="5" t="n">
        <f aca="false">(Veg1!I71+Veg2!I71)/2</f>
        <v>0.008</v>
      </c>
      <c r="L71" s="5" t="n">
        <f aca="false">(Veg1!K71+Veg1!L71+Veg2!K71+Veg2!L71)/2</f>
        <v>484.309</v>
      </c>
      <c r="M71" s="5" t="n">
        <f aca="false">(Veg1!E71-Veg1!F71-Veg1!D71+Veg2!E71-Veg2!F71-Veg2!D71)/2</f>
        <v>-17.1085</v>
      </c>
      <c r="N71" s="5" t="n">
        <f aca="false">(Veg1!H71+Veg2!H71)/2</f>
        <v>11.7255</v>
      </c>
      <c r="O71" s="5" t="n">
        <f aca="false">(Veg1!I71+Veg2!I71)/2</f>
        <v>0.008</v>
      </c>
      <c r="P71" s="5" t="n">
        <f aca="false">(Veg1!H71+Veg1!L71+Veg2!H71+Veg2!L71)/2</f>
        <v>504.5955</v>
      </c>
      <c r="Q71" s="5" t="n">
        <f aca="false">(Veg1!D71+Veg2!D71)/2</f>
        <v>3.1725</v>
      </c>
      <c r="R71" s="5" t="n">
        <f aca="false">(Veg1!D71-Veg1!I71-(Veg1!K71+Veg1!M71) + Veg2!D71-Veg2!I71-(Veg2!K71+Veg2!M71)/2)</f>
        <v>19.4565</v>
      </c>
      <c r="S71" s="5" t="n">
        <f aca="false">(Veg1!I71+Veg2!I71)/2</f>
        <v>0.008</v>
      </c>
      <c r="T71" s="5" t="n">
        <f aca="false">(Veg1!K71+Veg1!M71+Veg2!K71+Veg2!M71)/2</f>
        <v>-8.5585</v>
      </c>
      <c r="U71" s="5" t="n">
        <f aca="false">(Veg1!D71+Veg2!D71)/2</f>
        <v>3.1725</v>
      </c>
      <c r="V71" s="5" t="n">
        <f aca="false">(Veg1!G71+Veg2!G71)/2</f>
        <v>1.598</v>
      </c>
      <c r="W71" s="5" t="n">
        <f aca="false">(Veg1!I71+Veg2!I71)/2</f>
        <v>0.008</v>
      </c>
      <c r="X71" s="5" t="n">
        <f aca="false">((Veg1!D71-Veg1!I71-Veg1!G71)+(Veg2!D71-Veg2!I71-Veg2!G71))/2</f>
        <v>1.5665</v>
      </c>
    </row>
    <row r="72" customFormat="false" ht="12.8" hidden="false" customHeight="false" outlineLevel="0" collapsed="false">
      <c r="A72" s="5" t="n">
        <f aca="false">SUM(SUM(Veg1!D72+Veg1!E72-Veg1!F72)+SUM(Veg2!D72+Veg2!E72-Veg2!F72))/2</f>
        <v>-10.47</v>
      </c>
      <c r="B72" s="5" t="n">
        <f aca="false">((Veg1!H72+Veg1!G72)+(Veg2!H72+Veg2!G72))/2</f>
        <v>5.9065</v>
      </c>
      <c r="C72" s="5" t="n">
        <f aca="false">((Veg1!I72)+(Veg2!I72))/2</f>
        <v>0.008</v>
      </c>
      <c r="D72" s="5" t="n">
        <f aca="false">(Veg1!J72+Veg1!K72+Veg1!L72+Veg2!J72+Veg2!K72+Veg2!L72)/2</f>
        <v>482.343</v>
      </c>
      <c r="E72" s="2" t="n">
        <f aca="false">SUM(SUM(Veg1!E72-Veg1!F72)+SUM(Veg2!E72-Veg2!F72))/2</f>
        <v>-13.4435</v>
      </c>
      <c r="F72" s="5" t="n">
        <f aca="false">SUM(Veg1!G72+Veg2!G72)/2</f>
        <v>0.911</v>
      </c>
      <c r="G72" s="5" t="n">
        <f aca="false">((Veg1!I72)+(Veg2!I72))/2</f>
        <v>0.008</v>
      </c>
      <c r="H72" s="5" t="n">
        <f aca="false">(Veg1!J72+Veg2!J72)/2</f>
        <v>-13.182</v>
      </c>
      <c r="I72" s="5" t="n">
        <f aca="false">(Veg1!E72-Veg1!D72+Veg2!E72-Veg2!D72)/2</f>
        <v>345.506</v>
      </c>
      <c r="J72" s="5" t="n">
        <f aca="false">(Veg1!H72+Veg2!H72)/2</f>
        <v>4.9955</v>
      </c>
      <c r="K72" s="5" t="n">
        <f aca="false">(Veg1!I72+Veg2!I72)/2</f>
        <v>0.008</v>
      </c>
      <c r="L72" s="5" t="n">
        <f aca="false">(Veg1!K72+Veg1!L72+Veg2!K72+Veg2!L72)/2</f>
        <v>495.525</v>
      </c>
      <c r="M72" s="5" t="n">
        <f aca="false">(Veg1!E72-Veg1!F72-Veg1!D72+Veg2!E72-Veg2!F72-Veg2!D72)/2</f>
        <v>-16.417</v>
      </c>
      <c r="N72" s="5" t="n">
        <f aca="false">(Veg1!H72+Veg2!H72)/2</f>
        <v>4.9955</v>
      </c>
      <c r="O72" s="5" t="n">
        <f aca="false">(Veg1!I72+Veg2!I72)/2</f>
        <v>0.008</v>
      </c>
      <c r="P72" s="5" t="n">
        <f aca="false">(Veg1!H72+Veg1!L72+Veg2!H72+Veg2!L72)/2</f>
        <v>502.5505</v>
      </c>
      <c r="Q72" s="5" t="n">
        <f aca="false">(Veg1!D72+Veg2!D72)/2</f>
        <v>2.9735</v>
      </c>
      <c r="R72" s="5" t="n">
        <f aca="false">(Veg1!D72-Veg1!I72-(Veg1!K72+Veg1!M72) + Veg2!D72-Veg2!I72-(Veg2!K72+Veg2!M72)/2)</f>
        <v>9.1595</v>
      </c>
      <c r="S72" s="5" t="n">
        <f aca="false">(Veg1!I72+Veg2!I72)/2</f>
        <v>0.008</v>
      </c>
      <c r="T72" s="5" t="n">
        <f aca="false">(Veg1!K72+Veg1!M72+Veg2!K72+Veg2!M72)/2</f>
        <v>-2.0285</v>
      </c>
      <c r="U72" s="5" t="n">
        <f aca="false">(Veg1!D72+Veg2!D72)/2</f>
        <v>2.9735</v>
      </c>
      <c r="V72" s="5" t="n">
        <f aca="false">(Veg1!G72+Veg2!G72)/2</f>
        <v>0.911</v>
      </c>
      <c r="W72" s="5" t="n">
        <f aca="false">(Veg1!I72+Veg2!I72)/2</f>
        <v>0.008</v>
      </c>
      <c r="X72" s="5" t="n">
        <f aca="false">((Veg1!D72-Veg1!I72-Veg1!G72)+(Veg2!D72-Veg2!I72-Veg2!G72))/2</f>
        <v>2.0545</v>
      </c>
    </row>
    <row r="73" customFormat="false" ht="12.8" hidden="false" customHeight="false" outlineLevel="0" collapsed="false">
      <c r="A73" s="5" t="n">
        <f aca="false">SUM(SUM(Veg1!D73+Veg1!E73-Veg1!F73)+SUM(Veg2!D73+Veg2!E73-Veg2!F73))/2</f>
        <v>-9.53250000000006</v>
      </c>
      <c r="B73" s="5" t="n">
        <f aca="false">((Veg1!H73+Veg1!G73)+(Veg2!H73+Veg2!G73))/2</f>
        <v>4.0995</v>
      </c>
      <c r="C73" s="5" t="n">
        <f aca="false">((Veg1!I73)+(Veg2!I73))/2</f>
        <v>0</v>
      </c>
      <c r="D73" s="5" t="n">
        <f aca="false">(Veg1!J73+Veg1!K73+Veg1!L73+Veg2!J73+Veg2!K73+Veg2!L73)/2</f>
        <v>484.911</v>
      </c>
      <c r="E73" s="2" t="n">
        <f aca="false">SUM(SUM(Veg1!E73-Veg1!F73)+SUM(Veg2!E73-Veg2!F73))/2</f>
        <v>-13.0575</v>
      </c>
      <c r="F73" s="5" t="n">
        <f aca="false">SUM(Veg1!G73+Veg2!G73)/2</f>
        <v>-0.009</v>
      </c>
      <c r="G73" s="5" t="n">
        <f aca="false">((Veg1!I73)+(Veg2!I73))/2</f>
        <v>0</v>
      </c>
      <c r="H73" s="5" t="n">
        <f aca="false">(Veg1!J73+Veg2!J73)/2</f>
        <v>-7.0005</v>
      </c>
      <c r="I73" s="5" t="n">
        <f aca="false">(Veg1!E73-Veg1!D73+Veg2!E73-Veg2!D73)/2</f>
        <v>344.4385</v>
      </c>
      <c r="J73" s="5" t="n">
        <f aca="false">(Veg1!H73+Veg2!H73)/2</f>
        <v>4.1085</v>
      </c>
      <c r="K73" s="5" t="n">
        <f aca="false">(Veg1!I73+Veg2!I73)/2</f>
        <v>0</v>
      </c>
      <c r="L73" s="5" t="n">
        <f aca="false">(Veg1!K73+Veg1!L73+Veg2!K73+Veg2!L73)/2</f>
        <v>491.9115</v>
      </c>
      <c r="M73" s="5" t="n">
        <f aca="false">(Veg1!E73-Veg1!F73-Veg1!D73+Veg2!E73-Veg2!F73-Veg2!D73)/2</f>
        <v>-16.5825</v>
      </c>
      <c r="N73" s="5" t="n">
        <f aca="false">(Veg1!H73+Veg2!H73)/2</f>
        <v>4.1085</v>
      </c>
      <c r="O73" s="5" t="n">
        <f aca="false">(Veg1!I73+Veg2!I73)/2</f>
        <v>0</v>
      </c>
      <c r="P73" s="5" t="n">
        <f aca="false">(Veg1!H73+Veg1!L73+Veg2!H73+Veg2!L73)/2</f>
        <v>496.6035</v>
      </c>
      <c r="Q73" s="5" t="n">
        <f aca="false">(Veg1!D73+Veg2!D73)/2</f>
        <v>3.525</v>
      </c>
      <c r="R73" s="5" t="n">
        <f aca="false">(Veg1!D73-Veg1!I73-(Veg1!K73+Veg1!M73) + Veg2!D73-Veg2!I73-(Veg2!K73+Veg2!M73)/2)</f>
        <v>8.0685</v>
      </c>
      <c r="S73" s="5" t="n">
        <f aca="false">(Veg1!I73+Veg2!I73)/2</f>
        <v>0</v>
      </c>
      <c r="T73" s="5" t="n">
        <f aca="false">(Veg1!K73+Veg1!M73+Veg2!K73+Veg2!M73)/2</f>
        <v>-0.5835</v>
      </c>
      <c r="U73" s="5" t="n">
        <f aca="false">(Veg1!D73+Veg2!D73)/2</f>
        <v>3.525</v>
      </c>
      <c r="V73" s="5" t="n">
        <f aca="false">(Veg1!G73+Veg2!G73)/2</f>
        <v>-0.009</v>
      </c>
      <c r="W73" s="5" t="n">
        <f aca="false">(Veg1!I73+Veg2!I73)/2</f>
        <v>0</v>
      </c>
      <c r="X73" s="5" t="n">
        <f aca="false">((Veg1!D73-Veg1!I73-Veg1!G73)+(Veg2!D73-Veg2!I73-Veg2!G73))/2</f>
        <v>3.534</v>
      </c>
    </row>
    <row r="74" customFormat="false" ht="12.8" hidden="false" customHeight="false" outlineLevel="0" collapsed="false">
      <c r="A74" s="5" t="n">
        <f aca="false">SUM(SUM(Veg1!D74+Veg1!E74-Veg1!F74)+SUM(Veg2!D74+Veg2!E74-Veg2!F74))/2</f>
        <v>-10.7935</v>
      </c>
      <c r="B74" s="5" t="n">
        <f aca="false">((Veg1!H74+Veg1!G74)+(Veg2!H74+Veg2!G74))/2</f>
        <v>5.744</v>
      </c>
      <c r="C74" s="5" t="n">
        <f aca="false">((Veg1!I74)+(Veg2!I74))/2</f>
        <v>0</v>
      </c>
      <c r="D74" s="5" t="n">
        <f aca="false">(Veg1!J74+Veg1!K74+Veg1!L74+Veg2!J74+Veg2!K74+Veg2!L74)/2</f>
        <v>489.122</v>
      </c>
      <c r="E74" s="2" t="n">
        <f aca="false">SUM(SUM(Veg1!E74-Veg1!F74)+SUM(Veg2!E74-Veg2!F74))/2</f>
        <v>-14.464</v>
      </c>
      <c r="F74" s="5" t="n">
        <f aca="false">SUM(Veg1!G74+Veg2!G74)/2</f>
        <v>-0.078</v>
      </c>
      <c r="G74" s="5" t="n">
        <f aca="false">((Veg1!I74)+(Veg2!I74))/2</f>
        <v>0</v>
      </c>
      <c r="H74" s="5" t="n">
        <f aca="false">(Veg1!J74+Veg2!J74)/2</f>
        <v>0.7535</v>
      </c>
      <c r="I74" s="5" t="n">
        <f aca="false">(Veg1!E74-Veg1!D74+Veg2!E74-Veg2!D74)/2</f>
        <v>343.1365</v>
      </c>
      <c r="J74" s="5" t="n">
        <f aca="false">(Veg1!H74+Veg2!H74)/2</f>
        <v>5.822</v>
      </c>
      <c r="K74" s="5" t="n">
        <f aca="false">(Veg1!I74+Veg2!I74)/2</f>
        <v>0</v>
      </c>
      <c r="L74" s="5" t="n">
        <f aca="false">(Veg1!K74+Veg1!L74+Veg2!K74+Veg2!L74)/2</f>
        <v>488.3685</v>
      </c>
      <c r="M74" s="5" t="n">
        <f aca="false">(Veg1!E74-Veg1!F74-Veg1!D74+Veg2!E74-Veg2!F74-Veg2!D74)/2</f>
        <v>-18.1345</v>
      </c>
      <c r="N74" s="5" t="n">
        <f aca="false">(Veg1!H74+Veg2!H74)/2</f>
        <v>5.822</v>
      </c>
      <c r="O74" s="5" t="n">
        <f aca="false">(Veg1!I74+Veg2!I74)/2</f>
        <v>0</v>
      </c>
      <c r="P74" s="5" t="n">
        <f aca="false">(Veg1!H74+Veg1!L74+Veg2!H74+Veg2!L74)/2</f>
        <v>496.342</v>
      </c>
      <c r="Q74" s="5" t="n">
        <f aca="false">(Veg1!D74+Veg2!D74)/2</f>
        <v>3.6705</v>
      </c>
      <c r="R74" s="5" t="n">
        <f aca="false">(Veg1!D74-Veg1!I74-(Veg1!K74+Veg1!M74) + Veg2!D74-Veg2!I74-(Veg2!K74+Veg2!M74)/2)</f>
        <v>10.705</v>
      </c>
      <c r="S74" s="5" t="n">
        <f aca="false">(Veg1!I74+Veg2!I74)/2</f>
        <v>0</v>
      </c>
      <c r="T74" s="5" t="n">
        <f aca="false">(Veg1!K74+Veg1!M74+Veg2!K74+Veg2!M74)/2</f>
        <v>-2.1515</v>
      </c>
      <c r="U74" s="5" t="n">
        <f aca="false">(Veg1!D74+Veg2!D74)/2</f>
        <v>3.6705</v>
      </c>
      <c r="V74" s="5" t="n">
        <f aca="false">(Veg1!G74+Veg2!G74)/2</f>
        <v>-0.078</v>
      </c>
      <c r="W74" s="5" t="n">
        <f aca="false">(Veg1!I74+Veg2!I74)/2</f>
        <v>0</v>
      </c>
      <c r="X74" s="5" t="n">
        <f aca="false">((Veg1!D74-Veg1!I74-Veg1!G74)+(Veg2!D74-Veg2!I74-Veg2!G74))/2</f>
        <v>3.7485</v>
      </c>
    </row>
    <row r="75" customFormat="false" ht="12.8" hidden="false" customHeight="false" outlineLevel="0" collapsed="false">
      <c r="A75" s="5" t="n">
        <f aca="false">SUM(SUM(Veg1!D75+Veg1!E75-Veg1!F75)+SUM(Veg2!D75+Veg2!E75-Veg2!F75))/2</f>
        <v>-9.90649999999997</v>
      </c>
      <c r="B75" s="5" t="n">
        <f aca="false">((Veg1!H75+Veg1!G75)+(Veg2!H75+Veg2!G75))/2</f>
        <v>8.0555</v>
      </c>
      <c r="C75" s="5" t="n">
        <f aca="false">((Veg1!I75)+(Veg2!I75))/2</f>
        <v>0</v>
      </c>
      <c r="D75" s="5" t="n">
        <f aca="false">(Veg1!J75+Veg1!K75+Veg1!L75+Veg2!J75+Veg2!K75+Veg2!L75)/2</f>
        <v>488.372</v>
      </c>
      <c r="E75" s="2" t="n">
        <f aca="false">SUM(SUM(Veg1!E75-Veg1!F75)+SUM(Veg2!E75-Veg2!F75))/2</f>
        <v>-13.691</v>
      </c>
      <c r="F75" s="5" t="n">
        <f aca="false">SUM(Veg1!G75+Veg2!G75)/2</f>
        <v>1.616</v>
      </c>
      <c r="G75" s="5" t="n">
        <f aca="false">((Veg1!I75)+(Veg2!I75))/2</f>
        <v>0</v>
      </c>
      <c r="H75" s="5" t="n">
        <f aca="false">(Veg1!J75+Veg2!J75)/2</f>
        <v>-2.6035</v>
      </c>
      <c r="I75" s="5" t="n">
        <f aca="false">(Veg1!E75-Veg1!D75+Veg2!E75-Veg2!D75)/2</f>
        <v>344.3475</v>
      </c>
      <c r="J75" s="5" t="n">
        <f aca="false">(Veg1!H75+Veg2!H75)/2</f>
        <v>6.4395</v>
      </c>
      <c r="K75" s="5" t="n">
        <f aca="false">(Veg1!I75+Veg2!I75)/2</f>
        <v>0</v>
      </c>
      <c r="L75" s="5" t="n">
        <f aca="false">(Veg1!K75+Veg1!L75+Veg2!K75+Veg2!L75)/2</f>
        <v>490.9755</v>
      </c>
      <c r="M75" s="5" t="n">
        <f aca="false">(Veg1!E75-Veg1!F75-Veg1!D75+Veg2!E75-Veg2!F75-Veg2!D75)/2</f>
        <v>-17.4755</v>
      </c>
      <c r="N75" s="5" t="n">
        <f aca="false">(Veg1!H75+Veg2!H75)/2</f>
        <v>6.4395</v>
      </c>
      <c r="O75" s="5" t="n">
        <f aca="false">(Veg1!I75+Veg2!I75)/2</f>
        <v>0</v>
      </c>
      <c r="P75" s="5" t="n">
        <f aca="false">(Veg1!H75+Veg1!L75+Veg2!H75+Veg2!L75)/2</f>
        <v>500.0695</v>
      </c>
      <c r="Q75" s="5" t="n">
        <f aca="false">(Veg1!D75+Veg2!D75)/2</f>
        <v>3.7845</v>
      </c>
      <c r="R75" s="5" t="n">
        <f aca="false">(Veg1!D75-Veg1!I75-(Veg1!K75+Veg1!M75) + Veg2!D75-Veg2!I75-(Veg2!K75+Veg2!M75)/2)</f>
        <v>11.6515</v>
      </c>
      <c r="S75" s="5" t="n">
        <f aca="false">(Veg1!I75+Veg2!I75)/2</f>
        <v>0</v>
      </c>
      <c r="T75" s="5" t="n">
        <f aca="false">(Veg1!K75+Veg1!M75+Veg2!K75+Veg2!M75)/2</f>
        <v>-2.6525</v>
      </c>
      <c r="U75" s="5" t="n">
        <f aca="false">(Veg1!D75+Veg2!D75)/2</f>
        <v>3.7845</v>
      </c>
      <c r="V75" s="5" t="n">
        <f aca="false">(Veg1!G75+Veg2!G75)/2</f>
        <v>1.616</v>
      </c>
      <c r="W75" s="5" t="n">
        <f aca="false">(Veg1!I75+Veg2!I75)/2</f>
        <v>0</v>
      </c>
      <c r="X75" s="5" t="n">
        <f aca="false">((Veg1!D75-Veg1!I75-Veg1!G75)+(Veg2!D75-Veg2!I75-Veg2!G75))/2</f>
        <v>2.1685</v>
      </c>
    </row>
    <row r="76" customFormat="false" ht="12.8" hidden="false" customHeight="false" outlineLevel="0" collapsed="false">
      <c r="A76" s="5" t="n">
        <f aca="false">SUM(SUM(Veg1!D76+Veg1!E76-Veg1!F76)+SUM(Veg2!D76+Veg2!E76-Veg2!F76))/2</f>
        <v>-9.41200000000001</v>
      </c>
      <c r="B76" s="5" t="n">
        <f aca="false">((Veg1!H76+Veg1!G76)+(Veg2!H76+Veg2!G76))/2</f>
        <v>5.433</v>
      </c>
      <c r="C76" s="5" t="n">
        <f aca="false">((Veg1!I76)+(Veg2!I76))/2</f>
        <v>0</v>
      </c>
      <c r="D76" s="5" t="n">
        <f aca="false">(Veg1!J76+Veg1!K76+Veg1!L76+Veg2!J76+Veg2!K76+Veg2!L76)/2</f>
        <v>486.9805</v>
      </c>
      <c r="E76" s="2" t="n">
        <f aca="false">SUM(SUM(Veg1!E76-Veg1!F76)+SUM(Veg2!E76-Veg2!F76))/2</f>
        <v>-13.1665</v>
      </c>
      <c r="F76" s="5" t="n">
        <f aca="false">SUM(Veg1!G76+Veg2!G76)/2</f>
        <v>0.594</v>
      </c>
      <c r="G76" s="5" t="n">
        <f aca="false">((Veg1!I76)+(Veg2!I76))/2</f>
        <v>0</v>
      </c>
      <c r="H76" s="5" t="n">
        <f aca="false">(Veg1!J76+Veg2!J76)/2</f>
        <v>-5.115</v>
      </c>
      <c r="I76" s="5" t="n">
        <f aca="false">(Veg1!E76-Veg1!D76+Veg2!E76-Veg2!D76)/2</f>
        <v>344.35</v>
      </c>
      <c r="J76" s="5" t="n">
        <f aca="false">(Veg1!H76+Veg2!H76)/2</f>
        <v>4.839</v>
      </c>
      <c r="K76" s="5" t="n">
        <f aca="false">(Veg1!I76+Veg2!I76)/2</f>
        <v>0</v>
      </c>
      <c r="L76" s="5" t="n">
        <f aca="false">(Veg1!K76+Veg1!L76+Veg2!K76+Veg2!L76)/2</f>
        <v>492.0955</v>
      </c>
      <c r="M76" s="5" t="n">
        <f aca="false">(Veg1!E76-Veg1!F76-Veg1!D76+Veg2!E76-Veg2!F76-Veg2!D76)/2</f>
        <v>-16.921</v>
      </c>
      <c r="N76" s="5" t="n">
        <f aca="false">(Veg1!H76+Veg2!H76)/2</f>
        <v>4.839</v>
      </c>
      <c r="O76" s="5" t="n">
        <f aca="false">(Veg1!I76+Veg2!I76)/2</f>
        <v>0</v>
      </c>
      <c r="P76" s="5" t="n">
        <f aca="false">(Veg1!H76+Veg1!L76+Veg2!H76+Veg2!L76)/2</f>
        <v>498.019</v>
      </c>
      <c r="Q76" s="5" t="n">
        <f aca="false">(Veg1!D76+Veg2!D76)/2</f>
        <v>3.7545</v>
      </c>
      <c r="R76" s="5" t="n">
        <f aca="false">(Veg1!D76-Veg1!I76-(Veg1!K76+Veg1!M76) + Veg2!D76-Veg2!I76-(Veg2!K76+Veg2!M76)/2)</f>
        <v>9.2165</v>
      </c>
      <c r="S76" s="5" t="n">
        <f aca="false">(Veg1!I76+Veg2!I76)/2</f>
        <v>0</v>
      </c>
      <c r="T76" s="5" t="n">
        <f aca="false">(Veg1!K76+Veg1!M76+Veg2!K76+Veg2!M76)/2</f>
        <v>-1.0835</v>
      </c>
      <c r="U76" s="5" t="n">
        <f aca="false">(Veg1!D76+Veg2!D76)/2</f>
        <v>3.7545</v>
      </c>
      <c r="V76" s="5" t="n">
        <f aca="false">(Veg1!G76+Veg2!G76)/2</f>
        <v>0.594</v>
      </c>
      <c r="W76" s="5" t="n">
        <f aca="false">(Veg1!I76+Veg2!I76)/2</f>
        <v>0</v>
      </c>
      <c r="X76" s="5" t="n">
        <f aca="false">((Veg1!D76-Veg1!I76-Veg1!G76)+(Veg2!D76-Veg2!I76-Veg2!G76))/2</f>
        <v>3.1605</v>
      </c>
    </row>
    <row r="77" customFormat="false" ht="12.8" hidden="false" customHeight="false" outlineLevel="0" collapsed="false">
      <c r="A77" s="5" t="n">
        <f aca="false">SUM(SUM(Veg1!D77+Veg1!E77-Veg1!F77)+SUM(Veg2!D77+Veg2!E77-Veg2!F77))/2</f>
        <v>-9.86350000000002</v>
      </c>
      <c r="B77" s="5" t="n">
        <f aca="false">((Veg1!H77+Veg1!G77)+(Veg2!H77+Veg2!G77))/2</f>
        <v>5.459</v>
      </c>
      <c r="C77" s="5" t="n">
        <f aca="false">((Veg1!I77)+(Veg2!I77))/2</f>
        <v>0</v>
      </c>
      <c r="D77" s="5" t="n">
        <f aca="false">(Veg1!J77+Veg1!K77+Veg1!L77+Veg2!J77+Veg2!K77+Veg2!L77)/2</f>
        <v>487.581</v>
      </c>
      <c r="E77" s="2" t="n">
        <f aca="false">SUM(SUM(Veg1!E77-Veg1!F77)+SUM(Veg2!E77-Veg2!F77))/2</f>
        <v>-13.497</v>
      </c>
      <c r="F77" s="5" t="n">
        <f aca="false">SUM(Veg1!G77+Veg2!G77)/2</f>
        <v>0.24</v>
      </c>
      <c r="G77" s="5" t="n">
        <f aca="false">((Veg1!I77)+(Veg2!I77))/2</f>
        <v>0</v>
      </c>
      <c r="H77" s="5" t="n">
        <f aca="false">(Veg1!J77+Veg2!J77)/2</f>
        <v>-1.294</v>
      </c>
      <c r="I77" s="5" t="n">
        <f aca="false">(Veg1!E77-Veg1!D77+Veg2!E77-Veg2!D77)/2</f>
        <v>344.1405</v>
      </c>
      <c r="J77" s="5" t="n">
        <f aca="false">(Veg1!H77+Veg2!H77)/2</f>
        <v>5.219</v>
      </c>
      <c r="K77" s="5" t="n">
        <f aca="false">(Veg1!I77+Veg2!I77)/2</f>
        <v>0</v>
      </c>
      <c r="L77" s="5" t="n">
        <f aca="false">(Veg1!K77+Veg1!L77+Veg2!K77+Veg2!L77)/2</f>
        <v>488.875</v>
      </c>
      <c r="M77" s="5" t="n">
        <f aca="false">(Veg1!E77-Veg1!F77-Veg1!D77+Veg2!E77-Veg2!F77-Veg2!D77)/2</f>
        <v>-17.1305</v>
      </c>
      <c r="N77" s="5" t="n">
        <f aca="false">(Veg1!H77+Veg2!H77)/2</f>
        <v>5.219</v>
      </c>
      <c r="O77" s="5" t="n">
        <f aca="false">(Veg1!I77+Veg2!I77)/2</f>
        <v>0</v>
      </c>
      <c r="P77" s="5" t="n">
        <f aca="false">(Veg1!H77+Veg1!L77+Veg2!H77+Veg2!L77)/2</f>
        <v>495.679</v>
      </c>
      <c r="Q77" s="5" t="n">
        <f aca="false">(Veg1!D77+Veg2!D77)/2</f>
        <v>3.6335</v>
      </c>
      <c r="R77" s="5" t="n">
        <f aca="false">(Veg1!D77-Veg1!I77-(Veg1!K77+Veg1!M77) + Veg2!D77-Veg2!I77-(Veg2!K77+Veg2!M77)/2)</f>
        <v>9.724</v>
      </c>
      <c r="S77" s="5" t="n">
        <f aca="false">(Veg1!I77+Veg2!I77)/2</f>
        <v>0</v>
      </c>
      <c r="T77" s="5" t="n">
        <f aca="false">(Veg1!K77+Veg1!M77+Veg2!K77+Veg2!M77)/2</f>
        <v>-1.5845</v>
      </c>
      <c r="U77" s="5" t="n">
        <f aca="false">(Veg1!D77+Veg2!D77)/2</f>
        <v>3.6335</v>
      </c>
      <c r="V77" s="5" t="n">
        <f aca="false">(Veg1!G77+Veg2!G77)/2</f>
        <v>0.24</v>
      </c>
      <c r="W77" s="5" t="n">
        <f aca="false">(Veg1!I77+Veg2!I77)/2</f>
        <v>0</v>
      </c>
      <c r="X77" s="5" t="n">
        <f aca="false">((Veg1!D77-Veg1!I77-Veg1!G77)+(Veg2!D77-Veg2!I77-Veg2!G77))/2</f>
        <v>3.3935</v>
      </c>
    </row>
    <row r="78" customFormat="false" ht="12.8" hidden="false" customHeight="false" outlineLevel="0" collapsed="false">
      <c r="A78" s="5" t="n">
        <f aca="false">SUM(SUM(Veg1!D78+Veg1!E78-Veg1!F78)+SUM(Veg2!D78+Veg2!E78-Veg2!F78))/2</f>
        <v>-9.45450000000005</v>
      </c>
      <c r="B78" s="5" t="n">
        <f aca="false">((Veg1!H78+Veg1!G78)+(Veg2!H78+Veg2!G78))/2</f>
        <v>6.889</v>
      </c>
      <c r="C78" s="5" t="n">
        <f aca="false">((Veg1!I78)+(Veg2!I78))/2</f>
        <v>0</v>
      </c>
      <c r="D78" s="5" t="n">
        <f aca="false">(Veg1!J78+Veg1!K78+Veg1!L78+Veg2!J78+Veg2!K78+Veg2!L78)/2</f>
        <v>489.7655</v>
      </c>
      <c r="E78" s="2" t="n">
        <f aca="false">SUM(SUM(Veg1!E78-Veg1!F78)+SUM(Veg2!E78-Veg2!F78))/2</f>
        <v>-13.051</v>
      </c>
      <c r="F78" s="5" t="n">
        <f aca="false">SUM(Veg1!G78+Veg2!G78)/2</f>
        <v>0.827</v>
      </c>
      <c r="G78" s="5" t="n">
        <f aca="false">((Veg1!I78)+(Veg2!I78))/2</f>
        <v>0</v>
      </c>
      <c r="H78" s="5" t="n">
        <f aca="false">(Veg1!J78+Veg2!J78)/2</f>
        <v>2.101</v>
      </c>
      <c r="I78" s="5" t="n">
        <f aca="false">(Veg1!E78-Veg1!D78+Veg2!E78-Veg2!D78)/2</f>
        <v>345.0245</v>
      </c>
      <c r="J78" s="5" t="n">
        <f aca="false">(Veg1!H78+Veg2!H78)/2</f>
        <v>6.062</v>
      </c>
      <c r="K78" s="5" t="n">
        <f aca="false">(Veg1!I78+Veg2!I78)/2</f>
        <v>0</v>
      </c>
      <c r="L78" s="5" t="n">
        <f aca="false">(Veg1!K78+Veg1!L78+Veg2!K78+Veg2!L78)/2</f>
        <v>487.6645</v>
      </c>
      <c r="M78" s="5" t="n">
        <f aca="false">(Veg1!E78-Veg1!F78-Veg1!D78+Veg2!E78-Veg2!F78-Veg2!D78)/2</f>
        <v>-16.6475</v>
      </c>
      <c r="N78" s="5" t="n">
        <f aca="false">(Veg1!H78+Veg2!H78)/2</f>
        <v>6.062</v>
      </c>
      <c r="O78" s="5" t="n">
        <f aca="false">(Veg1!I78+Veg2!I78)/2</f>
        <v>0</v>
      </c>
      <c r="P78" s="5" t="n">
        <f aca="false">(Veg1!H78+Veg1!L78+Veg2!H78+Veg2!L78)/2</f>
        <v>496.192</v>
      </c>
      <c r="Q78" s="5" t="n">
        <f aca="false">(Veg1!D78+Veg2!D78)/2</f>
        <v>3.5965</v>
      </c>
      <c r="R78" s="5" t="n">
        <f aca="false">(Veg1!D78-Veg1!I78-(Veg1!K78+Veg1!M78) + Veg2!D78-Veg2!I78-(Veg2!K78+Veg2!M78)/2)</f>
        <v>10.974</v>
      </c>
      <c r="S78" s="5" t="n">
        <f aca="false">(Veg1!I78+Veg2!I78)/2</f>
        <v>0</v>
      </c>
      <c r="T78" s="5" t="n">
        <f aca="false">(Veg1!K78+Veg1!M78+Veg2!K78+Veg2!M78)/2</f>
        <v>-2.464</v>
      </c>
      <c r="U78" s="5" t="n">
        <f aca="false">(Veg1!D78+Veg2!D78)/2</f>
        <v>3.5965</v>
      </c>
      <c r="V78" s="5" t="n">
        <f aca="false">(Veg1!G78+Veg2!G78)/2</f>
        <v>0.827</v>
      </c>
      <c r="W78" s="5" t="n">
        <f aca="false">(Veg1!I78+Veg2!I78)/2</f>
        <v>0</v>
      </c>
      <c r="X78" s="5" t="n">
        <f aca="false">((Veg1!D78-Veg1!I78-Veg1!G78)+(Veg2!D78-Veg2!I78-Veg2!G78))/2</f>
        <v>2.7695</v>
      </c>
    </row>
    <row r="79" customFormat="false" ht="12.8" hidden="false" customHeight="false" outlineLevel="0" collapsed="false">
      <c r="A79" s="5" t="n">
        <f aca="false">SUM(SUM(Veg1!D79+Veg1!E79-Veg1!F79)+SUM(Veg2!D79+Veg2!E79-Veg2!F79))/2</f>
        <v>26.3115</v>
      </c>
      <c r="B79" s="5" t="n">
        <f aca="false">((Veg1!H79+Veg1!G79)+(Veg2!H79+Veg2!G79))/2</f>
        <v>-69.51</v>
      </c>
      <c r="C79" s="5" t="n">
        <f aca="false">((Veg1!I79)+(Veg2!I79))/2</f>
        <v>84.6985</v>
      </c>
      <c r="D79" s="5" t="n">
        <f aca="false">(Veg1!J79+Veg1!K79+Veg1!L79+Veg2!J79+Veg2!K79+Veg2!L79)/2</f>
        <v>476.6255</v>
      </c>
      <c r="E79" s="2" t="n">
        <f aca="false">SUM(SUM(Veg1!E79-Veg1!F79)+SUM(Veg2!E79-Veg2!F79))/2</f>
        <v>9.8115</v>
      </c>
      <c r="F79" s="5" t="n">
        <f aca="false">SUM(Veg1!G79+Veg2!G79)/2</f>
        <v>-1.982</v>
      </c>
      <c r="G79" s="5" t="n">
        <f aca="false">((Veg1!I79)+(Veg2!I79))/2</f>
        <v>84.6985</v>
      </c>
      <c r="H79" s="5" t="n">
        <f aca="false">(Veg1!J79+Veg2!J79)/2</f>
        <v>-16.084</v>
      </c>
      <c r="I79" s="5" t="n">
        <f aca="false">(Veg1!E79-Veg1!D79+Veg2!E79-Veg2!D79)/2</f>
        <v>353.9575</v>
      </c>
      <c r="J79" s="5" t="n">
        <f aca="false">(Veg1!H79+Veg2!H79)/2</f>
        <v>-67.528</v>
      </c>
      <c r="K79" s="5" t="n">
        <f aca="false">(Veg1!I79+Veg2!I79)/2</f>
        <v>84.6985</v>
      </c>
      <c r="L79" s="5" t="n">
        <f aca="false">(Veg1!K79+Veg1!L79+Veg2!K79+Veg2!L79)/2</f>
        <v>492.7095</v>
      </c>
      <c r="M79" s="5" t="n">
        <f aca="false">(Veg1!E79-Veg1!F79-Veg1!D79+Veg2!E79-Veg2!F79-Veg2!D79)/2</f>
        <v>-6.6885</v>
      </c>
      <c r="N79" s="5" t="n">
        <f aca="false">(Veg1!H79+Veg2!H79)/2</f>
        <v>-67.528</v>
      </c>
      <c r="O79" s="5" t="n">
        <f aca="false">(Veg1!I79+Veg2!I79)/2</f>
        <v>84.6985</v>
      </c>
      <c r="P79" s="5" t="n">
        <f aca="false">(Veg1!H79+Veg1!L79+Veg2!H79+Veg2!L79)/2</f>
        <v>425.852</v>
      </c>
      <c r="Q79" s="5" t="n">
        <f aca="false">(Veg1!D79+Veg2!D79)/2</f>
        <v>16.5</v>
      </c>
      <c r="R79" s="5" t="n">
        <f aca="false">(Veg1!D79-Veg1!I79-(Veg1!K79+Veg1!M79) + Veg2!D79-Veg2!I79-(Veg2!K79+Veg2!M79)/2)</f>
        <v>-135.414</v>
      </c>
      <c r="S79" s="5" t="n">
        <f aca="false">(Veg1!I79+Veg2!I79)/2</f>
        <v>84.6985</v>
      </c>
      <c r="T79" s="5" t="n">
        <f aca="false">(Veg1!K79+Veg1!M79+Veg2!K79+Veg2!M79)/2</f>
        <v>-0.673</v>
      </c>
      <c r="U79" s="5" t="n">
        <f aca="false">(Veg1!D79+Veg2!D79)/2</f>
        <v>16.5</v>
      </c>
      <c r="V79" s="5" t="n">
        <f aca="false">(Veg1!G79+Veg2!G79)/2</f>
        <v>-1.982</v>
      </c>
      <c r="W79" s="5" t="n">
        <f aca="false">(Veg1!I79+Veg2!I79)/2</f>
        <v>84.6985</v>
      </c>
      <c r="X79" s="5" t="n">
        <f aca="false">((Veg1!D79-Veg1!I79-Veg1!G79)+(Veg2!D79-Veg2!I79-Veg2!G79))/2</f>
        <v>-66.2165</v>
      </c>
    </row>
    <row r="80" customFormat="false" ht="12.8" hidden="false" customHeight="false" outlineLevel="0" collapsed="false">
      <c r="A80" s="5" t="n">
        <f aca="false">SUM(SUM(Veg1!D80+Veg1!E80-Veg1!F80)+SUM(Veg2!D80+Veg2!E80-Veg2!F80))/2</f>
        <v>129.294</v>
      </c>
      <c r="B80" s="5" t="n">
        <f aca="false">((Veg1!H80+Veg1!G80)+(Veg2!H80+Veg2!G80))/2</f>
        <v>-77.5535</v>
      </c>
      <c r="C80" s="5" t="n">
        <f aca="false">((Veg1!I80)+(Veg2!I80))/2</f>
        <v>119.2965</v>
      </c>
      <c r="D80" s="5" t="n">
        <f aca="false">(Veg1!J80+Veg1!K80+Veg1!L80+Veg2!J80+Veg2!K80+Veg2!L80)/2</f>
        <v>485.3355</v>
      </c>
      <c r="E80" s="2" t="n">
        <f aca="false">SUM(SUM(Veg1!E80-Veg1!F80)+SUM(Veg2!E80-Veg2!F80))/2</f>
        <v>80.257</v>
      </c>
      <c r="F80" s="5" t="n">
        <f aca="false">SUM(Veg1!G80+Veg2!G80)/2</f>
        <v>-7.1235</v>
      </c>
      <c r="G80" s="5" t="n">
        <f aca="false">((Veg1!I80)+(Veg2!I80))/2</f>
        <v>119.2965</v>
      </c>
      <c r="H80" s="5" t="n">
        <f aca="false">(Veg1!J80+Veg2!J80)/2</f>
        <v>-5.11</v>
      </c>
      <c r="I80" s="5" t="n">
        <f aca="false">(Veg1!E80-Veg1!D80+Veg2!E80-Veg2!D80)/2</f>
        <v>391.816</v>
      </c>
      <c r="J80" s="5" t="n">
        <f aca="false">(Veg1!H80+Veg2!H80)/2</f>
        <v>-70.43</v>
      </c>
      <c r="K80" s="5" t="n">
        <f aca="false">(Veg1!I80+Veg2!I80)/2</f>
        <v>119.2965</v>
      </c>
      <c r="L80" s="5" t="n">
        <f aca="false">(Veg1!K80+Veg1!L80+Veg2!K80+Veg2!L80)/2</f>
        <v>490.4455</v>
      </c>
      <c r="M80" s="5" t="n">
        <f aca="false">(Veg1!E80-Veg1!F80-Veg1!D80+Veg2!E80-Veg2!F80-Veg2!D80)/2</f>
        <v>31.22</v>
      </c>
      <c r="N80" s="5" t="n">
        <f aca="false">(Veg1!H80+Veg2!H80)/2</f>
        <v>-70.43</v>
      </c>
      <c r="O80" s="5" t="n">
        <f aca="false">(Veg1!I80+Veg2!I80)/2</f>
        <v>119.2965</v>
      </c>
      <c r="P80" s="5" t="n">
        <f aca="false">(Veg1!H80+Veg1!L80+Veg2!H80+Veg2!L80)/2</f>
        <v>419.845</v>
      </c>
      <c r="Q80" s="5" t="n">
        <f aca="false">(Veg1!D80+Veg2!D80)/2</f>
        <v>49.037</v>
      </c>
      <c r="R80" s="5" t="n">
        <f aca="false">(Veg1!D80-Veg1!I80-(Veg1!K80+Veg1!M80) + Veg2!D80-Veg2!I80-(Veg2!K80+Veg2!M80)/2)</f>
        <v>-140.99</v>
      </c>
      <c r="S80" s="5" t="n">
        <f aca="false">(Veg1!I80+Veg2!I80)/2</f>
        <v>119.2965</v>
      </c>
      <c r="T80" s="5" t="n">
        <f aca="false">(Veg1!K80+Veg1!M80+Veg2!K80+Veg2!M80)/2</f>
        <v>0.1645</v>
      </c>
      <c r="U80" s="5" t="n">
        <f aca="false">(Veg1!D80+Veg2!D80)/2</f>
        <v>49.037</v>
      </c>
      <c r="V80" s="5" t="n">
        <f aca="false">(Veg1!G80+Veg2!G80)/2</f>
        <v>-7.1235</v>
      </c>
      <c r="W80" s="5" t="n">
        <f aca="false">(Veg1!I80+Veg2!I80)/2</f>
        <v>119.2965</v>
      </c>
      <c r="X80" s="5" t="n">
        <f aca="false">((Veg1!D80-Veg1!I80-Veg1!G80)+(Veg2!D80-Veg2!I80-Veg2!G80))/2</f>
        <v>-63.136</v>
      </c>
    </row>
    <row r="81" customFormat="false" ht="12.8" hidden="false" customHeight="false" outlineLevel="0" collapsed="false">
      <c r="A81" s="5" t="n">
        <f aca="false">SUM(SUM(Veg1!D81+Veg1!E81-Veg1!F81)+SUM(Veg2!D81+Veg2!E81-Veg2!F81))/2</f>
        <v>635.9965</v>
      </c>
      <c r="B81" s="5" t="n">
        <f aca="false">((Veg1!H81+Veg1!G81)+(Veg2!H81+Veg2!G81))/2</f>
        <v>-94.124</v>
      </c>
      <c r="C81" s="5" t="n">
        <f aca="false">((Veg1!I81)+(Veg2!I81))/2</f>
        <v>290.231</v>
      </c>
      <c r="D81" s="5" t="n">
        <f aca="false">(Veg1!J81+Veg1!K81+Veg1!L81+Veg2!J81+Veg2!K81+Veg2!L81)/2</f>
        <v>489.015</v>
      </c>
      <c r="E81" s="2" t="n">
        <f aca="false">SUM(SUM(Veg1!E81-Veg1!F81)+SUM(Veg2!E81-Veg2!F81))/2</f>
        <v>422.4545</v>
      </c>
      <c r="F81" s="5" t="n">
        <f aca="false">SUM(Veg1!G81+Veg2!G81)/2</f>
        <v>-18.596</v>
      </c>
      <c r="G81" s="5" t="n">
        <f aca="false">((Veg1!I81)+(Veg2!I81))/2</f>
        <v>290.231</v>
      </c>
      <c r="H81" s="5" t="n">
        <f aca="false">(Veg1!J81+Veg2!J81)/2</f>
        <v>26.2755</v>
      </c>
      <c r="I81" s="5" t="n">
        <f aca="false">(Veg1!E81-Veg1!D81+Veg2!E81-Veg2!D81)/2</f>
        <v>571.714</v>
      </c>
      <c r="J81" s="5" t="n">
        <f aca="false">(Veg1!H81+Veg2!H81)/2</f>
        <v>-75.528</v>
      </c>
      <c r="K81" s="5" t="n">
        <f aca="false">(Veg1!I81+Veg2!I81)/2</f>
        <v>290.231</v>
      </c>
      <c r="L81" s="5" t="n">
        <f aca="false">(Veg1!K81+Veg1!L81+Veg2!K81+Veg2!L81)/2</f>
        <v>462.7395</v>
      </c>
      <c r="M81" s="5" t="n">
        <f aca="false">(Veg1!E81-Veg1!F81-Veg1!D81+Veg2!E81-Veg2!F81-Veg2!D81)/2</f>
        <v>208.9125</v>
      </c>
      <c r="N81" s="5" t="n">
        <f aca="false">(Veg1!H81+Veg2!H81)/2</f>
        <v>-75.528</v>
      </c>
      <c r="O81" s="5" t="n">
        <f aca="false">(Veg1!I81+Veg2!I81)/2</f>
        <v>290.231</v>
      </c>
      <c r="P81" s="5" t="n">
        <f aca="false">(Veg1!H81+Veg1!L81+Veg2!H81+Veg2!L81)/2</f>
        <v>388.372</v>
      </c>
      <c r="Q81" s="5" t="n">
        <f aca="false">(Veg1!D81+Veg2!D81)/2</f>
        <v>213.542</v>
      </c>
      <c r="R81" s="5" t="n">
        <f aca="false">(Veg1!D81-Veg1!I81-(Veg1!K81+Veg1!M81) + Veg2!D81-Veg2!I81-(Veg2!K81+Veg2!M81)/2)</f>
        <v>-153.204</v>
      </c>
      <c r="S81" s="5" t="n">
        <f aca="false">(Veg1!I81+Veg2!I81)/2</f>
        <v>290.231</v>
      </c>
      <c r="T81" s="5" t="n">
        <f aca="false">(Veg1!K81+Veg1!M81+Veg2!K81+Veg2!M81)/2</f>
        <v>-1.1995</v>
      </c>
      <c r="U81" s="5" t="n">
        <f aca="false">(Veg1!D81+Veg2!D81)/2</f>
        <v>213.542</v>
      </c>
      <c r="V81" s="5" t="n">
        <f aca="false">(Veg1!G81+Veg2!G81)/2</f>
        <v>-18.596</v>
      </c>
      <c r="W81" s="5" t="n">
        <f aca="false">(Veg1!I81+Veg2!I81)/2</f>
        <v>290.231</v>
      </c>
      <c r="X81" s="5" t="n">
        <f aca="false">((Veg1!D81-Veg1!I81-Veg1!G81)+(Veg2!D81-Veg2!I81-Veg2!G81))/2</f>
        <v>-58.093</v>
      </c>
    </row>
    <row r="82" customFormat="false" ht="12.8" hidden="false" customHeight="false" outlineLevel="0" collapsed="false">
      <c r="A82" s="5" t="n">
        <f aca="false">SUM(SUM(Veg1!D82+Veg1!E82-Veg1!F82)+SUM(Veg2!D82+Veg2!E82-Veg2!F82))/2</f>
        <v>1086.344</v>
      </c>
      <c r="B82" s="5" t="n">
        <f aca="false">((Veg1!H82+Veg1!G82)+(Veg2!H82+Veg2!G82))/2</f>
        <v>-122.925</v>
      </c>
      <c r="C82" s="5" t="n">
        <f aca="false">((Veg1!I82)+(Veg2!I82))/2</f>
        <v>609.0415</v>
      </c>
      <c r="D82" s="5" t="n">
        <f aca="false">(Veg1!J82+Veg1!K82+Veg1!L82+Veg2!J82+Veg2!K82+Veg2!L82)/2</f>
        <v>344.2875</v>
      </c>
      <c r="E82" s="2" t="n">
        <f aca="false">SUM(SUM(Veg1!E82-Veg1!F82)+SUM(Veg2!E82-Veg2!F82))/2</f>
        <v>608.0485</v>
      </c>
      <c r="F82" s="5" t="n">
        <f aca="false">SUM(Veg1!G82+Veg2!G82)/2</f>
        <v>-26.554</v>
      </c>
      <c r="G82" s="5" t="n">
        <f aca="false">((Veg1!I82)+(Veg2!I82))/2</f>
        <v>609.0415</v>
      </c>
      <c r="H82" s="5" t="n">
        <f aca="false">(Veg1!J82+Veg2!J82)/2</f>
        <v>130.957</v>
      </c>
      <c r="I82" s="5" t="n">
        <f aca="false">(Veg1!E82-Veg1!D82+Veg2!E82-Veg2!D82)/2</f>
        <v>505.669</v>
      </c>
      <c r="J82" s="5" t="n">
        <f aca="false">(Veg1!H82+Veg2!H82)/2</f>
        <v>-96.371</v>
      </c>
      <c r="K82" s="5" t="n">
        <f aca="false">(Veg1!I82+Veg2!I82)/2</f>
        <v>609.0415</v>
      </c>
      <c r="L82" s="5" t="n">
        <f aca="false">(Veg1!K82+Veg1!L82+Veg2!K82+Veg2!L82)/2</f>
        <v>213.3305</v>
      </c>
      <c r="M82" s="5" t="n">
        <f aca="false">(Veg1!E82-Veg1!F82-Veg1!D82+Veg2!E82-Veg2!F82-Veg2!D82)/2</f>
        <v>129.753</v>
      </c>
      <c r="N82" s="5" t="n">
        <f aca="false">(Veg1!H82+Veg2!H82)/2</f>
        <v>-96.371</v>
      </c>
      <c r="O82" s="5" t="n">
        <f aca="false">(Veg1!I82+Veg2!I82)/2</f>
        <v>609.0415</v>
      </c>
      <c r="P82" s="5" t="n">
        <f aca="false">(Veg1!H82+Veg1!L82+Veg2!H82+Veg2!L82)/2</f>
        <v>151.334</v>
      </c>
      <c r="Q82" s="5" t="n">
        <f aca="false">(Veg1!D82+Veg2!D82)/2</f>
        <v>478.2955</v>
      </c>
      <c r="R82" s="5" t="n">
        <f aca="false">(Veg1!D82-Veg1!I82-(Veg1!K82+Veg1!M82) + Veg2!D82-Veg2!I82-(Veg2!K82+Veg2!M82)/2)</f>
        <v>-212.7</v>
      </c>
      <c r="S82" s="5" t="n">
        <f aca="false">(Veg1!I82+Veg2!I82)/2</f>
        <v>609.0415</v>
      </c>
      <c r="T82" s="5" t="n">
        <f aca="false">(Veg1!K82+Veg1!M82+Veg2!K82+Veg2!M82)/2</f>
        <v>-34.4255</v>
      </c>
      <c r="U82" s="5" t="n">
        <f aca="false">(Veg1!D82+Veg2!D82)/2</f>
        <v>478.2955</v>
      </c>
      <c r="V82" s="5" t="n">
        <f aca="false">(Veg1!G82+Veg2!G82)/2</f>
        <v>-26.554</v>
      </c>
      <c r="W82" s="5" t="n">
        <f aca="false">(Veg1!I82+Veg2!I82)/2</f>
        <v>609.0415</v>
      </c>
      <c r="X82" s="5" t="n">
        <f aca="false">((Veg1!D82-Veg1!I82-Veg1!G82)+(Veg2!D82-Veg2!I82-Veg2!G82))/2</f>
        <v>-104.192</v>
      </c>
    </row>
    <row r="83" customFormat="false" ht="12.8" hidden="false" customHeight="false" outlineLevel="0" collapsed="false">
      <c r="A83" s="5" t="n">
        <f aca="false">SUM(SUM(Veg1!D83+Veg1!E83-Veg1!F83)+SUM(Veg2!D83+Veg2!E83-Veg2!F83))/2</f>
        <v>1344.9265</v>
      </c>
      <c r="B83" s="5" t="n">
        <f aca="false">((Veg1!H83+Veg1!G83)+(Veg2!H83+Veg2!G83))/2</f>
        <v>-134.6475</v>
      </c>
      <c r="C83" s="5" t="n">
        <f aca="false">((Veg1!I83)+(Veg2!I83))/2</f>
        <v>781.716</v>
      </c>
      <c r="D83" s="5" t="n">
        <f aca="false">(Veg1!J83+Veg1!K83+Veg1!L83+Veg2!J83+Veg2!K83+Veg2!L83)/2</f>
        <v>324.035</v>
      </c>
      <c r="E83" s="2" t="n">
        <f aca="false">SUM(SUM(Veg1!E83-Veg1!F83)+SUM(Veg2!E83-Veg2!F83))/2</f>
        <v>744.1165</v>
      </c>
      <c r="F83" s="5" t="n">
        <f aca="false">SUM(Veg1!G83+Veg2!G83)/2</f>
        <v>-12.9045</v>
      </c>
      <c r="G83" s="5" t="n">
        <f aca="false">((Veg1!I83)+(Veg2!I83))/2</f>
        <v>781.716</v>
      </c>
      <c r="H83" s="5" t="n">
        <f aca="false">(Veg1!J83+Veg2!J83)/2</f>
        <v>163.993</v>
      </c>
      <c r="I83" s="5" t="n">
        <f aca="false">(Veg1!E83-Veg1!D83+Veg2!E83-Veg2!D83)/2</f>
        <v>532.8215</v>
      </c>
      <c r="J83" s="5" t="n">
        <f aca="false">(Veg1!H83+Veg2!H83)/2</f>
        <v>-121.743</v>
      </c>
      <c r="K83" s="5" t="n">
        <f aca="false">(Veg1!I83+Veg2!I83)/2</f>
        <v>781.716</v>
      </c>
      <c r="L83" s="5" t="n">
        <f aca="false">(Veg1!K83+Veg1!L83+Veg2!K83+Veg2!L83)/2</f>
        <v>160.042</v>
      </c>
      <c r="M83" s="5" t="n">
        <f aca="false">(Veg1!E83-Veg1!F83-Veg1!D83+Veg2!E83-Veg2!F83-Veg2!D83)/2</f>
        <v>143.3065</v>
      </c>
      <c r="N83" s="5" t="n">
        <f aca="false">(Veg1!H83+Veg2!H83)/2</f>
        <v>-121.743</v>
      </c>
      <c r="O83" s="5" t="n">
        <f aca="false">(Veg1!I83+Veg2!I83)/2</f>
        <v>781.716</v>
      </c>
      <c r="P83" s="5" t="n">
        <f aca="false">(Veg1!H83+Veg1!L83+Veg2!H83+Veg2!L83)/2</f>
        <v>97.462</v>
      </c>
      <c r="Q83" s="5" t="n">
        <f aca="false">(Veg1!D83+Veg2!D83)/2</f>
        <v>600.81</v>
      </c>
      <c r="R83" s="5" t="n">
        <f aca="false">(Veg1!D83-Veg1!I83-(Veg1!K83+Veg1!M83) + Veg2!D83-Veg2!I83-(Veg2!K83+Veg2!M83)/2)</f>
        <v>-275.645</v>
      </c>
      <c r="S83" s="5" t="n">
        <f aca="false">(Veg1!I83+Veg2!I83)/2</f>
        <v>781.716</v>
      </c>
      <c r="T83" s="5" t="n">
        <f aca="false">(Veg1!K83+Veg1!M83+Veg2!K83+Veg2!M83)/2</f>
        <v>-59.249</v>
      </c>
      <c r="U83" s="5" t="n">
        <f aca="false">(Veg1!D83+Veg2!D83)/2</f>
        <v>600.81</v>
      </c>
      <c r="V83" s="5" t="n">
        <f aca="false">(Veg1!G83+Veg2!G83)/2</f>
        <v>-12.9045</v>
      </c>
      <c r="W83" s="5" t="n">
        <f aca="false">(Veg1!I83+Veg2!I83)/2</f>
        <v>781.716</v>
      </c>
      <c r="X83" s="5" t="n">
        <f aca="false">((Veg1!D83-Veg1!I83-Veg1!G83)+(Veg2!D83-Veg2!I83-Veg2!G83))/2</f>
        <v>-168.0015</v>
      </c>
    </row>
    <row r="84" customFormat="false" ht="12.8" hidden="false" customHeight="false" outlineLevel="0" collapsed="false">
      <c r="A84" s="5" t="n">
        <f aca="false">SUM(SUM(Veg1!D84+Veg1!E84-Veg1!F84)+SUM(Veg2!D84+Veg2!E84-Veg2!F84))/2</f>
        <v>1497.628</v>
      </c>
      <c r="B84" s="5" t="n">
        <f aca="false">((Veg1!H84+Veg1!G84)+(Veg2!H84+Veg2!G84))/2</f>
        <v>-244.4805</v>
      </c>
      <c r="C84" s="5" t="n">
        <f aca="false">((Veg1!I84)+(Veg2!I84))/2</f>
        <v>945.6065</v>
      </c>
      <c r="D84" s="5" t="n">
        <f aca="false">(Veg1!J84+Veg1!K84+Veg1!L84+Veg2!J84+Veg2!K84+Veg2!L84)/2</f>
        <v>257.327</v>
      </c>
      <c r="E84" s="2" t="n">
        <f aca="false">SUM(SUM(Veg1!E84-Veg1!F84)+SUM(Veg2!E84-Veg2!F84))/2</f>
        <v>817.851</v>
      </c>
      <c r="F84" s="5" t="n">
        <f aca="false">SUM(Veg1!G84+Veg2!G84)/2</f>
        <v>-67.04</v>
      </c>
      <c r="G84" s="5" t="n">
        <f aca="false">((Veg1!I84)+(Veg2!I84))/2</f>
        <v>945.6065</v>
      </c>
      <c r="H84" s="5" t="n">
        <f aca="false">(Veg1!J84+Veg2!J84)/2</f>
        <v>156.5615</v>
      </c>
      <c r="I84" s="5" t="n">
        <f aca="false">(Veg1!E84-Veg1!D84+Veg2!E84-Veg2!D84)/2</f>
        <v>544.6645</v>
      </c>
      <c r="J84" s="5" t="n">
        <f aca="false">(Veg1!H84+Veg2!H84)/2</f>
        <v>-177.4405</v>
      </c>
      <c r="K84" s="5" t="n">
        <f aca="false">(Veg1!I84+Veg2!I84)/2</f>
        <v>945.6065</v>
      </c>
      <c r="L84" s="5" t="n">
        <f aca="false">(Veg1!K84+Veg1!L84+Veg2!K84+Veg2!L84)/2</f>
        <v>100.7655</v>
      </c>
      <c r="M84" s="5" t="n">
        <f aca="false">(Veg1!E84-Veg1!F84-Veg1!D84+Veg2!E84-Veg2!F84-Veg2!D84)/2</f>
        <v>138.074</v>
      </c>
      <c r="N84" s="5" t="n">
        <f aca="false">(Veg1!H84+Veg2!H84)/2</f>
        <v>-177.4405</v>
      </c>
      <c r="O84" s="5" t="n">
        <f aca="false">(Veg1!I84+Veg2!I84)/2</f>
        <v>945.6065</v>
      </c>
      <c r="P84" s="5" t="n">
        <f aca="false">(Veg1!H84+Veg1!L84+Veg2!H84+Veg2!L84)/2</f>
        <v>11.7145</v>
      </c>
      <c r="Q84" s="5" t="n">
        <f aca="false">(Veg1!D84+Veg2!D84)/2</f>
        <v>679.777</v>
      </c>
      <c r="R84" s="5" t="n">
        <f aca="false">(Veg1!D84-Veg1!I84-(Veg1!K84+Veg1!M84) + Veg2!D84-Veg2!I84-(Veg2!K84+Veg2!M84)/2)</f>
        <v>-398.1595</v>
      </c>
      <c r="S84" s="5" t="n">
        <f aca="false">(Veg1!I84+Veg2!I84)/2</f>
        <v>945.6065</v>
      </c>
      <c r="T84" s="5" t="n">
        <f aca="false">(Veg1!K84+Veg1!M84+Veg2!K84+Veg2!M84)/2</f>
        <v>-88.447</v>
      </c>
      <c r="U84" s="5" t="n">
        <f aca="false">(Veg1!D84+Veg2!D84)/2</f>
        <v>679.777</v>
      </c>
      <c r="V84" s="5" t="n">
        <f aca="false">(Veg1!G84+Veg2!G84)/2</f>
        <v>-67.04</v>
      </c>
      <c r="W84" s="5" t="n">
        <f aca="false">(Veg1!I84+Veg2!I84)/2</f>
        <v>945.6065</v>
      </c>
      <c r="X84" s="5" t="n">
        <f aca="false">((Veg1!D84-Veg1!I84-Veg1!G84)+(Veg2!D84-Veg2!I84-Veg2!G84))/2</f>
        <v>-198.7895</v>
      </c>
    </row>
    <row r="85" customFormat="false" ht="12.8" hidden="false" customHeight="false" outlineLevel="0" collapsed="false">
      <c r="A85" s="5" t="n">
        <f aca="false">SUM(SUM(Veg1!D85+Veg1!E85-Veg1!F85)+SUM(Veg2!D85+Veg2!E85-Veg2!F85))/2</f>
        <v>1372.179</v>
      </c>
      <c r="B85" s="5" t="n">
        <f aca="false">((Veg1!H85+Veg1!G85)+(Veg2!H85+Veg2!G85))/2</f>
        <v>-344.9915</v>
      </c>
      <c r="C85" s="5" t="n">
        <f aca="false">((Veg1!I85)+(Veg2!I85))/2</f>
        <v>1034.2415</v>
      </c>
      <c r="D85" s="5" t="n">
        <f aca="false">(Veg1!J85+Veg1!K85+Veg1!L85+Veg2!J85+Veg2!K85+Veg2!L85)/2</f>
        <v>280.7915</v>
      </c>
      <c r="E85" s="2" t="n">
        <f aca="false">SUM(SUM(Veg1!E85-Veg1!F85)+SUM(Veg2!E85-Veg2!F85))/2</f>
        <v>652.1395</v>
      </c>
      <c r="F85" s="5" t="n">
        <f aca="false">SUM(Veg1!G85+Veg2!G85)/2</f>
        <v>-98.582</v>
      </c>
      <c r="G85" s="5" t="n">
        <f aca="false">((Veg1!I85)+(Veg2!I85))/2</f>
        <v>1034.2415</v>
      </c>
      <c r="H85" s="5" t="n">
        <f aca="false">(Veg1!J85+Veg2!J85)/2</f>
        <v>76.0095</v>
      </c>
      <c r="I85" s="5" t="n">
        <f aca="false">(Veg1!E85-Veg1!D85+Veg2!E85-Veg2!D85)/2</f>
        <v>340.555</v>
      </c>
      <c r="J85" s="5" t="n">
        <f aca="false">(Veg1!H85+Veg2!H85)/2</f>
        <v>-246.4095</v>
      </c>
      <c r="K85" s="5" t="n">
        <f aca="false">(Veg1!I85+Veg2!I85)/2</f>
        <v>1034.2415</v>
      </c>
      <c r="L85" s="5" t="n">
        <f aca="false">(Veg1!K85+Veg1!L85+Veg2!K85+Veg2!L85)/2</f>
        <v>204.782</v>
      </c>
      <c r="M85" s="5" t="n">
        <f aca="false">(Veg1!E85-Veg1!F85-Veg1!D85+Veg2!E85-Veg2!F85-Veg2!D85)/2</f>
        <v>-67.9000000000001</v>
      </c>
      <c r="N85" s="5" t="n">
        <f aca="false">(Veg1!H85+Veg2!H85)/2</f>
        <v>-246.4095</v>
      </c>
      <c r="O85" s="5" t="n">
        <f aca="false">(Veg1!I85+Veg2!I85)/2</f>
        <v>1034.2415</v>
      </c>
      <c r="P85" s="5" t="n">
        <f aca="false">(Veg1!H85+Veg1!L85+Veg2!H85+Veg2!L85)/2</f>
        <v>26.1655</v>
      </c>
      <c r="Q85" s="5" t="n">
        <f aca="false">(Veg1!D85+Veg2!D85)/2</f>
        <v>720.0395</v>
      </c>
      <c r="R85" s="5" t="n">
        <f aca="false">(Veg1!D85-Veg1!I85-(Veg1!K85+Veg1!M85) + Veg2!D85-Veg2!I85-(Veg2!K85+Veg2!M85)/2)</f>
        <v>-524.7785</v>
      </c>
      <c r="S85" s="5" t="n">
        <f aca="false">(Veg1!I85+Veg2!I85)/2</f>
        <v>1034.2415</v>
      </c>
      <c r="T85" s="5" t="n">
        <f aca="false">(Veg1!K85+Veg1!M85+Veg2!K85+Veg2!M85)/2</f>
        <v>-67.848</v>
      </c>
      <c r="U85" s="5" t="n">
        <f aca="false">(Veg1!D85+Veg2!D85)/2</f>
        <v>720.0395</v>
      </c>
      <c r="V85" s="5" t="n">
        <f aca="false">(Veg1!G85+Veg2!G85)/2</f>
        <v>-98.582</v>
      </c>
      <c r="W85" s="5" t="n">
        <f aca="false">(Veg1!I85+Veg2!I85)/2</f>
        <v>1034.2415</v>
      </c>
      <c r="X85" s="5" t="n">
        <f aca="false">((Veg1!D85-Veg1!I85-Veg1!G85)+(Veg2!D85-Veg2!I85-Veg2!G85))/2</f>
        <v>-215.62</v>
      </c>
    </row>
    <row r="86" customFormat="false" ht="12.8" hidden="false" customHeight="false" outlineLevel="0" collapsed="false">
      <c r="A86" s="5" t="n">
        <f aca="false">SUM(SUM(Veg1!D86+Veg1!E86-Veg1!F86)+SUM(Veg2!D86+Veg2!E86-Veg2!F86))/2</f>
        <v>1338.083</v>
      </c>
      <c r="B86" s="5" t="n">
        <f aca="false">((Veg1!H86+Veg1!G86)+(Veg2!H86+Veg2!G86))/2</f>
        <v>-378.173</v>
      </c>
      <c r="C86" s="5" t="n">
        <f aca="false">((Veg1!I86)+(Veg2!I86))/2</f>
        <v>1034.6405</v>
      </c>
      <c r="D86" s="5" t="n">
        <f aca="false">(Veg1!J86+Veg1!K86+Veg1!L86+Veg2!J86+Veg2!K86+Veg2!L86)/2</f>
        <v>295.4595</v>
      </c>
      <c r="E86" s="2" t="n">
        <f aca="false">SUM(SUM(Veg1!E86-Veg1!F86)+SUM(Veg2!E86-Veg2!F86))/2</f>
        <v>620.818</v>
      </c>
      <c r="F86" s="5" t="n">
        <f aca="false">SUM(Veg1!G86+Veg2!G86)/2</f>
        <v>-111.2555</v>
      </c>
      <c r="G86" s="5" t="n">
        <f aca="false">((Veg1!I86)+(Veg2!I86))/2</f>
        <v>1034.6405</v>
      </c>
      <c r="H86" s="5" t="n">
        <f aca="false">(Veg1!J86+Veg2!J86)/2</f>
        <v>52.4075</v>
      </c>
      <c r="I86" s="5" t="n">
        <f aca="false">(Veg1!E86-Veg1!D86+Veg2!E86-Veg2!D86)/2</f>
        <v>312.3925</v>
      </c>
      <c r="J86" s="5" t="n">
        <f aca="false">(Veg1!H86+Veg2!H86)/2</f>
        <v>-266.9175</v>
      </c>
      <c r="K86" s="5" t="n">
        <f aca="false">(Veg1!I86+Veg2!I86)/2</f>
        <v>1034.6405</v>
      </c>
      <c r="L86" s="5" t="n">
        <f aca="false">(Veg1!K86+Veg1!L86+Veg2!K86+Veg2!L86)/2</f>
        <v>243.052</v>
      </c>
      <c r="M86" s="5" t="n">
        <f aca="false">(Veg1!E86-Veg1!F86-Veg1!D86+Veg2!E86-Veg2!F86-Veg2!D86)/2</f>
        <v>-96.447</v>
      </c>
      <c r="N86" s="5" t="n">
        <f aca="false">(Veg1!H86+Veg2!H86)/2</f>
        <v>-266.9175</v>
      </c>
      <c r="O86" s="5" t="n">
        <f aca="false">(Veg1!I86+Veg2!I86)/2</f>
        <v>1034.6405</v>
      </c>
      <c r="P86" s="5" t="n">
        <f aca="false">(Veg1!H86+Veg1!L86+Veg2!H86+Veg2!L86)/2</f>
        <v>26.5925</v>
      </c>
      <c r="Q86" s="5" t="n">
        <f aca="false">(Veg1!D86+Veg2!D86)/2</f>
        <v>717.265</v>
      </c>
      <c r="R86" s="5" t="n">
        <f aca="false">(Veg1!D86-Veg1!I86-(Veg1!K86+Veg1!M86) + Veg2!D86-Veg2!I86-(Veg2!K86+Veg2!M86)/2)</f>
        <v>-556.8335</v>
      </c>
      <c r="S86" s="5" t="n">
        <f aca="false">(Veg1!I86+Veg2!I86)/2</f>
        <v>1034.6405</v>
      </c>
      <c r="T86" s="5" t="n">
        <f aca="false">(Veg1!K86+Veg1!M86+Veg2!K86+Veg2!M86)/2</f>
        <v>-50.5115</v>
      </c>
      <c r="U86" s="5" t="n">
        <f aca="false">(Veg1!D86+Veg2!D86)/2</f>
        <v>717.265</v>
      </c>
      <c r="V86" s="5" t="n">
        <f aca="false">(Veg1!G86+Veg2!G86)/2</f>
        <v>-111.2555</v>
      </c>
      <c r="W86" s="5" t="n">
        <f aca="false">(Veg1!I86+Veg2!I86)/2</f>
        <v>1034.6405</v>
      </c>
      <c r="X86" s="5" t="n">
        <f aca="false">((Veg1!D86-Veg1!I86-Veg1!G86)+(Veg2!D86-Veg2!I86-Veg2!G86))/2</f>
        <v>-206.12</v>
      </c>
    </row>
    <row r="87" customFormat="false" ht="12.8" hidden="false" customHeight="false" outlineLevel="0" collapsed="false">
      <c r="A87" s="5" t="n">
        <f aca="false">SUM(SUM(Veg1!D87+Veg1!E87-Veg1!F87)+SUM(Veg2!D87+Veg2!E87-Veg2!F87))/2</f>
        <v>1048.31</v>
      </c>
      <c r="B87" s="5" t="n">
        <f aca="false">((Veg1!H87+Veg1!G87)+(Veg2!H87+Veg2!G87))/2</f>
        <v>-418.063</v>
      </c>
      <c r="C87" s="5" t="n">
        <f aca="false">((Veg1!I87)+(Veg2!I87))/2</f>
        <v>1025.125</v>
      </c>
      <c r="D87" s="5" t="n">
        <f aca="false">(Veg1!J87+Veg1!K87+Veg1!L87+Veg2!J87+Veg2!K87+Veg2!L87)/2</f>
        <v>297.785</v>
      </c>
      <c r="E87" s="2" t="n">
        <f aca="false">SUM(SUM(Veg1!E87-Veg1!F87)+SUM(Veg2!E87-Veg2!F87))/2</f>
        <v>388.8455</v>
      </c>
      <c r="F87" s="5" t="n">
        <f aca="false">SUM(Veg1!G87+Veg2!G87)/2</f>
        <v>-93.5835</v>
      </c>
      <c r="G87" s="5" t="n">
        <f aca="false">((Veg1!I87)+(Veg2!I87))/2</f>
        <v>1025.125</v>
      </c>
      <c r="H87" s="5" t="n">
        <f aca="false">(Veg1!J87+Veg2!J87)/2</f>
        <v>55.4555</v>
      </c>
      <c r="I87" s="5" t="n">
        <f aca="false">(Veg1!E87-Veg1!D87+Veg2!E87-Veg2!D87)/2</f>
        <v>139.9545</v>
      </c>
      <c r="J87" s="5" t="n">
        <f aca="false">(Veg1!H87+Veg2!H87)/2</f>
        <v>-324.4795</v>
      </c>
      <c r="K87" s="5" t="n">
        <f aca="false">(Veg1!I87+Veg2!I87)/2</f>
        <v>1025.125</v>
      </c>
      <c r="L87" s="5" t="n">
        <f aca="false">(Veg1!K87+Veg1!L87+Veg2!K87+Veg2!L87)/2</f>
        <v>242.3295</v>
      </c>
      <c r="M87" s="5" t="n">
        <f aca="false">(Veg1!E87-Veg1!F87-Veg1!D87+Veg2!E87-Veg2!F87-Veg2!D87)/2</f>
        <v>-270.619</v>
      </c>
      <c r="N87" s="5" t="n">
        <f aca="false">(Veg1!H87+Veg2!H87)/2</f>
        <v>-324.4795</v>
      </c>
      <c r="O87" s="5" t="n">
        <f aca="false">(Veg1!I87+Veg2!I87)/2</f>
        <v>1025.125</v>
      </c>
      <c r="P87" s="5" t="n">
        <f aca="false">(Veg1!H87+Veg1!L87+Veg2!H87+Veg2!L87)/2</f>
        <v>-40.9695</v>
      </c>
      <c r="Q87" s="5" t="n">
        <f aca="false">(Veg1!D87+Veg2!D87)/2</f>
        <v>659.4645</v>
      </c>
      <c r="R87" s="5" t="n">
        <f aca="false">(Veg1!D87-Veg1!I87-(Veg1!K87+Veg1!M87) + Veg2!D87-Veg2!I87-(Veg2!K87+Veg2!M87)/2)</f>
        <v>-667.433</v>
      </c>
      <c r="S87" s="5" t="n">
        <f aca="false">(Veg1!I87+Veg2!I87)/2</f>
        <v>1025.125</v>
      </c>
      <c r="T87" s="5" t="n">
        <f aca="false">(Veg1!K87+Veg1!M87+Veg2!K87+Veg2!M87)/2</f>
        <v>-41.2315</v>
      </c>
      <c r="U87" s="5" t="n">
        <f aca="false">(Veg1!D87+Veg2!D87)/2</f>
        <v>659.4645</v>
      </c>
      <c r="V87" s="5" t="n">
        <f aca="false">(Veg1!G87+Veg2!G87)/2</f>
        <v>-93.5835</v>
      </c>
      <c r="W87" s="5" t="n">
        <f aca="false">(Veg1!I87+Veg2!I87)/2</f>
        <v>1025.125</v>
      </c>
      <c r="X87" s="5" t="n">
        <f aca="false">((Veg1!D87-Veg1!I87-Veg1!G87)+(Veg2!D87-Veg2!I87-Veg2!G87))/2</f>
        <v>-272.077</v>
      </c>
    </row>
    <row r="88" customFormat="false" ht="12.8" hidden="false" customHeight="false" outlineLevel="0" collapsed="false">
      <c r="A88" s="5" t="n">
        <f aca="false">SUM(SUM(Veg1!D88+Veg1!E88-Veg1!F88)+SUM(Veg2!D88+Veg2!E88-Veg2!F88))/2</f>
        <v>740.453</v>
      </c>
      <c r="B88" s="5" t="n">
        <f aca="false">((Veg1!H88+Veg1!G88)+(Veg2!H88+Veg2!G88))/2</f>
        <v>-481.4255</v>
      </c>
      <c r="C88" s="5" t="n">
        <f aca="false">((Veg1!I88)+(Veg2!I88))/2</f>
        <v>990.9655</v>
      </c>
      <c r="D88" s="5" t="n">
        <f aca="false">(Veg1!J88+Veg1!K88+Veg1!L88+Veg2!J88+Veg2!K88+Veg2!L88)/2</f>
        <v>294.4035</v>
      </c>
      <c r="E88" s="2" t="n">
        <f aca="false">SUM(SUM(Veg1!E88-Veg1!F88)+SUM(Veg2!E88-Veg2!F88))/2</f>
        <v>186.037</v>
      </c>
      <c r="F88" s="5" t="n">
        <f aca="false">SUM(Veg1!G88+Veg2!G88)/2</f>
        <v>-74.703</v>
      </c>
      <c r="G88" s="5" t="n">
        <f aca="false">((Veg1!I88)+(Veg2!I88))/2</f>
        <v>990.9655</v>
      </c>
      <c r="H88" s="5" t="n">
        <f aca="false">(Veg1!J88+Veg2!J88)/2</f>
        <v>29.8805</v>
      </c>
      <c r="I88" s="5" t="n">
        <f aca="false">(Veg1!E88-Veg1!D88+Veg2!E88-Veg2!D88)/2</f>
        <v>41.9735</v>
      </c>
      <c r="J88" s="5" t="n">
        <f aca="false">(Veg1!H88+Veg2!H88)/2</f>
        <v>-406.7225</v>
      </c>
      <c r="K88" s="5" t="n">
        <f aca="false">(Veg1!I88+Veg2!I88)/2</f>
        <v>990.9655</v>
      </c>
      <c r="L88" s="5" t="n">
        <f aca="false">(Veg1!K88+Veg1!L88+Veg2!K88+Veg2!L88)/2</f>
        <v>264.523</v>
      </c>
      <c r="M88" s="5" t="n">
        <f aca="false">(Veg1!E88-Veg1!F88-Veg1!D88+Veg2!E88-Veg2!F88-Veg2!D88)/2</f>
        <v>-368.379</v>
      </c>
      <c r="N88" s="5" t="n">
        <f aca="false">(Veg1!H88+Veg2!H88)/2</f>
        <v>-406.7225</v>
      </c>
      <c r="O88" s="5" t="n">
        <f aca="false">(Veg1!I88+Veg2!I88)/2</f>
        <v>990.9655</v>
      </c>
      <c r="P88" s="5" t="n">
        <f aca="false">(Veg1!H88+Veg1!L88+Veg2!H88+Veg2!L88)/2</f>
        <v>-112.3725</v>
      </c>
      <c r="Q88" s="5" t="n">
        <f aca="false">(Veg1!D88+Veg2!D88)/2</f>
        <v>554.416</v>
      </c>
      <c r="R88" s="5" t="n">
        <f aca="false">(Veg1!D88-Veg1!I88-(Veg1!K88+Veg1!M88) + Veg2!D88-Veg2!I88-(Veg2!K88+Veg2!M88)/2)</f>
        <v>-826.3515</v>
      </c>
      <c r="S88" s="5" t="n">
        <f aca="false">(Veg1!I88+Veg2!I88)/2</f>
        <v>990.9655</v>
      </c>
      <c r="T88" s="5" t="n">
        <f aca="false">(Veg1!K88+Veg1!M88+Veg2!K88+Veg2!M88)/2</f>
        <v>-29.866</v>
      </c>
      <c r="U88" s="5" t="n">
        <f aca="false">(Veg1!D88+Veg2!D88)/2</f>
        <v>554.416</v>
      </c>
      <c r="V88" s="5" t="n">
        <f aca="false">(Veg1!G88+Veg2!G88)/2</f>
        <v>-74.703</v>
      </c>
      <c r="W88" s="5" t="n">
        <f aca="false">(Veg1!I88+Veg2!I88)/2</f>
        <v>990.9655</v>
      </c>
      <c r="X88" s="5" t="n">
        <f aca="false">((Veg1!D88-Veg1!I88-Veg1!G88)+(Veg2!D88-Veg2!I88-Veg2!G88))/2</f>
        <v>-361.8465</v>
      </c>
    </row>
    <row r="89" customFormat="false" ht="12.8" hidden="false" customHeight="false" outlineLevel="0" collapsed="false">
      <c r="A89" s="5" t="n">
        <f aca="false">SUM(SUM(Veg1!D89+Veg1!E89-Veg1!F89)+SUM(Veg2!D89+Veg2!E89-Veg2!F89))/2</f>
        <v>459.0585</v>
      </c>
      <c r="B89" s="5" t="n">
        <f aca="false">((Veg1!H89+Veg1!G89)+(Veg2!H89+Veg2!G89))/2</f>
        <v>-574.2565</v>
      </c>
      <c r="C89" s="5" t="n">
        <f aca="false">((Veg1!I89)+(Veg2!I89))/2</f>
        <v>936.0745</v>
      </c>
      <c r="D89" s="5" t="n">
        <f aca="false">(Veg1!J89+Veg1!K89+Veg1!L89+Veg2!J89+Veg2!K89+Veg2!L89)/2</f>
        <v>346.051</v>
      </c>
      <c r="E89" s="2" t="n">
        <f aca="false">SUM(SUM(Veg1!E89-Veg1!F89)+SUM(Veg2!E89-Veg2!F89))/2</f>
        <v>41.2655</v>
      </c>
      <c r="F89" s="5" t="n">
        <f aca="false">SUM(Veg1!G89+Veg2!G89)/2</f>
        <v>-77.363</v>
      </c>
      <c r="G89" s="5" t="n">
        <f aca="false">((Veg1!I89)+(Veg2!I89))/2</f>
        <v>936.0745</v>
      </c>
      <c r="H89" s="5" t="n">
        <f aca="false">(Veg1!J89+Veg2!J89)/2</f>
        <v>49.6095</v>
      </c>
      <c r="I89" s="5" t="n">
        <f aca="false">(Veg1!E89-Veg1!D89+Veg2!E89-Veg2!D89)/2</f>
        <v>33.4395</v>
      </c>
      <c r="J89" s="5" t="n">
        <f aca="false">(Veg1!H89+Veg2!H89)/2</f>
        <v>-496.8935</v>
      </c>
      <c r="K89" s="5" t="n">
        <f aca="false">(Veg1!I89+Veg2!I89)/2</f>
        <v>936.0745</v>
      </c>
      <c r="L89" s="5" t="n">
        <f aca="false">(Veg1!K89+Veg1!L89+Veg2!K89+Veg2!L89)/2</f>
        <v>296.4415</v>
      </c>
      <c r="M89" s="5" t="n">
        <f aca="false">(Veg1!E89-Veg1!F89-Veg1!D89+Veg2!E89-Veg2!F89-Veg2!D89)/2</f>
        <v>-376.5275</v>
      </c>
      <c r="N89" s="5" t="n">
        <f aca="false">(Veg1!H89+Veg2!H89)/2</f>
        <v>-496.8935</v>
      </c>
      <c r="O89" s="5" t="n">
        <f aca="false">(Veg1!I89+Veg2!I89)/2</f>
        <v>936.0745</v>
      </c>
      <c r="P89" s="5" t="n">
        <f aca="false">(Veg1!H89+Veg1!L89+Veg2!H89+Veg2!L89)/2</f>
        <v>-179.0635</v>
      </c>
      <c r="Q89" s="5" t="n">
        <f aca="false">(Veg1!D89+Veg2!D89)/2</f>
        <v>417.793</v>
      </c>
      <c r="R89" s="5" t="n">
        <f aca="false">(Veg1!D89-Veg1!I89-(Veg1!K89+Veg1!M89) + Veg2!D89-Veg2!I89-(Veg2!K89+Veg2!M89)/2)</f>
        <v>-1002.9595</v>
      </c>
      <c r="S89" s="5" t="n">
        <f aca="false">(Veg1!I89+Veg2!I89)/2</f>
        <v>936.0745</v>
      </c>
      <c r="T89" s="5" t="n">
        <f aca="false">(Veg1!K89+Veg1!M89+Veg2!K89+Veg2!M89)/2</f>
        <v>-21.423</v>
      </c>
      <c r="U89" s="5" t="n">
        <f aca="false">(Veg1!D89+Veg2!D89)/2</f>
        <v>417.793</v>
      </c>
      <c r="V89" s="5" t="n">
        <f aca="false">(Veg1!G89+Veg2!G89)/2</f>
        <v>-77.363</v>
      </c>
      <c r="W89" s="5" t="n">
        <f aca="false">(Veg1!I89+Veg2!I89)/2</f>
        <v>936.0745</v>
      </c>
      <c r="X89" s="5" t="n">
        <f aca="false">((Veg1!D89-Veg1!I89-Veg1!G89)+(Veg2!D89-Veg2!I89-Veg2!G89))/2</f>
        <v>-440.9185</v>
      </c>
    </row>
    <row r="90" customFormat="false" ht="12.8" hidden="false" customHeight="false" outlineLevel="0" collapsed="false">
      <c r="A90" s="5" t="n">
        <f aca="false">SUM(SUM(Veg1!D90+Veg1!E90-Veg1!F90)+SUM(Veg2!D90+Veg2!E90-Veg2!F90))/2</f>
        <v>385.0525</v>
      </c>
      <c r="B90" s="5" t="n">
        <f aca="false">((Veg1!H90+Veg1!G90)+(Veg2!H90+Veg2!G90))/2</f>
        <v>-528.0565</v>
      </c>
      <c r="C90" s="5" t="n">
        <f aca="false">((Veg1!I90)+(Veg2!I90))/2</f>
        <v>794.4525</v>
      </c>
      <c r="D90" s="5" t="n">
        <f aca="false">(Veg1!J90+Veg1!K90+Veg1!L90+Veg2!J90+Veg2!K90+Veg2!L90)/2</f>
        <v>395.994</v>
      </c>
      <c r="E90" s="2" t="n">
        <f aca="false">SUM(SUM(Veg1!E90-Veg1!F90)+SUM(Veg2!E90-Veg2!F90))/2</f>
        <v>117.1215</v>
      </c>
      <c r="F90" s="5" t="n">
        <f aca="false">SUM(Veg1!G90+Veg2!G90)/2</f>
        <v>-13.5245</v>
      </c>
      <c r="G90" s="5" t="n">
        <f aca="false">((Veg1!I90)+(Veg2!I90))/2</f>
        <v>794.4525</v>
      </c>
      <c r="H90" s="5" t="n">
        <f aca="false">(Veg1!J90+Veg2!J90)/2</f>
        <v>-20.222</v>
      </c>
      <c r="I90" s="5" t="n">
        <f aca="false">(Veg1!E90-Veg1!D90+Veg2!E90-Veg2!D90)/2</f>
        <v>255.2885</v>
      </c>
      <c r="J90" s="5" t="n">
        <f aca="false">(Veg1!H90+Veg2!H90)/2</f>
        <v>-514.532</v>
      </c>
      <c r="K90" s="5" t="n">
        <f aca="false">(Veg1!I90+Veg2!I90)/2</f>
        <v>794.4525</v>
      </c>
      <c r="L90" s="5" t="n">
        <f aca="false">(Veg1!K90+Veg1!L90+Veg2!K90+Veg2!L90)/2</f>
        <v>416.216</v>
      </c>
      <c r="M90" s="5" t="n">
        <f aca="false">(Veg1!E90-Veg1!F90-Veg1!D90+Veg2!E90-Veg2!F90-Veg2!D90)/2</f>
        <v>-150.8095</v>
      </c>
      <c r="N90" s="5" t="n">
        <f aca="false">(Veg1!H90+Veg2!H90)/2</f>
        <v>-514.532</v>
      </c>
      <c r="O90" s="5" t="n">
        <f aca="false">(Veg1!I90+Veg2!I90)/2</f>
        <v>794.4525</v>
      </c>
      <c r="P90" s="5" t="n">
        <f aca="false">(Veg1!H90+Veg1!L90+Veg2!H90+Veg2!L90)/2</f>
        <v>-86.327</v>
      </c>
      <c r="Q90" s="5" t="n">
        <f aca="false">(Veg1!D90+Veg2!D90)/2</f>
        <v>267.931</v>
      </c>
      <c r="R90" s="5" t="n">
        <f aca="false">(Veg1!D90-Veg1!I90-(Veg1!K90+Veg1!M90) + Veg2!D90-Veg2!I90-(Veg2!K90+Veg2!M90)/2)</f>
        <v>-1034.6245</v>
      </c>
      <c r="S90" s="5" t="n">
        <f aca="false">(Veg1!I90+Veg2!I90)/2</f>
        <v>794.4525</v>
      </c>
      <c r="T90" s="5" t="n">
        <f aca="false">(Veg1!K90+Veg1!M90+Veg2!K90+Veg2!M90)/2</f>
        <v>-11.996</v>
      </c>
      <c r="U90" s="5" t="n">
        <f aca="false">(Veg1!D90+Veg2!D90)/2</f>
        <v>267.931</v>
      </c>
      <c r="V90" s="5" t="n">
        <f aca="false">(Veg1!G90+Veg2!G90)/2</f>
        <v>-13.5245</v>
      </c>
      <c r="W90" s="5" t="n">
        <f aca="false">(Veg1!I90+Veg2!I90)/2</f>
        <v>794.4525</v>
      </c>
      <c r="X90" s="5" t="n">
        <f aca="false">((Veg1!D90-Veg1!I90-Veg1!G90)+(Veg2!D90-Veg2!I90-Veg2!G90))/2</f>
        <v>-512.997</v>
      </c>
    </row>
    <row r="91" customFormat="false" ht="12.8" hidden="false" customHeight="false" outlineLevel="0" collapsed="false">
      <c r="A91" s="5" t="n">
        <f aca="false">SUM(SUM(Veg1!D91+Veg1!E91-Veg1!F91)+SUM(Veg2!D91+Veg2!E91-Veg2!F91))/2</f>
        <v>123.3265</v>
      </c>
      <c r="B91" s="5" t="n">
        <f aca="false">((Veg1!H91+Veg1!G91)+(Veg2!H91+Veg2!G91))/2</f>
        <v>-219.4825</v>
      </c>
      <c r="C91" s="5" t="n">
        <f aca="false">((Veg1!I91)+(Veg2!I91))/2</f>
        <v>366.804</v>
      </c>
      <c r="D91" s="5" t="n">
        <f aca="false">(Veg1!J91+Veg1!K91+Veg1!L91+Veg2!J91+Veg2!K91+Veg2!L91)/2</f>
        <v>480.2825</v>
      </c>
      <c r="E91" s="2" t="n">
        <f aca="false">SUM(SUM(Veg1!E91-Veg1!F91)+SUM(Veg2!E91-Veg2!F91))/2</f>
        <v>-15.8335</v>
      </c>
      <c r="F91" s="5" t="n">
        <f aca="false">SUM(Veg1!G91+Veg2!G91)/2</f>
        <v>10.084</v>
      </c>
      <c r="G91" s="5" t="n">
        <f aca="false">((Veg1!I91)+(Veg2!I91))/2</f>
        <v>366.804</v>
      </c>
      <c r="H91" s="5" t="n">
        <f aca="false">(Veg1!J91+Veg2!J91)/2</f>
        <v>-122.3095</v>
      </c>
      <c r="I91" s="5" t="n">
        <f aca="false">(Veg1!E91-Veg1!D91+Veg2!E91-Veg2!D91)/2</f>
        <v>236.885</v>
      </c>
      <c r="J91" s="5" t="n">
        <f aca="false">(Veg1!H91+Veg2!H91)/2</f>
        <v>-229.5665</v>
      </c>
      <c r="K91" s="5" t="n">
        <f aca="false">(Veg1!I91+Veg2!I91)/2</f>
        <v>366.804</v>
      </c>
      <c r="L91" s="5" t="n">
        <f aca="false">(Veg1!K91+Veg1!L91+Veg2!K91+Veg2!L91)/2</f>
        <v>602.592</v>
      </c>
      <c r="M91" s="5" t="n">
        <f aca="false">(Veg1!E91-Veg1!F91-Veg1!D91+Veg2!E91-Veg2!F91-Veg2!D91)/2</f>
        <v>-154.9935</v>
      </c>
      <c r="N91" s="5" t="n">
        <f aca="false">(Veg1!H91+Veg2!H91)/2</f>
        <v>-229.5665</v>
      </c>
      <c r="O91" s="5" t="n">
        <f aca="false">(Veg1!I91+Veg2!I91)/2</f>
        <v>366.804</v>
      </c>
      <c r="P91" s="5" t="n">
        <f aca="false">(Veg1!H91+Veg1!L91+Veg2!H91+Veg2!L91)/2</f>
        <v>371.1035</v>
      </c>
      <c r="Q91" s="5" t="n">
        <f aca="false">(Veg1!D91+Veg2!D91)/2</f>
        <v>139.16</v>
      </c>
      <c r="R91" s="5" t="n">
        <f aca="false">(Veg1!D91-Veg1!I91-(Veg1!K91+Veg1!M91) + Veg2!D91-Veg2!I91-(Veg2!K91+Veg2!M91)/2)</f>
        <v>-457.8555</v>
      </c>
      <c r="S91" s="5" t="n">
        <f aca="false">(Veg1!I91+Veg2!I91)/2</f>
        <v>366.804</v>
      </c>
      <c r="T91" s="5" t="n">
        <f aca="false">(Veg1!K91+Veg1!M91+Veg2!K91+Veg2!M91)/2</f>
        <v>1.925</v>
      </c>
      <c r="U91" s="5" t="n">
        <f aca="false">(Veg1!D91+Veg2!D91)/2</f>
        <v>139.16</v>
      </c>
      <c r="V91" s="5" t="n">
        <f aca="false">(Veg1!G91+Veg2!G91)/2</f>
        <v>10.084</v>
      </c>
      <c r="W91" s="5" t="n">
        <f aca="false">(Veg1!I91+Veg2!I91)/2</f>
        <v>366.804</v>
      </c>
      <c r="X91" s="5" t="n">
        <f aca="false">((Veg1!D91-Veg1!I91-Veg1!G91)+(Veg2!D91-Veg2!I91-Veg2!G91))/2</f>
        <v>-237.728</v>
      </c>
    </row>
    <row r="92" customFormat="false" ht="12.8" hidden="false" customHeight="false" outlineLevel="0" collapsed="false">
      <c r="A92" s="5" t="n">
        <f aca="false">SUM(SUM(Veg1!D92+Veg1!E92-Veg1!F92)+SUM(Veg2!D92+Veg2!E92-Veg2!F92))/2</f>
        <v>-77.849</v>
      </c>
      <c r="B92" s="5" t="n">
        <f aca="false">((Veg1!H92+Veg1!G92)+(Veg2!H92+Veg2!G92))/2</f>
        <v>-11.5795</v>
      </c>
      <c r="C92" s="5" t="n">
        <f aca="false">((Veg1!I92)+(Veg2!I92))/2</f>
        <v>0</v>
      </c>
      <c r="D92" s="5" t="n">
        <f aca="false">(Veg1!J92+Veg1!K92+Veg1!L92+Veg2!J92+Veg2!K92+Veg2!L92)/2</f>
        <v>490.1455</v>
      </c>
      <c r="E92" s="2" t="n">
        <f aca="false">SUM(SUM(Veg1!E92-Veg1!F92)+SUM(Veg2!E92-Veg2!F92))/2</f>
        <v>-59.508</v>
      </c>
      <c r="F92" s="5" t="n">
        <f aca="false">SUM(Veg1!G92+Veg2!G92)/2</f>
        <v>12.254</v>
      </c>
      <c r="G92" s="5" t="n">
        <f aca="false">((Veg1!I92)+(Veg2!I92))/2</f>
        <v>0</v>
      </c>
      <c r="H92" s="5" t="n">
        <f aca="false">(Veg1!J92+Veg2!J92)/2</f>
        <v>-67.942</v>
      </c>
      <c r="I92" s="5" t="n">
        <f aca="false">(Veg1!E92-Veg1!D92+Veg2!E92-Veg2!D92)/2</f>
        <v>345.125</v>
      </c>
      <c r="J92" s="5" t="n">
        <f aca="false">(Veg1!H92+Veg2!H92)/2</f>
        <v>-23.8335</v>
      </c>
      <c r="K92" s="5" t="n">
        <f aca="false">(Veg1!I92+Veg2!I92)/2</f>
        <v>0</v>
      </c>
      <c r="L92" s="5" t="n">
        <f aca="false">(Veg1!K92+Veg1!L92+Veg2!K92+Veg2!L92)/2</f>
        <v>558.0875</v>
      </c>
      <c r="M92" s="5" t="n">
        <f aca="false">(Veg1!E92-Veg1!F92-Veg1!D92+Veg2!E92-Veg2!F92-Veg2!D92)/2</f>
        <v>-41.167</v>
      </c>
      <c r="N92" s="5" t="n">
        <f aca="false">(Veg1!H92+Veg2!H92)/2</f>
        <v>-23.8335</v>
      </c>
      <c r="O92" s="5" t="n">
        <f aca="false">(Veg1!I92+Veg2!I92)/2</f>
        <v>0</v>
      </c>
      <c r="P92" s="5" t="n">
        <f aca="false">(Veg1!H92+Veg1!L92+Veg2!H92+Veg2!L92)/2</f>
        <v>528.7615</v>
      </c>
      <c r="Q92" s="5" t="n">
        <f aca="false">(Veg1!D92+Veg2!D92)/2</f>
        <v>-18.341</v>
      </c>
      <c r="R92" s="5" t="n">
        <f aca="false">(Veg1!D92-Veg1!I92-(Veg1!K92+Veg1!M92) + Veg2!D92-Veg2!I92-(Veg2!K92+Veg2!M92)/2)</f>
        <v>-44.6875</v>
      </c>
      <c r="S92" s="5" t="n">
        <f aca="false">(Veg1!I92+Veg2!I92)/2</f>
        <v>0</v>
      </c>
      <c r="T92" s="5" t="n">
        <f aca="false">(Veg1!K92+Veg1!M92+Veg2!K92+Veg2!M92)/2</f>
        <v>5.4975</v>
      </c>
      <c r="U92" s="5" t="n">
        <f aca="false">(Veg1!D92+Veg2!D92)/2</f>
        <v>-18.341</v>
      </c>
      <c r="V92" s="5" t="n">
        <f aca="false">(Veg1!G92+Veg2!G92)/2</f>
        <v>12.254</v>
      </c>
      <c r="W92" s="5" t="n">
        <f aca="false">(Veg1!I92+Veg2!I92)/2</f>
        <v>0</v>
      </c>
      <c r="X92" s="5" t="n">
        <f aca="false">((Veg1!D92-Veg1!I92-Veg1!G92)+(Veg2!D92-Veg2!I92-Veg2!G92))/2</f>
        <v>-30.595</v>
      </c>
    </row>
    <row r="93" customFormat="false" ht="12.8" hidden="false" customHeight="false" outlineLevel="0" collapsed="false">
      <c r="A93" s="5" t="n">
        <f aca="false">SUM(SUM(Veg1!D93+Veg1!E93-Veg1!F93)+SUM(Veg2!D93+Veg2!E93-Veg2!F93))/2</f>
        <v>-94.9205</v>
      </c>
      <c r="B93" s="5" t="n">
        <f aca="false">((Veg1!H93+Veg1!G93)+(Veg2!H93+Veg2!G93))/2</f>
        <v>-29.775</v>
      </c>
      <c r="C93" s="5" t="n">
        <f aca="false">((Veg1!I93)+(Veg2!I93))/2</f>
        <v>0</v>
      </c>
      <c r="D93" s="5" t="n">
        <f aca="false">(Veg1!J93+Veg1!K93+Veg1!L93+Veg2!J93+Veg2!K93+Veg2!L93)/2</f>
        <v>511.624</v>
      </c>
      <c r="E93" s="2" t="n">
        <f aca="false">SUM(SUM(Veg1!E93-Veg1!F93)+SUM(Veg2!E93-Veg2!F93))/2</f>
        <v>-62.4835</v>
      </c>
      <c r="F93" s="5" t="n">
        <f aca="false">SUM(Veg1!G93+Veg2!G93)/2</f>
        <v>4.874</v>
      </c>
      <c r="G93" s="5" t="n">
        <f aca="false">((Veg1!I93)+(Veg2!I93))/2</f>
        <v>0</v>
      </c>
      <c r="H93" s="5" t="n">
        <f aca="false">(Veg1!J93+Veg2!J93)/2</f>
        <v>-15.438</v>
      </c>
      <c r="I93" s="5" t="n">
        <f aca="false">(Veg1!E93-Veg1!D93+Veg2!E93-Veg2!D93)/2</f>
        <v>354.9305</v>
      </c>
      <c r="J93" s="5" t="n">
        <f aca="false">(Veg1!H93+Veg2!H93)/2</f>
        <v>-34.649</v>
      </c>
      <c r="K93" s="5" t="n">
        <f aca="false">(Veg1!I93+Veg2!I93)/2</f>
        <v>0</v>
      </c>
      <c r="L93" s="5" t="n">
        <f aca="false">(Veg1!K93+Veg1!L93+Veg2!K93+Veg2!L93)/2</f>
        <v>527.062</v>
      </c>
      <c r="M93" s="5" t="n">
        <f aca="false">(Veg1!E93-Veg1!F93-Veg1!D93+Veg2!E93-Veg2!F93-Veg2!D93)/2</f>
        <v>-30.0465</v>
      </c>
      <c r="N93" s="5" t="n">
        <f aca="false">(Veg1!H93+Veg2!H93)/2</f>
        <v>-34.649</v>
      </c>
      <c r="O93" s="5" t="n">
        <f aca="false">(Veg1!I93+Veg2!I93)/2</f>
        <v>0</v>
      </c>
      <c r="P93" s="5" t="n">
        <f aca="false">(Veg1!H93+Veg1!L93+Veg2!H93+Veg2!L93)/2</f>
        <v>490.201</v>
      </c>
      <c r="Q93" s="5" t="n">
        <f aca="false">(Veg1!D93+Veg2!D93)/2</f>
        <v>-32.437</v>
      </c>
      <c r="R93" s="5" t="n">
        <f aca="false">(Veg1!D93-Veg1!I93-(Veg1!K93+Veg1!M93) + Veg2!D93-Veg2!I93-(Veg2!K93+Veg2!M93)/2)</f>
        <v>-67.9925</v>
      </c>
      <c r="S93" s="5" t="n">
        <f aca="false">(Veg1!I93+Veg2!I93)/2</f>
        <v>0</v>
      </c>
      <c r="T93" s="5" t="n">
        <f aca="false">(Veg1!K93+Veg1!M93+Veg2!K93+Veg2!M93)/2</f>
        <v>2.2145</v>
      </c>
      <c r="U93" s="5" t="n">
        <f aca="false">(Veg1!D93+Veg2!D93)/2</f>
        <v>-32.437</v>
      </c>
      <c r="V93" s="5" t="n">
        <f aca="false">(Veg1!G93+Veg2!G93)/2</f>
        <v>4.874</v>
      </c>
      <c r="W93" s="5" t="n">
        <f aca="false">(Veg1!I93+Veg2!I93)/2</f>
        <v>0</v>
      </c>
      <c r="X93" s="5" t="n">
        <f aca="false">((Veg1!D93-Veg1!I93-Veg1!G93)+(Veg2!D93-Veg2!I93-Veg2!G93))/2</f>
        <v>-37.311</v>
      </c>
    </row>
    <row r="94" customFormat="false" ht="12.8" hidden="false" customHeight="false" outlineLevel="0" collapsed="false">
      <c r="A94" s="5" t="n">
        <f aca="false">SUM(SUM(Veg1!D94+Veg1!E94-Veg1!F94)+SUM(Veg2!D94+Veg2!E94-Veg2!F94))/2</f>
        <v>-95.783</v>
      </c>
      <c r="B94" s="5" t="n">
        <f aca="false">((Veg1!H94+Veg1!G94)+(Veg2!H94+Veg2!G94))/2</f>
        <v>-26.5915</v>
      </c>
      <c r="C94" s="5" t="n">
        <f aca="false">((Veg1!I94)+(Veg2!I94))/2</f>
        <v>0</v>
      </c>
      <c r="D94" s="5" t="n">
        <f aca="false">(Veg1!J94+Veg1!K94+Veg1!L94+Veg2!J94+Veg2!K94+Veg2!L94)/2</f>
        <v>489.9745</v>
      </c>
      <c r="E94" s="2" t="n">
        <f aca="false">SUM(SUM(Veg1!E94-Veg1!F94)+SUM(Veg2!E94-Veg2!F94))/2</f>
        <v>-63.003</v>
      </c>
      <c r="F94" s="5" t="n">
        <f aca="false">SUM(Veg1!G94+Veg2!G94)/2</f>
        <v>9.006</v>
      </c>
      <c r="G94" s="5" t="n">
        <f aca="false">((Veg1!I94)+(Veg2!I94))/2</f>
        <v>0</v>
      </c>
      <c r="H94" s="5" t="n">
        <f aca="false">(Veg1!J94+Veg2!J94)/2</f>
        <v>-51.128</v>
      </c>
      <c r="I94" s="5" t="n">
        <f aca="false">(Veg1!E94-Veg1!D94+Veg2!E94-Veg2!D94)/2</f>
        <v>351.976</v>
      </c>
      <c r="J94" s="5" t="n">
        <f aca="false">(Veg1!H94+Veg2!H94)/2</f>
        <v>-35.5975</v>
      </c>
      <c r="K94" s="5" t="n">
        <f aca="false">(Veg1!I94+Veg2!I94)/2</f>
        <v>0</v>
      </c>
      <c r="L94" s="5" t="n">
        <f aca="false">(Veg1!K94+Veg1!L94+Veg2!K94+Veg2!L94)/2</f>
        <v>541.1025</v>
      </c>
      <c r="M94" s="5" t="n">
        <f aca="false">(Veg1!E94-Veg1!F94-Veg1!D94+Veg2!E94-Veg2!F94-Veg2!D94)/2</f>
        <v>-30.223</v>
      </c>
      <c r="N94" s="5" t="n">
        <f aca="false">(Veg1!H94+Veg2!H94)/2</f>
        <v>-35.5975</v>
      </c>
      <c r="O94" s="5" t="n">
        <f aca="false">(Veg1!I94+Veg2!I94)/2</f>
        <v>0</v>
      </c>
      <c r="P94" s="5" t="n">
        <f aca="false">(Veg1!H94+Veg1!L94+Veg2!H94+Veg2!L94)/2</f>
        <v>502.6875</v>
      </c>
      <c r="Q94" s="5" t="n">
        <f aca="false">(Veg1!D94+Veg2!D94)/2</f>
        <v>-32.78</v>
      </c>
      <c r="R94" s="5" t="n">
        <f aca="false">(Veg1!D94-Veg1!I94-(Veg1!K94+Veg1!M94) + Veg2!D94-Veg2!I94-(Veg2!K94+Veg2!M94)/2)</f>
        <v>-69.659</v>
      </c>
      <c r="S94" s="5" t="n">
        <f aca="false">(Veg1!I94+Veg2!I94)/2</f>
        <v>0</v>
      </c>
      <c r="T94" s="5" t="n">
        <f aca="false">(Veg1!K94+Veg1!M94+Veg2!K94+Veg2!M94)/2</f>
        <v>2.8235</v>
      </c>
      <c r="U94" s="5" t="n">
        <f aca="false">(Veg1!D94+Veg2!D94)/2</f>
        <v>-32.78</v>
      </c>
      <c r="V94" s="5" t="n">
        <f aca="false">(Veg1!G94+Veg2!G94)/2</f>
        <v>9.006</v>
      </c>
      <c r="W94" s="5" t="n">
        <f aca="false">(Veg1!I94+Veg2!I94)/2</f>
        <v>0</v>
      </c>
      <c r="X94" s="5" t="n">
        <f aca="false">((Veg1!D94-Veg1!I94-Veg1!G94)+(Veg2!D94-Veg2!I94-Veg2!G94))/2</f>
        <v>-41.786</v>
      </c>
    </row>
    <row r="95" customFormat="false" ht="12.8" hidden="false" customHeight="false" outlineLevel="0" collapsed="false">
      <c r="A95" s="5" t="n">
        <f aca="false">SUM(SUM(Veg1!D95+Veg1!E95-Veg1!F95)+SUM(Veg2!D95+Veg2!E95-Veg2!F95))/2</f>
        <v>-96.5485000000001</v>
      </c>
      <c r="B95" s="5" t="n">
        <f aca="false">((Veg1!H95+Veg1!G95)+(Veg2!H95+Veg2!G95))/2</f>
        <v>-18.929</v>
      </c>
      <c r="C95" s="5" t="n">
        <f aca="false">((Veg1!I95)+(Veg2!I95))/2</f>
        <v>0</v>
      </c>
      <c r="D95" s="5" t="n">
        <f aca="false">(Veg1!J95+Veg1!K95+Veg1!L95+Veg2!J95+Veg2!K95+Veg2!L95)/2</f>
        <v>485.2845</v>
      </c>
      <c r="E95" s="2" t="n">
        <f aca="false">SUM(SUM(Veg1!E95-Veg1!F95)+SUM(Veg2!E95-Veg2!F95))/2</f>
        <v>-63.7825</v>
      </c>
      <c r="F95" s="5" t="n">
        <f aca="false">SUM(Veg1!G95+Veg2!G95)/2</f>
        <v>17.639</v>
      </c>
      <c r="G95" s="5" t="n">
        <f aca="false">((Veg1!I95)+(Veg2!I95))/2</f>
        <v>0</v>
      </c>
      <c r="H95" s="5" t="n">
        <f aca="false">(Veg1!J95+Veg2!J95)/2</f>
        <v>-47.9175</v>
      </c>
      <c r="I95" s="5" t="n">
        <f aca="false">(Veg1!E95-Veg1!D95+Veg2!E95-Veg2!D95)/2</f>
        <v>347.7975</v>
      </c>
      <c r="J95" s="5" t="n">
        <f aca="false">(Veg1!H95+Veg2!H95)/2</f>
        <v>-36.568</v>
      </c>
      <c r="K95" s="5" t="n">
        <f aca="false">(Veg1!I95+Veg2!I95)/2</f>
        <v>0</v>
      </c>
      <c r="L95" s="5" t="n">
        <f aca="false">(Veg1!K95+Veg1!L95+Veg2!K95+Veg2!L95)/2</f>
        <v>533.202</v>
      </c>
      <c r="M95" s="5" t="n">
        <f aca="false">(Veg1!E95-Veg1!F95-Veg1!D95+Veg2!E95-Veg2!F95-Veg2!D95)/2</f>
        <v>-31.0165</v>
      </c>
      <c r="N95" s="5" t="n">
        <f aca="false">(Veg1!H95+Veg2!H95)/2</f>
        <v>-36.568</v>
      </c>
      <c r="O95" s="5" t="n">
        <f aca="false">(Veg1!I95+Veg2!I95)/2</f>
        <v>0</v>
      </c>
      <c r="P95" s="5" t="n">
        <f aca="false">(Veg1!H95+Veg1!L95+Veg2!H95+Veg2!L95)/2</f>
        <v>492.832</v>
      </c>
      <c r="Q95" s="5" t="n">
        <f aca="false">(Veg1!D95+Veg2!D95)/2</f>
        <v>-32.766</v>
      </c>
      <c r="R95" s="5" t="n">
        <f aca="false">(Veg1!D95-Veg1!I95-(Veg1!K95+Veg1!M95) + Veg2!D95-Veg2!I95-(Veg2!K95+Veg2!M95)/2)</f>
        <v>-71.166</v>
      </c>
      <c r="S95" s="5" t="n">
        <f aca="false">(Veg1!I95+Veg2!I95)/2</f>
        <v>0</v>
      </c>
      <c r="T95" s="5" t="n">
        <f aca="false">(Veg1!K95+Veg1!M95+Veg2!K95+Veg2!M95)/2</f>
        <v>3.811</v>
      </c>
      <c r="U95" s="5" t="n">
        <f aca="false">(Veg1!D95+Veg2!D95)/2</f>
        <v>-32.766</v>
      </c>
      <c r="V95" s="5" t="n">
        <f aca="false">(Veg1!G95+Veg2!G95)/2</f>
        <v>17.639</v>
      </c>
      <c r="W95" s="5" t="n">
        <f aca="false">(Veg1!I95+Veg2!I95)/2</f>
        <v>0</v>
      </c>
      <c r="X95" s="5" t="n">
        <f aca="false">((Veg1!D95-Veg1!I95-Veg1!G95)+(Veg2!D95-Veg2!I95-Veg2!G95))/2</f>
        <v>-50.405</v>
      </c>
    </row>
    <row r="96" customFormat="false" ht="12.8" hidden="false" customHeight="false" outlineLevel="0" collapsed="false">
      <c r="A96" s="5" t="n">
        <f aca="false">SUM(SUM(Veg1!D96+Veg1!E96-Veg1!F96)+SUM(Veg2!D96+Veg2!E96-Veg2!F96))/2</f>
        <v>-92.191</v>
      </c>
      <c r="B96" s="5" t="n">
        <f aca="false">((Veg1!H96+Veg1!G96)+(Veg2!H96+Veg2!G96))/2</f>
        <v>-30.045</v>
      </c>
      <c r="C96" s="5" t="n">
        <f aca="false">((Veg1!I96)+(Veg2!I96))/2</f>
        <v>0</v>
      </c>
      <c r="D96" s="5" t="n">
        <f aca="false">(Veg1!J96+Veg1!K96+Veg1!L96+Veg2!J96+Veg2!K96+Veg2!L96)/2</f>
        <v>477.3935</v>
      </c>
      <c r="E96" s="2" t="n">
        <f aca="false">SUM(SUM(Veg1!E96-Veg1!F96)+SUM(Veg2!E96-Veg2!F96))/2</f>
        <v>-59.173</v>
      </c>
      <c r="F96" s="5" t="n">
        <f aca="false">SUM(Veg1!G96+Veg2!G96)/2</f>
        <v>8.369</v>
      </c>
      <c r="G96" s="5" t="n">
        <f aca="false">((Veg1!I96)+(Veg2!I96))/2</f>
        <v>0</v>
      </c>
      <c r="H96" s="5" t="n">
        <f aca="false">(Veg1!J96+Veg2!J96)/2</f>
        <v>-50.3025</v>
      </c>
      <c r="I96" s="5" t="n">
        <f aca="false">(Veg1!E96-Veg1!D96+Veg2!E96-Veg2!D96)/2</f>
        <v>348.472</v>
      </c>
      <c r="J96" s="5" t="n">
        <f aca="false">(Veg1!H96+Veg2!H96)/2</f>
        <v>-38.414</v>
      </c>
      <c r="K96" s="5" t="n">
        <f aca="false">(Veg1!I96+Veg2!I96)/2</f>
        <v>0</v>
      </c>
      <c r="L96" s="5" t="n">
        <f aca="false">(Veg1!K96+Veg1!L96+Veg2!K96+Veg2!L96)/2</f>
        <v>527.696</v>
      </c>
      <c r="M96" s="5" t="n">
        <f aca="false">(Veg1!E96-Veg1!F96-Veg1!D96+Veg2!E96-Veg2!F96-Veg2!D96)/2</f>
        <v>-26.155</v>
      </c>
      <c r="N96" s="5" t="n">
        <f aca="false">(Veg1!H96+Veg2!H96)/2</f>
        <v>-38.414</v>
      </c>
      <c r="O96" s="5" t="n">
        <f aca="false">(Veg1!I96+Veg2!I96)/2</f>
        <v>0</v>
      </c>
      <c r="P96" s="5" t="n">
        <f aca="false">(Veg1!H96+Veg1!L96+Veg2!H96+Veg2!L96)/2</f>
        <v>483.886</v>
      </c>
      <c r="Q96" s="5" t="n">
        <f aca="false">(Veg1!D96+Veg2!D96)/2</f>
        <v>-33.018</v>
      </c>
      <c r="R96" s="5" t="n">
        <f aca="false">(Veg1!D96-Veg1!I96-(Veg1!K96+Veg1!M96) + Veg2!D96-Veg2!I96-(Veg2!K96+Veg2!M96)/2)</f>
        <v>-74.1055</v>
      </c>
      <c r="S96" s="5" t="n">
        <f aca="false">(Veg1!I96+Veg2!I96)/2</f>
        <v>0</v>
      </c>
      <c r="T96" s="5" t="n">
        <f aca="false">(Veg1!K96+Veg1!M96+Veg2!K96+Veg2!M96)/2</f>
        <v>5.4</v>
      </c>
      <c r="U96" s="5" t="n">
        <f aca="false">(Veg1!D96+Veg2!D96)/2</f>
        <v>-33.018</v>
      </c>
      <c r="V96" s="5" t="n">
        <f aca="false">(Veg1!G96+Veg2!G96)/2</f>
        <v>8.369</v>
      </c>
      <c r="W96" s="5" t="n">
        <f aca="false">(Veg1!I96+Veg2!I96)/2</f>
        <v>0</v>
      </c>
      <c r="X96" s="5" t="n">
        <f aca="false">((Veg1!D96-Veg1!I96-Veg1!G96)+(Veg2!D96-Veg2!I96-Veg2!G96))/2</f>
        <v>-41.387</v>
      </c>
    </row>
    <row r="97" customFormat="false" ht="12.8" hidden="false" customHeight="false" outlineLevel="0" collapsed="false">
      <c r="A97" s="5" t="n">
        <f aca="false">SUM(SUM(Veg1!D97+Veg1!E97-Veg1!F97)+SUM(Veg2!D97+Veg2!E97-Veg2!F97))/2</f>
        <v>-45.9875</v>
      </c>
      <c r="B97" s="5" t="n">
        <f aca="false">((Veg1!H97+Veg1!G97)+(Veg2!H97+Veg2!G97))/2</f>
        <v>-35.7595</v>
      </c>
      <c r="C97" s="5" t="n">
        <f aca="false">((Veg1!I97)+(Veg2!I97))/2</f>
        <v>0</v>
      </c>
      <c r="D97" s="5" t="n">
        <f aca="false">(Veg1!J97+Veg1!K97+Veg1!L97+Veg2!J97+Veg2!K97+Veg2!L97)/2</f>
        <v>479.976</v>
      </c>
      <c r="E97" s="2" t="n">
        <f aca="false">SUM(SUM(Veg1!E97-Veg1!F97)+SUM(Veg2!E97-Veg2!F97))/2</f>
        <v>-13.64</v>
      </c>
      <c r="F97" s="5" t="n">
        <f aca="false">SUM(Veg1!G97+Veg2!G97)/2</f>
        <v>1.578</v>
      </c>
      <c r="G97" s="5" t="n">
        <f aca="false">((Veg1!I97)+(Veg2!I97))/2</f>
        <v>0</v>
      </c>
      <c r="H97" s="5" t="n">
        <f aca="false">(Veg1!J97+Veg2!J97)/2</f>
        <v>-40.4285</v>
      </c>
      <c r="I97" s="5" t="n">
        <f aca="false">(Veg1!E97-Veg1!D97+Veg2!E97-Veg2!D97)/2</f>
        <v>391.2795</v>
      </c>
      <c r="J97" s="5" t="n">
        <f aca="false">(Veg1!H97+Veg2!H97)/2</f>
        <v>-37.3375</v>
      </c>
      <c r="K97" s="5" t="n">
        <f aca="false">(Veg1!I97+Veg2!I97)/2</f>
        <v>0</v>
      </c>
      <c r="L97" s="5" t="n">
        <f aca="false">(Veg1!K97+Veg1!L97+Veg2!K97+Veg2!L97)/2</f>
        <v>520.4045</v>
      </c>
      <c r="M97" s="5" t="n">
        <f aca="false">(Veg1!E97-Veg1!F97-Veg1!D97+Veg2!E97-Veg2!F97-Veg2!D97)/2</f>
        <v>18.7075</v>
      </c>
      <c r="N97" s="5" t="n">
        <f aca="false">(Veg1!H97+Veg2!H97)/2</f>
        <v>-37.3375</v>
      </c>
      <c r="O97" s="5" t="n">
        <f aca="false">(Veg1!I97+Veg2!I97)/2</f>
        <v>0</v>
      </c>
      <c r="P97" s="5" t="n">
        <f aca="false">(Veg1!H97+Veg1!L97+Veg2!H97+Veg2!L97)/2</f>
        <v>478.0775</v>
      </c>
      <c r="Q97" s="5" t="n">
        <f aca="false">(Veg1!D97+Veg2!D97)/2</f>
        <v>-32.3475</v>
      </c>
      <c r="R97" s="5" t="n">
        <f aca="false">(Veg1!D97-Veg1!I97-(Veg1!K97+Veg1!M97) + Veg2!D97-Veg2!I97-(Veg2!K97+Veg2!M97)/2)</f>
        <v>-72.1585</v>
      </c>
      <c r="S97" s="5" t="n">
        <f aca="false">(Veg1!I97+Veg2!I97)/2</f>
        <v>0</v>
      </c>
      <c r="T97" s="5" t="n">
        <f aca="false">(Veg1!K97+Veg1!M97+Veg2!K97+Veg2!M97)/2</f>
        <v>4.99</v>
      </c>
      <c r="U97" s="5" t="n">
        <f aca="false">(Veg1!D97+Veg2!D97)/2</f>
        <v>-32.3475</v>
      </c>
      <c r="V97" s="5" t="n">
        <f aca="false">(Veg1!G97+Veg2!G97)/2</f>
        <v>1.578</v>
      </c>
      <c r="W97" s="5" t="n">
        <f aca="false">(Veg1!I97+Veg2!I97)/2</f>
        <v>0</v>
      </c>
      <c r="X97" s="5" t="n">
        <f aca="false">((Veg1!D97-Veg1!I97-Veg1!G97)+(Veg2!D97-Veg2!I97-Veg2!G97))/2</f>
        <v>-33.9255</v>
      </c>
    </row>
    <row r="98" customFormat="false" ht="12.8" hidden="false" customHeight="false" outlineLevel="0" collapsed="false">
      <c r="A98" s="5" t="n">
        <f aca="false">SUM(SUM(Veg1!D98+Veg1!E98-Veg1!F98)+SUM(Veg2!D98+Veg2!E98-Veg2!F98))/2</f>
        <v>-44.682</v>
      </c>
      <c r="B98" s="5" t="n">
        <f aca="false">((Veg1!H98+Veg1!G98)+(Veg2!H98+Veg2!G98))/2</f>
        <v>-35.6285</v>
      </c>
      <c r="C98" s="5" t="n">
        <f aca="false">((Veg1!I98)+(Veg2!I98))/2</f>
        <v>0</v>
      </c>
      <c r="D98" s="5" t="n">
        <f aca="false">(Veg1!J98+Veg1!K98+Veg1!L98+Veg2!J98+Veg2!K98+Veg2!L98)/2</f>
        <v>491.1785</v>
      </c>
      <c r="E98" s="2" t="n">
        <f aca="false">SUM(SUM(Veg1!E98-Veg1!F98)+SUM(Veg2!E98-Veg2!F98))/2</f>
        <v>-13.35</v>
      </c>
      <c r="F98" s="5" t="n">
        <f aca="false">SUM(Veg1!G98+Veg2!G98)/2</f>
        <v>-0.774</v>
      </c>
      <c r="G98" s="5" t="n">
        <f aca="false">((Veg1!I98)+(Veg2!I98))/2</f>
        <v>0</v>
      </c>
      <c r="H98" s="5" t="n">
        <f aca="false">(Veg1!J98+Veg2!J98)/2</f>
        <v>-21.2795</v>
      </c>
      <c r="I98" s="5" t="n">
        <f aca="false">(Veg1!E98-Veg1!D98+Veg2!E98-Veg2!D98)/2</f>
        <v>390.196</v>
      </c>
      <c r="J98" s="5" t="n">
        <f aca="false">(Veg1!H98+Veg2!H98)/2</f>
        <v>-34.8545</v>
      </c>
      <c r="K98" s="5" t="n">
        <f aca="false">(Veg1!I98+Veg2!I98)/2</f>
        <v>0</v>
      </c>
      <c r="L98" s="5" t="n">
        <f aca="false">(Veg1!K98+Veg1!L98+Veg2!K98+Veg2!L98)/2</f>
        <v>512.458</v>
      </c>
      <c r="M98" s="5" t="n">
        <f aca="false">(Veg1!E98-Veg1!F98-Veg1!D98+Veg2!E98-Veg2!F98-Veg2!D98)/2</f>
        <v>17.982</v>
      </c>
      <c r="N98" s="5" t="n">
        <f aca="false">(Veg1!H98+Veg2!H98)/2</f>
        <v>-34.8545</v>
      </c>
      <c r="O98" s="5" t="n">
        <f aca="false">(Veg1!I98+Veg2!I98)/2</f>
        <v>0</v>
      </c>
      <c r="P98" s="5" t="n">
        <f aca="false">(Veg1!H98+Veg1!L98+Veg2!H98+Veg2!L98)/2</f>
        <v>474.0805</v>
      </c>
      <c r="Q98" s="5" t="n">
        <f aca="false">(Veg1!D98+Veg2!D98)/2</f>
        <v>-31.332</v>
      </c>
      <c r="R98" s="5" t="n">
        <f aca="false">(Veg1!D98-Veg1!I98-(Veg1!K98+Veg1!M98) + Veg2!D98-Veg2!I98-(Veg2!K98+Veg2!M98)/2)</f>
        <v>-67.913</v>
      </c>
      <c r="S98" s="5" t="n">
        <f aca="false">(Veg1!I98+Veg2!I98)/2</f>
        <v>0</v>
      </c>
      <c r="T98" s="5" t="n">
        <f aca="false">(Veg1!K98+Veg1!M98+Veg2!K98+Veg2!M98)/2</f>
        <v>3.5225</v>
      </c>
      <c r="U98" s="5" t="n">
        <f aca="false">(Veg1!D98+Veg2!D98)/2</f>
        <v>-31.332</v>
      </c>
      <c r="V98" s="5" t="n">
        <f aca="false">(Veg1!G98+Veg2!G98)/2</f>
        <v>-0.774</v>
      </c>
      <c r="W98" s="5" t="n">
        <f aca="false">(Veg1!I98+Veg2!I98)/2</f>
        <v>0</v>
      </c>
      <c r="X98" s="5" t="n">
        <f aca="false">((Veg1!D98-Veg1!I98-Veg1!G98)+(Veg2!D98-Veg2!I98-Veg2!G98))/2</f>
        <v>-30.558</v>
      </c>
    </row>
    <row r="99" customFormat="false" ht="12.8" hidden="false" customHeight="false" outlineLevel="0" collapsed="false">
      <c r="A99" s="5" t="n">
        <f aca="false">SUM(SUM(Veg1!D99+Veg1!E99-Veg1!F99)+SUM(Veg2!D99+Veg2!E99-Veg2!F99))/2</f>
        <v>-44.3475</v>
      </c>
      <c r="B99" s="5" t="n">
        <f aca="false">((Veg1!H99+Veg1!G99)+(Veg2!H99+Veg2!G99))/2</f>
        <v>-36.2125</v>
      </c>
      <c r="C99" s="5" t="n">
        <f aca="false">((Veg1!I99)+(Veg2!I99))/2</f>
        <v>0</v>
      </c>
      <c r="D99" s="5" t="n">
        <f aca="false">(Veg1!J99+Veg1!K99+Veg1!L99+Veg2!J99+Veg2!K99+Veg2!L99)/2</f>
        <v>487.5165</v>
      </c>
      <c r="E99" s="2" t="n">
        <f aca="false">SUM(SUM(Veg1!E99-Veg1!F99)+SUM(Veg2!E99-Veg2!F99))/2</f>
        <v>-12.8575</v>
      </c>
      <c r="F99" s="5" t="n">
        <f aca="false">SUM(Veg1!G99+Veg2!G99)/2</f>
        <v>-1.701</v>
      </c>
      <c r="G99" s="5" t="n">
        <f aca="false">((Veg1!I99)+(Veg2!I99))/2</f>
        <v>0</v>
      </c>
      <c r="H99" s="5" t="n">
        <f aca="false">(Veg1!J99+Veg2!J99)/2</f>
        <v>-27.135</v>
      </c>
      <c r="I99" s="5" t="n">
        <f aca="false">(Veg1!E99-Veg1!D99+Veg2!E99-Veg2!D99)/2</f>
        <v>390.2315</v>
      </c>
      <c r="J99" s="5" t="n">
        <f aca="false">(Veg1!H99+Veg2!H99)/2</f>
        <v>-34.5115</v>
      </c>
      <c r="K99" s="5" t="n">
        <f aca="false">(Veg1!I99+Veg2!I99)/2</f>
        <v>0</v>
      </c>
      <c r="L99" s="5" t="n">
        <f aca="false">(Veg1!K99+Veg1!L99+Veg2!K99+Veg2!L99)/2</f>
        <v>514.6515</v>
      </c>
      <c r="M99" s="5" t="n">
        <f aca="false">(Veg1!E99-Veg1!F99-Veg1!D99+Veg2!E99-Veg2!F99-Veg2!D99)/2</f>
        <v>18.6325</v>
      </c>
      <c r="N99" s="5" t="n">
        <f aca="false">(Veg1!H99+Veg2!H99)/2</f>
        <v>-34.5115</v>
      </c>
      <c r="O99" s="5" t="n">
        <f aca="false">(Veg1!I99+Veg2!I99)/2</f>
        <v>0</v>
      </c>
      <c r="P99" s="5" t="n">
        <f aca="false">(Veg1!H99+Veg1!L99+Veg2!H99+Veg2!L99)/2</f>
        <v>477.1185</v>
      </c>
      <c r="Q99" s="5" t="n">
        <f aca="false">(Veg1!D99+Veg2!D99)/2</f>
        <v>-31.49</v>
      </c>
      <c r="R99" s="5" t="n">
        <f aca="false">(Veg1!D99-Veg1!I99-(Veg1!K99+Veg1!M99) + Veg2!D99-Veg2!I99-(Veg2!K99+Veg2!M99)/2)</f>
        <v>-67.4775</v>
      </c>
      <c r="S99" s="5" t="n">
        <f aca="false">(Veg1!I99+Veg2!I99)/2</f>
        <v>0</v>
      </c>
      <c r="T99" s="5" t="n">
        <f aca="false">(Veg1!K99+Veg1!M99+Veg2!K99+Veg2!M99)/2</f>
        <v>3.0205</v>
      </c>
      <c r="U99" s="5" t="n">
        <f aca="false">(Veg1!D99+Veg2!D99)/2</f>
        <v>-31.49</v>
      </c>
      <c r="V99" s="5" t="n">
        <f aca="false">(Veg1!G99+Veg2!G99)/2</f>
        <v>-1.701</v>
      </c>
      <c r="W99" s="5" t="n">
        <f aca="false">(Veg1!I99+Veg2!I99)/2</f>
        <v>0</v>
      </c>
      <c r="X99" s="5" t="n">
        <f aca="false">((Veg1!D99-Veg1!I99-Veg1!G99)+(Veg2!D99-Veg2!I99-Veg2!G99))/2</f>
        <v>-29.789</v>
      </c>
    </row>
    <row r="100" customFormat="false" ht="12.8" hidden="false" customHeight="false" outlineLevel="0" collapsed="false">
      <c r="A100" s="5" t="n">
        <f aca="false">SUM(SUM(Veg1!D100+Veg1!E100-Veg1!F100)+SUM(Veg2!D100+Veg2!E100-Veg2!F100))/2</f>
        <v>-46.417</v>
      </c>
      <c r="B100" s="5" t="n">
        <f aca="false">((Veg1!H100+Veg1!G100)+(Veg2!H100+Veg2!G100))/2</f>
        <v>-34.1055</v>
      </c>
      <c r="C100" s="5" t="n">
        <f aca="false">((Veg1!I100)+(Veg2!I100))/2</f>
        <v>0</v>
      </c>
      <c r="D100" s="5" t="n">
        <f aca="false">(Veg1!J100+Veg1!K100+Veg1!L100+Veg2!J100+Veg2!K100+Veg2!L100)/2</f>
        <v>498.8125</v>
      </c>
      <c r="E100" s="2" t="n">
        <f aca="false">SUM(SUM(Veg1!E100-Veg1!F100)+SUM(Veg2!E100-Veg2!F100))/2</f>
        <v>-14.824</v>
      </c>
      <c r="F100" s="5" t="n">
        <f aca="false">SUM(Veg1!G100+Veg2!G100)/2</f>
        <v>-1.006</v>
      </c>
      <c r="G100" s="5" t="n">
        <f aca="false">((Veg1!I100)+(Veg2!I100))/2</f>
        <v>0</v>
      </c>
      <c r="H100" s="5" t="n">
        <f aca="false">(Veg1!J100+Veg2!J100)/2</f>
        <v>-7.974</v>
      </c>
      <c r="I100" s="5" t="n">
        <f aca="false">(Veg1!E100-Veg1!D100+Veg2!E100-Veg2!D100)/2</f>
        <v>388.983</v>
      </c>
      <c r="J100" s="5" t="n">
        <f aca="false">(Veg1!H100+Veg2!H100)/2</f>
        <v>-33.0995</v>
      </c>
      <c r="K100" s="5" t="n">
        <f aca="false">(Veg1!I100+Veg2!I100)/2</f>
        <v>0</v>
      </c>
      <c r="L100" s="5" t="n">
        <f aca="false">(Veg1!K100+Veg1!L100+Veg2!K100+Veg2!L100)/2</f>
        <v>506.7865</v>
      </c>
      <c r="M100" s="5" t="n">
        <f aca="false">(Veg1!E100-Veg1!F100-Veg1!D100+Veg2!E100-Veg2!F100-Veg2!D100)/2</f>
        <v>16.769</v>
      </c>
      <c r="N100" s="5" t="n">
        <f aca="false">(Veg1!H100+Veg2!H100)/2</f>
        <v>-33.0995</v>
      </c>
      <c r="O100" s="5" t="n">
        <f aca="false">(Veg1!I100+Veg2!I100)/2</f>
        <v>0</v>
      </c>
      <c r="P100" s="5" t="n">
        <f aca="false">(Veg1!H100+Veg1!L100+Veg2!H100+Veg2!L100)/2</f>
        <v>472.1805</v>
      </c>
      <c r="Q100" s="5" t="n">
        <f aca="false">(Veg1!D100+Veg2!D100)/2</f>
        <v>-31.593</v>
      </c>
      <c r="R100" s="5" t="n">
        <f aca="false">(Veg1!D100-Veg1!I100-(Veg1!K100+Veg1!M100) + Veg2!D100-Veg2!I100-(Veg2!K100+Veg2!M100)/2)</f>
        <v>-65.393</v>
      </c>
      <c r="S100" s="5" t="n">
        <f aca="false">(Veg1!I100+Veg2!I100)/2</f>
        <v>0</v>
      </c>
      <c r="T100" s="5" t="n">
        <f aca="false">(Veg1!K100+Veg1!M100+Veg2!K100+Veg2!M100)/2</f>
        <v>1.506</v>
      </c>
      <c r="U100" s="5" t="n">
        <f aca="false">(Veg1!D100+Veg2!D100)/2</f>
        <v>-31.593</v>
      </c>
      <c r="V100" s="5" t="n">
        <f aca="false">(Veg1!G100+Veg2!G100)/2</f>
        <v>-1.006</v>
      </c>
      <c r="W100" s="5" t="n">
        <f aca="false">(Veg1!I100+Veg2!I100)/2</f>
        <v>0</v>
      </c>
      <c r="X100" s="5" t="n">
        <f aca="false">((Veg1!D100-Veg1!I100-Veg1!G100)+(Veg2!D100-Veg2!I100-Veg2!G100))/2</f>
        <v>-30.587</v>
      </c>
    </row>
    <row r="101" customFormat="false" ht="12.8" hidden="false" customHeight="false" outlineLevel="0" collapsed="false">
      <c r="A101" s="5" t="n">
        <f aca="false">SUM(SUM(Veg1!D101+Veg1!E101-Veg1!F101)+SUM(Veg2!D101+Veg2!E101-Veg2!F101))/2</f>
        <v>-47.6905</v>
      </c>
      <c r="B101" s="5" t="n">
        <f aca="false">((Veg1!H101+Veg1!G101)+(Veg2!H101+Veg2!G101))/2</f>
        <v>-32.011</v>
      </c>
      <c r="C101" s="5" t="n">
        <f aca="false">((Veg1!I101)+(Veg2!I101))/2</f>
        <v>0</v>
      </c>
      <c r="D101" s="5" t="n">
        <f aca="false">(Veg1!J101+Veg1!K101+Veg1!L101+Veg2!J101+Veg2!K101+Veg2!L101)/2</f>
        <v>501.8105</v>
      </c>
      <c r="E101" s="2" t="n">
        <f aca="false">SUM(SUM(Veg1!E101-Veg1!F101)+SUM(Veg2!E101-Veg2!F101))/2</f>
        <v>-16.0925</v>
      </c>
      <c r="F101" s="5" t="n">
        <f aca="false">SUM(Veg1!G101+Veg2!G101)/2</f>
        <v>0.216</v>
      </c>
      <c r="G101" s="5" t="n">
        <f aca="false">((Veg1!I101)+(Veg2!I101))/2</f>
        <v>0</v>
      </c>
      <c r="H101" s="5" t="n">
        <f aca="false">(Veg1!J101+Veg2!J101)/2</f>
        <v>-6.0135</v>
      </c>
      <c r="I101" s="5" t="n">
        <f aca="false">(Veg1!E101-Veg1!D101+Veg2!E101-Veg2!D101)/2</f>
        <v>388.2315</v>
      </c>
      <c r="J101" s="5" t="n">
        <f aca="false">(Veg1!H101+Veg2!H101)/2</f>
        <v>-32.227</v>
      </c>
      <c r="K101" s="5" t="n">
        <f aca="false">(Veg1!I101+Veg2!I101)/2</f>
        <v>0</v>
      </c>
      <c r="L101" s="5" t="n">
        <f aca="false">(Veg1!K101+Veg1!L101+Veg2!K101+Veg2!L101)/2</f>
        <v>507.824</v>
      </c>
      <c r="M101" s="5" t="n">
        <f aca="false">(Veg1!E101-Veg1!F101-Veg1!D101+Veg2!E101-Veg2!F101-Veg2!D101)/2</f>
        <v>15.5055</v>
      </c>
      <c r="N101" s="5" t="n">
        <f aca="false">(Veg1!H101+Veg2!H101)/2</f>
        <v>-32.227</v>
      </c>
      <c r="O101" s="5" t="n">
        <f aca="false">(Veg1!I101+Veg2!I101)/2</f>
        <v>0</v>
      </c>
      <c r="P101" s="5" t="n">
        <f aca="false">(Veg1!H101+Veg1!L101+Veg2!H101+Veg2!L101)/2</f>
        <v>474.968</v>
      </c>
      <c r="Q101" s="5" t="n">
        <f aca="false">(Veg1!D101+Veg2!D101)/2</f>
        <v>-31.598</v>
      </c>
      <c r="R101" s="5" t="n">
        <f aca="false">(Veg1!D101-Veg1!I101-(Veg1!K101+Veg1!M101) + Veg2!D101-Veg2!I101-(Veg2!K101+Veg2!M101)/2)</f>
        <v>-64.0795</v>
      </c>
      <c r="S101" s="5" t="n">
        <f aca="false">(Veg1!I101+Veg2!I101)/2</f>
        <v>0</v>
      </c>
      <c r="T101" s="5" t="n">
        <f aca="false">(Veg1!K101+Veg1!M101+Veg2!K101+Veg2!M101)/2</f>
        <v>0.629</v>
      </c>
      <c r="U101" s="5" t="n">
        <f aca="false">(Veg1!D101+Veg2!D101)/2</f>
        <v>-31.598</v>
      </c>
      <c r="V101" s="5" t="n">
        <f aca="false">(Veg1!G101+Veg2!G101)/2</f>
        <v>0.216</v>
      </c>
      <c r="W101" s="5" t="n">
        <f aca="false">(Veg1!I101+Veg2!I101)/2</f>
        <v>0</v>
      </c>
      <c r="X101" s="5" t="n">
        <f aca="false">((Veg1!D101-Veg1!I101-Veg1!G101)+(Veg2!D101-Veg2!I101-Veg2!G101))/2</f>
        <v>-31.814</v>
      </c>
    </row>
    <row r="102" customFormat="false" ht="12.8" hidden="false" customHeight="false" outlineLevel="0" collapsed="false">
      <c r="A102" s="5" t="n">
        <f aca="false">SUM(SUM(Veg1!D102+Veg1!E102-Veg1!F102)+SUM(Veg2!D102+Veg2!E102-Veg2!F102))/2</f>
        <v>-47.271</v>
      </c>
      <c r="B102" s="5" t="n">
        <f aca="false">((Veg1!H102+Veg1!G102)+(Veg2!H102+Veg2!G102))/2</f>
        <v>-32.7935</v>
      </c>
      <c r="C102" s="5" t="n">
        <f aca="false">((Veg1!I102)+(Veg2!I102))/2</f>
        <v>0</v>
      </c>
      <c r="D102" s="5" t="n">
        <f aca="false">(Veg1!J102+Veg1!K102+Veg1!L102+Veg2!J102+Veg2!K102+Veg2!L102)/2</f>
        <v>499.893</v>
      </c>
      <c r="E102" s="2" t="n">
        <f aca="false">SUM(SUM(Veg1!E102-Veg1!F102)+SUM(Veg2!E102-Veg2!F102))/2</f>
        <v>-15.6385</v>
      </c>
      <c r="F102" s="5" t="n">
        <f aca="false">SUM(Veg1!G102+Veg2!G102)/2</f>
        <v>-0.66</v>
      </c>
      <c r="G102" s="5" t="n">
        <f aca="false">((Veg1!I102)+(Veg2!I102))/2</f>
        <v>0</v>
      </c>
      <c r="H102" s="5" t="n">
        <f aca="false">(Veg1!J102+Veg2!J102)/2</f>
        <v>-9.4485</v>
      </c>
      <c r="I102" s="5" t="n">
        <f aca="false">(Veg1!E102-Veg1!D102+Veg2!E102-Veg2!D102)/2</f>
        <v>388.669</v>
      </c>
      <c r="J102" s="5" t="n">
        <f aca="false">(Veg1!H102+Veg2!H102)/2</f>
        <v>-32.1335</v>
      </c>
      <c r="K102" s="5" t="n">
        <f aca="false">(Veg1!I102+Veg2!I102)/2</f>
        <v>0</v>
      </c>
      <c r="L102" s="5" t="n">
        <f aca="false">(Veg1!K102+Veg1!L102+Veg2!K102+Veg2!L102)/2</f>
        <v>509.3415</v>
      </c>
      <c r="M102" s="5" t="n">
        <f aca="false">(Veg1!E102-Veg1!F102-Veg1!D102+Veg2!E102-Veg2!F102-Veg2!D102)/2</f>
        <v>15.994</v>
      </c>
      <c r="N102" s="5" t="n">
        <f aca="false">(Veg1!H102+Veg2!H102)/2</f>
        <v>-32.1335</v>
      </c>
      <c r="O102" s="5" t="n">
        <f aca="false">(Veg1!I102+Veg2!I102)/2</f>
        <v>0</v>
      </c>
      <c r="P102" s="5" t="n">
        <f aca="false">(Veg1!H102+Veg1!L102+Veg2!H102+Veg2!L102)/2</f>
        <v>476.7065</v>
      </c>
      <c r="Q102" s="5" t="n">
        <f aca="false">(Veg1!D102+Veg2!D102)/2</f>
        <v>-31.6325</v>
      </c>
      <c r="R102" s="5" t="n">
        <f aca="false">(Veg1!D102-Veg1!I102-(Veg1!K102+Veg1!M102) + Veg2!D102-Veg2!I102-(Veg2!K102+Veg2!M102)/2)</f>
        <v>-63.96</v>
      </c>
      <c r="S102" s="5" t="n">
        <f aca="false">(Veg1!I102+Veg2!I102)/2</f>
        <v>0</v>
      </c>
      <c r="T102" s="5" t="n">
        <f aca="false">(Veg1!K102+Veg1!M102+Veg2!K102+Veg2!M102)/2</f>
        <v>0.501</v>
      </c>
      <c r="U102" s="5" t="n">
        <f aca="false">(Veg1!D102+Veg2!D102)/2</f>
        <v>-31.6325</v>
      </c>
      <c r="V102" s="5" t="n">
        <f aca="false">(Veg1!G102+Veg2!G102)/2</f>
        <v>-0.66</v>
      </c>
      <c r="W102" s="5" t="n">
        <f aca="false">(Veg1!I102+Veg2!I102)/2</f>
        <v>0</v>
      </c>
      <c r="X102" s="5" t="n">
        <f aca="false">((Veg1!D102-Veg1!I102-Veg1!G102)+(Veg2!D102-Veg2!I102-Veg2!G102))/2</f>
        <v>-30.9725</v>
      </c>
    </row>
    <row r="103" customFormat="false" ht="12.8" hidden="false" customHeight="false" outlineLevel="0" collapsed="false">
      <c r="A103" s="5" t="n">
        <f aca="false">SUM(SUM(Veg1!D103+Veg1!E103-Veg1!F103)+SUM(Veg2!D103+Veg2!E103-Veg2!F103))/2</f>
        <v>23.99</v>
      </c>
      <c r="B103" s="5" t="n">
        <f aca="false">((Veg1!H103+Veg1!G103)+(Veg2!H103+Veg2!G103))/2</f>
        <v>-145.486</v>
      </c>
      <c r="C103" s="5" t="n">
        <f aca="false">((Veg1!I103)+(Veg2!I103))/2</f>
        <v>151.0565</v>
      </c>
      <c r="D103" s="5" t="n">
        <f aca="false">(Veg1!J103+Veg1!K103+Veg1!L103+Veg2!J103+Veg2!K103+Veg2!L103)/2</f>
        <v>466.0735</v>
      </c>
      <c r="E103" s="2" t="n">
        <f aca="false">SUM(SUM(Veg1!E103-Veg1!F103)+SUM(Veg2!E103-Veg2!F103))/2</f>
        <v>5.96700000000001</v>
      </c>
      <c r="F103" s="5" t="n">
        <f aca="false">SUM(Veg1!G103+Veg2!G103)/2</f>
        <v>-12.5865</v>
      </c>
      <c r="G103" s="5" t="n">
        <f aca="false">((Veg1!I103)+(Veg2!I103))/2</f>
        <v>151.0565</v>
      </c>
      <c r="H103" s="5" t="n">
        <f aca="false">(Veg1!J103+Veg2!J103)/2</f>
        <v>-40.5725</v>
      </c>
      <c r="I103" s="5" t="n">
        <f aca="false">(Veg1!E103-Veg1!D103+Veg2!E103-Veg2!D103)/2</f>
        <v>358.623</v>
      </c>
      <c r="J103" s="5" t="n">
        <f aca="false">(Veg1!H103+Veg2!H103)/2</f>
        <v>-132.8995</v>
      </c>
      <c r="K103" s="5" t="n">
        <f aca="false">(Veg1!I103+Veg2!I103)/2</f>
        <v>151.0565</v>
      </c>
      <c r="L103" s="5" t="n">
        <f aca="false">(Veg1!K103+Veg1!L103+Veg2!K103+Veg2!L103)/2</f>
        <v>506.646</v>
      </c>
      <c r="M103" s="5" t="n">
        <f aca="false">(Veg1!E103-Veg1!F103-Veg1!D103+Veg2!E103-Veg2!F103-Veg2!D103)/2</f>
        <v>-12.056</v>
      </c>
      <c r="N103" s="5" t="n">
        <f aca="false">(Veg1!H103+Veg2!H103)/2</f>
        <v>-132.8995</v>
      </c>
      <c r="O103" s="5" t="n">
        <f aca="false">(Veg1!I103+Veg2!I103)/2</f>
        <v>151.0565</v>
      </c>
      <c r="P103" s="5" t="n">
        <f aca="false">(Veg1!H103+Veg1!L103+Veg2!H103+Veg2!L103)/2</f>
        <v>373.8805</v>
      </c>
      <c r="Q103" s="5" t="n">
        <f aca="false">(Veg1!D103+Veg2!D103)/2</f>
        <v>18.023</v>
      </c>
      <c r="R103" s="5" t="n">
        <f aca="false">(Veg1!D103-Veg1!I103-(Veg1!K103+Veg1!M103) + Veg2!D103-Veg2!I103-(Veg2!K103+Veg2!M103)/2)</f>
        <v>-265.8115</v>
      </c>
      <c r="S103" s="5" t="n">
        <f aca="false">(Veg1!I103+Veg2!I103)/2</f>
        <v>151.0565</v>
      </c>
      <c r="T103" s="5" t="n">
        <f aca="false">(Veg1!K103+Veg1!M103+Veg2!K103+Veg2!M103)/2</f>
        <v>-0.143</v>
      </c>
      <c r="U103" s="5" t="n">
        <f aca="false">(Veg1!D103+Veg2!D103)/2</f>
        <v>18.023</v>
      </c>
      <c r="V103" s="5" t="n">
        <f aca="false">(Veg1!G103+Veg2!G103)/2</f>
        <v>-12.5865</v>
      </c>
      <c r="W103" s="5" t="n">
        <f aca="false">(Veg1!I103+Veg2!I103)/2</f>
        <v>151.0565</v>
      </c>
      <c r="X103" s="5" t="n">
        <f aca="false">((Veg1!D103-Veg1!I103-Veg1!G103)+(Veg2!D103-Veg2!I103-Veg2!G103))/2</f>
        <v>-120.447</v>
      </c>
    </row>
    <row r="104" customFormat="false" ht="12.8" hidden="false" customHeight="false" outlineLevel="0" collapsed="false">
      <c r="A104" s="5" t="n">
        <f aca="false">SUM(SUM(Veg1!D104+Veg1!E104-Veg1!F104)+SUM(Veg2!D104+Veg2!E104-Veg2!F104))/2</f>
        <v>57.496</v>
      </c>
      <c r="B104" s="5" t="n">
        <f aca="false">((Veg1!H104+Veg1!G104)+(Veg2!H104+Veg2!G104))/2</f>
        <v>-152.763</v>
      </c>
      <c r="C104" s="5" t="n">
        <f aca="false">((Veg1!I104)+(Veg2!I104))/2</f>
        <v>177.0175</v>
      </c>
      <c r="D104" s="5" t="n">
        <f aca="false">(Veg1!J104+Veg1!K104+Veg1!L104+Veg2!J104+Veg2!K104+Veg2!L104)/2</f>
        <v>490.4375</v>
      </c>
      <c r="E104" s="2" t="n">
        <f aca="false">SUM(SUM(Veg1!E104-Veg1!F104)+SUM(Veg2!E104-Veg2!F104))/2</f>
        <v>20.3955</v>
      </c>
      <c r="F104" s="5" t="n">
        <f aca="false">SUM(Veg1!G104+Veg2!G104)/2</f>
        <v>-12.049</v>
      </c>
      <c r="G104" s="5" t="n">
        <f aca="false">((Veg1!I104)+(Veg2!I104))/2</f>
        <v>177.0175</v>
      </c>
      <c r="H104" s="5" t="n">
        <f aca="false">(Veg1!J104+Veg2!J104)/2</f>
        <v>-22.224</v>
      </c>
      <c r="I104" s="5" t="n">
        <f aca="false">(Veg1!E104-Veg1!D104+Veg2!E104-Veg2!D104)/2</f>
        <v>353.056</v>
      </c>
      <c r="J104" s="5" t="n">
        <f aca="false">(Veg1!H104+Veg2!H104)/2</f>
        <v>-140.714</v>
      </c>
      <c r="K104" s="5" t="n">
        <f aca="false">(Veg1!I104+Veg2!I104)/2</f>
        <v>177.0175</v>
      </c>
      <c r="L104" s="5" t="n">
        <f aca="false">(Veg1!K104+Veg1!L104+Veg2!K104+Veg2!L104)/2</f>
        <v>512.6615</v>
      </c>
      <c r="M104" s="5" t="n">
        <f aca="false">(Veg1!E104-Veg1!F104-Veg1!D104+Veg2!E104-Veg2!F104-Veg2!D104)/2</f>
        <v>-16.705</v>
      </c>
      <c r="N104" s="5" t="n">
        <f aca="false">(Veg1!H104+Veg2!H104)/2</f>
        <v>-140.714</v>
      </c>
      <c r="O104" s="5" t="n">
        <f aca="false">(Veg1!I104+Veg2!I104)/2</f>
        <v>177.0175</v>
      </c>
      <c r="P104" s="5" t="n">
        <f aca="false">(Veg1!H104+Veg1!L104+Veg2!H104+Veg2!L104)/2</f>
        <v>371.151</v>
      </c>
      <c r="Q104" s="5" t="n">
        <f aca="false">(Veg1!D104+Veg2!D104)/2</f>
        <v>37.1005</v>
      </c>
      <c r="R104" s="5" t="n">
        <f aca="false">(Veg1!D104-Veg1!I104-(Veg1!K104+Veg1!M104) + Veg2!D104-Veg2!I104-(Veg2!K104+Veg2!M104)/2)</f>
        <v>-281.0145</v>
      </c>
      <c r="S104" s="5" t="n">
        <f aca="false">(Veg1!I104+Veg2!I104)/2</f>
        <v>177.0175</v>
      </c>
      <c r="T104" s="5" t="n">
        <f aca="false">(Veg1!K104+Veg1!M104+Veg2!K104+Veg2!M104)/2</f>
        <v>0.789</v>
      </c>
      <c r="U104" s="5" t="n">
        <f aca="false">(Veg1!D104+Veg2!D104)/2</f>
        <v>37.1005</v>
      </c>
      <c r="V104" s="5" t="n">
        <f aca="false">(Veg1!G104+Veg2!G104)/2</f>
        <v>-12.049</v>
      </c>
      <c r="W104" s="5" t="n">
        <f aca="false">(Veg1!I104+Veg2!I104)/2</f>
        <v>177.0175</v>
      </c>
      <c r="X104" s="5" t="n">
        <f aca="false">((Veg1!D104-Veg1!I104-Veg1!G104)+(Veg2!D104-Veg2!I104-Veg2!G104))/2</f>
        <v>-127.868</v>
      </c>
    </row>
    <row r="105" customFormat="false" ht="12.8" hidden="false" customHeight="false" outlineLevel="0" collapsed="false">
      <c r="A105" s="5" t="n">
        <f aca="false">SUM(SUM(Veg1!D105+Veg1!E105-Veg1!F105)+SUM(Veg2!D105+Veg2!E105-Veg2!F105))/2</f>
        <v>89.9615</v>
      </c>
      <c r="B105" s="5" t="n">
        <f aca="false">((Veg1!H105+Veg1!G105)+(Veg2!H105+Veg2!G105))/2</f>
        <v>-148.718</v>
      </c>
      <c r="C105" s="5" t="n">
        <f aca="false">((Veg1!I105)+(Veg2!I105))/2</f>
        <v>181.263</v>
      </c>
      <c r="D105" s="5" t="n">
        <f aca="false">(Veg1!J105+Veg1!K105+Veg1!L105+Veg2!J105+Veg2!K105+Veg2!L105)/2</f>
        <v>485.202</v>
      </c>
      <c r="E105" s="2" t="n">
        <f aca="false">SUM(SUM(Veg1!E105-Veg1!F105)+SUM(Veg2!E105-Veg2!F105))/2</f>
        <v>42.24</v>
      </c>
      <c r="F105" s="5" t="n">
        <f aca="false">SUM(Veg1!G105+Veg2!G105)/2</f>
        <v>-12.9065</v>
      </c>
      <c r="G105" s="5" t="n">
        <f aca="false">((Veg1!I105)+(Veg2!I105))/2</f>
        <v>181.263</v>
      </c>
      <c r="H105" s="5" t="n">
        <f aca="false">(Veg1!J105+Veg2!J105)/2</f>
        <v>-28.098</v>
      </c>
      <c r="I105" s="5" t="n">
        <f aca="false">(Veg1!E105-Veg1!D105+Veg2!E105-Veg2!D105)/2</f>
        <v>362.575</v>
      </c>
      <c r="J105" s="5" t="n">
        <f aca="false">(Veg1!H105+Veg2!H105)/2</f>
        <v>-135.8115</v>
      </c>
      <c r="K105" s="5" t="n">
        <f aca="false">(Veg1!I105+Veg2!I105)/2</f>
        <v>181.263</v>
      </c>
      <c r="L105" s="5" t="n">
        <f aca="false">(Veg1!K105+Veg1!L105+Veg2!K105+Veg2!L105)/2</f>
        <v>513.3</v>
      </c>
      <c r="M105" s="5" t="n">
        <f aca="false">(Veg1!E105-Veg1!F105-Veg1!D105+Veg2!E105-Veg2!F105-Veg2!D105)/2</f>
        <v>-5.48149999999999</v>
      </c>
      <c r="N105" s="5" t="n">
        <f aca="false">(Veg1!H105+Veg2!H105)/2</f>
        <v>-135.8115</v>
      </c>
      <c r="O105" s="5" t="n">
        <f aca="false">(Veg1!I105+Veg2!I105)/2</f>
        <v>181.263</v>
      </c>
      <c r="P105" s="5" t="n">
        <f aca="false">(Veg1!H105+Veg1!L105+Veg2!H105+Veg2!L105)/2</f>
        <v>375.2185</v>
      </c>
      <c r="Q105" s="5" t="n">
        <f aca="false">(Veg1!D105+Veg2!D105)/2</f>
        <v>47.7215</v>
      </c>
      <c r="R105" s="5" t="n">
        <f aca="false">(Veg1!D105-Veg1!I105-(Veg1!K105+Veg1!M105) + Veg2!D105-Veg2!I105-(Veg2!K105+Veg2!M105)/2)</f>
        <v>-270.5025</v>
      </c>
      <c r="S105" s="5" t="n">
        <f aca="false">(Veg1!I105+Veg2!I105)/2</f>
        <v>181.263</v>
      </c>
      <c r="T105" s="5" t="n">
        <f aca="false">(Veg1!K105+Veg1!M105+Veg2!K105+Veg2!M105)/2</f>
        <v>2.2615</v>
      </c>
      <c r="U105" s="5" t="n">
        <f aca="false">(Veg1!D105+Veg2!D105)/2</f>
        <v>47.7215</v>
      </c>
      <c r="V105" s="5" t="n">
        <f aca="false">(Veg1!G105+Veg2!G105)/2</f>
        <v>-12.9065</v>
      </c>
      <c r="W105" s="5" t="n">
        <f aca="false">(Veg1!I105+Veg2!I105)/2</f>
        <v>181.263</v>
      </c>
      <c r="X105" s="5" t="n">
        <f aca="false">((Veg1!D105-Veg1!I105-Veg1!G105)+(Veg2!D105-Veg2!I105-Veg2!G105))/2</f>
        <v>-120.635</v>
      </c>
    </row>
    <row r="106" customFormat="false" ht="12.8" hidden="false" customHeight="false" outlineLevel="0" collapsed="false">
      <c r="A106" s="5" t="n">
        <f aca="false">SUM(SUM(Veg1!D106+Veg1!E106-Veg1!F106)+SUM(Veg2!D106+Veg2!E106-Veg2!F106))/2</f>
        <v>90.536</v>
      </c>
      <c r="B106" s="5" t="n">
        <f aca="false">((Veg1!H106+Veg1!G106)+(Veg2!H106+Veg2!G106))/2</f>
        <v>-148.228</v>
      </c>
      <c r="C106" s="5" t="n">
        <f aca="false">((Veg1!I106)+(Veg2!I106))/2</f>
        <v>181.263</v>
      </c>
      <c r="D106" s="5" t="n">
        <f aca="false">(Veg1!J106+Veg1!K106+Veg1!L106+Veg2!J106+Veg2!K106+Veg2!L106)/2</f>
        <v>486.0805</v>
      </c>
      <c r="E106" s="2" t="n">
        <f aca="false">SUM(SUM(Veg1!E106-Veg1!F106)+SUM(Veg2!E106-Veg2!F106))/2</f>
        <v>42.8145</v>
      </c>
      <c r="F106" s="5" t="n">
        <f aca="false">SUM(Veg1!G106+Veg2!G106)/2</f>
        <v>-12.4165</v>
      </c>
      <c r="G106" s="5" t="n">
        <f aca="false">((Veg1!I106)+(Veg2!I106))/2</f>
        <v>181.263</v>
      </c>
      <c r="H106" s="5" t="n">
        <f aca="false">(Veg1!J106+Veg2!J106)/2</f>
        <v>-27.2195</v>
      </c>
      <c r="I106" s="5" t="n">
        <f aca="false">(Veg1!E106-Veg1!D106+Veg2!E106-Veg2!D106)/2</f>
        <v>363.1495</v>
      </c>
      <c r="J106" s="5" t="n">
        <f aca="false">(Veg1!H106+Veg2!H106)/2</f>
        <v>-135.8115</v>
      </c>
      <c r="K106" s="5" t="n">
        <f aca="false">(Veg1!I106+Veg2!I106)/2</f>
        <v>181.263</v>
      </c>
      <c r="L106" s="5" t="n">
        <f aca="false">(Veg1!K106+Veg1!L106+Veg2!K106+Veg2!L106)/2</f>
        <v>513.3</v>
      </c>
      <c r="M106" s="5" t="n">
        <f aca="false">(Veg1!E106-Veg1!F106-Veg1!D106+Veg2!E106-Veg2!F106-Veg2!D106)/2</f>
        <v>-4.90699999999999</v>
      </c>
      <c r="N106" s="5" t="n">
        <f aca="false">(Veg1!H106+Veg2!H106)/2</f>
        <v>-135.8115</v>
      </c>
      <c r="O106" s="5" t="n">
        <f aca="false">(Veg1!I106+Veg2!I106)/2</f>
        <v>181.263</v>
      </c>
      <c r="P106" s="5" t="n">
        <f aca="false">(Veg1!H106+Veg1!L106+Veg2!H106+Veg2!L106)/2</f>
        <v>375.2185</v>
      </c>
      <c r="Q106" s="5" t="n">
        <f aca="false">(Veg1!D106+Veg2!D106)/2</f>
        <v>47.7215</v>
      </c>
      <c r="R106" s="5" t="n">
        <f aca="false">(Veg1!D106-Veg1!I106-(Veg1!K106+Veg1!M106) + Veg2!D106-Veg2!I106-(Veg2!K106+Veg2!M106)/2)</f>
        <v>-270.5025</v>
      </c>
      <c r="S106" s="5" t="n">
        <f aca="false">(Veg1!I106+Veg2!I106)/2</f>
        <v>181.263</v>
      </c>
      <c r="T106" s="5" t="n">
        <f aca="false">(Veg1!K106+Veg1!M106+Veg2!K106+Veg2!M106)/2</f>
        <v>2.2615</v>
      </c>
      <c r="U106" s="5" t="n">
        <f aca="false">(Veg1!D106+Veg2!D106)/2</f>
        <v>47.7215</v>
      </c>
      <c r="V106" s="5" t="n">
        <f aca="false">(Veg1!G106+Veg2!G106)/2</f>
        <v>-12.4165</v>
      </c>
      <c r="W106" s="5" t="n">
        <f aca="false">(Veg1!I106+Veg2!I106)/2</f>
        <v>181.263</v>
      </c>
      <c r="X106" s="5" t="n">
        <f aca="false">((Veg1!D106-Veg1!I106-Veg1!G106)+(Veg2!D106-Veg2!I106-Veg2!G106))/2</f>
        <v>-121.125</v>
      </c>
    </row>
    <row r="107" customFormat="false" ht="12.8" hidden="false" customHeight="false" outlineLevel="0" collapsed="false">
      <c r="A107" s="5" t="n">
        <f aca="false">SUM(SUM(Veg1!D107+Veg1!E107-Veg1!F107)+SUM(Veg2!D107+Veg2!E107-Veg2!F107))/2</f>
        <v>171.761</v>
      </c>
      <c r="B107" s="5" t="n">
        <f aca="false">((Veg1!H107+Veg1!G107)+(Veg2!H107+Veg2!G107))/2</f>
        <v>-152.9975</v>
      </c>
      <c r="C107" s="5" t="n">
        <f aca="false">((Veg1!I107)+(Veg2!I107))/2</f>
        <v>232.3635</v>
      </c>
      <c r="D107" s="5" t="n">
        <f aca="false">(Veg1!J107+Veg1!K107+Veg1!L107+Veg2!J107+Veg2!K107+Veg2!L107)/2</f>
        <v>498.557</v>
      </c>
      <c r="E107" s="2" t="n">
        <f aca="false">SUM(SUM(Veg1!E107-Veg1!F107)+SUM(Veg2!E107-Veg2!F107))/2</f>
        <v>76.5435</v>
      </c>
      <c r="F107" s="5" t="n">
        <f aca="false">SUM(Veg1!G107+Veg2!G107)/2</f>
        <v>-14.2435</v>
      </c>
      <c r="G107" s="5" t="n">
        <f aca="false">((Veg1!I107)+(Veg2!I107))/2</f>
        <v>232.3635</v>
      </c>
      <c r="H107" s="5" t="n">
        <f aca="false">(Veg1!J107+Veg2!J107)/2</f>
        <v>-1.686</v>
      </c>
      <c r="I107" s="5" t="n">
        <f aca="false">(Veg1!E107-Veg1!D107+Veg2!E107-Veg2!D107)/2</f>
        <v>349.7125</v>
      </c>
      <c r="J107" s="5" t="n">
        <f aca="false">(Veg1!H107+Veg2!H107)/2</f>
        <v>-138.754</v>
      </c>
      <c r="K107" s="5" t="n">
        <f aca="false">(Veg1!I107+Veg2!I107)/2</f>
        <v>232.3635</v>
      </c>
      <c r="L107" s="5" t="n">
        <f aca="false">(Veg1!K107+Veg1!L107+Veg2!K107+Veg2!L107)/2</f>
        <v>500.243</v>
      </c>
      <c r="M107" s="5" t="n">
        <f aca="false">(Veg1!E107-Veg1!F107-Veg1!D107+Veg2!E107-Veg2!F107-Veg2!D107)/2</f>
        <v>-18.674</v>
      </c>
      <c r="N107" s="5" t="n">
        <f aca="false">(Veg1!H107+Veg2!H107)/2</f>
        <v>-138.754</v>
      </c>
      <c r="O107" s="5" t="n">
        <f aca="false">(Veg1!I107+Veg2!I107)/2</f>
        <v>232.3635</v>
      </c>
      <c r="P107" s="5" t="n">
        <f aca="false">(Veg1!H107+Veg1!L107+Veg2!H107+Veg2!L107)/2</f>
        <v>359.881</v>
      </c>
      <c r="Q107" s="5" t="n">
        <f aca="false">(Veg1!D107+Veg2!D107)/2</f>
        <v>95.2175</v>
      </c>
      <c r="R107" s="5" t="n">
        <f aca="false">(Veg1!D107-Veg1!I107-(Veg1!K107+Veg1!M107) + Veg2!D107-Veg2!I107-(Veg2!K107+Veg2!M107)/2)</f>
        <v>-276.8515</v>
      </c>
      <c r="S107" s="5" t="n">
        <f aca="false">(Veg1!I107+Veg2!I107)/2</f>
        <v>232.3635</v>
      </c>
      <c r="T107" s="5" t="n">
        <f aca="false">(Veg1!K107+Veg1!M107+Veg2!K107+Veg2!M107)/2</f>
        <v>1.5925</v>
      </c>
      <c r="U107" s="5" t="n">
        <f aca="false">(Veg1!D107+Veg2!D107)/2</f>
        <v>95.2175</v>
      </c>
      <c r="V107" s="5" t="n">
        <f aca="false">(Veg1!G107+Veg2!G107)/2</f>
        <v>-14.2435</v>
      </c>
      <c r="W107" s="5" t="n">
        <f aca="false">(Veg1!I107+Veg2!I107)/2</f>
        <v>232.3635</v>
      </c>
      <c r="X107" s="5" t="n">
        <f aca="false">((Veg1!D107-Veg1!I107-Veg1!G107)+(Veg2!D107-Veg2!I107-Veg2!G107))/2</f>
        <v>-122.9025</v>
      </c>
    </row>
    <row r="108" customFormat="false" ht="12.8" hidden="false" customHeight="false" outlineLevel="0" collapsed="false">
      <c r="A108" s="5" t="n">
        <f aca="false">SUM(SUM(Veg1!D108+Veg1!E108-Veg1!F108)+SUM(Veg2!D108+Veg2!E108-Veg2!F108))/2</f>
        <v>294.3725</v>
      </c>
      <c r="B108" s="5" t="n">
        <f aca="false">((Veg1!H108+Veg1!G108)+(Veg2!H108+Veg2!G108))/2</f>
        <v>-166.6785</v>
      </c>
      <c r="C108" s="5" t="n">
        <f aca="false">((Veg1!I108)+(Veg2!I108))/2</f>
        <v>268.7105</v>
      </c>
      <c r="D108" s="5" t="n">
        <f aca="false">(Veg1!J108+Veg1!K108+Veg1!L108+Veg2!J108+Veg2!K108+Veg2!L108)/2</f>
        <v>499.816</v>
      </c>
      <c r="E108" s="2" t="n">
        <f aca="false">SUM(SUM(Veg1!E108-Veg1!F108)+SUM(Veg2!E108-Veg2!F108))/2</f>
        <v>170.4855</v>
      </c>
      <c r="F108" s="5" t="n">
        <f aca="false">SUM(Veg1!G108+Veg2!G108)/2</f>
        <v>-22.6025</v>
      </c>
      <c r="G108" s="5" t="n">
        <f aca="false">((Veg1!I108)+(Veg2!I108))/2</f>
        <v>268.7105</v>
      </c>
      <c r="H108" s="5" t="n">
        <f aca="false">(Veg1!J108+Veg2!J108)/2</f>
        <v>4.2785</v>
      </c>
      <c r="I108" s="5" t="n">
        <f aca="false">(Veg1!E108-Veg1!D108+Veg2!E108-Veg2!D108)/2</f>
        <v>416.487</v>
      </c>
      <c r="J108" s="5" t="n">
        <f aca="false">(Veg1!H108+Veg2!H108)/2</f>
        <v>-144.076</v>
      </c>
      <c r="K108" s="5" t="n">
        <f aca="false">(Veg1!I108+Veg2!I108)/2</f>
        <v>268.7105</v>
      </c>
      <c r="L108" s="5" t="n">
        <f aca="false">(Veg1!K108+Veg1!L108+Veg2!K108+Veg2!L108)/2</f>
        <v>495.5375</v>
      </c>
      <c r="M108" s="5" t="n">
        <f aca="false">(Veg1!E108-Veg1!F108-Veg1!D108+Veg2!E108-Veg2!F108-Veg2!D108)/2</f>
        <v>46.5985</v>
      </c>
      <c r="N108" s="5" t="n">
        <f aca="false">(Veg1!H108+Veg2!H108)/2</f>
        <v>-144.076</v>
      </c>
      <c r="O108" s="5" t="n">
        <f aca="false">(Veg1!I108+Veg2!I108)/2</f>
        <v>268.7105</v>
      </c>
      <c r="P108" s="5" t="n">
        <f aca="false">(Veg1!H108+Veg1!L108+Veg2!H108+Veg2!L108)/2</f>
        <v>352.209</v>
      </c>
      <c r="Q108" s="5" t="n">
        <f aca="false">(Veg1!D108+Veg2!D108)/2</f>
        <v>123.887</v>
      </c>
      <c r="R108" s="5" t="n">
        <f aca="false">(Veg1!D108-Veg1!I108-(Veg1!K108+Veg1!M108) + Veg2!D108-Veg2!I108-(Veg2!K108+Veg2!M108)/2)</f>
        <v>-288.5635</v>
      </c>
      <c r="S108" s="5" t="n">
        <f aca="false">(Veg1!I108+Veg2!I108)/2</f>
        <v>268.7105</v>
      </c>
      <c r="T108" s="5" t="n">
        <f aca="false">(Veg1!K108+Veg1!M108+Veg2!K108+Veg2!M108)/2</f>
        <v>-0.7695</v>
      </c>
      <c r="U108" s="5" t="n">
        <f aca="false">(Veg1!D108+Veg2!D108)/2</f>
        <v>123.887</v>
      </c>
      <c r="V108" s="5" t="n">
        <f aca="false">(Veg1!G108+Veg2!G108)/2</f>
        <v>-22.6025</v>
      </c>
      <c r="W108" s="5" t="n">
        <f aca="false">(Veg1!I108+Veg2!I108)/2</f>
        <v>268.7105</v>
      </c>
      <c r="X108" s="5" t="n">
        <f aca="false">((Veg1!D108-Veg1!I108-Veg1!G108)+(Veg2!D108-Veg2!I108-Veg2!G108))/2</f>
        <v>-122.221</v>
      </c>
    </row>
    <row r="109" customFormat="false" ht="12.8" hidden="false" customHeight="false" outlineLevel="0" collapsed="false">
      <c r="A109" s="5" t="n">
        <f aca="false">SUM(SUM(Veg1!D109+Veg1!E109-Veg1!F109)+SUM(Veg2!D109+Veg2!E109-Veg2!F109))/2</f>
        <v>363.0545</v>
      </c>
      <c r="B109" s="5" t="n">
        <f aca="false">((Veg1!H109+Veg1!G109)+(Veg2!H109+Veg2!G109))/2</f>
        <v>-203.3515</v>
      </c>
      <c r="C109" s="5" t="n">
        <f aca="false">((Veg1!I109)+(Veg2!I109))/2</f>
        <v>358.0935</v>
      </c>
      <c r="D109" s="5" t="n">
        <f aca="false">(Veg1!J109+Veg1!K109+Veg1!L109+Veg2!J109+Veg2!K109+Veg2!L109)/2</f>
        <v>515.3165</v>
      </c>
      <c r="E109" s="2" t="n">
        <f aca="false">SUM(SUM(Veg1!E109-Veg1!F109)+SUM(Veg2!E109-Veg2!F109))/2</f>
        <v>182.1075</v>
      </c>
      <c r="F109" s="5" t="n">
        <f aca="false">SUM(Veg1!G109+Veg2!G109)/2</f>
        <v>-29.732</v>
      </c>
      <c r="G109" s="5" t="n">
        <f aca="false">((Veg1!I109)+(Veg2!I109))/2</f>
        <v>358.0935</v>
      </c>
      <c r="H109" s="5" t="n">
        <f aca="false">(Veg1!J109+Veg2!J109)/2</f>
        <v>28.2985</v>
      </c>
      <c r="I109" s="5" t="n">
        <f aca="false">(Veg1!E109-Veg1!D109+Veg2!E109-Veg2!D109)/2</f>
        <v>374.554</v>
      </c>
      <c r="J109" s="5" t="n">
        <f aca="false">(Veg1!H109+Veg2!H109)/2</f>
        <v>-173.6195</v>
      </c>
      <c r="K109" s="5" t="n">
        <f aca="false">(Veg1!I109+Veg2!I109)/2</f>
        <v>358.0935</v>
      </c>
      <c r="L109" s="5" t="n">
        <f aca="false">(Veg1!K109+Veg1!L109+Veg2!K109+Veg2!L109)/2</f>
        <v>487.018</v>
      </c>
      <c r="M109" s="5" t="n">
        <f aca="false">(Veg1!E109-Veg1!F109-Veg1!D109+Veg2!E109-Veg2!F109-Veg2!D109)/2</f>
        <v>1.16050000000004</v>
      </c>
      <c r="N109" s="5" t="n">
        <f aca="false">(Veg1!H109+Veg2!H109)/2</f>
        <v>-173.6195</v>
      </c>
      <c r="O109" s="5" t="n">
        <f aca="false">(Veg1!I109+Veg2!I109)/2</f>
        <v>358.0935</v>
      </c>
      <c r="P109" s="5" t="n">
        <f aca="false">(Veg1!H109+Veg1!L109+Veg2!H109+Veg2!L109)/2</f>
        <v>316.9255</v>
      </c>
      <c r="Q109" s="5" t="n">
        <f aca="false">(Veg1!D109+Veg2!D109)/2</f>
        <v>180.947</v>
      </c>
      <c r="R109" s="5" t="n">
        <f aca="false">(Veg1!D109-Veg1!I109-(Veg1!K109+Veg1!M109) + Veg2!D109-Veg2!I109-(Veg2!K109+Veg2!M109)/2)</f>
        <v>-349.05</v>
      </c>
      <c r="S109" s="5" t="n">
        <f aca="false">(Veg1!I109+Veg2!I109)/2</f>
        <v>358.0935</v>
      </c>
      <c r="T109" s="5" t="n">
        <f aca="false">(Veg1!K109+Veg1!M109+Veg2!K109+Veg2!M109)/2</f>
        <v>-3.5465</v>
      </c>
      <c r="U109" s="5" t="n">
        <f aca="false">(Veg1!D109+Veg2!D109)/2</f>
        <v>180.947</v>
      </c>
      <c r="V109" s="5" t="n">
        <f aca="false">(Veg1!G109+Veg2!G109)/2</f>
        <v>-29.732</v>
      </c>
      <c r="W109" s="5" t="n">
        <f aca="false">(Veg1!I109+Veg2!I109)/2</f>
        <v>358.0935</v>
      </c>
      <c r="X109" s="5" t="n">
        <f aca="false">((Veg1!D109-Veg1!I109-Veg1!G109)+(Veg2!D109-Veg2!I109-Veg2!G109))/2</f>
        <v>-147.4145</v>
      </c>
    </row>
    <row r="110" customFormat="false" ht="12.8" hidden="false" customHeight="false" outlineLevel="0" collapsed="false">
      <c r="A110" s="5" t="n">
        <f aca="false">SUM(SUM(Veg1!D110+Veg1!E110-Veg1!F110)+SUM(Veg2!D110+Veg2!E110-Veg2!F110))/2</f>
        <v>381.101</v>
      </c>
      <c r="B110" s="5" t="n">
        <f aca="false">((Veg1!H110+Veg1!G110)+(Veg2!H110+Veg2!G110))/2</f>
        <v>-189.3265</v>
      </c>
      <c r="C110" s="5" t="n">
        <f aca="false">((Veg1!I110)+(Veg2!I110))/2</f>
        <v>345.6175</v>
      </c>
      <c r="D110" s="5" t="n">
        <f aca="false">(Veg1!J110+Veg1!K110+Veg1!L110+Veg2!J110+Veg2!K110+Veg2!L110)/2</f>
        <v>507.887</v>
      </c>
      <c r="E110" s="2" t="n">
        <f aca="false">SUM(SUM(Veg1!E110-Veg1!F110)+SUM(Veg2!E110-Veg2!F110))/2</f>
        <v>196.9925</v>
      </c>
      <c r="F110" s="5" t="n">
        <f aca="false">SUM(Veg1!G110+Veg2!G110)/2</f>
        <v>-31.08</v>
      </c>
      <c r="G110" s="5" t="n">
        <f aca="false">((Veg1!I110)+(Veg2!I110))/2</f>
        <v>345.6175</v>
      </c>
      <c r="H110" s="5" t="n">
        <f aca="false">(Veg1!J110+Veg2!J110)/2</f>
        <v>3.735</v>
      </c>
      <c r="I110" s="5" t="n">
        <f aca="false">(Veg1!E110-Veg1!D110+Veg2!E110-Veg2!D110)/2</f>
        <v>387.1765</v>
      </c>
      <c r="J110" s="5" t="n">
        <f aca="false">(Veg1!H110+Veg2!H110)/2</f>
        <v>-158.2465</v>
      </c>
      <c r="K110" s="5" t="n">
        <f aca="false">(Veg1!I110+Veg2!I110)/2</f>
        <v>345.6175</v>
      </c>
      <c r="L110" s="5" t="n">
        <f aca="false">(Veg1!K110+Veg1!L110+Veg2!K110+Veg2!L110)/2</f>
        <v>504.152</v>
      </c>
      <c r="M110" s="5" t="n">
        <f aca="false">(Veg1!E110-Veg1!F110-Veg1!D110+Veg2!E110-Veg2!F110-Veg2!D110)/2</f>
        <v>12.884</v>
      </c>
      <c r="N110" s="5" t="n">
        <f aca="false">(Veg1!H110+Veg2!H110)/2</f>
        <v>-158.2465</v>
      </c>
      <c r="O110" s="5" t="n">
        <f aca="false">(Veg1!I110+Veg2!I110)/2</f>
        <v>345.6175</v>
      </c>
      <c r="P110" s="5" t="n">
        <f aca="false">(Veg1!H110+Veg1!L110+Veg2!H110+Veg2!L110)/2</f>
        <v>349.1685</v>
      </c>
      <c r="Q110" s="5" t="n">
        <f aca="false">(Veg1!D110+Veg2!D110)/2</f>
        <v>184.1085</v>
      </c>
      <c r="R110" s="5" t="n">
        <f aca="false">(Veg1!D110-Veg1!I110-(Veg1!K110+Veg1!M110) + Veg2!D110-Veg2!I110-(Veg2!K110+Veg2!M110)/2)</f>
        <v>-318.1155</v>
      </c>
      <c r="S110" s="5" t="n">
        <f aca="false">(Veg1!I110+Veg2!I110)/2</f>
        <v>345.6175</v>
      </c>
      <c r="T110" s="5" t="n">
        <f aca="false">(Veg1!K110+Veg1!M110+Veg2!K110+Veg2!M110)/2</f>
        <v>-3.288</v>
      </c>
      <c r="U110" s="5" t="n">
        <f aca="false">(Veg1!D110+Veg2!D110)/2</f>
        <v>184.1085</v>
      </c>
      <c r="V110" s="5" t="n">
        <f aca="false">(Veg1!G110+Veg2!G110)/2</f>
        <v>-31.08</v>
      </c>
      <c r="W110" s="5" t="n">
        <f aca="false">(Veg1!I110+Veg2!I110)/2</f>
        <v>345.6175</v>
      </c>
      <c r="X110" s="5" t="n">
        <f aca="false">((Veg1!D110-Veg1!I110-Veg1!G110)+(Veg2!D110-Veg2!I110-Veg2!G110))/2</f>
        <v>-130.429</v>
      </c>
    </row>
    <row r="111" customFormat="false" ht="12.8" hidden="false" customHeight="false" outlineLevel="0" collapsed="false">
      <c r="A111" s="5" t="n">
        <f aca="false">SUM(SUM(Veg1!D111+Veg1!E111-Veg1!F111)+SUM(Veg2!D111+Veg2!E111-Veg2!F111))/2</f>
        <v>908.524</v>
      </c>
      <c r="B111" s="5" t="n">
        <f aca="false">((Veg1!H111+Veg1!G111)+(Veg2!H111+Veg2!G111))/2</f>
        <v>-268.45</v>
      </c>
      <c r="C111" s="5" t="n">
        <f aca="false">((Veg1!I111)+(Veg2!I111))/2</f>
        <v>542.325</v>
      </c>
      <c r="D111" s="5" t="n">
        <f aca="false">(Veg1!J111+Veg1!K111+Veg1!L111+Veg2!J111+Veg2!K111+Veg2!L111)/2</f>
        <v>495.688</v>
      </c>
      <c r="E111" s="2" t="n">
        <f aca="false">SUM(SUM(Veg1!E111-Veg1!F111)+SUM(Veg2!E111-Veg2!F111))/2</f>
        <v>582.0695</v>
      </c>
      <c r="F111" s="5" t="n">
        <f aca="false">SUM(Veg1!G111+Veg2!G111)/2</f>
        <v>-58.7695</v>
      </c>
      <c r="G111" s="5" t="n">
        <f aca="false">((Veg1!I111)+(Veg2!I111))/2</f>
        <v>542.325</v>
      </c>
      <c r="H111" s="5" t="n">
        <f aca="false">(Veg1!J111+Veg2!J111)/2</f>
        <v>46.979</v>
      </c>
      <c r="I111" s="5" t="n">
        <f aca="false">(Veg1!E111-Veg1!D111+Veg2!E111-Veg2!D111)/2</f>
        <v>634.118</v>
      </c>
      <c r="J111" s="5" t="n">
        <f aca="false">(Veg1!H111+Veg2!H111)/2</f>
        <v>-209.6805</v>
      </c>
      <c r="K111" s="5" t="n">
        <f aca="false">(Veg1!I111+Veg2!I111)/2</f>
        <v>542.325</v>
      </c>
      <c r="L111" s="5" t="n">
        <f aca="false">(Veg1!K111+Veg1!L111+Veg2!K111+Veg2!L111)/2</f>
        <v>448.709</v>
      </c>
      <c r="M111" s="5" t="n">
        <f aca="false">(Veg1!E111-Veg1!F111-Veg1!D111+Veg2!E111-Veg2!F111-Veg2!D111)/2</f>
        <v>255.615</v>
      </c>
      <c r="N111" s="5" t="n">
        <f aca="false">(Veg1!H111+Veg2!H111)/2</f>
        <v>-209.6805</v>
      </c>
      <c r="O111" s="5" t="n">
        <f aca="false">(Veg1!I111+Veg2!I111)/2</f>
        <v>542.325</v>
      </c>
      <c r="P111" s="5" t="n">
        <f aca="false">(Veg1!H111+Veg1!L111+Veg2!H111+Veg2!L111)/2</f>
        <v>245.2195</v>
      </c>
      <c r="Q111" s="5" t="n">
        <f aca="false">(Veg1!D111+Veg2!D111)/2</f>
        <v>326.4545</v>
      </c>
      <c r="R111" s="5" t="n">
        <f aca="false">(Veg1!D111-Veg1!I111-(Veg1!K111+Veg1!M111) + Veg2!D111-Veg2!I111-(Veg2!K111+Veg2!M111)/2)</f>
        <v>-422.619</v>
      </c>
      <c r="S111" s="5" t="n">
        <f aca="false">(Veg1!I111+Veg2!I111)/2</f>
        <v>542.325</v>
      </c>
      <c r="T111" s="5" t="n">
        <f aca="false">(Veg1!K111+Veg1!M111+Veg2!K111+Veg2!M111)/2</f>
        <v>-6.2375</v>
      </c>
      <c r="U111" s="5" t="n">
        <f aca="false">(Veg1!D111+Veg2!D111)/2</f>
        <v>326.4545</v>
      </c>
      <c r="V111" s="5" t="n">
        <f aca="false">(Veg1!G111+Veg2!G111)/2</f>
        <v>-58.7695</v>
      </c>
      <c r="W111" s="5" t="n">
        <f aca="false">(Veg1!I111+Veg2!I111)/2</f>
        <v>542.325</v>
      </c>
      <c r="X111" s="5" t="n">
        <f aca="false">((Veg1!D111-Veg1!I111-Veg1!G111)+(Veg2!D111-Veg2!I111-Veg2!G111))/2</f>
        <v>-157.101</v>
      </c>
    </row>
    <row r="112" customFormat="false" ht="12.8" hidden="false" customHeight="false" outlineLevel="0" collapsed="false">
      <c r="A112" s="5" t="n">
        <f aca="false">SUM(SUM(Veg1!D112+Veg1!E112-Veg1!F112)+SUM(Veg2!D112+Veg2!E112-Veg2!F112))/2</f>
        <v>1074.8465</v>
      </c>
      <c r="B112" s="5" t="n">
        <f aca="false">((Veg1!H112+Veg1!G112)+(Veg2!H112+Veg2!G112))/2</f>
        <v>-261.742</v>
      </c>
      <c r="C112" s="5" t="n">
        <f aca="false">((Veg1!I112)+(Veg2!I112))/2</f>
        <v>888.1135</v>
      </c>
      <c r="D112" s="5" t="n">
        <f aca="false">(Veg1!J112+Veg1!K112+Veg1!L112+Veg2!J112+Veg2!K112+Veg2!L112)/2</f>
        <v>299.9185</v>
      </c>
      <c r="E112" s="2" t="n">
        <f aca="false">SUM(SUM(Veg1!E112-Veg1!F112)+SUM(Veg2!E112-Veg2!F112))/2</f>
        <v>387.883</v>
      </c>
      <c r="F112" s="5" t="n">
        <f aca="false">SUM(Veg1!G112+Veg2!G112)/2</f>
        <v>-73.053</v>
      </c>
      <c r="G112" s="5" t="n">
        <f aca="false">((Veg1!I112)+(Veg2!I112))/2</f>
        <v>888.1135</v>
      </c>
      <c r="H112" s="5" t="n">
        <f aca="false">(Veg1!J112+Veg2!J112)/2</f>
        <v>88.3195</v>
      </c>
      <c r="I112" s="5" t="n">
        <f aca="false">(Veg1!E112-Veg1!D112+Veg2!E112-Veg2!D112)/2</f>
        <v>87.9760000000001</v>
      </c>
      <c r="J112" s="5" t="n">
        <f aca="false">(Veg1!H112+Veg2!H112)/2</f>
        <v>-188.689</v>
      </c>
      <c r="K112" s="5" t="n">
        <f aca="false">(Veg1!I112+Veg2!I112)/2</f>
        <v>888.1135</v>
      </c>
      <c r="L112" s="5" t="n">
        <f aca="false">(Veg1!K112+Veg1!L112+Veg2!K112+Veg2!L112)/2</f>
        <v>211.599</v>
      </c>
      <c r="M112" s="5" t="n">
        <f aca="false">(Veg1!E112-Veg1!F112-Veg1!D112+Veg2!E112-Veg2!F112-Veg2!D112)/2</f>
        <v>-299.0805</v>
      </c>
      <c r="N112" s="5" t="n">
        <f aca="false">(Veg1!H112+Veg2!H112)/2</f>
        <v>-188.689</v>
      </c>
      <c r="O112" s="5" t="n">
        <f aca="false">(Veg1!I112+Veg2!I112)/2</f>
        <v>888.1135</v>
      </c>
      <c r="P112" s="5" t="n">
        <f aca="false">(Veg1!H112+Veg1!L112+Veg2!H112+Veg2!L112)/2</f>
        <v>35.371</v>
      </c>
      <c r="Q112" s="5" t="n">
        <f aca="false">(Veg1!D112+Veg2!D112)/2</f>
        <v>686.9635</v>
      </c>
      <c r="R112" s="5" t="n">
        <f aca="false">(Veg1!D112-Veg1!I112-(Veg1!K112+Veg1!M112) + Veg2!D112-Veg2!I112-(Veg2!K112+Veg2!M112)/2)</f>
        <v>-383.8635</v>
      </c>
      <c r="S112" s="5" t="n">
        <f aca="false">(Veg1!I112+Veg2!I112)/2</f>
        <v>888.1135</v>
      </c>
      <c r="T112" s="5" t="n">
        <f aca="false">(Veg1!K112+Veg1!M112+Veg2!K112+Veg2!M112)/2</f>
        <v>-12.499</v>
      </c>
      <c r="U112" s="5" t="n">
        <f aca="false">(Veg1!D112+Veg2!D112)/2</f>
        <v>686.9635</v>
      </c>
      <c r="V112" s="5" t="n">
        <f aca="false">(Veg1!G112+Veg2!G112)/2</f>
        <v>-73.053</v>
      </c>
      <c r="W112" s="5" t="n">
        <f aca="false">(Veg1!I112+Veg2!I112)/2</f>
        <v>888.1135</v>
      </c>
      <c r="X112" s="5" t="n">
        <f aca="false">((Veg1!D112-Veg1!I112-Veg1!G112)+(Veg2!D112-Veg2!I112-Veg2!G112))/2</f>
        <v>-128.097</v>
      </c>
    </row>
    <row r="113" customFormat="false" ht="12.8" hidden="false" customHeight="false" outlineLevel="0" collapsed="false">
      <c r="A113" s="5" t="n">
        <f aca="false">SUM(SUM(Veg1!D113+Veg1!E113-Veg1!F113)+SUM(Veg2!D113+Veg2!E113-Veg2!F113))/2</f>
        <v>760.9395</v>
      </c>
      <c r="B113" s="5" t="n">
        <f aca="false">((Veg1!H113+Veg1!G113)+(Veg2!H113+Veg2!G113))/2</f>
        <v>-338.2225</v>
      </c>
      <c r="C113" s="5" t="n">
        <f aca="false">((Veg1!I113)+(Veg2!I113))/2</f>
        <v>855.0605</v>
      </c>
      <c r="D113" s="5" t="n">
        <f aca="false">(Veg1!J113+Veg1!K113+Veg1!L113+Veg2!J113+Veg2!K113+Veg2!L113)/2</f>
        <v>287.252</v>
      </c>
      <c r="E113" s="2" t="n">
        <f aca="false">SUM(SUM(Veg1!E113-Veg1!F113)+SUM(Veg2!E113-Veg2!F113))/2</f>
        <v>182.1335</v>
      </c>
      <c r="F113" s="5" t="n">
        <f aca="false">SUM(Veg1!G113+Veg2!G113)/2</f>
        <v>-72.1165</v>
      </c>
      <c r="G113" s="5" t="n">
        <f aca="false">((Veg1!I113)+(Veg2!I113))/2</f>
        <v>855.0605</v>
      </c>
      <c r="H113" s="5" t="n">
        <f aca="false">(Veg1!J113+Veg2!J113)/2</f>
        <v>15.7205</v>
      </c>
      <c r="I113" s="5" t="n">
        <f aca="false">(Veg1!E113-Veg1!D113+Veg2!E113-Veg2!D113)/2</f>
        <v>-9.53750000000002</v>
      </c>
      <c r="J113" s="5" t="n">
        <f aca="false">(Veg1!H113+Veg2!H113)/2</f>
        <v>-266.106</v>
      </c>
      <c r="K113" s="5" t="n">
        <f aca="false">(Veg1!I113+Veg2!I113)/2</f>
        <v>855.0605</v>
      </c>
      <c r="L113" s="5" t="n">
        <f aca="false">(Veg1!K113+Veg1!L113+Veg2!K113+Veg2!L113)/2</f>
        <v>271.5315</v>
      </c>
      <c r="M113" s="5" t="n">
        <f aca="false">(Veg1!E113-Veg1!F113-Veg1!D113+Veg2!E113-Veg2!F113-Veg2!D113)/2</f>
        <v>-396.6725</v>
      </c>
      <c r="N113" s="5" t="n">
        <f aca="false">(Veg1!H113+Veg2!H113)/2</f>
        <v>-266.106</v>
      </c>
      <c r="O113" s="5" t="n">
        <f aca="false">(Veg1!I113+Veg2!I113)/2</f>
        <v>855.0605</v>
      </c>
      <c r="P113" s="5" t="n">
        <f aca="false">(Veg1!H113+Veg1!L113+Veg2!H113+Veg2!L113)/2</f>
        <v>15.574</v>
      </c>
      <c r="Q113" s="5" t="n">
        <f aca="false">(Veg1!D113+Veg2!D113)/2</f>
        <v>578.806</v>
      </c>
      <c r="R113" s="5" t="n">
        <f aca="false">(Veg1!D113-Veg1!I113-(Veg1!K113+Veg1!M113) + Veg2!D113-Veg2!I113-(Veg2!K113+Veg2!M113)/2)</f>
        <v>-537.1685</v>
      </c>
      <c r="S113" s="5" t="n">
        <f aca="false">(Veg1!I113+Veg2!I113)/2</f>
        <v>855.0605</v>
      </c>
      <c r="T113" s="5" t="n">
        <f aca="false">(Veg1!K113+Veg1!M113+Veg2!K113+Veg2!M113)/2</f>
        <v>-10.1765</v>
      </c>
      <c r="U113" s="5" t="n">
        <f aca="false">(Veg1!D113+Veg2!D113)/2</f>
        <v>578.806</v>
      </c>
      <c r="V113" s="5" t="n">
        <f aca="false">(Veg1!G113+Veg2!G113)/2</f>
        <v>-72.1165</v>
      </c>
      <c r="W113" s="5" t="n">
        <f aca="false">(Veg1!I113+Veg2!I113)/2</f>
        <v>855.0605</v>
      </c>
      <c r="X113" s="5" t="n">
        <f aca="false">((Veg1!D113-Veg1!I113-Veg1!G113)+(Veg2!D113-Veg2!I113-Veg2!G113))/2</f>
        <v>-204.138</v>
      </c>
    </row>
    <row r="114" customFormat="false" ht="12.8" hidden="false" customHeight="false" outlineLevel="0" collapsed="false">
      <c r="A114" s="5" t="n">
        <f aca="false">SUM(SUM(Veg1!D114+Veg1!E114-Veg1!F114)+SUM(Veg2!D114+Veg2!E114-Veg2!F114))/2</f>
        <v>475.7605</v>
      </c>
      <c r="B114" s="5" t="n">
        <f aca="false">((Veg1!H114+Veg1!G114)+(Veg2!H114+Veg2!G114))/2</f>
        <v>-406.3845</v>
      </c>
      <c r="C114" s="5" t="n">
        <f aca="false">((Veg1!I114)+(Veg2!I114))/2</f>
        <v>807.921</v>
      </c>
      <c r="D114" s="5" t="n">
        <f aca="false">(Veg1!J114+Veg1!K114+Veg1!L114+Veg2!J114+Veg2!K114+Veg2!L114)/2</f>
        <v>332.551</v>
      </c>
      <c r="E114" s="2" t="n">
        <f aca="false">SUM(SUM(Veg1!E114-Veg1!F114)+SUM(Veg2!E114-Veg2!F114))/2</f>
        <v>31.838</v>
      </c>
      <c r="F114" s="5" t="n">
        <f aca="false">SUM(Veg1!G114+Veg2!G114)/2</f>
        <v>-51.1515</v>
      </c>
      <c r="G114" s="5" t="n">
        <f aca="false">((Veg1!I114)+(Veg2!I114))/2</f>
        <v>807.921</v>
      </c>
      <c r="H114" s="5" t="n">
        <f aca="false">(Veg1!J114+Veg2!J114)/2</f>
        <v>28.097</v>
      </c>
      <c r="I114" s="5" t="n">
        <f aca="false">(Veg1!E114-Veg1!D114+Veg2!E114-Veg2!D114)/2</f>
        <v>-24.606</v>
      </c>
      <c r="J114" s="5" t="n">
        <f aca="false">(Veg1!H114+Veg2!H114)/2</f>
        <v>-355.233</v>
      </c>
      <c r="K114" s="5" t="n">
        <f aca="false">(Veg1!I114+Veg2!I114)/2</f>
        <v>807.921</v>
      </c>
      <c r="L114" s="5" t="n">
        <f aca="false">(Veg1!K114+Veg1!L114+Veg2!K114+Veg2!L114)/2</f>
        <v>304.454</v>
      </c>
      <c r="M114" s="5" t="n">
        <f aca="false">(Veg1!E114-Veg1!F114-Veg1!D114+Veg2!E114-Veg2!F114-Veg2!D114)/2</f>
        <v>-412.0845</v>
      </c>
      <c r="N114" s="5" t="n">
        <f aca="false">(Veg1!H114+Veg2!H114)/2</f>
        <v>-355.233</v>
      </c>
      <c r="O114" s="5" t="n">
        <f aca="false">(Veg1!I114+Veg2!I114)/2</f>
        <v>807.921</v>
      </c>
      <c r="P114" s="5" t="n">
        <f aca="false">(Veg1!H114+Veg1!L114+Veg2!H114+Veg2!L114)/2</f>
        <v>-42.013</v>
      </c>
      <c r="Q114" s="5" t="n">
        <f aca="false">(Veg1!D114+Veg2!D114)/2</f>
        <v>443.9225</v>
      </c>
      <c r="R114" s="5" t="n">
        <f aca="false">(Veg1!D114-Veg1!I114-(Veg1!K114+Veg1!M114) + Veg2!D114-Veg2!I114-(Veg2!K114+Veg2!M114)/2)</f>
        <v>-714.725</v>
      </c>
      <c r="S114" s="5" t="n">
        <f aca="false">(Veg1!I114+Veg2!I114)/2</f>
        <v>807.921</v>
      </c>
      <c r="T114" s="5" t="n">
        <f aca="false">(Veg1!K114+Veg1!M114+Veg2!K114+Veg2!M114)/2</f>
        <v>-8.7845</v>
      </c>
      <c r="U114" s="5" t="n">
        <f aca="false">(Veg1!D114+Veg2!D114)/2</f>
        <v>443.9225</v>
      </c>
      <c r="V114" s="5" t="n">
        <f aca="false">(Veg1!G114+Veg2!G114)/2</f>
        <v>-51.1515</v>
      </c>
      <c r="W114" s="5" t="n">
        <f aca="false">(Veg1!I114+Veg2!I114)/2</f>
        <v>807.921</v>
      </c>
      <c r="X114" s="5" t="n">
        <f aca="false">((Veg1!D114-Veg1!I114-Veg1!G114)+(Veg2!D114-Veg2!I114-Veg2!G114))/2</f>
        <v>-312.847</v>
      </c>
    </row>
    <row r="115" customFormat="false" ht="12.8" hidden="false" customHeight="false" outlineLevel="0" collapsed="false">
      <c r="A115" s="5" t="n">
        <f aca="false">SUM(SUM(Veg1!D115+Veg1!E115-Veg1!F115)+SUM(Veg2!D115+Veg2!E115-Veg2!F115))/2</f>
        <v>408.2875</v>
      </c>
      <c r="B115" s="5" t="n">
        <f aca="false">((Veg1!H115+Veg1!G115)+(Veg2!H115+Veg2!G115))/2</f>
        <v>-474.0725</v>
      </c>
      <c r="C115" s="5" t="n">
        <f aca="false">((Veg1!I115)+(Veg2!I115))/2</f>
        <v>721.515</v>
      </c>
      <c r="D115" s="5" t="n">
        <f aca="false">(Veg1!J115+Veg1!K115+Veg1!L115+Veg2!J115+Veg2!K115+Veg2!L115)/2</f>
        <v>364.629</v>
      </c>
      <c r="E115" s="2" t="n">
        <f aca="false">SUM(SUM(Veg1!E115-Veg1!F115)+SUM(Veg2!E115-Veg2!F115))/2</f>
        <v>122.0835</v>
      </c>
      <c r="F115" s="5" t="n">
        <f aca="false">SUM(Veg1!G115+Veg2!G115)/2</f>
        <v>-44.0875</v>
      </c>
      <c r="G115" s="5" t="n">
        <f aca="false">((Veg1!I115)+(Veg2!I115))/2</f>
        <v>721.515</v>
      </c>
      <c r="H115" s="5" t="n">
        <f aca="false">(Veg1!J115+Veg2!J115)/2</f>
        <v>-12.34</v>
      </c>
      <c r="I115" s="5" t="n">
        <f aca="false">(Veg1!E115-Veg1!D115+Veg2!E115-Veg2!D115)/2</f>
        <v>220.5145</v>
      </c>
      <c r="J115" s="5" t="n">
        <f aca="false">(Veg1!H115+Veg2!H115)/2</f>
        <v>-429.985</v>
      </c>
      <c r="K115" s="5" t="n">
        <f aca="false">(Veg1!I115+Veg2!I115)/2</f>
        <v>721.515</v>
      </c>
      <c r="L115" s="5" t="n">
        <f aca="false">(Veg1!K115+Veg1!L115+Veg2!K115+Veg2!L115)/2</f>
        <v>376.969</v>
      </c>
      <c r="M115" s="5" t="n">
        <f aca="false">(Veg1!E115-Veg1!F115-Veg1!D115+Veg2!E115-Veg2!F115-Veg2!D115)/2</f>
        <v>-164.1205</v>
      </c>
      <c r="N115" s="5" t="n">
        <f aca="false">(Veg1!H115+Veg2!H115)/2</f>
        <v>-429.985</v>
      </c>
      <c r="O115" s="5" t="n">
        <f aca="false">(Veg1!I115+Veg2!I115)/2</f>
        <v>721.515</v>
      </c>
      <c r="P115" s="5" t="n">
        <f aca="false">(Veg1!H115+Veg1!L115+Veg2!H115+Veg2!L115)/2</f>
        <v>-47.69</v>
      </c>
      <c r="Q115" s="5" t="n">
        <f aca="false">(Veg1!D115+Veg2!D115)/2</f>
        <v>286.204</v>
      </c>
      <c r="R115" s="5" t="n">
        <f aca="false">(Veg1!D115-Veg1!I115-(Veg1!K115+Veg1!M115) + Veg2!D115-Veg2!I115-(Veg2!K115+Veg2!M115)/2)</f>
        <v>-862.452</v>
      </c>
      <c r="S115" s="5" t="n">
        <f aca="false">(Veg1!I115+Veg2!I115)/2</f>
        <v>721.515</v>
      </c>
      <c r="T115" s="5" t="n">
        <f aca="false">(Veg1!K115+Veg1!M115+Veg2!K115+Veg2!M115)/2</f>
        <v>-5.342</v>
      </c>
      <c r="U115" s="5" t="n">
        <f aca="false">(Veg1!D115+Veg2!D115)/2</f>
        <v>286.204</v>
      </c>
      <c r="V115" s="5" t="n">
        <f aca="false">(Veg1!G115+Veg2!G115)/2</f>
        <v>-44.0875</v>
      </c>
      <c r="W115" s="5" t="n">
        <f aca="false">(Veg1!I115+Veg2!I115)/2</f>
        <v>721.515</v>
      </c>
      <c r="X115" s="5" t="n">
        <f aca="false">((Veg1!D115-Veg1!I115-Veg1!G115)+(Veg2!D115-Veg2!I115-Veg2!G115))/2</f>
        <v>-391.2235</v>
      </c>
    </row>
    <row r="116" customFormat="false" ht="12.8" hidden="false" customHeight="false" outlineLevel="0" collapsed="false">
      <c r="A116" s="5" t="n">
        <f aca="false">SUM(SUM(Veg1!D116+Veg1!E116-Veg1!F116)+SUM(Veg2!D116+Veg2!E116-Veg2!F116))/2</f>
        <v>113.427</v>
      </c>
      <c r="B116" s="5" t="n">
        <f aca="false">((Veg1!H116+Veg1!G116)+(Veg2!H116+Veg2!G116))/2</f>
        <v>-262.092</v>
      </c>
      <c r="C116" s="5" t="n">
        <f aca="false">((Veg1!I116)+(Veg2!I116))/2</f>
        <v>394.823</v>
      </c>
      <c r="D116" s="5" t="n">
        <f aca="false">(Veg1!J116+Veg1!K116+Veg1!L116+Veg2!J116+Veg2!K116+Veg2!L116)/2</f>
        <v>499.461</v>
      </c>
      <c r="E116" s="2" t="n">
        <f aca="false">SUM(SUM(Veg1!E116-Veg1!F116)+SUM(Veg2!E116-Veg2!F116))/2</f>
        <v>-31.5685</v>
      </c>
      <c r="F116" s="5" t="n">
        <f aca="false">SUM(Veg1!G116+Veg2!G116)/2</f>
        <v>-15.7995</v>
      </c>
      <c r="G116" s="5" t="n">
        <f aca="false">((Veg1!I116)+(Veg2!I116))/2</f>
        <v>394.823</v>
      </c>
      <c r="H116" s="5" t="n">
        <f aca="false">(Veg1!J116+Veg2!J116)/2</f>
        <v>-29.4945</v>
      </c>
      <c r="I116" s="5" t="n">
        <f aca="false">(Veg1!E116-Veg1!D116+Veg2!E116-Veg2!D116)/2</f>
        <v>204.6175</v>
      </c>
      <c r="J116" s="5" t="n">
        <f aca="false">(Veg1!H116+Veg2!H116)/2</f>
        <v>-246.2925</v>
      </c>
      <c r="K116" s="5" t="n">
        <f aca="false">(Veg1!I116+Veg2!I116)/2</f>
        <v>394.823</v>
      </c>
      <c r="L116" s="5" t="n">
        <f aca="false">(Veg1!K116+Veg1!L116+Veg2!K116+Veg2!L116)/2</f>
        <v>528.9555</v>
      </c>
      <c r="M116" s="5" t="n">
        <f aca="false">(Veg1!E116-Veg1!F116-Veg1!D116+Veg2!E116-Veg2!F116-Veg2!D116)/2</f>
        <v>-176.564</v>
      </c>
      <c r="N116" s="5" t="n">
        <f aca="false">(Veg1!H116+Veg2!H116)/2</f>
        <v>-246.2925</v>
      </c>
      <c r="O116" s="5" t="n">
        <f aca="false">(Veg1!I116+Veg2!I116)/2</f>
        <v>394.823</v>
      </c>
      <c r="P116" s="5" t="n">
        <f aca="false">(Veg1!H116+Veg1!L116+Veg2!H116+Veg2!L116)/2</f>
        <v>286.1975</v>
      </c>
      <c r="Q116" s="5" t="n">
        <f aca="false">(Veg1!D116+Veg2!D116)/2</f>
        <v>144.9955</v>
      </c>
      <c r="R116" s="5" t="n">
        <f aca="false">(Veg1!D116-Veg1!I116-(Veg1!K116+Veg1!M116) + Veg2!D116-Veg2!I116-(Veg2!K116+Veg2!M116)/2)</f>
        <v>-494.0655</v>
      </c>
      <c r="S116" s="5" t="n">
        <f aca="false">(Veg1!I116+Veg2!I116)/2</f>
        <v>394.823</v>
      </c>
      <c r="T116" s="5" t="n">
        <f aca="false">(Veg1!K116+Veg1!M116+Veg2!K116+Veg2!M116)/2</f>
        <v>-3.541</v>
      </c>
      <c r="U116" s="5" t="n">
        <f aca="false">(Veg1!D116+Veg2!D116)/2</f>
        <v>144.9955</v>
      </c>
      <c r="V116" s="5" t="n">
        <f aca="false">(Veg1!G116+Veg2!G116)/2</f>
        <v>-15.7995</v>
      </c>
      <c r="W116" s="5" t="n">
        <f aca="false">(Veg1!I116+Veg2!I116)/2</f>
        <v>394.823</v>
      </c>
      <c r="X116" s="5" t="n">
        <f aca="false">((Veg1!D116-Veg1!I116-Veg1!G116)+(Veg2!D116-Veg2!I116-Veg2!G116))/2</f>
        <v>-234.028</v>
      </c>
    </row>
    <row r="117" customFormat="false" ht="12.8" hidden="false" customHeight="false" outlineLevel="0" collapsed="false">
      <c r="A117" s="5" t="n">
        <f aca="false">SUM(SUM(Veg1!D117+Veg1!E117-Veg1!F117)+SUM(Veg2!D117+Veg2!E117-Veg2!F117))/2</f>
        <v>-105.304</v>
      </c>
      <c r="B117" s="5" t="n">
        <f aca="false">((Veg1!H117+Veg1!G117)+(Veg2!H117+Veg2!G117))/2</f>
        <v>-1.5385</v>
      </c>
      <c r="C117" s="5" t="n">
        <f aca="false">((Veg1!I117)+(Veg2!I117))/2</f>
        <v>0</v>
      </c>
      <c r="D117" s="5" t="n">
        <f aca="false">(Veg1!J117+Veg1!K117+Veg1!L117+Veg2!J117+Veg2!K117+Veg2!L117)/2</f>
        <v>482.7295</v>
      </c>
      <c r="E117" s="2" t="n">
        <f aca="false">SUM(SUM(Veg1!E117-Veg1!F117)+SUM(Veg2!E117-Veg2!F117))/2</f>
        <v>-84.5235</v>
      </c>
      <c r="F117" s="5" t="n">
        <f aca="false">SUM(Veg1!G117+Veg2!G117)/2</f>
        <v>22.171</v>
      </c>
      <c r="G117" s="5" t="n">
        <f aca="false">((Veg1!I117)+(Veg2!I117))/2</f>
        <v>0</v>
      </c>
      <c r="H117" s="5" t="n">
        <f aca="false">(Veg1!J117+Veg2!J117)/2</f>
        <v>-63.7795</v>
      </c>
      <c r="I117" s="5" t="n">
        <f aca="false">(Veg1!E117-Veg1!D117+Veg2!E117-Veg2!D117)/2</f>
        <v>314.552</v>
      </c>
      <c r="J117" s="5" t="n">
        <f aca="false">(Veg1!H117+Veg2!H117)/2</f>
        <v>-23.7095</v>
      </c>
      <c r="K117" s="5" t="n">
        <f aca="false">(Veg1!I117+Veg2!I117)/2</f>
        <v>0</v>
      </c>
      <c r="L117" s="5" t="n">
        <f aca="false">(Veg1!K117+Veg1!L117+Veg2!K117+Veg2!L117)/2</f>
        <v>546.509</v>
      </c>
      <c r="M117" s="5" t="n">
        <f aca="false">(Veg1!E117-Veg1!F117-Veg1!D117+Veg2!E117-Veg2!F117-Veg2!D117)/2</f>
        <v>-63.743</v>
      </c>
      <c r="N117" s="5" t="n">
        <f aca="false">(Veg1!H117+Veg2!H117)/2</f>
        <v>-23.7095</v>
      </c>
      <c r="O117" s="5" t="n">
        <f aca="false">(Veg1!I117+Veg2!I117)/2</f>
        <v>0</v>
      </c>
      <c r="P117" s="5" t="n">
        <f aca="false">(Veg1!H117+Veg1!L117+Veg2!H117+Veg2!L117)/2</f>
        <v>519.8705</v>
      </c>
      <c r="Q117" s="5" t="n">
        <f aca="false">(Veg1!D117+Veg2!D117)/2</f>
        <v>-20.7805</v>
      </c>
      <c r="R117" s="5" t="n">
        <f aca="false">(Veg1!D117-Veg1!I117-(Veg1!K117+Veg1!M117) + Veg2!D117-Veg2!I117-(Veg2!K117+Veg2!M117)/2)</f>
        <v>-45.788</v>
      </c>
      <c r="S117" s="5" t="n">
        <f aca="false">(Veg1!I117+Veg2!I117)/2</f>
        <v>0</v>
      </c>
      <c r="T117" s="5" t="n">
        <f aca="false">(Veg1!K117+Veg1!M117+Veg2!K117+Veg2!M117)/2</f>
        <v>2.9385</v>
      </c>
      <c r="U117" s="5" t="n">
        <f aca="false">(Veg1!D117+Veg2!D117)/2</f>
        <v>-20.7805</v>
      </c>
      <c r="V117" s="5" t="n">
        <f aca="false">(Veg1!G117+Veg2!G117)/2</f>
        <v>22.171</v>
      </c>
      <c r="W117" s="5" t="n">
        <f aca="false">(Veg1!I117+Veg2!I117)/2</f>
        <v>0</v>
      </c>
      <c r="X117" s="5" t="n">
        <f aca="false">((Veg1!D117-Veg1!I117-Veg1!G117)+(Veg2!D117-Veg2!I117-Veg2!G117))/2</f>
        <v>-42.9515</v>
      </c>
    </row>
    <row r="118" customFormat="false" ht="12.8" hidden="false" customHeight="false" outlineLevel="0" collapsed="false">
      <c r="A118" s="5" t="n">
        <f aca="false">SUM(SUM(Veg1!D118+Veg1!E118-Veg1!F118)+SUM(Veg2!D118+Veg2!E118-Veg2!F118))/2</f>
        <v>-118.513</v>
      </c>
      <c r="B118" s="5" t="n">
        <f aca="false">((Veg1!H118+Veg1!G118)+(Veg2!H118+Veg2!G118))/2</f>
        <v>-26.505</v>
      </c>
      <c r="C118" s="5" t="n">
        <f aca="false">((Veg1!I118)+(Veg2!I118))/2</f>
        <v>0</v>
      </c>
      <c r="D118" s="5" t="n">
        <f aca="false">(Veg1!J118+Veg1!K118+Veg1!L118+Veg2!J118+Veg2!K118+Veg2!L118)/2</f>
        <v>482.5305</v>
      </c>
      <c r="E118" s="2" t="n">
        <f aca="false">SUM(SUM(Veg1!E118-Veg1!F118)+SUM(Veg2!E118-Veg2!F118))/2</f>
        <v>-81.622</v>
      </c>
      <c r="F118" s="5" t="n">
        <f aca="false">SUM(Veg1!G118+Veg2!G118)/2</f>
        <v>14.923</v>
      </c>
      <c r="G118" s="5" t="n">
        <f aca="false">((Veg1!I118)+(Veg2!I118))/2</f>
        <v>0</v>
      </c>
      <c r="H118" s="5" t="n">
        <f aca="false">(Veg1!J118+Veg2!J118)/2</f>
        <v>-40.586</v>
      </c>
      <c r="I118" s="5" t="n">
        <f aca="false">(Veg1!E118-Veg1!D118+Veg2!E118-Veg2!D118)/2</f>
        <v>329.073</v>
      </c>
      <c r="J118" s="5" t="n">
        <f aca="false">(Veg1!H118+Veg2!H118)/2</f>
        <v>-41.428</v>
      </c>
      <c r="K118" s="5" t="n">
        <f aca="false">(Veg1!I118+Veg2!I118)/2</f>
        <v>0</v>
      </c>
      <c r="L118" s="5" t="n">
        <f aca="false">(Veg1!K118+Veg1!L118+Veg2!K118+Veg2!L118)/2</f>
        <v>523.1165</v>
      </c>
      <c r="M118" s="5" t="n">
        <f aca="false">(Veg1!E118-Veg1!F118-Veg1!D118+Veg2!E118-Veg2!F118-Veg2!D118)/2</f>
        <v>-44.731</v>
      </c>
      <c r="N118" s="5" t="n">
        <f aca="false">(Veg1!H118+Veg2!H118)/2</f>
        <v>-41.428</v>
      </c>
      <c r="O118" s="5" t="n">
        <f aca="false">(Veg1!I118+Veg2!I118)/2</f>
        <v>0</v>
      </c>
      <c r="P118" s="5" t="n">
        <f aca="false">(Veg1!H118+Veg1!L118+Veg2!H118+Veg2!L118)/2</f>
        <v>477.152</v>
      </c>
      <c r="Q118" s="5" t="n">
        <f aca="false">(Veg1!D118+Veg2!D118)/2</f>
        <v>-36.891</v>
      </c>
      <c r="R118" s="5" t="n">
        <f aca="false">(Veg1!D118-Veg1!I118-(Veg1!K118+Veg1!M118) + Veg2!D118-Veg2!I118-(Veg2!K118+Veg2!M118)/2)</f>
        <v>-80.5215</v>
      </c>
      <c r="S118" s="5" t="n">
        <f aca="false">(Veg1!I118+Veg2!I118)/2</f>
        <v>0</v>
      </c>
      <c r="T118" s="5" t="n">
        <f aca="false">(Veg1!K118+Veg1!M118+Veg2!K118+Veg2!M118)/2</f>
        <v>4.545</v>
      </c>
      <c r="U118" s="5" t="n">
        <f aca="false">(Veg1!D118+Veg2!D118)/2</f>
        <v>-36.891</v>
      </c>
      <c r="V118" s="5" t="n">
        <f aca="false">(Veg1!G118+Veg2!G118)/2</f>
        <v>14.923</v>
      </c>
      <c r="W118" s="5" t="n">
        <f aca="false">(Veg1!I118+Veg2!I118)/2</f>
        <v>0</v>
      </c>
      <c r="X118" s="5" t="n">
        <f aca="false">((Veg1!D118-Veg1!I118-Veg1!G118)+(Veg2!D118-Veg2!I118-Veg2!G118))/2</f>
        <v>-51.814</v>
      </c>
    </row>
    <row r="119" customFormat="false" ht="12.8" hidden="false" customHeight="false" outlineLevel="0" collapsed="false">
      <c r="A119" s="5" t="n">
        <f aca="false">SUM(SUM(Veg1!D119+Veg1!E119-Veg1!F119)+SUM(Veg2!D119+Veg2!E119-Veg2!F119))/2</f>
        <v>-116.595</v>
      </c>
      <c r="B119" s="5" t="n">
        <f aca="false">((Veg1!H119+Veg1!G119)+(Veg2!H119+Veg2!G119))/2</f>
        <v>-30.535</v>
      </c>
      <c r="C119" s="5" t="n">
        <f aca="false">((Veg1!I119)+(Veg2!I119))/2</f>
        <v>0</v>
      </c>
      <c r="D119" s="5" t="n">
        <f aca="false">(Veg1!J119+Veg1!K119+Veg1!L119+Veg2!J119+Veg2!K119+Veg2!L119)/2</f>
        <v>462.67</v>
      </c>
      <c r="E119" s="2" t="n">
        <f aca="false">SUM(SUM(Veg1!E119-Veg1!F119)+SUM(Veg2!E119-Veg2!F119))/2</f>
        <v>-79.5185</v>
      </c>
      <c r="F119" s="5" t="n">
        <f aca="false">SUM(Veg1!G119+Veg2!G119)/2</f>
        <v>13.464</v>
      </c>
      <c r="G119" s="5" t="n">
        <f aca="false">((Veg1!I119)+(Veg2!I119))/2</f>
        <v>0</v>
      </c>
      <c r="H119" s="5" t="n">
        <f aca="false">(Veg1!J119+Veg2!J119)/2</f>
        <v>-63.7375</v>
      </c>
      <c r="I119" s="5" t="n">
        <f aca="false">(Veg1!E119-Veg1!D119+Veg2!E119-Veg2!D119)/2</f>
        <v>326.453</v>
      </c>
      <c r="J119" s="5" t="n">
        <f aca="false">(Veg1!H119+Veg2!H119)/2</f>
        <v>-43.999</v>
      </c>
      <c r="K119" s="5" t="n">
        <f aca="false">(Veg1!I119+Veg2!I119)/2</f>
        <v>0</v>
      </c>
      <c r="L119" s="5" t="n">
        <f aca="false">(Veg1!K119+Veg1!L119+Veg2!K119+Veg2!L119)/2</f>
        <v>526.4075</v>
      </c>
      <c r="M119" s="5" t="n">
        <f aca="false">(Veg1!E119-Veg1!F119-Veg1!D119+Veg2!E119-Veg2!F119-Veg2!D119)/2</f>
        <v>-42.442</v>
      </c>
      <c r="N119" s="5" t="n">
        <f aca="false">(Veg1!H119+Veg2!H119)/2</f>
        <v>-43.999</v>
      </c>
      <c r="O119" s="5" t="n">
        <f aca="false">(Veg1!I119+Veg2!I119)/2</f>
        <v>0</v>
      </c>
      <c r="P119" s="5" t="n">
        <f aca="false">(Veg1!H119+Veg1!L119+Veg2!H119+Veg2!L119)/2</f>
        <v>475.486</v>
      </c>
      <c r="Q119" s="5" t="n">
        <f aca="false">(Veg1!D119+Veg2!D119)/2</f>
        <v>-37.0765</v>
      </c>
      <c r="R119" s="5" t="n">
        <f aca="false">(Veg1!D119-Veg1!I119-(Veg1!K119+Veg1!M119) + Veg2!D119-Veg2!I119-(Veg2!K119+Veg2!M119)/2)</f>
        <v>-84.555</v>
      </c>
      <c r="S119" s="5" t="n">
        <f aca="false">(Veg1!I119+Veg2!I119)/2</f>
        <v>0</v>
      </c>
      <c r="T119" s="5" t="n">
        <f aca="false">(Veg1!K119+Veg1!M119+Veg2!K119+Veg2!M119)/2</f>
        <v>6.9315</v>
      </c>
      <c r="U119" s="5" t="n">
        <f aca="false">(Veg1!D119+Veg2!D119)/2</f>
        <v>-37.0765</v>
      </c>
      <c r="V119" s="5" t="n">
        <f aca="false">(Veg1!G119+Veg2!G119)/2</f>
        <v>13.464</v>
      </c>
      <c r="W119" s="5" t="n">
        <f aca="false">(Veg1!I119+Veg2!I119)/2</f>
        <v>0</v>
      </c>
      <c r="X119" s="5" t="n">
        <f aca="false">((Veg1!D119-Veg1!I119-Veg1!G119)+(Veg2!D119-Veg2!I119-Veg2!G119))/2</f>
        <v>-50.5405</v>
      </c>
    </row>
    <row r="120" customFormat="false" ht="12.8" hidden="false" customHeight="false" outlineLevel="0" collapsed="false">
      <c r="A120" s="5" t="n">
        <f aca="false">SUM(SUM(Veg1!D120+Veg1!E120-Veg1!F120)+SUM(Veg2!D120+Veg2!E120-Veg2!F120))/2</f>
        <v>-114.716</v>
      </c>
      <c r="B120" s="5" t="n">
        <f aca="false">((Veg1!H120+Veg1!G120)+(Veg2!H120+Veg2!G120))/2</f>
        <v>-38.8785</v>
      </c>
      <c r="C120" s="5" t="n">
        <f aca="false">((Veg1!I120)+(Veg2!I120))/2</f>
        <v>0</v>
      </c>
      <c r="D120" s="5" t="n">
        <f aca="false">(Veg1!J120+Veg1!K120+Veg1!L120+Veg2!J120+Veg2!K120+Veg2!L120)/2</f>
        <v>477.0315</v>
      </c>
      <c r="E120" s="2" t="n">
        <f aca="false">SUM(SUM(Veg1!E120-Veg1!F120)+SUM(Veg2!E120-Veg2!F120))/2</f>
        <v>-77.281</v>
      </c>
      <c r="F120" s="5" t="n">
        <f aca="false">SUM(Veg1!G120+Veg2!G120)/2</f>
        <v>4.785</v>
      </c>
      <c r="G120" s="5" t="n">
        <f aca="false">((Veg1!I120)+(Veg2!I120))/2</f>
        <v>0</v>
      </c>
      <c r="H120" s="5" t="n">
        <f aca="false">(Veg1!J120+Veg2!J120)/2</f>
        <v>-27.162</v>
      </c>
      <c r="I120" s="5" t="n">
        <f aca="false">(Veg1!E120-Veg1!D120+Veg2!E120-Veg2!D120)/2</f>
        <v>326.714</v>
      </c>
      <c r="J120" s="5" t="n">
        <f aca="false">(Veg1!H120+Veg2!H120)/2</f>
        <v>-43.6635</v>
      </c>
      <c r="K120" s="5" t="n">
        <f aca="false">(Veg1!I120+Veg2!I120)/2</f>
        <v>0</v>
      </c>
      <c r="L120" s="5" t="n">
        <f aca="false">(Veg1!K120+Veg1!L120+Veg2!K120+Veg2!L120)/2</f>
        <v>504.1935</v>
      </c>
      <c r="M120" s="5" t="n">
        <f aca="false">(Veg1!E120-Veg1!F120-Veg1!D120+Veg2!E120-Veg2!F120-Veg2!D120)/2</f>
        <v>-39.846</v>
      </c>
      <c r="N120" s="5" t="n">
        <f aca="false">(Veg1!H120+Veg2!H120)/2</f>
        <v>-43.6635</v>
      </c>
      <c r="O120" s="5" t="n">
        <f aca="false">(Veg1!I120+Veg2!I120)/2</f>
        <v>0</v>
      </c>
      <c r="P120" s="5" t="n">
        <f aca="false">(Veg1!H120+Veg1!L120+Veg2!H120+Veg2!L120)/2</f>
        <v>454.3015</v>
      </c>
      <c r="Q120" s="5" t="n">
        <f aca="false">(Veg1!D120+Veg2!D120)/2</f>
        <v>-37.435</v>
      </c>
      <c r="R120" s="5" t="n">
        <f aca="false">(Veg1!D120-Veg1!I120-(Veg1!K120+Veg1!M120) + Veg2!D120-Veg2!I120-(Veg2!K120+Veg2!M120)/2)</f>
        <v>-84.232</v>
      </c>
      <c r="S120" s="5" t="n">
        <f aca="false">(Veg1!I120+Veg2!I120)/2</f>
        <v>0</v>
      </c>
      <c r="T120" s="5" t="n">
        <f aca="false">(Veg1!K120+Veg1!M120+Veg2!K120+Veg2!M120)/2</f>
        <v>6.232</v>
      </c>
      <c r="U120" s="5" t="n">
        <f aca="false">(Veg1!D120+Veg2!D120)/2</f>
        <v>-37.435</v>
      </c>
      <c r="V120" s="5" t="n">
        <f aca="false">(Veg1!G120+Veg2!G120)/2</f>
        <v>4.785</v>
      </c>
      <c r="W120" s="5" t="n">
        <f aca="false">(Veg1!I120+Veg2!I120)/2</f>
        <v>0</v>
      </c>
      <c r="X120" s="5" t="n">
        <f aca="false">((Veg1!D120-Veg1!I120-Veg1!G120)+(Veg2!D120-Veg2!I120-Veg2!G120))/2</f>
        <v>-42.22</v>
      </c>
    </row>
    <row r="121" customFormat="false" ht="12.8" hidden="false" customHeight="false" outlineLevel="0" collapsed="false">
      <c r="A121" s="5" t="n">
        <f aca="false">SUM(SUM(Veg1!D121+Veg1!E121-Veg1!F121)+SUM(Veg2!D121+Veg2!E121-Veg2!F121))/2</f>
        <v>-118.88</v>
      </c>
      <c r="B121" s="5" t="n">
        <f aca="false">((Veg1!H121+Veg1!G121)+(Veg2!H121+Veg2!G121))/2</f>
        <v>-28.39</v>
      </c>
      <c r="C121" s="5" t="n">
        <f aca="false">((Veg1!I121)+(Veg2!I121))/2</f>
        <v>0</v>
      </c>
      <c r="D121" s="5" t="n">
        <f aca="false">(Veg1!J121+Veg1!K121+Veg1!L121+Veg2!J121+Veg2!K121+Veg2!L121)/2</f>
        <v>475.9385</v>
      </c>
      <c r="E121" s="2" t="n">
        <f aca="false">SUM(SUM(Veg1!E121-Veg1!F121)+SUM(Veg2!E121-Veg2!F121))/2</f>
        <v>-81.188</v>
      </c>
      <c r="F121" s="5" t="n">
        <f aca="false">SUM(Veg1!G121+Veg2!G121)/2</f>
        <v>14.678</v>
      </c>
      <c r="G121" s="5" t="n">
        <f aca="false">((Veg1!I121)+(Veg2!I121))/2</f>
        <v>0</v>
      </c>
      <c r="H121" s="5" t="n">
        <f aca="false">(Veg1!J121+Veg2!J121)/2</f>
        <v>-30.9875</v>
      </c>
      <c r="I121" s="5" t="n">
        <f aca="false">(Veg1!E121-Veg1!D121+Veg2!E121-Veg2!D121)/2</f>
        <v>322.153</v>
      </c>
      <c r="J121" s="5" t="n">
        <f aca="false">(Veg1!H121+Veg2!H121)/2</f>
        <v>-43.068</v>
      </c>
      <c r="K121" s="5" t="n">
        <f aca="false">(Veg1!I121+Veg2!I121)/2</f>
        <v>0</v>
      </c>
      <c r="L121" s="5" t="n">
        <f aca="false">(Veg1!K121+Veg1!L121+Veg2!K121+Veg2!L121)/2</f>
        <v>506.926</v>
      </c>
      <c r="M121" s="5" t="n">
        <f aca="false">(Veg1!E121-Veg1!F121-Veg1!D121+Veg2!E121-Veg2!F121-Veg2!D121)/2</f>
        <v>-43.496</v>
      </c>
      <c r="N121" s="5" t="n">
        <f aca="false">(Veg1!H121+Veg2!H121)/2</f>
        <v>-43.068</v>
      </c>
      <c r="O121" s="5" t="n">
        <f aca="false">(Veg1!I121+Veg2!I121)/2</f>
        <v>0</v>
      </c>
      <c r="P121" s="5" t="n">
        <f aca="false">(Veg1!H121+Veg1!L121+Veg2!H121+Veg2!L121)/2</f>
        <v>458.482</v>
      </c>
      <c r="Q121" s="5" t="n">
        <f aca="false">(Veg1!D121+Veg2!D121)/2</f>
        <v>-37.692</v>
      </c>
      <c r="R121" s="5" t="n">
        <f aca="false">(Veg1!D121-Veg1!I121-(Veg1!K121+Veg1!M121) + Veg2!D121-Veg2!I121-(Veg2!K121+Veg2!M121)/2)</f>
        <v>-83.4805</v>
      </c>
      <c r="S121" s="5" t="n">
        <f aca="false">(Veg1!I121+Veg2!I121)/2</f>
        <v>0</v>
      </c>
      <c r="T121" s="5" t="n">
        <f aca="false">(Veg1!K121+Veg1!M121+Veg2!K121+Veg2!M121)/2</f>
        <v>5.386</v>
      </c>
      <c r="U121" s="5" t="n">
        <f aca="false">(Veg1!D121+Veg2!D121)/2</f>
        <v>-37.692</v>
      </c>
      <c r="V121" s="5" t="n">
        <f aca="false">(Veg1!G121+Veg2!G121)/2</f>
        <v>14.678</v>
      </c>
      <c r="W121" s="5" t="n">
        <f aca="false">(Veg1!I121+Veg2!I121)/2</f>
        <v>0</v>
      </c>
      <c r="X121" s="5" t="n">
        <f aca="false">((Veg1!D121-Veg1!I121-Veg1!G121)+(Veg2!D121-Veg2!I121-Veg2!G121))/2</f>
        <v>-52.37</v>
      </c>
    </row>
    <row r="122" customFormat="false" ht="12.8" hidden="false" customHeight="false" outlineLevel="0" collapsed="false">
      <c r="A122" s="5" t="n">
        <f aca="false">SUM(SUM(Veg1!D122+Veg1!E122-Veg1!F122)+SUM(Veg2!D122+Veg2!E122-Veg2!F122))/2</f>
        <v>-115.573</v>
      </c>
      <c r="B122" s="5" t="n">
        <f aca="false">((Veg1!H122+Veg1!G122)+(Veg2!H122+Veg2!G122))/2</f>
        <v>-35.723</v>
      </c>
      <c r="C122" s="5" t="n">
        <f aca="false">((Veg1!I122)+(Veg2!I122))/2</f>
        <v>0</v>
      </c>
      <c r="D122" s="5" t="n">
        <f aca="false">(Veg1!J122+Veg1!K122+Veg1!L122+Veg2!J122+Veg2!K122+Veg2!L122)/2</f>
        <v>456.179</v>
      </c>
      <c r="E122" s="2" t="n">
        <f aca="false">SUM(SUM(Veg1!E122-Veg1!F122)+SUM(Veg2!E122-Veg2!F122))/2</f>
        <v>-78.5665</v>
      </c>
      <c r="F122" s="5" t="n">
        <f aca="false">SUM(Veg1!G122+Veg2!G122)/2</f>
        <v>9.351</v>
      </c>
      <c r="G122" s="5" t="n">
        <f aca="false">((Veg1!I122)+(Veg2!I122))/2</f>
        <v>0</v>
      </c>
      <c r="H122" s="5" t="n">
        <f aca="false">(Veg1!J122+Veg2!J122)/2</f>
        <v>-57.704</v>
      </c>
      <c r="I122" s="5" t="n">
        <f aca="false">(Veg1!E122-Veg1!D122+Veg2!E122-Veg2!D122)/2</f>
        <v>319.762</v>
      </c>
      <c r="J122" s="5" t="n">
        <f aca="false">(Veg1!H122+Veg2!H122)/2</f>
        <v>-45.074</v>
      </c>
      <c r="K122" s="5" t="n">
        <f aca="false">(Veg1!I122+Veg2!I122)/2</f>
        <v>0</v>
      </c>
      <c r="L122" s="5" t="n">
        <f aca="false">(Veg1!K122+Veg1!L122+Veg2!K122+Veg2!L122)/2</f>
        <v>513.883</v>
      </c>
      <c r="M122" s="5" t="n">
        <f aca="false">(Veg1!E122-Veg1!F122-Veg1!D122+Veg2!E122-Veg2!F122-Veg2!D122)/2</f>
        <v>-41.56</v>
      </c>
      <c r="N122" s="5" t="n">
        <f aca="false">(Veg1!H122+Veg2!H122)/2</f>
        <v>-45.074</v>
      </c>
      <c r="O122" s="5" t="n">
        <f aca="false">(Veg1!I122+Veg2!I122)/2</f>
        <v>0</v>
      </c>
      <c r="P122" s="5" t="n">
        <f aca="false">(Veg1!H122+Veg1!L122+Veg2!H122+Veg2!L122)/2</f>
        <v>460.741</v>
      </c>
      <c r="Q122" s="5" t="n">
        <f aca="false">(Veg1!D122+Veg2!D122)/2</f>
        <v>-37.0065</v>
      </c>
      <c r="R122" s="5" t="n">
        <f aca="false">(Veg1!D122-Veg1!I122-(Veg1!K122+Veg1!M122) + Veg2!D122-Veg2!I122-(Veg2!K122+Veg2!M122)/2)</f>
        <v>-86.2015</v>
      </c>
      <c r="S122" s="5" t="n">
        <f aca="false">(Veg1!I122+Veg2!I122)/2</f>
        <v>0</v>
      </c>
      <c r="T122" s="5" t="n">
        <f aca="false">(Veg1!K122+Veg1!M122+Veg2!K122+Veg2!M122)/2</f>
        <v>8.074</v>
      </c>
      <c r="U122" s="5" t="n">
        <f aca="false">(Veg1!D122+Veg2!D122)/2</f>
        <v>-37.0065</v>
      </c>
      <c r="V122" s="5" t="n">
        <f aca="false">(Veg1!G122+Veg2!G122)/2</f>
        <v>9.351</v>
      </c>
      <c r="W122" s="5" t="n">
        <f aca="false">(Veg1!I122+Veg2!I122)/2</f>
        <v>0</v>
      </c>
      <c r="X122" s="5" t="n">
        <f aca="false">((Veg1!D122-Veg1!I122-Veg1!G122)+(Veg2!D122-Veg2!I122-Veg2!G122))/2</f>
        <v>-46.3575</v>
      </c>
    </row>
    <row r="123" customFormat="false" ht="12.8" hidden="false" customHeight="false" outlineLevel="0" collapsed="false">
      <c r="A123" s="5" t="n">
        <f aca="false">SUM(SUM(Veg1!D123+Veg1!E123-Veg1!F123)+SUM(Veg2!D123+Veg2!E123-Veg2!F123))/2</f>
        <v>-56.7675</v>
      </c>
      <c r="B123" s="5" t="n">
        <f aca="false">((Veg1!H123+Veg1!G123)+(Veg2!H123+Veg2!G123))/2</f>
        <v>-40.4505</v>
      </c>
      <c r="C123" s="5" t="n">
        <f aca="false">((Veg1!I123)+(Veg2!I123))/2</f>
        <v>0</v>
      </c>
      <c r="D123" s="5" t="n">
        <f aca="false">(Veg1!J123+Veg1!K123+Veg1!L123+Veg2!J123+Veg2!K123+Veg2!L123)/2</f>
        <v>458.787</v>
      </c>
      <c r="E123" s="2" t="n">
        <f aca="false">SUM(SUM(Veg1!E123-Veg1!F123)+SUM(Veg2!E123-Veg2!F123))/2</f>
        <v>-19.91</v>
      </c>
      <c r="F123" s="5" t="n">
        <f aca="false">SUM(Veg1!G123+Veg2!G123)/2</f>
        <v>4.499</v>
      </c>
      <c r="G123" s="5" t="n">
        <f aca="false">((Veg1!I123)+(Veg2!I123))/2</f>
        <v>0</v>
      </c>
      <c r="H123" s="5" t="n">
        <f aca="false">(Veg1!J123+Veg2!J123)/2</f>
        <v>-45.995</v>
      </c>
      <c r="I123" s="5" t="n">
        <f aca="false">(Veg1!E123-Veg1!D123+Veg2!E123-Veg2!D123)/2</f>
        <v>376.0205</v>
      </c>
      <c r="J123" s="5" t="n">
        <f aca="false">(Veg1!H123+Veg2!H123)/2</f>
        <v>-44.9495</v>
      </c>
      <c r="K123" s="5" t="n">
        <f aca="false">(Veg1!I123+Veg2!I123)/2</f>
        <v>0</v>
      </c>
      <c r="L123" s="5" t="n">
        <f aca="false">(Veg1!K123+Veg1!L123+Veg2!K123+Veg2!L123)/2</f>
        <v>504.782</v>
      </c>
      <c r="M123" s="5" t="n">
        <f aca="false">(Veg1!E123-Veg1!F123-Veg1!D123+Veg2!E123-Veg2!F123-Veg2!D123)/2</f>
        <v>16.9475</v>
      </c>
      <c r="N123" s="5" t="n">
        <f aca="false">(Veg1!H123+Veg2!H123)/2</f>
        <v>-44.9495</v>
      </c>
      <c r="O123" s="5" t="n">
        <f aca="false">(Veg1!I123+Veg2!I123)/2</f>
        <v>0</v>
      </c>
      <c r="P123" s="5" t="n">
        <f aca="false">(Veg1!H123+Veg1!L123+Veg2!H123+Veg2!L123)/2</f>
        <v>451.7405</v>
      </c>
      <c r="Q123" s="5" t="n">
        <f aca="false">(Veg1!D123+Veg2!D123)/2</f>
        <v>-36.8575</v>
      </c>
      <c r="R123" s="5" t="n">
        <f aca="false">(Veg1!D123-Veg1!I123-(Veg1!K123+Veg1!M123) + Veg2!D123-Veg2!I123-(Veg2!K123+Veg2!M123)/2)</f>
        <v>-85.943</v>
      </c>
      <c r="S123" s="5" t="n">
        <f aca="false">(Veg1!I123+Veg2!I123)/2</f>
        <v>0</v>
      </c>
      <c r="T123" s="5" t="n">
        <f aca="false">(Veg1!K123+Veg1!M123+Veg2!K123+Veg2!M123)/2</f>
        <v>8.095</v>
      </c>
      <c r="U123" s="5" t="n">
        <f aca="false">(Veg1!D123+Veg2!D123)/2</f>
        <v>-36.8575</v>
      </c>
      <c r="V123" s="5" t="n">
        <f aca="false">(Veg1!G123+Veg2!G123)/2</f>
        <v>4.499</v>
      </c>
      <c r="W123" s="5" t="n">
        <f aca="false">(Veg1!I123+Veg2!I123)/2</f>
        <v>0</v>
      </c>
      <c r="X123" s="5" t="n">
        <f aca="false">((Veg1!D123-Veg1!I123-Veg1!G123)+(Veg2!D123-Veg2!I123-Veg2!G123))/2</f>
        <v>-41.3565</v>
      </c>
    </row>
    <row r="124" customFormat="false" ht="12.8" hidden="false" customHeight="false" outlineLevel="0" collapsed="false">
      <c r="A124" s="5" t="n">
        <f aca="false">SUM(SUM(Veg1!D124+Veg1!E124-Veg1!F124)+SUM(Veg2!D124+Veg2!E124-Veg2!F124))/2</f>
        <v>-46.7055</v>
      </c>
      <c r="B124" s="5" t="n">
        <f aca="false">((Veg1!H124+Veg1!G124)+(Veg2!H124+Veg2!G124))/2</f>
        <v>-43.997</v>
      </c>
      <c r="C124" s="5" t="n">
        <f aca="false">((Veg1!I124)+(Veg2!I124))/2</f>
        <v>0</v>
      </c>
      <c r="D124" s="5" t="n">
        <f aca="false">(Veg1!J124+Veg1!K124+Veg1!L124+Veg2!J124+Veg2!K124+Veg2!L124)/2</f>
        <v>481.764</v>
      </c>
      <c r="E124" s="2" t="n">
        <f aca="false">SUM(SUM(Veg1!E124-Veg1!F124)+SUM(Veg2!E124-Veg2!F124))/2</f>
        <v>-11.6675</v>
      </c>
      <c r="F124" s="5" t="n">
        <f aca="false">SUM(Veg1!G124+Veg2!G124)/2</f>
        <v>-3.457</v>
      </c>
      <c r="G124" s="5" t="n">
        <f aca="false">((Veg1!I124)+(Veg2!I124))/2</f>
        <v>0</v>
      </c>
      <c r="H124" s="5" t="n">
        <f aca="false">(Veg1!J124+Veg2!J124)/2</f>
        <v>-3.693</v>
      </c>
      <c r="I124" s="5" t="n">
        <f aca="false">(Veg1!E124-Veg1!D124+Veg2!E124-Veg2!D124)/2</f>
        <v>382.8915</v>
      </c>
      <c r="J124" s="5" t="n">
        <f aca="false">(Veg1!H124+Veg2!H124)/2</f>
        <v>-40.54</v>
      </c>
      <c r="K124" s="5" t="n">
        <f aca="false">(Veg1!I124+Veg2!I124)/2</f>
        <v>0</v>
      </c>
      <c r="L124" s="5" t="n">
        <f aca="false">(Veg1!K124+Veg1!L124+Veg2!K124+Veg2!L124)/2</f>
        <v>485.457</v>
      </c>
      <c r="M124" s="5" t="n">
        <f aca="false">(Veg1!E124-Veg1!F124-Veg1!D124+Veg2!E124-Veg2!F124-Veg2!D124)/2</f>
        <v>23.3705</v>
      </c>
      <c r="N124" s="5" t="n">
        <f aca="false">(Veg1!H124+Veg2!H124)/2</f>
        <v>-40.54</v>
      </c>
      <c r="O124" s="5" t="n">
        <f aca="false">(Veg1!I124+Veg2!I124)/2</f>
        <v>0</v>
      </c>
      <c r="P124" s="5" t="n">
        <f aca="false">(Veg1!H124+Veg1!L124+Veg2!H124+Veg2!L124)/2</f>
        <v>439.415</v>
      </c>
      <c r="Q124" s="5" t="n">
        <f aca="false">(Veg1!D124+Veg2!D124)/2</f>
        <v>-35.038</v>
      </c>
      <c r="R124" s="5" t="n">
        <f aca="false">(Veg1!D124-Veg1!I124-(Veg1!K124+Veg1!M124) + Veg2!D124-Veg2!I124-(Veg2!K124+Veg2!M124)/2)</f>
        <v>-78.364</v>
      </c>
      <c r="S124" s="5" t="n">
        <f aca="false">(Veg1!I124+Veg2!I124)/2</f>
        <v>0</v>
      </c>
      <c r="T124" s="5" t="n">
        <f aca="false">(Veg1!K124+Veg1!M124+Veg2!K124+Veg2!M124)/2</f>
        <v>5.4975</v>
      </c>
      <c r="U124" s="5" t="n">
        <f aca="false">(Veg1!D124+Veg2!D124)/2</f>
        <v>-35.038</v>
      </c>
      <c r="V124" s="5" t="n">
        <f aca="false">(Veg1!G124+Veg2!G124)/2</f>
        <v>-3.457</v>
      </c>
      <c r="W124" s="5" t="n">
        <f aca="false">(Veg1!I124+Veg2!I124)/2</f>
        <v>0</v>
      </c>
      <c r="X124" s="5" t="n">
        <f aca="false">((Veg1!D124-Veg1!I124-Veg1!G124)+(Veg2!D124-Veg2!I124-Veg2!G124))/2</f>
        <v>-31.581</v>
      </c>
    </row>
    <row r="125" customFormat="false" ht="12.8" hidden="false" customHeight="false" outlineLevel="0" collapsed="false">
      <c r="A125" s="5" t="n">
        <f aca="false">SUM(SUM(Veg1!D125+Veg1!E125-Veg1!F125)+SUM(Veg2!D125+Veg2!E125-Veg2!F125))/2</f>
        <v>-46.066</v>
      </c>
      <c r="B125" s="5" t="n">
        <f aca="false">((Veg1!H125+Veg1!G125)+(Veg2!H125+Veg2!G125))/2</f>
        <v>-33.964</v>
      </c>
      <c r="C125" s="5" t="n">
        <f aca="false">((Veg1!I125)+(Veg2!I125))/2</f>
        <v>0</v>
      </c>
      <c r="D125" s="5" t="n">
        <f aca="false">(Veg1!J125+Veg1!K125+Veg1!L125+Veg2!J125+Veg2!K125+Veg2!L125)/2</f>
        <v>484.0375</v>
      </c>
      <c r="E125" s="2" t="n">
        <f aca="false">SUM(SUM(Veg1!E125-Veg1!F125)+SUM(Veg2!E125-Veg2!F125))/2</f>
        <v>-11.5195</v>
      </c>
      <c r="F125" s="5" t="n">
        <f aca="false">SUM(Veg1!G125+Veg2!G125)/2</f>
        <v>4.001</v>
      </c>
      <c r="G125" s="5" t="n">
        <f aca="false">((Veg1!I125)+(Veg2!I125))/2</f>
        <v>0</v>
      </c>
      <c r="H125" s="5" t="n">
        <f aca="false">(Veg1!J125+Veg2!J125)/2</f>
        <v>-10.006</v>
      </c>
      <c r="I125" s="5" t="n">
        <f aca="false">(Veg1!E125-Veg1!D125+Veg2!E125-Veg2!D125)/2</f>
        <v>384.198</v>
      </c>
      <c r="J125" s="5" t="n">
        <f aca="false">(Veg1!H125+Veg2!H125)/2</f>
        <v>-37.965</v>
      </c>
      <c r="K125" s="5" t="n">
        <f aca="false">(Veg1!I125+Veg2!I125)/2</f>
        <v>0</v>
      </c>
      <c r="L125" s="5" t="n">
        <f aca="false">(Veg1!K125+Veg1!L125+Veg2!K125+Veg2!L125)/2</f>
        <v>494.0435</v>
      </c>
      <c r="M125" s="5" t="n">
        <f aca="false">(Veg1!E125-Veg1!F125-Veg1!D125+Veg2!E125-Veg2!F125-Veg2!D125)/2</f>
        <v>23.027</v>
      </c>
      <c r="N125" s="5" t="n">
        <f aca="false">(Veg1!H125+Veg2!H125)/2</f>
        <v>-37.965</v>
      </c>
      <c r="O125" s="5" t="n">
        <f aca="false">(Veg1!I125+Veg2!I125)/2</f>
        <v>0</v>
      </c>
      <c r="P125" s="5" t="n">
        <f aca="false">(Veg1!H125+Veg1!L125+Veg2!H125+Veg2!L125)/2</f>
        <v>452.66</v>
      </c>
      <c r="Q125" s="5" t="n">
        <f aca="false">(Veg1!D125+Veg2!D125)/2</f>
        <v>-34.5465</v>
      </c>
      <c r="R125" s="5" t="n">
        <f aca="false">(Veg1!D125-Veg1!I125-(Veg1!K125+Veg1!M125) + Veg2!D125-Veg2!I125-(Veg2!K125+Veg2!M125)/2)</f>
        <v>-74.2405</v>
      </c>
      <c r="S125" s="5" t="n">
        <f aca="false">(Veg1!I125+Veg2!I125)/2</f>
        <v>0</v>
      </c>
      <c r="T125" s="5" t="n">
        <f aca="false">(Veg1!K125+Veg1!M125+Veg2!K125+Veg2!M125)/2</f>
        <v>3.4225</v>
      </c>
      <c r="U125" s="5" t="n">
        <f aca="false">(Veg1!D125+Veg2!D125)/2</f>
        <v>-34.5465</v>
      </c>
      <c r="V125" s="5" t="n">
        <f aca="false">(Veg1!G125+Veg2!G125)/2</f>
        <v>4.001</v>
      </c>
      <c r="W125" s="5" t="n">
        <f aca="false">(Veg1!I125+Veg2!I125)/2</f>
        <v>0</v>
      </c>
      <c r="X125" s="5" t="n">
        <f aca="false">((Veg1!D125-Veg1!I125-Veg1!G125)+(Veg2!D125-Veg2!I125-Veg2!G125))/2</f>
        <v>-38.5475</v>
      </c>
    </row>
    <row r="126" customFormat="false" ht="12.8" hidden="false" customHeight="false" outlineLevel="0" collapsed="false">
      <c r="A126" s="5" t="n">
        <f aca="false">SUM(SUM(Veg1!D126+Veg1!E126-Veg1!F126)+SUM(Veg2!D126+Veg2!E126-Veg2!F126))/2</f>
        <v>-46.1385</v>
      </c>
      <c r="B126" s="5" t="n">
        <f aca="false">((Veg1!H126+Veg1!G126)+(Veg2!H126+Veg2!G126))/2</f>
        <v>-40.7205</v>
      </c>
      <c r="C126" s="5" t="n">
        <f aca="false">((Veg1!I126)+(Veg2!I126))/2</f>
        <v>0</v>
      </c>
      <c r="D126" s="5" t="n">
        <f aca="false">(Veg1!J126+Veg1!K126+Veg1!L126+Veg2!J126+Veg2!K126+Veg2!L126)/2</f>
        <v>464.6515</v>
      </c>
      <c r="E126" s="2" t="n">
        <f aca="false">SUM(SUM(Veg1!E126-Veg1!F126)+SUM(Veg2!E126-Veg2!F126))/2</f>
        <v>-11.4915</v>
      </c>
      <c r="F126" s="5" t="n">
        <f aca="false">SUM(Veg1!G126+Veg2!G126)/2</f>
        <v>-0.353</v>
      </c>
      <c r="G126" s="5" t="n">
        <f aca="false">((Veg1!I126)+(Veg2!I126))/2</f>
        <v>0</v>
      </c>
      <c r="H126" s="5" t="n">
        <f aca="false">(Veg1!J126+Veg2!J126)/2</f>
        <v>-36.5145</v>
      </c>
      <c r="I126" s="5" t="n">
        <f aca="false">(Veg1!E126-Veg1!D126+Veg2!E126-Veg2!D126)/2</f>
        <v>381.5805</v>
      </c>
      <c r="J126" s="5" t="n">
        <f aca="false">(Veg1!H126+Veg2!H126)/2</f>
        <v>-40.3675</v>
      </c>
      <c r="K126" s="5" t="n">
        <f aca="false">(Veg1!I126+Veg2!I126)/2</f>
        <v>0</v>
      </c>
      <c r="L126" s="5" t="n">
        <f aca="false">(Veg1!K126+Veg1!L126+Veg2!K126+Veg2!L126)/2</f>
        <v>501.166</v>
      </c>
      <c r="M126" s="5" t="n">
        <f aca="false">(Veg1!E126-Veg1!F126-Veg1!D126+Veg2!E126-Veg2!F126-Veg2!D126)/2</f>
        <v>23.1555</v>
      </c>
      <c r="N126" s="5" t="n">
        <f aca="false">(Veg1!H126+Veg2!H126)/2</f>
        <v>-40.3675</v>
      </c>
      <c r="O126" s="5" t="n">
        <f aca="false">(Veg1!I126+Veg2!I126)/2</f>
        <v>0</v>
      </c>
      <c r="P126" s="5" t="n">
        <f aca="false">(Veg1!H126+Veg1!L126+Veg2!H126+Veg2!L126)/2</f>
        <v>455.0775</v>
      </c>
      <c r="Q126" s="5" t="n">
        <f aca="false">(Veg1!D126+Veg2!D126)/2</f>
        <v>-34.647</v>
      </c>
      <c r="R126" s="5" t="n">
        <f aca="false">(Veg1!D126-Veg1!I126-(Veg1!K126+Veg1!M126) + Veg2!D126-Veg2!I126-(Veg2!K126+Veg2!M126)/2)</f>
        <v>-77.933</v>
      </c>
      <c r="S126" s="5" t="n">
        <f aca="false">(Veg1!I126+Veg2!I126)/2</f>
        <v>0</v>
      </c>
      <c r="T126" s="5" t="n">
        <f aca="false">(Veg1!K126+Veg1!M126+Veg2!K126+Veg2!M126)/2</f>
        <v>5.7205</v>
      </c>
      <c r="U126" s="5" t="n">
        <f aca="false">(Veg1!D126+Veg2!D126)/2</f>
        <v>-34.647</v>
      </c>
      <c r="V126" s="5" t="n">
        <f aca="false">(Veg1!G126+Veg2!G126)/2</f>
        <v>-0.353</v>
      </c>
      <c r="W126" s="5" t="n">
        <f aca="false">(Veg1!I126+Veg2!I126)/2</f>
        <v>0</v>
      </c>
      <c r="X126" s="5" t="n">
        <f aca="false">((Veg1!D126-Veg1!I126-Veg1!G126)+(Veg2!D126-Veg2!I126-Veg2!G126))/2</f>
        <v>-34.294</v>
      </c>
    </row>
    <row r="127" customFormat="false" ht="12.8" hidden="false" customHeight="false" outlineLevel="0" collapsed="false">
      <c r="A127" s="5" t="n">
        <f aca="false">SUM(SUM(Veg1!D127+Veg1!E127-Veg1!F127)+SUM(Veg2!D127+Veg2!E127-Veg2!F127))/2</f>
        <v>-49.369</v>
      </c>
      <c r="B127" s="5" t="n">
        <f aca="false">((Veg1!H127+Veg1!G127)+(Veg2!H127+Veg2!G127))/2</f>
        <v>-41.567</v>
      </c>
      <c r="C127" s="5" t="n">
        <f aca="false">((Veg1!I127)+(Veg2!I127))/2</f>
        <v>0</v>
      </c>
      <c r="D127" s="5" t="n">
        <f aca="false">(Veg1!J127+Veg1!K127+Veg1!L127+Veg2!J127+Veg2!K127+Veg2!L127)/2</f>
        <v>467.695</v>
      </c>
      <c r="E127" s="2" t="n">
        <f aca="false">SUM(SUM(Veg1!E127-Veg1!F127)+SUM(Veg2!E127-Veg2!F127))/2</f>
        <v>-14.625</v>
      </c>
      <c r="F127" s="5" t="n">
        <f aca="false">SUM(Veg1!G127+Veg2!G127)/2</f>
        <v>-1.117</v>
      </c>
      <c r="G127" s="5" t="n">
        <f aca="false">((Veg1!I127)+(Veg2!I127))/2</f>
        <v>0</v>
      </c>
      <c r="H127" s="5" t="n">
        <f aca="false">(Veg1!J127+Veg2!J127)/2</f>
        <v>-29.226</v>
      </c>
      <c r="I127" s="5" t="n">
        <f aca="false">(Veg1!E127-Veg1!D127+Veg2!E127-Veg2!D127)/2</f>
        <v>377.499</v>
      </c>
      <c r="J127" s="5" t="n">
        <f aca="false">(Veg1!H127+Veg2!H127)/2</f>
        <v>-40.45</v>
      </c>
      <c r="K127" s="5" t="n">
        <f aca="false">(Veg1!I127+Veg2!I127)/2</f>
        <v>0</v>
      </c>
      <c r="L127" s="5" t="n">
        <f aca="false">(Veg1!K127+Veg1!L127+Veg2!K127+Veg2!L127)/2</f>
        <v>496.921</v>
      </c>
      <c r="M127" s="5" t="n">
        <f aca="false">(Veg1!E127-Veg1!F127-Veg1!D127+Veg2!E127-Veg2!F127-Veg2!D127)/2</f>
        <v>20.119</v>
      </c>
      <c r="N127" s="5" t="n">
        <f aca="false">(Veg1!H127+Veg2!H127)/2</f>
        <v>-40.45</v>
      </c>
      <c r="O127" s="5" t="n">
        <f aca="false">(Veg1!I127+Veg2!I127)/2</f>
        <v>0</v>
      </c>
      <c r="P127" s="5" t="n">
        <f aca="false">(Veg1!H127+Veg1!L127+Veg2!H127+Veg2!L127)/2</f>
        <v>450.765</v>
      </c>
      <c r="Q127" s="5" t="n">
        <f aca="false">(Veg1!D127+Veg2!D127)/2</f>
        <v>-34.744</v>
      </c>
      <c r="R127" s="5" t="n">
        <f aca="false">(Veg1!D127-Veg1!I127-(Veg1!K127+Veg1!M127) + Veg2!D127-Veg2!I127-(Veg2!K127+Veg2!M127)/2)</f>
        <v>-78.1065</v>
      </c>
      <c r="S127" s="5" t="n">
        <f aca="false">(Veg1!I127+Veg2!I127)/2</f>
        <v>0</v>
      </c>
      <c r="T127" s="5" t="n">
        <f aca="false">(Veg1!K127+Veg1!M127+Veg2!K127+Veg2!M127)/2</f>
        <v>5.7045</v>
      </c>
      <c r="U127" s="5" t="n">
        <f aca="false">(Veg1!D127+Veg2!D127)/2</f>
        <v>-34.744</v>
      </c>
      <c r="V127" s="5" t="n">
        <f aca="false">(Veg1!G127+Veg2!G127)/2</f>
        <v>-1.117</v>
      </c>
      <c r="W127" s="5" t="n">
        <f aca="false">(Veg1!I127+Veg2!I127)/2</f>
        <v>0</v>
      </c>
      <c r="X127" s="5" t="n">
        <f aca="false">((Veg1!D127-Veg1!I127-Veg1!G127)+(Veg2!D127-Veg2!I127-Veg2!G127))/2</f>
        <v>-33.627</v>
      </c>
    </row>
    <row r="128" customFormat="false" ht="12.8" hidden="false" customHeight="false" outlineLevel="0" collapsed="false">
      <c r="A128" s="5" t="n">
        <f aca="false">SUM(SUM(Veg1!D128+Veg1!E128-Veg1!F128)+SUM(Veg2!D128+Veg2!E128-Veg2!F128))/2</f>
        <v>58.604</v>
      </c>
      <c r="B128" s="5" t="n">
        <f aca="false">((Veg1!H128+Veg1!G128)+(Veg2!H128+Veg2!G128))/2</f>
        <v>-62.0645</v>
      </c>
      <c r="C128" s="5" t="n">
        <f aca="false">((Veg1!I128)+(Veg2!I128))/2</f>
        <v>78.5415</v>
      </c>
      <c r="D128" s="5" t="n">
        <f aca="false">(Veg1!J128+Veg1!K128+Veg1!L128+Veg2!J128+Veg2!K128+Veg2!L128)/2</f>
        <v>478.012</v>
      </c>
      <c r="E128" s="2" t="n">
        <f aca="false">SUM(SUM(Veg1!E128-Veg1!F128)+SUM(Veg2!E128-Veg2!F128))/2</f>
        <v>34.011</v>
      </c>
      <c r="F128" s="5" t="n">
        <f aca="false">SUM(Veg1!G128+Veg2!G128)/2</f>
        <v>-3.286</v>
      </c>
      <c r="G128" s="5" t="n">
        <f aca="false">((Veg1!I128)+(Veg2!I128))/2</f>
        <v>78.5415</v>
      </c>
      <c r="H128" s="5" t="n">
        <f aca="false">(Veg1!J128+Veg2!J128)/2</f>
        <v>-13.6375</v>
      </c>
      <c r="I128" s="5" t="n">
        <f aca="false">(Veg1!E128-Veg1!D128+Veg2!E128-Veg2!D128)/2</f>
        <v>366.848</v>
      </c>
      <c r="J128" s="5" t="n">
        <f aca="false">(Veg1!H128+Veg2!H128)/2</f>
        <v>-58.7785</v>
      </c>
      <c r="K128" s="5" t="n">
        <f aca="false">(Veg1!I128+Veg2!I128)/2</f>
        <v>78.5415</v>
      </c>
      <c r="L128" s="5" t="n">
        <f aca="false">(Veg1!K128+Veg1!L128+Veg2!K128+Veg2!L128)/2</f>
        <v>491.6495</v>
      </c>
      <c r="M128" s="5" t="n">
        <f aca="false">(Veg1!E128-Veg1!F128-Veg1!D128+Veg2!E128-Veg2!F128-Veg2!D128)/2</f>
        <v>9.41799999999998</v>
      </c>
      <c r="N128" s="5" t="n">
        <f aca="false">(Veg1!H128+Veg2!H128)/2</f>
        <v>-58.7785</v>
      </c>
      <c r="O128" s="5" t="n">
        <f aca="false">(Veg1!I128+Veg2!I128)/2</f>
        <v>78.5415</v>
      </c>
      <c r="P128" s="5" t="n">
        <f aca="false">(Veg1!H128+Veg1!L128+Veg2!H128+Veg2!L128)/2</f>
        <v>428.0415</v>
      </c>
      <c r="Q128" s="5" t="n">
        <f aca="false">(Veg1!D128+Veg2!D128)/2</f>
        <v>24.593</v>
      </c>
      <c r="R128" s="5" t="n">
        <f aca="false">(Veg1!D128-Veg1!I128-(Veg1!K128+Veg1!M128) + Veg2!D128-Veg2!I128-(Veg2!K128+Veg2!M128)/2)</f>
        <v>-115.254</v>
      </c>
      <c r="S128" s="5" t="n">
        <f aca="false">(Veg1!I128+Veg2!I128)/2</f>
        <v>78.5415</v>
      </c>
      <c r="T128" s="5" t="n">
        <f aca="false">(Veg1!K128+Veg1!M128+Veg2!K128+Veg2!M128)/2</f>
        <v>4.8255</v>
      </c>
      <c r="U128" s="5" t="n">
        <f aca="false">(Veg1!D128+Veg2!D128)/2</f>
        <v>24.593</v>
      </c>
      <c r="V128" s="5" t="n">
        <f aca="false">(Veg1!G128+Veg2!G128)/2</f>
        <v>-3.286</v>
      </c>
      <c r="W128" s="5" t="n">
        <f aca="false">(Veg1!I128+Veg2!I128)/2</f>
        <v>78.5415</v>
      </c>
      <c r="X128" s="5" t="n">
        <f aca="false">((Veg1!D128-Veg1!I128-Veg1!G128)+(Veg2!D128-Veg2!I128-Veg2!G128))/2</f>
        <v>-50.6625</v>
      </c>
    </row>
    <row r="129" customFormat="false" ht="12.8" hidden="false" customHeight="false" outlineLevel="0" collapsed="false">
      <c r="A129" s="5" t="n">
        <f aca="false">SUM(SUM(Veg1!D129+Veg1!E129-Veg1!F129)+SUM(Veg2!D129+Veg2!E129-Veg2!F129))/2</f>
        <v>370.708</v>
      </c>
      <c r="B129" s="5" t="n">
        <f aca="false">((Veg1!H129+Veg1!G129)+(Veg2!H129+Veg2!G129))/2</f>
        <v>-96.8145</v>
      </c>
      <c r="C129" s="5" t="n">
        <f aca="false">((Veg1!I129)+(Veg2!I129))/2</f>
        <v>240.1955</v>
      </c>
      <c r="D129" s="5" t="n">
        <f aca="false">(Veg1!J129+Veg1!K129+Veg1!L129+Veg2!J129+Veg2!K129+Veg2!L129)/2</f>
        <v>470.84</v>
      </c>
      <c r="E129" s="2" t="n">
        <f aca="false">SUM(SUM(Veg1!E129-Veg1!F129)+SUM(Veg2!E129-Veg2!F129))/2</f>
        <v>207.369</v>
      </c>
      <c r="F129" s="5" t="n">
        <f aca="false">SUM(Veg1!G129+Veg2!G129)/2</f>
        <v>-16.693</v>
      </c>
      <c r="G129" s="5" t="n">
        <f aca="false">((Veg1!I129)+(Veg2!I129))/2</f>
        <v>240.1955</v>
      </c>
      <c r="H129" s="5" t="n">
        <f aca="false">(Veg1!J129+Veg2!J129)/2</f>
        <v>24.025</v>
      </c>
      <c r="I129" s="5" t="n">
        <f aca="false">(Veg1!E129-Veg1!D129+Veg2!E129-Veg2!D129)/2</f>
        <v>404.051</v>
      </c>
      <c r="J129" s="5" t="n">
        <f aca="false">(Veg1!H129+Veg2!H129)/2</f>
        <v>-80.1215</v>
      </c>
      <c r="K129" s="5" t="n">
        <f aca="false">(Veg1!I129+Veg2!I129)/2</f>
        <v>240.1955</v>
      </c>
      <c r="L129" s="5" t="n">
        <f aca="false">(Veg1!K129+Veg1!L129+Veg2!K129+Veg2!L129)/2</f>
        <v>446.815</v>
      </c>
      <c r="M129" s="5" t="n">
        <f aca="false">(Veg1!E129-Veg1!F129-Veg1!D129+Veg2!E129-Veg2!F129-Veg2!D129)/2</f>
        <v>44.03</v>
      </c>
      <c r="N129" s="5" t="n">
        <f aca="false">(Veg1!H129+Veg2!H129)/2</f>
        <v>-80.1215</v>
      </c>
      <c r="O129" s="5" t="n">
        <f aca="false">(Veg1!I129+Veg2!I129)/2</f>
        <v>240.1955</v>
      </c>
      <c r="P129" s="5" t="n">
        <f aca="false">(Veg1!H129+Veg1!L129+Veg2!H129+Veg2!L129)/2</f>
        <v>363.4285</v>
      </c>
      <c r="Q129" s="5" t="n">
        <f aca="false">(Veg1!D129+Veg2!D129)/2</f>
        <v>163.339</v>
      </c>
      <c r="R129" s="5" t="n">
        <f aca="false">(Veg1!D129-Veg1!I129-(Veg1!K129+Veg1!M129) + Veg2!D129-Veg2!I129-(Veg2!K129+Veg2!M129)/2)</f>
        <v>-159.138</v>
      </c>
      <c r="S129" s="5" t="n">
        <f aca="false">(Veg1!I129+Veg2!I129)/2</f>
        <v>240.1955</v>
      </c>
      <c r="T129" s="5" t="n">
        <f aca="false">(Veg1!K129+Veg1!M129+Veg2!K129+Veg2!M129)/2</f>
        <v>3.234</v>
      </c>
      <c r="U129" s="5" t="n">
        <f aca="false">(Veg1!D129+Veg2!D129)/2</f>
        <v>163.339</v>
      </c>
      <c r="V129" s="5" t="n">
        <f aca="false">(Veg1!G129+Veg2!G129)/2</f>
        <v>-16.693</v>
      </c>
      <c r="W129" s="5" t="n">
        <f aca="false">(Veg1!I129+Veg2!I129)/2</f>
        <v>240.1955</v>
      </c>
      <c r="X129" s="5" t="n">
        <f aca="false">((Veg1!D129-Veg1!I129-Veg1!G129)+(Veg2!D129-Veg2!I129-Veg2!G129))/2</f>
        <v>-60.1635</v>
      </c>
    </row>
    <row r="130" customFormat="false" ht="12.8" hidden="false" customHeight="false" outlineLevel="0" collapsed="false">
      <c r="A130" s="5" t="n">
        <f aca="false">SUM(SUM(Veg1!D130+Veg1!E130-Veg1!F130)+SUM(Veg2!D130+Veg2!E130-Veg2!F130))/2</f>
        <v>754.204</v>
      </c>
      <c r="B130" s="5" t="n">
        <f aca="false">((Veg1!H130+Veg1!G130)+(Veg2!H130+Veg2!G130))/2</f>
        <v>-161.963</v>
      </c>
      <c r="C130" s="5" t="n">
        <f aca="false">((Veg1!I130)+(Veg2!I130))/2</f>
        <v>483.051</v>
      </c>
      <c r="D130" s="5" t="n">
        <f aca="false">(Veg1!J130+Veg1!K130+Veg1!L130+Veg2!J130+Veg2!K130+Veg2!L130)/2</f>
        <v>449.3115</v>
      </c>
      <c r="E130" s="2" t="n">
        <f aca="false">SUM(SUM(Veg1!E130-Veg1!F130)+SUM(Veg2!E130-Veg2!F130))/2</f>
        <v>428.2765</v>
      </c>
      <c r="F130" s="5" t="n">
        <f aca="false">SUM(Veg1!G130+Veg2!G130)/2</f>
        <v>-16.068</v>
      </c>
      <c r="G130" s="5" t="n">
        <f aca="false">((Veg1!I130)+(Veg2!I130))/2</f>
        <v>483.051</v>
      </c>
      <c r="H130" s="5" t="n">
        <f aca="false">(Veg1!J130+Veg2!J130)/2</f>
        <v>163.075</v>
      </c>
      <c r="I130" s="5" t="n">
        <f aca="false">(Veg1!E130-Veg1!D130+Veg2!E130-Veg2!D130)/2</f>
        <v>477.7235</v>
      </c>
      <c r="J130" s="5" t="n">
        <f aca="false">(Veg1!H130+Veg2!H130)/2</f>
        <v>-145.895</v>
      </c>
      <c r="K130" s="5" t="n">
        <f aca="false">(Veg1!I130+Veg2!I130)/2</f>
        <v>483.051</v>
      </c>
      <c r="L130" s="5" t="n">
        <f aca="false">(Veg1!K130+Veg1!L130+Veg2!K130+Veg2!L130)/2</f>
        <v>286.2365</v>
      </c>
      <c r="M130" s="5" t="n">
        <f aca="false">(Veg1!E130-Veg1!F130-Veg1!D130+Veg2!E130-Veg2!F130-Veg2!D130)/2</f>
        <v>102.349</v>
      </c>
      <c r="N130" s="5" t="n">
        <f aca="false">(Veg1!H130+Veg2!H130)/2</f>
        <v>-145.895</v>
      </c>
      <c r="O130" s="5" t="n">
        <f aca="false">(Veg1!I130+Veg2!I130)/2</f>
        <v>483.051</v>
      </c>
      <c r="P130" s="5" t="n">
        <f aca="false">(Veg1!H130+Veg1!L130+Veg2!H130+Veg2!L130)/2</f>
        <v>151.57</v>
      </c>
      <c r="Q130" s="5" t="n">
        <f aca="false">(Veg1!D130+Veg2!D130)/2</f>
        <v>325.9275</v>
      </c>
      <c r="R130" s="5" t="n">
        <f aca="false">(Veg1!D130-Veg1!I130-(Veg1!K130+Veg1!M130) + Veg2!D130-Veg2!I130-(Veg2!K130+Veg2!M130)/2)</f>
        <v>-298.2995</v>
      </c>
      <c r="S130" s="5" t="n">
        <f aca="false">(Veg1!I130+Veg2!I130)/2</f>
        <v>483.051</v>
      </c>
      <c r="T130" s="5" t="n">
        <f aca="false">(Veg1!K130+Veg1!M130+Veg2!K130+Veg2!M130)/2</f>
        <v>-11.287</v>
      </c>
      <c r="U130" s="5" t="n">
        <f aca="false">(Veg1!D130+Veg2!D130)/2</f>
        <v>325.9275</v>
      </c>
      <c r="V130" s="5" t="n">
        <f aca="false">(Veg1!G130+Veg2!G130)/2</f>
        <v>-16.068</v>
      </c>
      <c r="W130" s="5" t="n">
        <f aca="false">(Veg1!I130+Veg2!I130)/2</f>
        <v>483.051</v>
      </c>
      <c r="X130" s="5" t="n">
        <f aca="false">((Veg1!D130-Veg1!I130-Veg1!G130)+(Veg2!D130-Veg2!I130-Veg2!G130))/2</f>
        <v>-141.0555</v>
      </c>
    </row>
    <row r="131" customFormat="false" ht="12.8" hidden="false" customHeight="false" outlineLevel="0" collapsed="false">
      <c r="A131" s="5" t="n">
        <f aca="false">SUM(SUM(Veg1!D131+Veg1!E131-Veg1!F131)+SUM(Veg2!D131+Veg2!E131-Veg2!F131))/2</f>
        <v>1077.1455</v>
      </c>
      <c r="B131" s="5" t="n">
        <f aca="false">((Veg1!H131+Veg1!G131)+(Veg2!H131+Veg2!G131))/2</f>
        <v>-236.0055</v>
      </c>
      <c r="C131" s="5" t="n">
        <f aca="false">((Veg1!I131)+(Veg2!I131))/2</f>
        <v>708.1925</v>
      </c>
      <c r="D131" s="5" t="n">
        <f aca="false">(Veg1!J131+Veg1!K131+Veg1!L131+Veg2!J131+Veg2!K131+Veg2!L131)/2</f>
        <v>408.165</v>
      </c>
      <c r="E131" s="2" t="n">
        <f aca="false">SUM(SUM(Veg1!E131-Veg1!F131)+SUM(Veg2!E131-Veg2!F131))/2</f>
        <v>603.7935</v>
      </c>
      <c r="F131" s="5" t="n">
        <f aca="false">SUM(Veg1!G131+Veg2!G131)/2</f>
        <v>-24.8025</v>
      </c>
      <c r="G131" s="5" t="n">
        <f aca="false">((Veg1!I131)+(Veg2!I131))/2</f>
        <v>708.1925</v>
      </c>
      <c r="H131" s="5" t="n">
        <f aca="false">(Veg1!J131+Veg2!J131)/2</f>
        <v>180.8725</v>
      </c>
      <c r="I131" s="5" t="n">
        <f aca="false">(Veg1!E131-Veg1!D131+Veg2!E131-Veg2!D131)/2</f>
        <v>522.64</v>
      </c>
      <c r="J131" s="5" t="n">
        <f aca="false">(Veg1!H131+Veg2!H131)/2</f>
        <v>-211.203</v>
      </c>
      <c r="K131" s="5" t="n">
        <f aca="false">(Veg1!I131+Veg2!I131)/2</f>
        <v>708.1925</v>
      </c>
      <c r="L131" s="5" t="n">
        <f aca="false">(Veg1!K131+Veg1!L131+Veg2!K131+Veg2!L131)/2</f>
        <v>227.2925</v>
      </c>
      <c r="M131" s="5" t="n">
        <f aca="false">(Veg1!E131-Veg1!F131-Veg1!D131+Veg2!E131-Veg2!F131-Veg2!D131)/2</f>
        <v>130.4415</v>
      </c>
      <c r="N131" s="5" t="n">
        <f aca="false">(Veg1!H131+Veg2!H131)/2</f>
        <v>-211.203</v>
      </c>
      <c r="O131" s="5" t="n">
        <f aca="false">(Veg1!I131+Veg2!I131)/2</f>
        <v>708.1925</v>
      </c>
      <c r="P131" s="5" t="n">
        <f aca="false">(Veg1!H131+Veg1!L131+Veg2!H131+Veg2!L131)/2</f>
        <v>39.727</v>
      </c>
      <c r="Q131" s="5" t="n">
        <f aca="false">(Veg1!D131+Veg2!D131)/2</f>
        <v>473.352</v>
      </c>
      <c r="R131" s="5" t="n">
        <f aca="false">(Veg1!D131-Veg1!I131-(Veg1!K131+Veg1!M131) + Veg2!D131-Veg2!I131-(Veg2!K131+Veg2!M131)/2)</f>
        <v>-434.741</v>
      </c>
      <c r="S131" s="5" t="n">
        <f aca="false">(Veg1!I131+Veg2!I131)/2</f>
        <v>708.1925</v>
      </c>
      <c r="T131" s="5" t="n">
        <f aca="false">(Veg1!K131+Veg1!M131+Veg2!K131+Veg2!M131)/2</f>
        <v>-23.7165</v>
      </c>
      <c r="U131" s="5" t="n">
        <f aca="false">(Veg1!D131+Veg2!D131)/2</f>
        <v>473.352</v>
      </c>
      <c r="V131" s="5" t="n">
        <f aca="false">(Veg1!G131+Veg2!G131)/2</f>
        <v>-24.8025</v>
      </c>
      <c r="W131" s="5" t="n">
        <f aca="false">(Veg1!I131+Veg2!I131)/2</f>
        <v>708.1925</v>
      </c>
      <c r="X131" s="5" t="n">
        <f aca="false">((Veg1!D131-Veg1!I131-Veg1!G131)+(Veg2!D131-Veg2!I131-Veg2!G131))/2</f>
        <v>-210.038</v>
      </c>
    </row>
    <row r="132" customFormat="false" ht="12.8" hidden="false" customHeight="false" outlineLevel="0" collapsed="false">
      <c r="A132" s="5" t="n">
        <f aca="false">SUM(SUM(Veg1!D132+Veg1!E132-Veg1!F132)+SUM(Veg2!D132+Veg2!E132-Veg2!F132))/2</f>
        <v>1314.006</v>
      </c>
      <c r="B132" s="5" t="n">
        <f aca="false">((Veg1!H132+Veg1!G132)+(Veg2!H132+Veg2!G132))/2</f>
        <v>-319.512</v>
      </c>
      <c r="C132" s="5" t="n">
        <f aca="false">((Veg1!I132)+(Veg2!I132))/2</f>
        <v>910.065</v>
      </c>
      <c r="D132" s="5" t="n">
        <f aca="false">(Veg1!J132+Veg1!K132+Veg1!L132+Veg2!J132+Veg2!K132+Veg2!L132)/2</f>
        <v>393.46</v>
      </c>
      <c r="E132" s="2" t="n">
        <f aca="false">SUM(SUM(Veg1!E132-Veg1!F132)+SUM(Veg2!E132-Veg2!F132))/2</f>
        <v>719.611</v>
      </c>
      <c r="F132" s="5" t="n">
        <f aca="false">SUM(Veg1!G132+Veg2!G132)/2</f>
        <v>-38.242</v>
      </c>
      <c r="G132" s="5" t="n">
        <f aca="false">((Veg1!I132)+(Veg2!I132))/2</f>
        <v>910.065</v>
      </c>
      <c r="H132" s="5" t="n">
        <f aca="false">(Veg1!J132+Veg2!J132)/2</f>
        <v>201.515</v>
      </c>
      <c r="I132" s="5" t="n">
        <f aca="false">(Veg1!E132-Veg1!D132+Veg2!E132-Veg2!D132)/2</f>
        <v>535.266</v>
      </c>
      <c r="J132" s="5" t="n">
        <f aca="false">(Veg1!H132+Veg2!H132)/2</f>
        <v>-281.27</v>
      </c>
      <c r="K132" s="5" t="n">
        <f aca="false">(Veg1!I132+Veg2!I132)/2</f>
        <v>910.065</v>
      </c>
      <c r="L132" s="5" t="n">
        <f aca="false">(Veg1!K132+Veg1!L132+Veg2!K132+Veg2!L132)/2</f>
        <v>191.945</v>
      </c>
      <c r="M132" s="5" t="n">
        <f aca="false">(Veg1!E132-Veg1!F132-Veg1!D132+Veg2!E132-Veg2!F132-Veg2!D132)/2</f>
        <v>125.216</v>
      </c>
      <c r="N132" s="5" t="n">
        <f aca="false">(Veg1!H132+Veg2!H132)/2</f>
        <v>-281.27</v>
      </c>
      <c r="O132" s="5" t="n">
        <f aca="false">(Veg1!I132+Veg2!I132)/2</f>
        <v>910.065</v>
      </c>
      <c r="P132" s="5" t="n">
        <f aca="false">(Veg1!H132+Veg1!L132+Veg2!H132+Veg2!L132)/2</f>
        <v>-54.925</v>
      </c>
      <c r="Q132" s="5" t="n">
        <f aca="false">(Veg1!D132+Veg2!D132)/2</f>
        <v>594.395</v>
      </c>
      <c r="R132" s="5" t="n">
        <f aca="false">(Veg1!D132-Veg1!I132-(Veg1!K132+Veg1!M132) + Veg2!D132-Veg2!I132-(Veg2!K132+Veg2!M132)/2)</f>
        <v>-579.689</v>
      </c>
      <c r="S132" s="5" t="n">
        <f aca="false">(Veg1!I132+Veg2!I132)/2</f>
        <v>910.065</v>
      </c>
      <c r="T132" s="5" t="n">
        <f aca="false">(Veg1!K132+Veg1!M132+Veg2!K132+Veg2!M132)/2</f>
        <v>-34.4925</v>
      </c>
      <c r="U132" s="5" t="n">
        <f aca="false">(Veg1!D132+Veg2!D132)/2</f>
        <v>594.395</v>
      </c>
      <c r="V132" s="5" t="n">
        <f aca="false">(Veg1!G132+Veg2!G132)/2</f>
        <v>-38.242</v>
      </c>
      <c r="W132" s="5" t="n">
        <f aca="false">(Veg1!I132+Veg2!I132)/2</f>
        <v>910.065</v>
      </c>
      <c r="X132" s="5" t="n">
        <f aca="false">((Veg1!D132-Veg1!I132-Veg1!G132)+(Veg2!D132-Veg2!I132-Veg2!G132))/2</f>
        <v>-277.428</v>
      </c>
    </row>
    <row r="133" customFormat="false" ht="12.8" hidden="false" customHeight="false" outlineLevel="0" collapsed="false">
      <c r="A133" s="5" t="n">
        <f aca="false">SUM(SUM(Veg1!D133+Veg1!E133-Veg1!F133)+SUM(Veg2!D133+Veg2!E133-Veg2!F133))/2</f>
        <v>1395.0205</v>
      </c>
      <c r="B133" s="5" t="n">
        <f aca="false">((Veg1!H133+Veg1!G133)+(Veg2!H133+Veg2!G133))/2</f>
        <v>-435.0905</v>
      </c>
      <c r="C133" s="5" t="n">
        <f aca="false">((Veg1!I133)+(Veg2!I133))/2</f>
        <v>1092.3605</v>
      </c>
      <c r="D133" s="5" t="n">
        <f aca="false">(Veg1!J133+Veg1!K133+Veg1!L133+Veg2!J133+Veg2!K133+Veg2!L133)/2</f>
        <v>449.378</v>
      </c>
      <c r="E133" s="2" t="n">
        <f aca="false">SUM(SUM(Veg1!E133-Veg1!F133)+SUM(Veg2!E133-Veg2!F133))/2</f>
        <v>722.557</v>
      </c>
      <c r="F133" s="5" t="n">
        <f aca="false">SUM(Veg1!G133+Veg2!G133)/2</f>
        <v>-61.7505</v>
      </c>
      <c r="G133" s="5" t="n">
        <f aca="false">((Veg1!I133)+(Veg2!I133))/2</f>
        <v>1092.3605</v>
      </c>
      <c r="H133" s="5" t="n">
        <f aca="false">(Veg1!J133+Veg2!J133)/2</f>
        <v>305.525</v>
      </c>
      <c r="I133" s="5" t="n">
        <f aca="false">(Veg1!E133-Veg1!D133+Veg2!E133-Veg2!D133)/2</f>
        <v>485.9315</v>
      </c>
      <c r="J133" s="5" t="n">
        <f aca="false">(Veg1!H133+Veg2!H133)/2</f>
        <v>-373.34</v>
      </c>
      <c r="K133" s="5" t="n">
        <f aca="false">(Veg1!I133+Veg2!I133)/2</f>
        <v>1092.3605</v>
      </c>
      <c r="L133" s="5" t="n">
        <f aca="false">(Veg1!K133+Veg1!L133+Veg2!K133+Veg2!L133)/2</f>
        <v>143.853</v>
      </c>
      <c r="M133" s="5" t="n">
        <f aca="false">(Veg1!E133-Veg1!F133-Veg1!D133+Veg2!E133-Veg2!F133-Veg2!D133)/2</f>
        <v>50.0935</v>
      </c>
      <c r="N133" s="5" t="n">
        <f aca="false">(Veg1!H133+Veg2!H133)/2</f>
        <v>-373.34</v>
      </c>
      <c r="O133" s="5" t="n">
        <f aca="false">(Veg1!I133+Veg2!I133)/2</f>
        <v>1092.3605</v>
      </c>
      <c r="P133" s="5" t="n">
        <f aca="false">(Veg1!H133+Veg1!L133+Veg2!H133+Veg2!L133)/2</f>
        <v>-182.93</v>
      </c>
      <c r="Q133" s="5" t="n">
        <f aca="false">(Veg1!D133+Veg2!D133)/2</f>
        <v>672.4635</v>
      </c>
      <c r="R133" s="5" t="n">
        <f aca="false">(Veg1!D133-Veg1!I133-(Veg1!K133+Veg1!M133) + Veg2!D133-Veg2!I133-(Veg2!K133+Veg2!M133)/2)</f>
        <v>-770.37</v>
      </c>
      <c r="S133" s="5" t="n">
        <f aca="false">(Veg1!I133+Veg2!I133)/2</f>
        <v>1092.3605</v>
      </c>
      <c r="T133" s="5" t="n">
        <f aca="false">(Veg1!K133+Veg1!M133+Veg2!K133+Veg2!M133)/2</f>
        <v>-46.662</v>
      </c>
      <c r="U133" s="5" t="n">
        <f aca="false">(Veg1!D133+Veg2!D133)/2</f>
        <v>672.4635</v>
      </c>
      <c r="V133" s="5" t="n">
        <f aca="false">(Veg1!G133+Veg2!G133)/2</f>
        <v>-61.7505</v>
      </c>
      <c r="W133" s="5" t="n">
        <f aca="false">(Veg1!I133+Veg2!I133)/2</f>
        <v>1092.3605</v>
      </c>
      <c r="X133" s="5" t="n">
        <f aca="false">((Veg1!D133-Veg1!I133-Veg1!G133)+(Veg2!D133-Veg2!I133-Veg2!G133))/2</f>
        <v>-358.1465</v>
      </c>
    </row>
    <row r="134" customFormat="false" ht="12.8" hidden="false" customHeight="false" outlineLevel="0" collapsed="false">
      <c r="A134" s="5" t="n">
        <f aca="false">SUM(SUM(Veg1!D134+Veg1!E134-Veg1!F134)+SUM(Veg2!D134+Veg2!E134-Veg2!F134))/2</f>
        <v>1116.8125</v>
      </c>
      <c r="B134" s="5" t="n">
        <f aca="false">((Veg1!H134+Veg1!G134)+(Veg2!H134+Veg2!G134))/2</f>
        <v>-604.961</v>
      </c>
      <c r="C134" s="5" t="n">
        <f aca="false">((Veg1!I134)+(Veg2!I134))/2</f>
        <v>1209.844</v>
      </c>
      <c r="D134" s="5" t="n">
        <f aca="false">(Veg1!J134+Veg1!K134+Veg1!L134+Veg2!J134+Veg2!K134+Veg2!L134)/2</f>
        <v>497.684</v>
      </c>
      <c r="E134" s="2" t="n">
        <f aca="false">SUM(SUM(Veg1!E134-Veg1!F134)+SUM(Veg2!E134-Veg2!F134))/2</f>
        <v>482.3025</v>
      </c>
      <c r="F134" s="5" t="n">
        <f aca="false">SUM(Veg1!G134+Veg2!G134)/2</f>
        <v>-81.8055</v>
      </c>
      <c r="G134" s="5" t="n">
        <f aca="false">((Veg1!I134)+(Veg2!I134))/2</f>
        <v>1209.844</v>
      </c>
      <c r="H134" s="5" t="n">
        <f aca="false">(Veg1!J134+Veg2!J134)/2</f>
        <v>245.1525</v>
      </c>
      <c r="I134" s="5" t="n">
        <f aca="false">(Veg1!E134-Veg1!D134+Veg2!E134-Veg2!D134)/2</f>
        <v>305.42</v>
      </c>
      <c r="J134" s="5" t="n">
        <f aca="false">(Veg1!H134+Veg2!H134)/2</f>
        <v>-523.1555</v>
      </c>
      <c r="K134" s="5" t="n">
        <f aca="false">(Veg1!I134+Veg2!I134)/2</f>
        <v>1209.844</v>
      </c>
      <c r="L134" s="5" t="n">
        <f aca="false">(Veg1!K134+Veg1!L134+Veg2!K134+Veg2!L134)/2</f>
        <v>252.5315</v>
      </c>
      <c r="M134" s="5" t="n">
        <f aca="false">(Veg1!E134-Veg1!F134-Veg1!D134+Veg2!E134-Veg2!F134-Veg2!D134)/2</f>
        <v>-152.2075</v>
      </c>
      <c r="N134" s="5" t="n">
        <f aca="false">(Veg1!H134+Veg2!H134)/2</f>
        <v>-523.1555</v>
      </c>
      <c r="O134" s="5" t="n">
        <f aca="false">(Veg1!I134+Veg2!I134)/2</f>
        <v>1209.844</v>
      </c>
      <c r="P134" s="5" t="n">
        <f aca="false">(Veg1!H134+Veg1!L134+Veg2!H134+Veg2!L134)/2</f>
        <v>-218.4455</v>
      </c>
      <c r="Q134" s="5" t="n">
        <f aca="false">(Veg1!D134+Veg2!D134)/2</f>
        <v>634.51</v>
      </c>
      <c r="R134" s="5" t="n">
        <f aca="false">(Veg1!D134-Veg1!I134-(Veg1!K134+Veg1!M134) + Veg2!D134-Veg2!I134-(Veg2!K134+Veg2!M134)/2)</f>
        <v>-1072.201</v>
      </c>
      <c r="S134" s="5" t="n">
        <f aca="false">(Veg1!I134+Veg2!I134)/2</f>
        <v>1209.844</v>
      </c>
      <c r="T134" s="5" t="n">
        <f aca="false">(Veg1!K134+Veg1!M134+Veg2!K134+Veg2!M134)/2</f>
        <v>-52.247</v>
      </c>
      <c r="U134" s="5" t="n">
        <f aca="false">(Veg1!D134+Veg2!D134)/2</f>
        <v>634.51</v>
      </c>
      <c r="V134" s="5" t="n">
        <f aca="false">(Veg1!G134+Veg2!G134)/2</f>
        <v>-81.8055</v>
      </c>
      <c r="W134" s="5" t="n">
        <f aca="false">(Veg1!I134+Veg2!I134)/2</f>
        <v>1209.844</v>
      </c>
      <c r="X134" s="5" t="n">
        <f aca="false">((Veg1!D134-Veg1!I134-Veg1!G134)+(Veg2!D134-Veg2!I134-Veg2!G134))/2</f>
        <v>-493.5285</v>
      </c>
    </row>
    <row r="135" customFormat="false" ht="12.8" hidden="false" customHeight="false" outlineLevel="0" collapsed="false">
      <c r="A135" s="5" t="n">
        <f aca="false">SUM(SUM(Veg1!D135+Veg1!E135-Veg1!F135)+SUM(Veg2!D135+Veg2!E135-Veg2!F135))/2</f>
        <v>1088.5305</v>
      </c>
      <c r="B135" s="5" t="n">
        <f aca="false">((Veg1!H135+Veg1!G135)+(Veg2!H135+Veg2!G135))/2</f>
        <v>-609.8185</v>
      </c>
      <c r="C135" s="5" t="n">
        <f aca="false">((Veg1!I135)+(Veg2!I135))/2</f>
        <v>1090.4335</v>
      </c>
      <c r="D135" s="5" t="n">
        <f aca="false">(Veg1!J135+Veg1!K135+Veg1!L135+Veg2!J135+Veg2!K135+Veg2!L135)/2</f>
        <v>554.0855</v>
      </c>
      <c r="E135" s="2" t="n">
        <f aca="false">SUM(SUM(Veg1!E135-Veg1!F135)+SUM(Veg2!E135-Veg2!F135))/2</f>
        <v>602.2375</v>
      </c>
      <c r="F135" s="5" t="n">
        <f aca="false">SUM(Veg1!G135+Veg2!G135)/2</f>
        <v>-49.861</v>
      </c>
      <c r="G135" s="5" t="n">
        <f aca="false">((Veg1!I135)+(Veg2!I135))/2</f>
        <v>1090.4335</v>
      </c>
      <c r="H135" s="5" t="n">
        <f aca="false">(Veg1!J135+Veg2!J135)/2</f>
        <v>156.8185</v>
      </c>
      <c r="I135" s="5" t="n">
        <f aca="false">(Veg1!E135-Veg1!D135+Veg2!E135-Veg2!D135)/2</f>
        <v>578.828</v>
      </c>
      <c r="J135" s="5" t="n">
        <f aca="false">(Veg1!H135+Veg2!H135)/2</f>
        <v>-559.9575</v>
      </c>
      <c r="K135" s="5" t="n">
        <f aca="false">(Veg1!I135+Veg2!I135)/2</f>
        <v>1090.4335</v>
      </c>
      <c r="L135" s="5" t="n">
        <f aca="false">(Veg1!K135+Veg1!L135+Veg2!K135+Veg2!L135)/2</f>
        <v>397.267</v>
      </c>
      <c r="M135" s="5" t="n">
        <f aca="false">(Veg1!E135-Veg1!F135-Veg1!D135+Veg2!E135-Veg2!F135-Veg2!D135)/2</f>
        <v>115.9445</v>
      </c>
      <c r="N135" s="5" t="n">
        <f aca="false">(Veg1!H135+Veg2!H135)/2</f>
        <v>-559.9575</v>
      </c>
      <c r="O135" s="5" t="n">
        <f aca="false">(Veg1!I135+Veg2!I135)/2</f>
        <v>1090.4335</v>
      </c>
      <c r="P135" s="5" t="n">
        <f aca="false">(Veg1!H135+Veg1!L135+Veg2!H135+Veg2!L135)/2</f>
        <v>-118.5075</v>
      </c>
      <c r="Q135" s="5" t="n">
        <f aca="false">(Veg1!D135+Veg2!D135)/2</f>
        <v>486.293</v>
      </c>
      <c r="R135" s="5" t="n">
        <f aca="false">(Veg1!D135-Veg1!I135-(Veg1!K135+Veg1!M135) + Veg2!D135-Veg2!I135-(Veg2!K135+Veg2!M135)/2)</f>
        <v>-1142.0605</v>
      </c>
      <c r="S135" s="5" t="n">
        <f aca="false">(Veg1!I135+Veg2!I135)/2</f>
        <v>1090.4335</v>
      </c>
      <c r="T135" s="5" t="n">
        <f aca="false">(Veg1!K135+Veg1!M135+Veg2!K135+Veg2!M135)/2</f>
        <v>-44.27</v>
      </c>
      <c r="U135" s="5" t="n">
        <f aca="false">(Veg1!D135+Veg2!D135)/2</f>
        <v>486.293</v>
      </c>
      <c r="V135" s="5" t="n">
        <f aca="false">(Veg1!G135+Veg2!G135)/2</f>
        <v>-49.861</v>
      </c>
      <c r="W135" s="5" t="n">
        <f aca="false">(Veg1!I135+Veg2!I135)/2</f>
        <v>1090.4335</v>
      </c>
      <c r="X135" s="5" t="n">
        <f aca="false">((Veg1!D135-Veg1!I135-Veg1!G135)+(Veg2!D135-Veg2!I135-Veg2!G135))/2</f>
        <v>-554.2795</v>
      </c>
    </row>
    <row r="136" customFormat="false" ht="12.8" hidden="false" customHeight="false" outlineLevel="0" collapsed="false">
      <c r="A136" s="5" t="n">
        <f aca="false">SUM(SUM(Veg1!D136+Veg1!E136-Veg1!F136)+SUM(Veg2!D136+Veg2!E136-Veg2!F136))/2</f>
        <v>964.6965</v>
      </c>
      <c r="B136" s="5" t="n">
        <f aca="false">((Veg1!H136+Veg1!G136)+(Veg2!H136+Veg2!G136))/2</f>
        <v>-753.0945</v>
      </c>
      <c r="C136" s="5" t="n">
        <f aca="false">((Veg1!I136)+(Veg2!I136))/2</f>
        <v>1319.4215</v>
      </c>
      <c r="D136" s="5" t="n">
        <f aca="false">(Veg1!J136+Veg1!K136+Veg1!L136+Veg2!J136+Veg2!K136+Veg2!L136)/2</f>
        <v>395.6735</v>
      </c>
      <c r="E136" s="2" t="n">
        <f aca="false">SUM(SUM(Veg1!E136-Veg1!F136)+SUM(Veg2!E136-Veg2!F136))/2</f>
        <v>333.2635</v>
      </c>
      <c r="F136" s="5" t="n">
        <f aca="false">SUM(Veg1!G136+Veg2!G136)/2</f>
        <v>-109.076</v>
      </c>
      <c r="G136" s="5" t="n">
        <f aca="false">((Veg1!I136)+(Veg2!I136))/2</f>
        <v>1319.4215</v>
      </c>
      <c r="H136" s="5" t="n">
        <f aca="false">(Veg1!J136+Veg2!J136)/2</f>
        <v>150.574</v>
      </c>
      <c r="I136" s="5" t="n">
        <f aca="false">(Veg1!E136-Veg1!D136+Veg2!E136-Veg2!D136)/2</f>
        <v>173.34</v>
      </c>
      <c r="J136" s="5" t="n">
        <f aca="false">(Veg1!H136+Veg2!H136)/2</f>
        <v>-644.0185</v>
      </c>
      <c r="K136" s="5" t="n">
        <f aca="false">(Veg1!I136+Veg2!I136)/2</f>
        <v>1319.4215</v>
      </c>
      <c r="L136" s="5" t="n">
        <f aca="false">(Veg1!K136+Veg1!L136+Veg2!K136+Veg2!L136)/2</f>
        <v>245.0995</v>
      </c>
      <c r="M136" s="5" t="n">
        <f aca="false">(Veg1!E136-Veg1!F136-Veg1!D136+Veg2!E136-Veg2!F136-Veg2!D136)/2</f>
        <v>-298.1695</v>
      </c>
      <c r="N136" s="5" t="n">
        <f aca="false">(Veg1!H136+Veg2!H136)/2</f>
        <v>-644.0185</v>
      </c>
      <c r="O136" s="5" t="n">
        <f aca="false">(Veg1!I136+Veg2!I136)/2</f>
        <v>1319.4215</v>
      </c>
      <c r="P136" s="5" t="n">
        <f aca="false">(Veg1!H136+Veg1!L136+Veg2!H136+Veg2!L136)/2</f>
        <v>-354.9485</v>
      </c>
      <c r="Q136" s="5" t="n">
        <f aca="false">(Veg1!D136+Veg2!D136)/2</f>
        <v>631.433</v>
      </c>
      <c r="R136" s="5" t="n">
        <f aca="false">(Veg1!D136-Veg1!I136-(Veg1!K136+Veg1!M136) + Veg2!D136-Veg2!I136-(Veg2!K136+Veg2!M136)/2)</f>
        <v>-1309.779</v>
      </c>
      <c r="S136" s="5" t="n">
        <f aca="false">(Veg1!I136+Veg2!I136)/2</f>
        <v>1319.4215</v>
      </c>
      <c r="T136" s="5" t="n">
        <f aca="false">(Veg1!K136+Veg1!M136+Veg2!K136+Veg2!M136)/2</f>
        <v>-44.0375</v>
      </c>
      <c r="U136" s="5" t="n">
        <f aca="false">(Veg1!D136+Veg2!D136)/2</f>
        <v>631.433</v>
      </c>
      <c r="V136" s="5" t="n">
        <f aca="false">(Veg1!G136+Veg2!G136)/2</f>
        <v>-109.076</v>
      </c>
      <c r="W136" s="5" t="n">
        <f aca="false">(Veg1!I136+Veg2!I136)/2</f>
        <v>1319.4215</v>
      </c>
      <c r="X136" s="5" t="n">
        <f aca="false">((Veg1!D136-Veg1!I136-Veg1!G136)+(Veg2!D136-Veg2!I136-Veg2!G136))/2</f>
        <v>-578.9125</v>
      </c>
    </row>
    <row r="137" customFormat="false" ht="12.8" hidden="false" customHeight="false" outlineLevel="0" collapsed="false">
      <c r="A137" s="5" t="n">
        <f aca="false">SUM(SUM(Veg1!D137+Veg1!E137-Veg1!F137)+SUM(Veg2!D137+Veg2!E137-Veg2!F137))/2</f>
        <v>574.137</v>
      </c>
      <c r="B137" s="5" t="n">
        <f aca="false">((Veg1!H137+Veg1!G137)+(Veg2!H137+Veg2!G137))/2</f>
        <v>-857.555</v>
      </c>
      <c r="C137" s="5" t="n">
        <f aca="false">((Veg1!I137)+(Veg2!I137))/2</f>
        <v>1142.323</v>
      </c>
      <c r="D137" s="5" t="n">
        <f aca="false">(Veg1!J137+Veg1!K137+Veg1!L137+Veg2!J137+Veg2!K137+Veg2!L137)/2</f>
        <v>443.436</v>
      </c>
      <c r="E137" s="2" t="n">
        <f aca="false">SUM(SUM(Veg1!E137-Veg1!F137)+SUM(Veg2!E137-Veg2!F137))/2</f>
        <v>205.5145</v>
      </c>
      <c r="F137" s="5" t="n">
        <f aca="false">SUM(Veg1!G137+Veg2!G137)/2</f>
        <v>-121.0195</v>
      </c>
      <c r="G137" s="5" t="n">
        <f aca="false">((Veg1!I137)+(Veg2!I137))/2</f>
        <v>1142.323</v>
      </c>
      <c r="H137" s="5" t="n">
        <f aca="false">(Veg1!J137+Veg2!J137)/2</f>
        <v>83.3165</v>
      </c>
      <c r="I137" s="5" t="n">
        <f aca="false">(Veg1!E137-Veg1!D137+Veg2!E137-Veg2!D137)/2</f>
        <v>306.874</v>
      </c>
      <c r="J137" s="5" t="n">
        <f aca="false">(Veg1!H137+Veg2!H137)/2</f>
        <v>-736.5355</v>
      </c>
      <c r="K137" s="5" t="n">
        <f aca="false">(Veg1!I137+Veg2!I137)/2</f>
        <v>1142.323</v>
      </c>
      <c r="L137" s="5" t="n">
        <f aca="false">(Veg1!K137+Veg1!L137+Veg2!K137+Veg2!L137)/2</f>
        <v>360.1195</v>
      </c>
      <c r="M137" s="5" t="n">
        <f aca="false">(Veg1!E137-Veg1!F137-Veg1!D137+Veg2!E137-Veg2!F137-Veg2!D137)/2</f>
        <v>-163.108</v>
      </c>
      <c r="N137" s="5" t="n">
        <f aca="false">(Veg1!H137+Veg2!H137)/2</f>
        <v>-736.5355</v>
      </c>
      <c r="O137" s="5" t="n">
        <f aca="false">(Veg1!I137+Veg2!I137)/2</f>
        <v>1142.323</v>
      </c>
      <c r="P137" s="5" t="n">
        <f aca="false">(Veg1!H137+Veg1!L137+Veg2!H137+Veg2!L137)/2</f>
        <v>-339.2505</v>
      </c>
      <c r="Q137" s="5" t="n">
        <f aca="false">(Veg1!D137+Veg2!D137)/2</f>
        <v>368.6225</v>
      </c>
      <c r="R137" s="5" t="n">
        <f aca="false">(Veg1!D137-Veg1!I137-(Veg1!K137+Veg1!M137) + Veg2!D137-Veg2!I137-(Veg2!K137+Veg2!M137)/2)</f>
        <v>-1491.221</v>
      </c>
      <c r="S137" s="5" t="n">
        <f aca="false">(Veg1!I137+Veg2!I137)/2</f>
        <v>1142.323</v>
      </c>
      <c r="T137" s="5" t="n">
        <f aca="false">(Veg1!K137+Veg1!M137+Veg2!K137+Veg2!M137)/2</f>
        <v>-37.2355</v>
      </c>
      <c r="U137" s="5" t="n">
        <f aca="false">(Veg1!D137+Veg2!D137)/2</f>
        <v>368.6225</v>
      </c>
      <c r="V137" s="5" t="n">
        <f aca="false">(Veg1!G137+Veg2!G137)/2</f>
        <v>-121.0195</v>
      </c>
      <c r="W137" s="5" t="n">
        <f aca="false">(Veg1!I137+Veg2!I137)/2</f>
        <v>1142.323</v>
      </c>
      <c r="X137" s="5" t="n">
        <f aca="false">((Veg1!D137-Veg1!I137-Veg1!G137)+(Veg2!D137-Veg2!I137-Veg2!G137))/2</f>
        <v>-652.681</v>
      </c>
    </row>
    <row r="138" customFormat="false" ht="12.8" hidden="false" customHeight="false" outlineLevel="0" collapsed="false">
      <c r="A138" s="5" t="n">
        <f aca="false">SUM(SUM(Veg1!D138+Veg1!E138-Veg1!F138)+SUM(Veg2!D138+Veg2!E138-Veg2!F138))/2</f>
        <v>390.4005</v>
      </c>
      <c r="B138" s="5" t="n">
        <f aca="false">((Veg1!H138+Veg1!G138)+(Veg2!H138+Veg2!G138))/2</f>
        <v>-952.772</v>
      </c>
      <c r="C138" s="5" t="n">
        <f aca="false">((Veg1!I138)+(Veg2!I138))/2</f>
        <v>1245.0445</v>
      </c>
      <c r="D138" s="5" t="n">
        <f aca="false">(Veg1!J138+Veg1!K138+Veg1!L138+Veg2!J138+Veg2!K138+Veg2!L138)/2</f>
        <v>381.953</v>
      </c>
      <c r="E138" s="2" t="n">
        <f aca="false">SUM(SUM(Veg1!E138-Veg1!F138)+SUM(Veg2!E138-Veg2!F138))/2</f>
        <v>36.146</v>
      </c>
      <c r="F138" s="5" t="n">
        <f aca="false">SUM(Veg1!G138+Veg2!G138)/2</f>
        <v>-95.322</v>
      </c>
      <c r="G138" s="5" t="n">
        <f aca="false">((Veg1!I138)+(Veg2!I138))/2</f>
        <v>1245.0445</v>
      </c>
      <c r="H138" s="5" t="n">
        <f aca="false">(Veg1!J138+Veg2!J138)/2</f>
        <v>81.593</v>
      </c>
      <c r="I138" s="5" t="n">
        <f aca="false">(Veg1!E138-Veg1!D138+Veg2!E138-Veg2!D138)/2</f>
        <v>153.0955</v>
      </c>
      <c r="J138" s="5" t="n">
        <f aca="false">(Veg1!H138+Veg2!H138)/2</f>
        <v>-857.45</v>
      </c>
      <c r="K138" s="5" t="n">
        <f aca="false">(Veg1!I138+Veg2!I138)/2</f>
        <v>1245.0445</v>
      </c>
      <c r="L138" s="5" t="n">
        <f aca="false">(Veg1!K138+Veg1!L138+Veg2!K138+Veg2!L138)/2</f>
        <v>300.36</v>
      </c>
      <c r="M138" s="5" t="n">
        <f aca="false">(Veg1!E138-Veg1!F138-Veg1!D138+Veg2!E138-Veg2!F138-Veg2!D138)/2</f>
        <v>-318.1085</v>
      </c>
      <c r="N138" s="5" t="n">
        <f aca="false">(Veg1!H138+Veg2!H138)/2</f>
        <v>-857.45</v>
      </c>
      <c r="O138" s="5" t="n">
        <f aca="false">(Veg1!I138+Veg2!I138)/2</f>
        <v>1245.0445</v>
      </c>
      <c r="P138" s="5" t="n">
        <f aca="false">(Veg1!H138+Veg1!L138+Veg2!H138+Veg2!L138)/2</f>
        <v>-523.75</v>
      </c>
      <c r="Q138" s="5" t="n">
        <f aca="false">(Veg1!D138+Veg2!D138)/2</f>
        <v>354.2545</v>
      </c>
      <c r="R138" s="5" t="n">
        <f aca="false">(Veg1!D138-Veg1!I138-(Veg1!K138+Veg1!M138) + Veg2!D138-Veg2!I138-(Veg2!K138+Veg2!M138)/2)</f>
        <v>-1731.4165</v>
      </c>
      <c r="S138" s="5" t="n">
        <f aca="false">(Veg1!I138+Veg2!I138)/2</f>
        <v>1245.0445</v>
      </c>
      <c r="T138" s="5" t="n">
        <f aca="false">(Veg1!K138+Veg1!M138+Veg2!K138+Veg2!M138)/2</f>
        <v>-33.4045</v>
      </c>
      <c r="U138" s="5" t="n">
        <f aca="false">(Veg1!D138+Veg2!D138)/2</f>
        <v>354.2545</v>
      </c>
      <c r="V138" s="5" t="n">
        <f aca="false">(Veg1!G138+Veg2!G138)/2</f>
        <v>-95.322</v>
      </c>
      <c r="W138" s="5" t="n">
        <f aca="false">(Veg1!I138+Veg2!I138)/2</f>
        <v>1245.0445</v>
      </c>
      <c r="X138" s="5" t="n">
        <f aca="false">((Veg1!D138-Veg1!I138-Veg1!G138)+(Veg2!D138-Veg2!I138-Veg2!G138))/2</f>
        <v>-795.468</v>
      </c>
    </row>
    <row r="139" customFormat="false" ht="12.8" hidden="false" customHeight="false" outlineLevel="0" collapsed="false">
      <c r="A139" s="5" t="n">
        <f aca="false">SUM(SUM(Veg1!D139+Veg1!E139-Veg1!F139)+SUM(Veg2!D139+Veg2!E139-Veg2!F139))/2</f>
        <v>310.9875</v>
      </c>
      <c r="B139" s="5" t="n">
        <f aca="false">((Veg1!H139+Veg1!G139)+(Veg2!H139+Veg2!G139))/2</f>
        <v>-1015.6355</v>
      </c>
      <c r="C139" s="5" t="n">
        <f aca="false">((Veg1!I139)+(Veg2!I139))/2</f>
        <v>1134.938</v>
      </c>
      <c r="D139" s="5" t="n">
        <f aca="false">(Veg1!J139+Veg1!K139+Veg1!L139+Veg2!J139+Veg2!K139+Veg2!L139)/2</f>
        <v>447.6745</v>
      </c>
      <c r="E139" s="2" t="n">
        <f aca="false">SUM(SUM(Veg1!E139-Veg1!F139)+SUM(Veg2!E139-Veg2!F139))/2</f>
        <v>116.3025</v>
      </c>
      <c r="F139" s="5" t="n">
        <f aca="false">SUM(Veg1!G139+Veg2!G139)/2</f>
        <v>-105.2475</v>
      </c>
      <c r="G139" s="5" t="n">
        <f aca="false">((Veg1!I139)+(Veg2!I139))/2</f>
        <v>1134.938</v>
      </c>
      <c r="H139" s="5" t="n">
        <f aca="false">(Veg1!J139+Veg2!J139)/2</f>
        <v>43.4695</v>
      </c>
      <c r="I139" s="5" t="n">
        <f aca="false">(Veg1!E139-Veg1!D139+Veg2!E139-Veg2!D139)/2</f>
        <v>391.386</v>
      </c>
      <c r="J139" s="5" t="n">
        <f aca="false">(Veg1!H139+Veg2!H139)/2</f>
        <v>-910.388</v>
      </c>
      <c r="K139" s="5" t="n">
        <f aca="false">(Veg1!I139+Veg2!I139)/2</f>
        <v>1134.938</v>
      </c>
      <c r="L139" s="5" t="n">
        <f aca="false">(Veg1!K139+Veg1!L139+Veg2!K139+Veg2!L139)/2</f>
        <v>404.205</v>
      </c>
      <c r="M139" s="5" t="n">
        <f aca="false">(Veg1!E139-Veg1!F139-Veg1!D139+Veg2!E139-Veg2!F139-Veg2!D139)/2</f>
        <v>-78.3825</v>
      </c>
      <c r="N139" s="5" t="n">
        <f aca="false">(Veg1!H139+Veg2!H139)/2</f>
        <v>-910.388</v>
      </c>
      <c r="O139" s="5" t="n">
        <f aca="false">(Veg1!I139+Veg2!I139)/2</f>
        <v>1134.938</v>
      </c>
      <c r="P139" s="5" t="n">
        <f aca="false">(Veg1!H139+Veg1!L139+Veg2!H139+Veg2!L139)/2</f>
        <v>-476.318</v>
      </c>
      <c r="Q139" s="5" t="n">
        <f aca="false">(Veg1!D139+Veg2!D139)/2</f>
        <v>194.685</v>
      </c>
      <c r="R139" s="5" t="n">
        <f aca="false">(Veg1!D139-Veg1!I139-(Veg1!K139+Veg1!M139) + Veg2!D139-Veg2!I139-(Veg2!K139+Veg2!M139)/2)</f>
        <v>-1835.3155</v>
      </c>
      <c r="S139" s="5" t="n">
        <f aca="false">(Veg1!I139+Veg2!I139)/2</f>
        <v>1134.938</v>
      </c>
      <c r="T139" s="5" t="n">
        <f aca="false">(Veg1!K139+Veg1!M139+Veg2!K139+Veg2!M139)/2</f>
        <v>-29.915</v>
      </c>
      <c r="U139" s="5" t="n">
        <f aca="false">(Veg1!D139+Veg2!D139)/2</f>
        <v>194.685</v>
      </c>
      <c r="V139" s="5" t="n">
        <f aca="false">(Veg1!G139+Veg2!G139)/2</f>
        <v>-105.2475</v>
      </c>
      <c r="W139" s="5" t="n">
        <f aca="false">(Veg1!I139+Veg2!I139)/2</f>
        <v>1134.938</v>
      </c>
      <c r="X139" s="5" t="n">
        <f aca="false">((Veg1!D139-Veg1!I139-Veg1!G139)+(Veg2!D139-Veg2!I139-Veg2!G139))/2</f>
        <v>-835.0055</v>
      </c>
    </row>
    <row r="140" customFormat="false" ht="12.8" hidden="false" customHeight="false" outlineLevel="0" collapsed="false">
      <c r="A140" s="5" t="n">
        <f aca="false">SUM(SUM(Veg1!D140+Veg1!E140-Veg1!F140)+SUM(Veg2!D140+Veg2!E140-Veg2!F140))/2</f>
        <v>81.052</v>
      </c>
      <c r="B140" s="5" t="n">
        <f aca="false">((Veg1!H140+Veg1!G140)+(Veg2!H140+Veg2!G140))/2</f>
        <v>-760.447</v>
      </c>
      <c r="C140" s="5" t="n">
        <f aca="false">((Veg1!I140)+(Veg2!I140))/2</f>
        <v>870.4</v>
      </c>
      <c r="D140" s="5" t="n">
        <f aca="false">(Veg1!J140+Veg1!K140+Veg1!L140+Veg2!J140+Veg2!K140+Veg2!L140)/2</f>
        <v>649.043</v>
      </c>
      <c r="E140" s="2" t="n">
        <f aca="false">SUM(SUM(Veg1!E140-Veg1!F140)+SUM(Veg2!E140-Veg2!F140))/2</f>
        <v>-42.663</v>
      </c>
      <c r="F140" s="5" t="n">
        <f aca="false">SUM(Veg1!G140+Veg2!G140)/2</f>
        <v>-38.123</v>
      </c>
      <c r="G140" s="5" t="n">
        <f aca="false">((Veg1!I140)+(Veg2!I140))/2</f>
        <v>870.4</v>
      </c>
      <c r="H140" s="5" t="n">
        <f aca="false">(Veg1!J140+Veg2!J140)/2</f>
        <v>8.9185</v>
      </c>
      <c r="I140" s="5" t="n">
        <f aca="false">(Veg1!E140-Veg1!D140+Veg2!E140-Veg2!D140)/2</f>
        <v>298.1365</v>
      </c>
      <c r="J140" s="5" t="n">
        <f aca="false">(Veg1!H140+Veg2!H140)/2</f>
        <v>-722.324</v>
      </c>
      <c r="K140" s="5" t="n">
        <f aca="false">(Veg1!I140+Veg2!I140)/2</f>
        <v>870.4</v>
      </c>
      <c r="L140" s="5" t="n">
        <f aca="false">(Veg1!K140+Veg1!L140+Veg2!K140+Veg2!L140)/2</f>
        <v>640.1245</v>
      </c>
      <c r="M140" s="5" t="n">
        <f aca="false">(Veg1!E140-Veg1!F140-Veg1!D140+Veg2!E140-Veg2!F140-Veg2!D140)/2</f>
        <v>-166.378</v>
      </c>
      <c r="N140" s="5" t="n">
        <f aca="false">(Veg1!H140+Veg2!H140)/2</f>
        <v>-722.324</v>
      </c>
      <c r="O140" s="5" t="n">
        <f aca="false">(Veg1!I140+Veg2!I140)/2</f>
        <v>870.4</v>
      </c>
      <c r="P140" s="5" t="n">
        <f aca="false">(Veg1!H140+Veg1!L140+Veg2!H140+Veg2!L140)/2</f>
        <v>-57.839</v>
      </c>
      <c r="Q140" s="5" t="n">
        <f aca="false">(Veg1!D140+Veg2!D140)/2</f>
        <v>123.715</v>
      </c>
      <c r="R140" s="5" t="n">
        <f aca="false">(Veg1!D140-Veg1!I140-(Veg1!K140+Veg1!M140) + Veg2!D140-Veg2!I140-(Veg2!K140+Veg2!M140)/2)</f>
        <v>-1456.3845</v>
      </c>
      <c r="S140" s="5" t="n">
        <f aca="false">(Veg1!I140+Veg2!I140)/2</f>
        <v>870.4</v>
      </c>
      <c r="T140" s="5" t="n">
        <f aca="false">(Veg1!K140+Veg1!M140+Veg2!K140+Veg2!M140)/2</f>
        <v>-24.4</v>
      </c>
      <c r="U140" s="5" t="n">
        <f aca="false">(Veg1!D140+Veg2!D140)/2</f>
        <v>123.715</v>
      </c>
      <c r="V140" s="5" t="n">
        <f aca="false">(Veg1!G140+Veg2!G140)/2</f>
        <v>-38.123</v>
      </c>
      <c r="W140" s="5" t="n">
        <f aca="false">(Veg1!I140+Veg2!I140)/2</f>
        <v>870.4</v>
      </c>
      <c r="X140" s="5" t="n">
        <f aca="false">((Veg1!D140-Veg1!I140-Veg1!G140)+(Veg2!D140-Veg2!I140-Veg2!G140))/2</f>
        <v>-708.562</v>
      </c>
    </row>
    <row r="141" customFormat="false" ht="12.8" hidden="false" customHeight="false" outlineLevel="0" collapsed="false">
      <c r="A141" s="5" t="n">
        <f aca="false">SUM(SUM(Veg1!D141+Veg1!E141-Veg1!F141)+SUM(Veg2!D141+Veg2!E141-Veg2!F141))/2</f>
        <v>-93.1945</v>
      </c>
      <c r="B141" s="5" t="n">
        <f aca="false">((Veg1!H141+Veg1!G141)+(Veg2!H141+Veg2!G141))/2</f>
        <v>24.6695</v>
      </c>
      <c r="C141" s="5" t="n">
        <f aca="false">((Veg1!I141)+(Veg2!I141))/2</f>
        <v>0</v>
      </c>
      <c r="D141" s="5" t="n">
        <f aca="false">(Veg1!J141+Veg1!K141+Veg1!L141+Veg2!J141+Veg2!K141+Veg2!L141)/2</f>
        <v>676.981</v>
      </c>
      <c r="E141" s="2" t="n">
        <f aca="false">SUM(SUM(Veg1!E141-Veg1!F141)+SUM(Veg2!E141-Veg2!F141))/2</f>
        <v>-72.508</v>
      </c>
      <c r="F141" s="5" t="n">
        <f aca="false">SUM(Veg1!G141+Veg2!G141)/2</f>
        <v>27.728</v>
      </c>
      <c r="G141" s="5" t="n">
        <f aca="false">((Veg1!I141)+(Veg2!I141))/2</f>
        <v>0</v>
      </c>
      <c r="H141" s="5" t="n">
        <f aca="false">(Veg1!J141+Veg2!J141)/2</f>
        <v>9.479</v>
      </c>
      <c r="I141" s="5" t="n">
        <f aca="false">(Veg1!E141-Veg1!D141+Veg2!E141-Veg2!D141)/2</f>
        <v>423.0615</v>
      </c>
      <c r="J141" s="5" t="n">
        <f aca="false">(Veg1!H141+Veg2!H141)/2</f>
        <v>-3.0585</v>
      </c>
      <c r="K141" s="5" t="n">
        <f aca="false">(Veg1!I141+Veg2!I141)/2</f>
        <v>0</v>
      </c>
      <c r="L141" s="5" t="n">
        <f aca="false">(Veg1!K141+Veg1!L141+Veg2!K141+Veg2!L141)/2</f>
        <v>667.502</v>
      </c>
      <c r="M141" s="5" t="n">
        <f aca="false">(Veg1!E141-Veg1!F141-Veg1!D141+Veg2!E141-Veg2!F141-Veg2!D141)/2</f>
        <v>-51.8215</v>
      </c>
      <c r="N141" s="5" t="n">
        <f aca="false">(Veg1!H141+Veg2!H141)/2</f>
        <v>-3.0585</v>
      </c>
      <c r="O141" s="5" t="n">
        <f aca="false">(Veg1!I141+Veg2!I141)/2</f>
        <v>0</v>
      </c>
      <c r="P141" s="5" t="n">
        <f aca="false">(Veg1!H141+Veg1!L141+Veg2!H141+Veg2!L141)/2</f>
        <v>682.0715</v>
      </c>
      <c r="Q141" s="5" t="n">
        <f aca="false">(Veg1!D141+Veg2!D141)/2</f>
        <v>-20.6865</v>
      </c>
      <c r="R141" s="5" t="n">
        <f aca="false">(Veg1!D141-Veg1!I141-(Veg1!K141+Veg1!M141) + Veg2!D141-Veg2!I141-(Veg2!K141+Veg2!M141)/2)</f>
        <v>-14.6025</v>
      </c>
      <c r="S141" s="5" t="n">
        <f aca="false">(Veg1!I141+Veg2!I141)/2</f>
        <v>0</v>
      </c>
      <c r="T141" s="5" t="n">
        <f aca="false">(Veg1!K141+Veg1!M141+Veg2!K141+Veg2!M141)/2</f>
        <v>-17.6075</v>
      </c>
      <c r="U141" s="5" t="n">
        <f aca="false">(Veg1!D141+Veg2!D141)/2</f>
        <v>-20.6865</v>
      </c>
      <c r="V141" s="5" t="n">
        <f aca="false">(Veg1!G141+Veg2!G141)/2</f>
        <v>27.728</v>
      </c>
      <c r="W141" s="5" t="n">
        <f aca="false">(Veg1!I141+Veg2!I141)/2</f>
        <v>0</v>
      </c>
      <c r="X141" s="5" t="n">
        <f aca="false">((Veg1!D141-Veg1!I141-Veg1!G141)+(Veg2!D141-Veg2!I141-Veg2!G141))/2</f>
        <v>-48.4145</v>
      </c>
    </row>
    <row r="142" customFormat="false" ht="12.8" hidden="false" customHeight="false" outlineLevel="0" collapsed="false">
      <c r="A142" s="5" t="n">
        <f aca="false">SUM(SUM(Veg1!D142+Veg1!E142-Veg1!F142)+SUM(Veg2!D142+Veg2!E142-Veg2!F142))/2</f>
        <v>-74.2015</v>
      </c>
      <c r="B142" s="5" t="n">
        <f aca="false">((Veg1!H142+Veg1!G142)+(Veg2!H142+Veg2!G142))/2</f>
        <v>-6.4365</v>
      </c>
      <c r="C142" s="5" t="n">
        <f aca="false">((Veg1!I142)+(Veg2!I142))/2</f>
        <v>0</v>
      </c>
      <c r="D142" s="5" t="n">
        <f aca="false">(Veg1!J142+Veg1!K142+Veg1!L142+Veg2!J142+Veg2!K142+Veg2!L142)/2</f>
        <v>634.262</v>
      </c>
      <c r="E142" s="2" t="n">
        <f aca="false">SUM(SUM(Veg1!E142-Veg1!F142)+SUM(Veg2!E142-Veg2!F142))/2</f>
        <v>-47.8855</v>
      </c>
      <c r="F142" s="5" t="n">
        <f aca="false">SUM(Veg1!G142+Veg2!G142)/2</f>
        <v>6.868</v>
      </c>
      <c r="G142" s="5" t="n">
        <f aca="false">((Veg1!I142)+(Veg2!I142))/2</f>
        <v>0</v>
      </c>
      <c r="H142" s="5" t="n">
        <f aca="false">(Veg1!J142+Veg2!J142)/2</f>
        <v>-5.791</v>
      </c>
      <c r="I142" s="5" t="n">
        <f aca="false">(Veg1!E142-Veg1!D142+Veg2!E142-Veg2!D142)/2</f>
        <v>444.3375</v>
      </c>
      <c r="J142" s="5" t="n">
        <f aca="false">(Veg1!H142+Veg2!H142)/2</f>
        <v>-13.3045</v>
      </c>
      <c r="K142" s="5" t="n">
        <f aca="false">(Veg1!I142+Veg2!I142)/2</f>
        <v>0</v>
      </c>
      <c r="L142" s="5" t="n">
        <f aca="false">(Veg1!K142+Veg1!L142+Veg2!K142+Veg2!L142)/2</f>
        <v>640.053</v>
      </c>
      <c r="M142" s="5" t="n">
        <f aca="false">(Veg1!E142-Veg1!F142-Veg1!D142+Veg2!E142-Veg2!F142-Veg2!D142)/2</f>
        <v>-21.5695</v>
      </c>
      <c r="N142" s="5" t="n">
        <f aca="false">(Veg1!H142+Veg2!H142)/2</f>
        <v>-13.3045</v>
      </c>
      <c r="O142" s="5" t="n">
        <f aca="false">(Veg1!I142+Veg2!I142)/2</f>
        <v>0</v>
      </c>
      <c r="P142" s="5" t="n">
        <f aca="false">(Veg1!H142+Veg1!L142+Veg2!H142+Veg2!L142)/2</f>
        <v>639.7605</v>
      </c>
      <c r="Q142" s="5" t="n">
        <f aca="false">(Veg1!D142+Veg2!D142)/2</f>
        <v>-26.316</v>
      </c>
      <c r="R142" s="5" t="n">
        <f aca="false">(Veg1!D142-Veg1!I142-(Veg1!K142+Veg1!M142) + Veg2!D142-Veg2!I142-(Veg2!K142+Veg2!M142)/2)</f>
        <v>-32.8585</v>
      </c>
      <c r="S142" s="5" t="n">
        <f aca="false">(Veg1!I142+Veg2!I142)/2</f>
        <v>0</v>
      </c>
      <c r="T142" s="5" t="n">
        <f aca="false">(Veg1!K142+Veg1!M142+Veg2!K142+Veg2!M142)/2</f>
        <v>-13.006</v>
      </c>
      <c r="U142" s="5" t="n">
        <f aca="false">(Veg1!D142+Veg2!D142)/2</f>
        <v>-26.316</v>
      </c>
      <c r="V142" s="5" t="n">
        <f aca="false">(Veg1!G142+Veg2!G142)/2</f>
        <v>6.868</v>
      </c>
      <c r="W142" s="5" t="n">
        <f aca="false">(Veg1!I142+Veg2!I142)/2</f>
        <v>0</v>
      </c>
      <c r="X142" s="5" t="n">
        <f aca="false">((Veg1!D142-Veg1!I142-Veg1!G142)+(Veg2!D142-Veg2!I142-Veg2!G142))/2</f>
        <v>-33.184</v>
      </c>
    </row>
    <row r="143" customFormat="false" ht="12.8" hidden="false" customHeight="false" outlineLevel="0" collapsed="false">
      <c r="A143" s="5" t="n">
        <f aca="false">SUM(SUM(Veg1!D143+Veg1!E143-Veg1!F143)+SUM(Veg2!D143+Veg2!E143-Veg2!F143))/2</f>
        <v>-75.052</v>
      </c>
      <c r="B143" s="5" t="n">
        <f aca="false">((Veg1!H143+Veg1!G143)+(Veg2!H143+Veg2!G143))/2</f>
        <v>5.204</v>
      </c>
      <c r="C143" s="5" t="n">
        <f aca="false">((Veg1!I143)+(Veg2!I143))/2</f>
        <v>0</v>
      </c>
      <c r="D143" s="5" t="n">
        <f aca="false">(Veg1!J143+Veg1!K143+Veg1!L143+Veg2!J143+Veg2!K143+Veg2!L143)/2</f>
        <v>621.226</v>
      </c>
      <c r="E143" s="2" t="n">
        <f aca="false">SUM(SUM(Veg1!E143-Veg1!F143)+SUM(Veg2!E143-Veg2!F143))/2</f>
        <v>-49.284</v>
      </c>
      <c r="F143" s="5" t="n">
        <f aca="false">SUM(Veg1!G143+Veg2!G143)/2</f>
        <v>19.116</v>
      </c>
      <c r="G143" s="5" t="n">
        <f aca="false">((Veg1!I143)+(Veg2!I143))/2</f>
        <v>0</v>
      </c>
      <c r="H143" s="5" t="n">
        <f aca="false">(Veg1!J143+Veg2!J143)/2</f>
        <v>-21.7675</v>
      </c>
      <c r="I143" s="5" t="n">
        <f aca="false">(Veg1!E143-Veg1!D143+Veg2!E143-Veg2!D143)/2</f>
        <v>438.523</v>
      </c>
      <c r="J143" s="5" t="n">
        <f aca="false">(Veg1!H143+Veg2!H143)/2</f>
        <v>-13.912</v>
      </c>
      <c r="K143" s="5" t="n">
        <f aca="false">(Veg1!I143+Veg2!I143)/2</f>
        <v>0</v>
      </c>
      <c r="L143" s="5" t="n">
        <f aca="false">(Veg1!K143+Veg1!L143+Veg2!K143+Veg2!L143)/2</f>
        <v>642.9935</v>
      </c>
      <c r="M143" s="5" t="n">
        <f aca="false">(Veg1!E143-Veg1!F143-Veg1!D143+Veg2!E143-Veg2!F143-Veg2!D143)/2</f>
        <v>-23.516</v>
      </c>
      <c r="N143" s="5" t="n">
        <f aca="false">(Veg1!H143+Veg2!H143)/2</f>
        <v>-13.912</v>
      </c>
      <c r="O143" s="5" t="n">
        <f aca="false">(Veg1!I143+Veg2!I143)/2</f>
        <v>0</v>
      </c>
      <c r="P143" s="5" t="n">
        <f aca="false">(Veg1!H143+Veg1!L143+Veg2!H143+Veg2!L143)/2</f>
        <v>640.938</v>
      </c>
      <c r="Q143" s="5" t="n">
        <f aca="false">(Veg1!D143+Veg2!D143)/2</f>
        <v>-25.768</v>
      </c>
      <c r="R143" s="5" t="n">
        <f aca="false">(Veg1!D143-Veg1!I143-(Veg1!K143+Veg1!M143) + Veg2!D143-Veg2!I143-(Veg2!K143+Veg2!M143)/2)</f>
        <v>-33.56</v>
      </c>
      <c r="S143" s="5" t="n">
        <f aca="false">(Veg1!I143+Veg2!I143)/2</f>
        <v>0</v>
      </c>
      <c r="T143" s="5" t="n">
        <f aca="false">(Veg1!K143+Veg1!M143+Veg2!K143+Veg2!M143)/2</f>
        <v>-11.845</v>
      </c>
      <c r="U143" s="5" t="n">
        <f aca="false">(Veg1!D143+Veg2!D143)/2</f>
        <v>-25.768</v>
      </c>
      <c r="V143" s="5" t="n">
        <f aca="false">(Veg1!G143+Veg2!G143)/2</f>
        <v>19.116</v>
      </c>
      <c r="W143" s="5" t="n">
        <f aca="false">(Veg1!I143+Veg2!I143)/2</f>
        <v>0</v>
      </c>
      <c r="X143" s="5" t="n">
        <f aca="false">((Veg1!D143-Veg1!I143-Veg1!G143)+(Veg2!D143-Veg2!I143-Veg2!G143))/2</f>
        <v>-44.884</v>
      </c>
    </row>
    <row r="144" customFormat="false" ht="12.8" hidden="false" customHeight="false" outlineLevel="0" collapsed="false">
      <c r="A144" s="5" t="n">
        <f aca="false">SUM(SUM(Veg1!D144+Veg1!E144-Veg1!F144)+SUM(Veg2!D144+Veg2!E144-Veg2!F144))/2</f>
        <v>-82.443</v>
      </c>
      <c r="B144" s="5" t="n">
        <f aca="false">((Veg1!H144+Veg1!G144)+(Veg2!H144+Veg2!G144))/2</f>
        <v>-21.6725</v>
      </c>
      <c r="C144" s="5" t="n">
        <f aca="false">((Veg1!I144)+(Veg2!I144))/2</f>
        <v>0</v>
      </c>
      <c r="D144" s="5" t="n">
        <f aca="false">(Veg1!J144+Veg1!K144+Veg1!L144+Veg2!J144+Veg2!K144+Veg2!L144)/2</f>
        <v>521.3055</v>
      </c>
      <c r="E144" s="2" t="n">
        <f aca="false">SUM(SUM(Veg1!E144-Veg1!F144)+SUM(Veg2!E144-Veg2!F144))/2</f>
        <v>-55.8625</v>
      </c>
      <c r="F144" s="5" t="n">
        <f aca="false">SUM(Veg1!G144+Veg2!G144)/2</f>
        <v>3.891</v>
      </c>
      <c r="G144" s="5" t="n">
        <f aca="false">((Veg1!I144)+(Veg2!I144))/2</f>
        <v>0</v>
      </c>
      <c r="H144" s="5" t="n">
        <f aca="false">(Veg1!J144+Veg2!J144)/2</f>
        <v>-169.602</v>
      </c>
      <c r="I144" s="5" t="n">
        <f aca="false">(Veg1!E144-Veg1!D144+Veg2!E144-Veg2!D144)/2</f>
        <v>416.119</v>
      </c>
      <c r="J144" s="5" t="n">
        <f aca="false">(Veg1!H144+Veg2!H144)/2</f>
        <v>-25.5635</v>
      </c>
      <c r="K144" s="5" t="n">
        <f aca="false">(Veg1!I144+Veg2!I144)/2</f>
        <v>0</v>
      </c>
      <c r="L144" s="5" t="n">
        <f aca="false">(Veg1!K144+Veg1!L144+Veg2!K144+Veg2!L144)/2</f>
        <v>690.9075</v>
      </c>
      <c r="M144" s="5" t="n">
        <f aca="false">(Veg1!E144-Veg1!F144-Veg1!D144+Veg2!E144-Veg2!F144-Veg2!D144)/2</f>
        <v>-29.282</v>
      </c>
      <c r="N144" s="5" t="n">
        <f aca="false">(Veg1!H144+Veg2!H144)/2</f>
        <v>-25.5635</v>
      </c>
      <c r="O144" s="5" t="n">
        <f aca="false">(Veg1!I144+Veg2!I144)/2</f>
        <v>0</v>
      </c>
      <c r="P144" s="5" t="n">
        <f aca="false">(Veg1!H144+Veg1!L144+Veg2!H144+Veg2!L144)/2</f>
        <v>666.3615</v>
      </c>
      <c r="Q144" s="5" t="n">
        <f aca="false">(Veg1!D144+Veg2!D144)/2</f>
        <v>-26.5805</v>
      </c>
      <c r="R144" s="5" t="n">
        <f aca="false">(Veg1!D144-Veg1!I144-(Veg1!K144+Veg1!M144) + Veg2!D144-Veg2!I144-(Veg2!K144+Veg2!M144)/2)</f>
        <v>-51.4755</v>
      </c>
      <c r="S144" s="5" t="n">
        <f aca="false">(Veg1!I144+Veg2!I144)/2</f>
        <v>0</v>
      </c>
      <c r="T144" s="5" t="n">
        <f aca="false">(Veg1!K144+Veg1!M144+Veg2!K144+Veg2!M144)/2</f>
        <v>-1.015</v>
      </c>
      <c r="U144" s="5" t="n">
        <f aca="false">(Veg1!D144+Veg2!D144)/2</f>
        <v>-26.5805</v>
      </c>
      <c r="V144" s="5" t="n">
        <f aca="false">(Veg1!G144+Veg2!G144)/2</f>
        <v>3.891</v>
      </c>
      <c r="W144" s="5" t="n">
        <f aca="false">(Veg1!I144+Veg2!I144)/2</f>
        <v>0</v>
      </c>
      <c r="X144" s="5" t="n">
        <f aca="false">((Veg1!D144-Veg1!I144-Veg1!G144)+(Veg2!D144-Veg2!I144-Veg2!G144))/2</f>
        <v>-30.4715</v>
      </c>
    </row>
    <row r="145" customFormat="false" ht="12.8" hidden="false" customHeight="false" outlineLevel="0" collapsed="false">
      <c r="A145" s="5" t="n">
        <f aca="false">SUM(SUM(Veg1!D145+Veg1!E145-Veg1!F145)+SUM(Veg2!D145+Veg2!E145-Veg2!F145))/2</f>
        <v>-61.751</v>
      </c>
      <c r="B145" s="5" t="n">
        <f aca="false">((Veg1!H145+Veg1!G145)+(Veg2!H145+Veg2!G145))/2</f>
        <v>-5.86</v>
      </c>
      <c r="C145" s="5" t="n">
        <f aca="false">((Veg1!I145)+(Veg2!I145))/2</f>
        <v>0</v>
      </c>
      <c r="D145" s="5" t="n">
        <f aca="false">(Veg1!J145+Veg1!K145+Veg1!L145+Veg2!J145+Veg2!K145+Veg2!L145)/2</f>
        <v>602.931</v>
      </c>
      <c r="E145" s="2" t="n">
        <f aca="false">SUM(SUM(Veg1!E145-Veg1!F145)+SUM(Veg2!E145-Veg2!F145))/2</f>
        <v>-36.407</v>
      </c>
      <c r="F145" s="5" t="n">
        <f aca="false">SUM(Veg1!G145+Veg2!G145)/2</f>
        <v>13.325</v>
      </c>
      <c r="G145" s="5" t="n">
        <f aca="false">((Veg1!I145)+(Veg2!I145))/2</f>
        <v>0</v>
      </c>
      <c r="H145" s="5" t="n">
        <f aca="false">(Veg1!J145+Veg2!J145)/2</f>
        <v>2.545</v>
      </c>
      <c r="I145" s="5" t="n">
        <f aca="false">(Veg1!E145-Veg1!D145+Veg2!E145-Veg2!D145)/2</f>
        <v>434.748</v>
      </c>
      <c r="J145" s="5" t="n">
        <f aca="false">(Veg1!H145+Veg2!H145)/2</f>
        <v>-19.185</v>
      </c>
      <c r="K145" s="5" t="n">
        <f aca="false">(Veg1!I145+Veg2!I145)/2</f>
        <v>0</v>
      </c>
      <c r="L145" s="5" t="n">
        <f aca="false">(Veg1!K145+Veg1!L145+Veg2!K145+Veg2!L145)/2</f>
        <v>600.386</v>
      </c>
      <c r="M145" s="5" t="n">
        <f aca="false">(Veg1!E145-Veg1!F145-Veg1!D145+Veg2!E145-Veg2!F145-Veg2!D145)/2</f>
        <v>-11.063</v>
      </c>
      <c r="N145" s="5" t="n">
        <f aca="false">(Veg1!H145+Veg2!H145)/2</f>
        <v>-19.185</v>
      </c>
      <c r="O145" s="5" t="n">
        <f aca="false">(Veg1!I145+Veg2!I145)/2</f>
        <v>0</v>
      </c>
      <c r="P145" s="5" t="n">
        <f aca="false">(Veg1!H145+Veg1!L145+Veg2!H145+Veg2!L145)/2</f>
        <v>587.36</v>
      </c>
      <c r="Q145" s="5" t="n">
        <f aca="false">(Veg1!D145+Veg2!D145)/2</f>
        <v>-25.344</v>
      </c>
      <c r="R145" s="5" t="n">
        <f aca="false">(Veg1!D145-Veg1!I145-(Veg1!K145+Veg1!M145) + Veg2!D145-Veg2!I145-(Veg2!K145+Veg2!M145)/2)</f>
        <v>-41.3185</v>
      </c>
      <c r="S145" s="5" t="n">
        <f aca="false">(Veg1!I145+Veg2!I145)/2</f>
        <v>0</v>
      </c>
      <c r="T145" s="5" t="n">
        <f aca="false">(Veg1!K145+Veg1!M145+Veg2!K145+Veg2!M145)/2</f>
        <v>-6.151</v>
      </c>
      <c r="U145" s="5" t="n">
        <f aca="false">(Veg1!D145+Veg2!D145)/2</f>
        <v>-25.344</v>
      </c>
      <c r="V145" s="5" t="n">
        <f aca="false">(Veg1!G145+Veg2!G145)/2</f>
        <v>13.325</v>
      </c>
      <c r="W145" s="5" t="n">
        <f aca="false">(Veg1!I145+Veg2!I145)/2</f>
        <v>0</v>
      </c>
      <c r="X145" s="5" t="n">
        <f aca="false">((Veg1!D145-Veg1!I145-Veg1!G145)+(Veg2!D145-Veg2!I145-Veg2!G145))/2</f>
        <v>-38.669</v>
      </c>
    </row>
    <row r="146" customFormat="false" ht="12.8" hidden="false" customHeight="false" outlineLevel="0" collapsed="false">
      <c r="A146" s="5" t="n">
        <f aca="false">SUM(SUM(Veg1!D146+Veg1!E146-Veg1!F146)+SUM(Veg2!D146+Veg2!E146-Veg2!F146))/2</f>
        <v>-79.5655</v>
      </c>
      <c r="B146" s="5" t="n">
        <f aca="false">((Veg1!H146+Veg1!G146)+(Veg2!H146+Veg2!G146))/2</f>
        <v>20.348</v>
      </c>
      <c r="C146" s="5" t="n">
        <f aca="false">((Veg1!I146)+(Veg2!I146))/2</f>
        <v>0</v>
      </c>
      <c r="D146" s="5" t="n">
        <f aca="false">(Veg1!J146+Veg1!K146+Veg1!L146+Veg2!J146+Veg2!K146+Veg2!L146)/2</f>
        <v>467.1525</v>
      </c>
      <c r="E146" s="2" t="n">
        <f aca="false">SUM(SUM(Veg1!E146-Veg1!F146)+SUM(Veg2!E146-Veg2!F146))/2</f>
        <v>-52.7735</v>
      </c>
      <c r="F146" s="5" t="n">
        <f aca="false">SUM(Veg1!G146+Veg2!G146)/2</f>
        <v>53.45</v>
      </c>
      <c r="G146" s="5" t="n">
        <f aca="false">((Veg1!I146)+(Veg2!I146))/2</f>
        <v>0</v>
      </c>
      <c r="H146" s="5" t="n">
        <f aca="false">(Veg1!J146+Veg2!J146)/2</f>
        <v>-231.9625</v>
      </c>
      <c r="I146" s="5" t="n">
        <f aca="false">(Veg1!E146-Veg1!D146+Veg2!E146-Veg2!D146)/2</f>
        <v>401.5835</v>
      </c>
      <c r="J146" s="5" t="n">
        <f aca="false">(Veg1!H146+Veg2!H146)/2</f>
        <v>-33.102</v>
      </c>
      <c r="K146" s="5" t="n">
        <f aca="false">(Veg1!I146+Veg2!I146)/2</f>
        <v>0</v>
      </c>
      <c r="L146" s="5" t="n">
        <f aca="false">(Veg1!K146+Veg1!L146+Veg2!K146+Veg2!L146)/2</f>
        <v>699.115</v>
      </c>
      <c r="M146" s="5" t="n">
        <f aca="false">(Veg1!E146-Veg1!F146-Veg1!D146+Veg2!E146-Veg2!F146-Veg2!D146)/2</f>
        <v>-25.9815</v>
      </c>
      <c r="N146" s="5" t="n">
        <f aca="false">(Veg1!H146+Veg2!H146)/2</f>
        <v>-33.102</v>
      </c>
      <c r="O146" s="5" t="n">
        <f aca="false">(Veg1!I146+Veg2!I146)/2</f>
        <v>0</v>
      </c>
      <c r="P146" s="5" t="n">
        <f aca="false">(Veg1!H146+Veg1!L146+Veg2!H146+Veg2!L146)/2</f>
        <v>659.703</v>
      </c>
      <c r="Q146" s="5" t="n">
        <f aca="false">(Veg1!D146+Veg2!D146)/2</f>
        <v>-26.792</v>
      </c>
      <c r="R146" s="5" t="n">
        <f aca="false">(Veg1!D146-Veg1!I146-(Veg1!K146+Veg1!M146) + Veg2!D146-Veg2!I146-(Veg2!K146+Veg2!M146)/2)</f>
        <v>-63.0045</v>
      </c>
      <c r="S146" s="5" t="n">
        <f aca="false">(Veg1!I146+Veg2!I146)/2</f>
        <v>0</v>
      </c>
      <c r="T146" s="5" t="n">
        <f aca="false">(Veg1!K146+Veg1!M146+Veg2!K146+Veg2!M146)/2</f>
        <v>6.344</v>
      </c>
      <c r="U146" s="5" t="n">
        <f aca="false">(Veg1!D146+Veg2!D146)/2</f>
        <v>-26.792</v>
      </c>
      <c r="V146" s="5" t="n">
        <f aca="false">(Veg1!G146+Veg2!G146)/2</f>
        <v>53.45</v>
      </c>
      <c r="W146" s="5" t="n">
        <f aca="false">(Veg1!I146+Veg2!I146)/2</f>
        <v>0</v>
      </c>
      <c r="X146" s="5" t="n">
        <f aca="false">((Veg1!D146-Veg1!I146-Veg1!G146)+(Veg2!D146-Veg2!I146-Veg2!G146))/2</f>
        <v>-80.242</v>
      </c>
    </row>
    <row r="147" customFormat="false" ht="12.8" hidden="false" customHeight="false" outlineLevel="0" collapsed="false">
      <c r="A147" s="5" t="n">
        <f aca="false">SUM(SUM(Veg1!D147+Veg1!E147-Veg1!F147)+SUM(Veg2!D147+Veg2!E147-Veg2!F147))/2</f>
        <v>-53.616</v>
      </c>
      <c r="B147" s="5" t="n">
        <f aca="false">((Veg1!H147+Veg1!G147)+(Veg2!H147+Veg2!G147))/2</f>
        <v>-8.689</v>
      </c>
      <c r="C147" s="5" t="n">
        <f aca="false">((Veg1!I147)+(Veg2!I147))/2</f>
        <v>13.013</v>
      </c>
      <c r="D147" s="5" t="n">
        <f aca="false">(Veg1!J147+Veg1!K147+Veg1!L147+Veg2!J147+Veg2!K147+Veg2!L147)/2</f>
        <v>609.875</v>
      </c>
      <c r="E147" s="2" t="n">
        <f aca="false">SUM(SUM(Veg1!E147-Veg1!F147)+SUM(Veg2!E147-Veg2!F147))/2</f>
        <v>-29.07</v>
      </c>
      <c r="F147" s="5" t="n">
        <f aca="false">SUM(Veg1!G147+Veg2!G147)/2</f>
        <v>28.007</v>
      </c>
      <c r="G147" s="5" t="n">
        <f aca="false">((Veg1!I147)+(Veg2!I147))/2</f>
        <v>13.013</v>
      </c>
      <c r="H147" s="5" t="n">
        <f aca="false">(Veg1!J147+Veg2!J147)/2</f>
        <v>98.003</v>
      </c>
      <c r="I147" s="5" t="n">
        <f aca="false">(Veg1!E147-Veg1!D147+Veg2!E147-Veg2!D147)/2</f>
        <v>421.621</v>
      </c>
      <c r="J147" s="5" t="n">
        <f aca="false">(Veg1!H147+Veg2!H147)/2</f>
        <v>-36.696</v>
      </c>
      <c r="K147" s="5" t="n">
        <f aca="false">(Veg1!I147+Veg2!I147)/2</f>
        <v>13.013</v>
      </c>
      <c r="L147" s="5" t="n">
        <f aca="false">(Veg1!K147+Veg1!L147+Veg2!K147+Veg2!L147)/2</f>
        <v>511.872</v>
      </c>
      <c r="M147" s="5" t="n">
        <f aca="false">(Veg1!E147-Veg1!F147-Veg1!D147+Veg2!E147-Veg2!F147-Veg2!D147)/2</f>
        <v>-4.52399999999997</v>
      </c>
      <c r="N147" s="5" t="n">
        <f aca="false">(Veg1!H147+Veg2!H147)/2</f>
        <v>-36.696</v>
      </c>
      <c r="O147" s="5" t="n">
        <f aca="false">(Veg1!I147+Veg2!I147)/2</f>
        <v>13.013</v>
      </c>
      <c r="P147" s="5" t="n">
        <f aca="false">(Veg1!H147+Veg1!L147+Veg2!H147+Veg2!L147)/2</f>
        <v>476.039</v>
      </c>
      <c r="Q147" s="5" t="n">
        <f aca="false">(Veg1!D147+Veg2!D147)/2</f>
        <v>-24.546</v>
      </c>
      <c r="R147" s="5" t="n">
        <f aca="false">(Veg1!D147-Veg1!I147-(Veg1!K147+Veg1!M147) + Veg2!D147-Veg2!I147-(Veg2!K147+Veg2!M147)/2)</f>
        <v>-73.7455</v>
      </c>
      <c r="S147" s="5" t="n">
        <f aca="false">(Veg1!I147+Veg2!I147)/2</f>
        <v>13.013</v>
      </c>
      <c r="T147" s="5" t="n">
        <f aca="false">(Veg1!K147+Veg1!M147+Veg2!K147+Veg2!M147)/2</f>
        <v>-0.849</v>
      </c>
      <c r="U147" s="5" t="n">
        <f aca="false">(Veg1!D147+Veg2!D147)/2</f>
        <v>-24.546</v>
      </c>
      <c r="V147" s="5" t="n">
        <f aca="false">(Veg1!G147+Veg2!G147)/2</f>
        <v>28.007</v>
      </c>
      <c r="W147" s="5" t="n">
        <f aca="false">(Veg1!I147+Veg2!I147)/2</f>
        <v>13.013</v>
      </c>
      <c r="X147" s="5" t="n">
        <f aca="false">((Veg1!D147-Veg1!I147-Veg1!G147)+(Veg2!D147-Veg2!I147-Veg2!G147))/2</f>
        <v>-65.566</v>
      </c>
    </row>
    <row r="148" customFormat="false" ht="12.8" hidden="false" customHeight="false" outlineLevel="0" collapsed="false">
      <c r="A148" s="5" t="n">
        <f aca="false">SUM(SUM(Veg1!D148+Veg1!E148-Veg1!F148)+SUM(Veg2!D148+Veg2!E148-Veg2!F148))/2</f>
        <v>-61.173</v>
      </c>
      <c r="B148" s="5" t="n">
        <f aca="false">((Veg1!H148+Veg1!G148)+(Veg2!H148+Veg2!G148))/2</f>
        <v>37.3735</v>
      </c>
      <c r="C148" s="5" t="n">
        <f aca="false">((Veg1!I148)+(Veg2!I148))/2</f>
        <v>0.6995</v>
      </c>
      <c r="D148" s="5" t="n">
        <f aca="false">(Veg1!J148+Veg1!K148+Veg1!L148+Veg2!J148+Veg2!K148+Veg2!L148)/2</f>
        <v>637.6205</v>
      </c>
      <c r="E148" s="2" t="n">
        <f aca="false">SUM(SUM(Veg1!E148-Veg1!F148)+SUM(Veg2!E148-Veg2!F148))/2</f>
        <v>-34.4405</v>
      </c>
      <c r="F148" s="5" t="n">
        <f aca="false">SUM(Veg1!G148+Veg2!G148)/2</f>
        <v>57.195</v>
      </c>
      <c r="G148" s="5" t="n">
        <f aca="false">((Veg1!I148)+(Veg2!I148))/2</f>
        <v>0.6995</v>
      </c>
      <c r="H148" s="5" t="n">
        <f aca="false">(Veg1!J148+Veg2!J148)/2</f>
        <v>108.3105</v>
      </c>
      <c r="I148" s="5" t="n">
        <f aca="false">(Veg1!E148-Veg1!D148+Veg2!E148-Veg2!D148)/2</f>
        <v>423.964</v>
      </c>
      <c r="J148" s="5" t="n">
        <f aca="false">(Veg1!H148+Veg2!H148)/2</f>
        <v>-19.8215</v>
      </c>
      <c r="K148" s="5" t="n">
        <f aca="false">(Veg1!I148+Veg2!I148)/2</f>
        <v>0.6995</v>
      </c>
      <c r="L148" s="5" t="n">
        <f aca="false">(Veg1!K148+Veg1!L148+Veg2!K148+Veg2!L148)/2</f>
        <v>529.31</v>
      </c>
      <c r="M148" s="5" t="n">
        <f aca="false">(Veg1!E148-Veg1!F148-Veg1!D148+Veg2!E148-Veg2!F148-Veg2!D148)/2</f>
        <v>-7.708</v>
      </c>
      <c r="N148" s="5" t="n">
        <f aca="false">(Veg1!H148+Veg2!H148)/2</f>
        <v>-19.8215</v>
      </c>
      <c r="O148" s="5" t="n">
        <f aca="false">(Veg1!I148+Veg2!I148)/2</f>
        <v>0.6995</v>
      </c>
      <c r="P148" s="5" t="n">
        <f aca="false">(Veg1!H148+Veg1!L148+Veg2!H148+Veg2!L148)/2</f>
        <v>517.0985</v>
      </c>
      <c r="Q148" s="5" t="n">
        <f aca="false">(Veg1!D148+Veg2!D148)/2</f>
        <v>-26.7325</v>
      </c>
      <c r="R148" s="5" t="n">
        <f aca="false">(Veg1!D148-Veg1!I148-(Veg1!K148+Veg1!M148) + Veg2!D148-Veg2!I148-(Veg2!K148+Veg2!M148)/2)</f>
        <v>-43.3825</v>
      </c>
      <c r="S148" s="5" t="n">
        <f aca="false">(Veg1!I148+Veg2!I148)/2</f>
        <v>0.6995</v>
      </c>
      <c r="T148" s="5" t="n">
        <f aca="false">(Veg1!K148+Veg1!M148+Veg2!K148+Veg2!M148)/2</f>
        <v>-7.59</v>
      </c>
      <c r="U148" s="5" t="n">
        <f aca="false">(Veg1!D148+Veg2!D148)/2</f>
        <v>-26.7325</v>
      </c>
      <c r="V148" s="5" t="n">
        <f aca="false">(Veg1!G148+Veg2!G148)/2</f>
        <v>57.195</v>
      </c>
      <c r="W148" s="5" t="n">
        <f aca="false">(Veg1!I148+Veg2!I148)/2</f>
        <v>0.6995</v>
      </c>
      <c r="X148" s="5" t="n">
        <f aca="false">((Veg1!D148-Veg1!I148-Veg1!G148)+(Veg2!D148-Veg2!I148-Veg2!G148))/2</f>
        <v>-84.627</v>
      </c>
    </row>
    <row r="149" customFormat="false" ht="12.8" hidden="false" customHeight="false" outlineLevel="0" collapsed="false">
      <c r="A149" s="5" t="n">
        <f aca="false">SUM(SUM(Veg1!D149+Veg1!E149-Veg1!F149)+SUM(Veg2!D149+Veg2!E149-Veg2!F149))/2</f>
        <v>-61.9855</v>
      </c>
      <c r="B149" s="5" t="n">
        <f aca="false">((Veg1!H149+Veg1!G149)+(Veg2!H149+Veg2!G149))/2</f>
        <v>-30.6685</v>
      </c>
      <c r="C149" s="5" t="n">
        <f aca="false">((Veg1!I149)+(Veg2!I149))/2</f>
        <v>8.6535</v>
      </c>
      <c r="D149" s="5" t="n">
        <f aca="false">(Veg1!J149+Veg1!K149+Veg1!L149+Veg2!J149+Veg2!K149+Veg2!L149)/2</f>
        <v>545.076</v>
      </c>
      <c r="E149" s="2" t="n">
        <f aca="false">SUM(SUM(Veg1!E149-Veg1!F149)+SUM(Veg2!E149-Veg2!F149))/2</f>
        <v>-38.5145</v>
      </c>
      <c r="F149" s="5" t="n">
        <f aca="false">SUM(Veg1!G149+Veg2!G149)/2</f>
        <v>1.487</v>
      </c>
      <c r="G149" s="5" t="n">
        <f aca="false">((Veg1!I149)+(Veg2!I149))/2</f>
        <v>8.6535</v>
      </c>
      <c r="H149" s="5" t="n">
        <f aca="false">(Veg1!J149+Veg2!J149)/2</f>
        <v>-64.2945</v>
      </c>
      <c r="I149" s="5" t="n">
        <f aca="false">(Veg1!E149-Veg1!D149+Veg2!E149-Veg2!D149)/2</f>
        <v>407.1475</v>
      </c>
      <c r="J149" s="5" t="n">
        <f aca="false">(Veg1!H149+Veg2!H149)/2</f>
        <v>-32.1555</v>
      </c>
      <c r="K149" s="5" t="n">
        <f aca="false">(Veg1!I149+Veg2!I149)/2</f>
        <v>8.6535</v>
      </c>
      <c r="L149" s="5" t="n">
        <f aca="false">(Veg1!K149+Veg1!L149+Veg2!K149+Veg2!L149)/2</f>
        <v>609.3705</v>
      </c>
      <c r="M149" s="5" t="n">
        <f aca="false">(Veg1!E149-Veg1!F149-Veg1!D149+Veg2!E149-Veg2!F149-Veg2!D149)/2</f>
        <v>-15.0435</v>
      </c>
      <c r="N149" s="5" t="n">
        <f aca="false">(Veg1!H149+Veg2!H149)/2</f>
        <v>-32.1555</v>
      </c>
      <c r="O149" s="5" t="n">
        <f aca="false">(Veg1!I149+Veg2!I149)/2</f>
        <v>8.6535</v>
      </c>
      <c r="P149" s="5" t="n">
        <f aca="false">(Veg1!H149+Veg1!L149+Veg2!H149+Veg2!L149)/2</f>
        <v>577.1845</v>
      </c>
      <c r="Q149" s="5" t="n">
        <f aca="false">(Veg1!D149+Veg2!D149)/2</f>
        <v>-23.471</v>
      </c>
      <c r="R149" s="5" t="n">
        <f aca="false">(Veg1!D149-Veg1!I149-(Veg1!K149+Veg1!M149) + Veg2!D149-Veg2!I149-(Veg2!K149+Veg2!M149)/2)</f>
        <v>-64.209</v>
      </c>
      <c r="S149" s="5" t="n">
        <f aca="false">(Veg1!I149+Veg2!I149)/2</f>
        <v>8.6535</v>
      </c>
      <c r="T149" s="5" t="n">
        <f aca="false">(Veg1!K149+Veg1!M149+Veg2!K149+Veg2!M149)/2</f>
        <v>0.031</v>
      </c>
      <c r="U149" s="5" t="n">
        <f aca="false">(Veg1!D149+Veg2!D149)/2</f>
        <v>-23.471</v>
      </c>
      <c r="V149" s="5" t="n">
        <f aca="false">(Veg1!G149+Veg2!G149)/2</f>
        <v>1.487</v>
      </c>
      <c r="W149" s="5" t="n">
        <f aca="false">(Veg1!I149+Veg2!I149)/2</f>
        <v>8.6535</v>
      </c>
      <c r="X149" s="5" t="n">
        <f aca="false">((Veg1!D149-Veg1!I149-Veg1!G149)+(Veg2!D149-Veg2!I149-Veg2!G149))/2</f>
        <v>-33.6115</v>
      </c>
    </row>
    <row r="150" customFormat="false" ht="12.8" hidden="false" customHeight="false" outlineLevel="0" collapsed="false">
      <c r="A150" s="5" t="n">
        <f aca="false">SUM(SUM(Veg1!D150+Veg1!E150-Veg1!F150)+SUM(Veg2!D150+Veg2!E150-Veg2!F150))/2</f>
        <v>-60.744</v>
      </c>
      <c r="B150" s="5" t="n">
        <f aca="false">((Veg1!H150+Veg1!G150)+(Veg2!H150+Veg2!G150))/2</f>
        <v>-44.064</v>
      </c>
      <c r="C150" s="5" t="n">
        <f aca="false">((Veg1!I150)+(Veg2!I150))/2</f>
        <v>0.0165</v>
      </c>
      <c r="D150" s="5" t="n">
        <f aca="false">(Veg1!J150+Veg1!K150+Veg1!L150+Veg2!J150+Veg2!K150+Veg2!L150)/2</f>
        <v>573.8705</v>
      </c>
      <c r="E150" s="2" t="n">
        <f aca="false">SUM(SUM(Veg1!E150-Veg1!F150)+SUM(Veg2!E150-Veg2!F150))/2</f>
        <v>-36.655</v>
      </c>
      <c r="F150" s="5" t="n">
        <f aca="false">SUM(Veg1!G150+Veg2!G150)/2</f>
        <v>-22.526</v>
      </c>
      <c r="G150" s="5" t="n">
        <f aca="false">((Veg1!I150)+(Veg2!I150))/2</f>
        <v>0.0165</v>
      </c>
      <c r="H150" s="5" t="n">
        <f aca="false">(Veg1!J150+Veg2!J150)/2</f>
        <v>-8.428</v>
      </c>
      <c r="I150" s="5" t="n">
        <f aca="false">(Veg1!E150-Veg1!D150+Veg2!E150-Veg2!D150)/2</f>
        <v>410.3</v>
      </c>
      <c r="J150" s="5" t="n">
        <f aca="false">(Veg1!H150+Veg2!H150)/2</f>
        <v>-21.538</v>
      </c>
      <c r="K150" s="5" t="n">
        <f aca="false">(Veg1!I150+Veg2!I150)/2</f>
        <v>0.0165</v>
      </c>
      <c r="L150" s="5" t="n">
        <f aca="false">(Veg1!K150+Veg1!L150+Veg2!K150+Veg2!L150)/2</f>
        <v>582.2985</v>
      </c>
      <c r="M150" s="5" t="n">
        <f aca="false">(Veg1!E150-Veg1!F150-Veg1!D150+Veg2!E150-Veg2!F150-Veg2!D150)/2</f>
        <v>-12.566</v>
      </c>
      <c r="N150" s="5" t="n">
        <f aca="false">(Veg1!H150+Veg2!H150)/2</f>
        <v>-21.538</v>
      </c>
      <c r="O150" s="5" t="n">
        <f aca="false">(Veg1!I150+Veg2!I150)/2</f>
        <v>0.0165</v>
      </c>
      <c r="P150" s="5" t="n">
        <f aca="false">(Veg1!H150+Veg1!L150+Veg2!H150+Veg2!L150)/2</f>
        <v>563.327</v>
      </c>
      <c r="Q150" s="5" t="n">
        <f aca="false">(Veg1!D150+Veg2!D150)/2</f>
        <v>-24.089</v>
      </c>
      <c r="R150" s="5" t="n">
        <f aca="false">(Veg1!D150-Veg1!I150-(Veg1!K150+Veg1!M150) + Veg2!D150-Veg2!I150-(Veg2!K150+Veg2!M150)/2)</f>
        <v>-44.2615</v>
      </c>
      <c r="S150" s="5" t="n">
        <f aca="false">(Veg1!I150+Veg2!I150)/2</f>
        <v>0.0165</v>
      </c>
      <c r="T150" s="5" t="n">
        <f aca="false">(Veg1!K150+Veg1!M150+Veg2!K150+Veg2!M150)/2</f>
        <v>-2.5755</v>
      </c>
      <c r="U150" s="5" t="n">
        <f aca="false">(Veg1!D150+Veg2!D150)/2</f>
        <v>-24.089</v>
      </c>
      <c r="V150" s="5" t="n">
        <f aca="false">(Veg1!G150+Veg2!G150)/2</f>
        <v>-22.526</v>
      </c>
      <c r="W150" s="5" t="n">
        <f aca="false">(Veg1!I150+Veg2!I150)/2</f>
        <v>0.0165</v>
      </c>
      <c r="X150" s="5" t="n">
        <f aca="false">((Veg1!D150-Veg1!I150-Veg1!G150)+(Veg2!D150-Veg2!I150-Veg2!G150))/2</f>
        <v>-1.5795</v>
      </c>
    </row>
    <row r="151" customFormat="false" ht="12.8" hidden="false" customHeight="false" outlineLevel="0" collapsed="false">
      <c r="A151" s="5" t="n">
        <f aca="false">SUM(SUM(Veg1!D151+Veg1!E151-Veg1!F151)+SUM(Veg2!D151+Veg2!E151-Veg2!F151))/2</f>
        <v>-82.3285</v>
      </c>
      <c r="B151" s="5" t="n">
        <f aca="false">((Veg1!H151+Veg1!G151)+(Veg2!H151+Veg2!G151))/2</f>
        <v>-52.549</v>
      </c>
      <c r="C151" s="5" t="n">
        <f aca="false">((Veg1!I151)+(Veg2!I151))/2</f>
        <v>0</v>
      </c>
      <c r="D151" s="5" t="n">
        <f aca="false">(Veg1!J151+Veg1!K151+Veg1!L151+Veg2!J151+Veg2!K151+Veg2!L151)/2</f>
        <v>608.006</v>
      </c>
      <c r="E151" s="2" t="n">
        <f aca="false">SUM(SUM(Veg1!E151-Veg1!F151)+SUM(Veg2!E151-Veg2!F151))/2</f>
        <v>-57.4865</v>
      </c>
      <c r="F151" s="5" t="n">
        <f aca="false">SUM(Veg1!G151+Veg2!G151)/2</f>
        <v>-35.821</v>
      </c>
      <c r="G151" s="5" t="n">
        <f aca="false">((Veg1!I151)+(Veg2!I151))/2</f>
        <v>0</v>
      </c>
      <c r="H151" s="5" t="n">
        <f aca="false">(Veg1!J151+Veg2!J151)/2</f>
        <v>36.7945</v>
      </c>
      <c r="I151" s="5" t="n">
        <f aca="false">(Veg1!E151-Veg1!D151+Veg2!E151-Veg2!D151)/2</f>
        <v>396.6845</v>
      </c>
      <c r="J151" s="5" t="n">
        <f aca="false">(Veg1!H151+Veg2!H151)/2</f>
        <v>-16.728</v>
      </c>
      <c r="K151" s="5" t="n">
        <f aca="false">(Veg1!I151+Veg2!I151)/2</f>
        <v>0</v>
      </c>
      <c r="L151" s="5" t="n">
        <f aca="false">(Veg1!K151+Veg1!L151+Veg2!K151+Veg2!L151)/2</f>
        <v>571.2115</v>
      </c>
      <c r="M151" s="5" t="n">
        <f aca="false">(Veg1!E151-Veg1!F151-Veg1!D151+Veg2!E151-Veg2!F151-Veg2!D151)/2</f>
        <v>-32.6445</v>
      </c>
      <c r="N151" s="5" t="n">
        <f aca="false">(Veg1!H151+Veg2!H151)/2</f>
        <v>-16.728</v>
      </c>
      <c r="O151" s="5" t="n">
        <f aca="false">(Veg1!I151+Veg2!I151)/2</f>
        <v>0</v>
      </c>
      <c r="P151" s="5" t="n">
        <f aca="false">(Veg1!H151+Veg1!L151+Veg2!H151+Veg2!L151)/2</f>
        <v>562.597</v>
      </c>
      <c r="Q151" s="5" t="n">
        <f aca="false">(Veg1!D151+Veg2!D151)/2</f>
        <v>-24.842</v>
      </c>
      <c r="R151" s="5" t="n">
        <f aca="false">(Veg1!D151-Veg1!I151-(Veg1!K151+Veg1!M151) + Veg2!D151-Veg2!I151-(Veg2!K151+Veg2!M151)/2)</f>
        <v>-37.4065</v>
      </c>
      <c r="S151" s="5" t="n">
        <f aca="false">(Veg1!I151+Veg2!I151)/2</f>
        <v>0</v>
      </c>
      <c r="T151" s="5" t="n">
        <f aca="false">(Veg1!K151+Veg1!M151+Veg2!K151+Veg2!M151)/2</f>
        <v>-8.1255</v>
      </c>
      <c r="U151" s="5" t="n">
        <f aca="false">(Veg1!D151+Veg2!D151)/2</f>
        <v>-24.842</v>
      </c>
      <c r="V151" s="5" t="n">
        <f aca="false">(Veg1!G151+Veg2!G151)/2</f>
        <v>-35.821</v>
      </c>
      <c r="W151" s="5" t="n">
        <f aca="false">(Veg1!I151+Veg2!I151)/2</f>
        <v>0</v>
      </c>
      <c r="X151" s="5" t="n">
        <f aca="false">((Veg1!D151-Veg1!I151-Veg1!G151)+(Veg2!D151-Veg2!I151-Veg2!G151))/2</f>
        <v>10.979</v>
      </c>
    </row>
    <row r="152" customFormat="false" ht="12.8" hidden="false" customHeight="false" outlineLevel="0" collapsed="false">
      <c r="A152" s="5" t="n">
        <f aca="false">SUM(SUM(Veg1!D152+Veg1!E152-Veg1!F152)+SUM(Veg2!D152+Veg2!E152-Veg2!F152))/2</f>
        <v>97.2675</v>
      </c>
      <c r="B152" s="5" t="n">
        <f aca="false">((Veg1!H152+Veg1!G152)+(Veg2!H152+Veg2!G152))/2</f>
        <v>-487.002</v>
      </c>
      <c r="C152" s="5" t="n">
        <f aca="false">((Veg1!I152)+(Veg2!I152))/2</f>
        <v>443.931</v>
      </c>
      <c r="D152" s="5" t="n">
        <f aca="false">(Veg1!J152+Veg1!K152+Veg1!L152+Veg2!J152+Veg2!K152+Veg2!L152)/2</f>
        <v>480.3585</v>
      </c>
      <c r="E152" s="2" t="n">
        <f aca="false">SUM(SUM(Veg1!E152-Veg1!F152)+SUM(Veg2!E152-Veg2!F152))/2</f>
        <v>57.2645</v>
      </c>
      <c r="F152" s="5" t="n">
        <f aca="false">SUM(Veg1!G152+Veg2!G152)/2</f>
        <v>-94.8205</v>
      </c>
      <c r="G152" s="5" t="n">
        <f aca="false">((Veg1!I152)+(Veg2!I152))/2</f>
        <v>443.931</v>
      </c>
      <c r="H152" s="5" t="n">
        <f aca="false">(Veg1!J152+Veg2!J152)/2</f>
        <v>-103.22</v>
      </c>
      <c r="I152" s="5" t="n">
        <f aca="false">(Veg1!E152-Veg1!D152+Veg2!E152-Veg2!D152)/2</f>
        <v>443.322</v>
      </c>
      <c r="J152" s="5" t="n">
        <f aca="false">(Veg1!H152+Veg2!H152)/2</f>
        <v>-392.1815</v>
      </c>
      <c r="K152" s="5" t="n">
        <f aca="false">(Veg1!I152+Veg2!I152)/2</f>
        <v>443.931</v>
      </c>
      <c r="L152" s="5" t="n">
        <f aca="false">(Veg1!K152+Veg1!L152+Veg2!K152+Veg2!L152)/2</f>
        <v>583.5785</v>
      </c>
      <c r="M152" s="5" t="n">
        <f aca="false">(Veg1!E152-Veg1!F152-Veg1!D152+Veg2!E152-Veg2!F152-Veg2!D152)/2</f>
        <v>17.2615</v>
      </c>
      <c r="N152" s="5" t="n">
        <f aca="false">(Veg1!H152+Veg2!H152)/2</f>
        <v>-392.1815</v>
      </c>
      <c r="O152" s="5" t="n">
        <f aca="false">(Veg1!I152+Veg2!I152)/2</f>
        <v>443.931</v>
      </c>
      <c r="P152" s="5" t="n">
        <f aca="false">(Veg1!H152+Veg1!L152+Veg2!H152+Veg2!L152)/2</f>
        <v>203.1435</v>
      </c>
      <c r="Q152" s="5" t="n">
        <f aca="false">(Veg1!D152+Veg2!D152)/2</f>
        <v>40.003</v>
      </c>
      <c r="R152" s="5" t="n">
        <f aca="false">(Veg1!D152-Veg1!I152-(Veg1!K152+Veg1!M152) + Veg2!D152-Veg2!I152-(Veg2!K152+Veg2!M152)/2)</f>
        <v>-790.1025</v>
      </c>
      <c r="S152" s="5" t="n">
        <f aca="false">(Veg1!I152+Veg2!I152)/2</f>
        <v>443.931</v>
      </c>
      <c r="T152" s="5" t="n">
        <f aca="false">(Veg1!K152+Veg1!M152+Veg2!K152+Veg2!M152)/2</f>
        <v>-11.7845</v>
      </c>
      <c r="U152" s="5" t="n">
        <f aca="false">(Veg1!D152+Veg2!D152)/2</f>
        <v>40.003</v>
      </c>
      <c r="V152" s="5" t="n">
        <f aca="false">(Veg1!G152+Veg2!G152)/2</f>
        <v>-94.8205</v>
      </c>
      <c r="W152" s="5" t="n">
        <f aca="false">(Veg1!I152+Veg2!I152)/2</f>
        <v>443.931</v>
      </c>
      <c r="X152" s="5" t="n">
        <f aca="false">((Veg1!D152-Veg1!I152-Veg1!G152)+(Veg2!D152-Veg2!I152-Veg2!G152))/2</f>
        <v>-309.1075</v>
      </c>
    </row>
    <row r="153" customFormat="false" ht="12.8" hidden="false" customHeight="false" outlineLevel="0" collapsed="false">
      <c r="A153" s="5" t="n">
        <f aca="false">SUM(SUM(Veg1!D153+Veg1!E153-Veg1!F153)+SUM(Veg2!D153+Veg2!E153-Veg2!F153))/2</f>
        <v>237.8665</v>
      </c>
      <c r="B153" s="5" t="n">
        <f aca="false">((Veg1!H153+Veg1!G153)+(Veg2!H153+Veg2!G153))/2</f>
        <v>-518.851</v>
      </c>
      <c r="C153" s="5" t="n">
        <f aca="false">((Veg1!I153)+(Veg2!I153))/2</f>
        <v>614.9785</v>
      </c>
      <c r="D153" s="5" t="n">
        <f aca="false">(Veg1!J153+Veg1!K153+Veg1!L153+Veg2!J153+Veg2!K153+Veg2!L153)/2</f>
        <v>604.2015</v>
      </c>
      <c r="E153" s="2" t="n">
        <f aca="false">SUM(SUM(Veg1!E153-Veg1!F153)+SUM(Veg2!E153-Veg2!F153))/2</f>
        <v>101.85</v>
      </c>
      <c r="F153" s="5" t="n">
        <f aca="false">SUM(Veg1!G153+Veg2!G153)/2</f>
        <v>-54.678</v>
      </c>
      <c r="G153" s="5" t="n">
        <f aca="false">((Veg1!I153)+(Veg2!I153))/2</f>
        <v>614.9785</v>
      </c>
      <c r="H153" s="5" t="n">
        <f aca="false">(Veg1!J153+Veg2!J153)/2</f>
        <v>39.1805</v>
      </c>
      <c r="I153" s="5" t="n">
        <f aca="false">(Veg1!E153-Veg1!D153+Veg2!E153-Veg2!D153)/2</f>
        <v>397.019</v>
      </c>
      <c r="J153" s="5" t="n">
        <f aca="false">(Veg1!H153+Veg2!H153)/2</f>
        <v>-464.173</v>
      </c>
      <c r="K153" s="5" t="n">
        <f aca="false">(Veg1!I153+Veg2!I153)/2</f>
        <v>614.9785</v>
      </c>
      <c r="L153" s="5" t="n">
        <f aca="false">(Veg1!K153+Veg1!L153+Veg2!K153+Veg2!L153)/2</f>
        <v>565.021</v>
      </c>
      <c r="M153" s="5" t="n">
        <f aca="false">(Veg1!E153-Veg1!F153-Veg1!D153+Veg2!E153-Veg2!F153-Veg2!D153)/2</f>
        <v>-34.1665</v>
      </c>
      <c r="N153" s="5" t="n">
        <f aca="false">(Veg1!H153+Veg2!H153)/2</f>
        <v>-464.173</v>
      </c>
      <c r="O153" s="5" t="n">
        <f aca="false">(Veg1!I153+Veg2!I153)/2</f>
        <v>614.9785</v>
      </c>
      <c r="P153" s="5" t="n">
        <f aca="false">(Veg1!H153+Veg1!L153+Veg2!H153+Veg2!L153)/2</f>
        <v>115.637</v>
      </c>
      <c r="Q153" s="5" t="n">
        <f aca="false">(Veg1!D153+Veg2!D153)/2</f>
        <v>136.0165</v>
      </c>
      <c r="R153" s="5" t="n">
        <f aca="false">(Veg1!D153-Veg1!I153-(Veg1!K153+Veg1!M153) + Veg2!D153-Veg2!I153-(Veg2!K153+Veg2!M153)/2)</f>
        <v>-935.7395</v>
      </c>
      <c r="S153" s="5" t="n">
        <f aca="false">(Veg1!I153+Veg2!I153)/2</f>
        <v>614.9785</v>
      </c>
      <c r="T153" s="5" t="n">
        <f aca="false">(Veg1!K153+Veg1!M153+Veg2!K153+Veg2!M153)/2</f>
        <v>-14.815</v>
      </c>
      <c r="U153" s="5" t="n">
        <f aca="false">(Veg1!D153+Veg2!D153)/2</f>
        <v>136.0165</v>
      </c>
      <c r="V153" s="5" t="n">
        <f aca="false">(Veg1!G153+Veg2!G153)/2</f>
        <v>-54.678</v>
      </c>
      <c r="W153" s="5" t="n">
        <f aca="false">(Veg1!I153+Veg2!I153)/2</f>
        <v>614.9785</v>
      </c>
      <c r="X153" s="5" t="n">
        <f aca="false">((Veg1!D153-Veg1!I153-Veg1!G153)+(Veg2!D153-Veg2!I153-Veg2!G153))/2</f>
        <v>-424.284</v>
      </c>
    </row>
    <row r="154" customFormat="false" ht="12.8" hidden="false" customHeight="false" outlineLevel="0" collapsed="false">
      <c r="A154" s="5" t="n">
        <f aca="false">SUM(SUM(Veg1!D154+Veg1!E154-Veg1!F154)+SUM(Veg2!D154+Veg2!E154-Veg2!F154))/2</f>
        <v>698.791</v>
      </c>
      <c r="B154" s="5" t="n">
        <f aca="false">((Veg1!H154+Veg1!G154)+(Veg2!H154+Veg2!G154))/2</f>
        <v>-533.817</v>
      </c>
      <c r="C154" s="5" t="n">
        <f aca="false">((Veg1!I154)+(Veg2!I154))/2</f>
        <v>725.7845</v>
      </c>
      <c r="D154" s="5" t="n">
        <f aca="false">(Veg1!J154+Veg1!K154+Veg1!L154+Veg2!J154+Veg2!K154+Veg2!L154)/2</f>
        <v>464.1665</v>
      </c>
      <c r="E154" s="2" t="n">
        <f aca="false">SUM(SUM(Veg1!E154-Veg1!F154)+SUM(Veg2!E154-Veg2!F154))/2</f>
        <v>415.135</v>
      </c>
      <c r="F154" s="5" t="n">
        <f aca="false">SUM(Veg1!G154+Veg2!G154)/2</f>
        <v>-94.4045</v>
      </c>
      <c r="G154" s="5" t="n">
        <f aca="false">((Veg1!I154)+(Veg2!I154))/2</f>
        <v>725.7845</v>
      </c>
      <c r="H154" s="5" t="n">
        <f aca="false">(Veg1!J154+Veg2!J154)/2</f>
        <v>-98.607</v>
      </c>
      <c r="I154" s="5" t="n">
        <f aca="false">(Veg1!E154-Veg1!D154+Veg2!E154-Veg2!D154)/2</f>
        <v>552.769</v>
      </c>
      <c r="J154" s="5" t="n">
        <f aca="false">(Veg1!H154+Veg2!H154)/2</f>
        <v>-439.4125</v>
      </c>
      <c r="K154" s="5" t="n">
        <f aca="false">(Veg1!I154+Veg2!I154)/2</f>
        <v>725.7845</v>
      </c>
      <c r="L154" s="5" t="n">
        <f aca="false">(Veg1!K154+Veg1!L154+Veg2!K154+Veg2!L154)/2</f>
        <v>562.7735</v>
      </c>
      <c r="M154" s="5" t="n">
        <f aca="false">(Veg1!E154-Veg1!F154-Veg1!D154+Veg2!E154-Veg2!F154-Veg2!D154)/2</f>
        <v>131.479</v>
      </c>
      <c r="N154" s="5" t="n">
        <f aca="false">(Veg1!H154+Veg2!H154)/2</f>
        <v>-439.4125</v>
      </c>
      <c r="O154" s="5" t="n">
        <f aca="false">(Veg1!I154+Veg2!I154)/2</f>
        <v>725.7845</v>
      </c>
      <c r="P154" s="5" t="n">
        <f aca="false">(Veg1!H154+Veg1!L154+Veg2!H154+Veg2!L154)/2</f>
        <v>126.0775</v>
      </c>
      <c r="Q154" s="5" t="n">
        <f aca="false">(Veg1!D154+Veg2!D154)/2</f>
        <v>283.656</v>
      </c>
      <c r="R154" s="5" t="n">
        <f aca="false">(Veg1!D154-Veg1!I154-(Veg1!K154+Veg1!M154) + Veg2!D154-Veg2!I154-(Veg2!K154+Veg2!M154)/2)</f>
        <v>-880.2685</v>
      </c>
      <c r="S154" s="5" t="n">
        <f aca="false">(Veg1!I154+Veg2!I154)/2</f>
        <v>725.7845</v>
      </c>
      <c r="T154" s="5" t="n">
        <f aca="false">(Veg1!K154+Veg1!M154+Veg2!K154+Veg2!M154)/2</f>
        <v>-2.755</v>
      </c>
      <c r="U154" s="5" t="n">
        <f aca="false">(Veg1!D154+Veg2!D154)/2</f>
        <v>283.656</v>
      </c>
      <c r="V154" s="5" t="n">
        <f aca="false">(Veg1!G154+Veg2!G154)/2</f>
        <v>-94.4045</v>
      </c>
      <c r="W154" s="5" t="n">
        <f aca="false">(Veg1!I154+Veg2!I154)/2</f>
        <v>725.7845</v>
      </c>
      <c r="X154" s="5" t="n">
        <f aca="false">((Veg1!D154-Veg1!I154-Veg1!G154)+(Veg2!D154-Veg2!I154-Veg2!G154))/2</f>
        <v>-347.724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3.0918367346939"/>
    <col collapsed="false" hidden="false" max="5" min="2" style="5" width="10.6632653061225"/>
    <col collapsed="false" hidden="false" max="1025" min="6" style="0" width="8.36734693877551"/>
  </cols>
  <sheetData>
    <row r="1" customFormat="false" ht="12.8" hidden="false" customHeight="false" outlineLevel="0" collapsed="false">
      <c r="A1" s="0" t="s">
        <v>21</v>
      </c>
      <c r="B1" s="5" t="s">
        <v>4</v>
      </c>
      <c r="C1" s="5" t="s">
        <v>22</v>
      </c>
      <c r="D1" s="5" t="s">
        <v>23</v>
      </c>
      <c r="E1" s="5" t="s">
        <v>24</v>
      </c>
    </row>
    <row r="2" customFormat="false" ht="12.8" hidden="false" customHeight="false" outlineLevel="0" collapsed="false">
      <c r="A2" s="7" t="n">
        <f aca="false">TUF2!D2</f>
        <v>38027.0000416667</v>
      </c>
      <c r="B2" s="5" t="n">
        <f aca="false">(4*TUFOnlyScheme!B2+1*MaespaCalc!A2)/5</f>
        <v>-45.1483</v>
      </c>
      <c r="C2" s="2" t="n">
        <f aca="false">(4*TUFOnlyScheme!C2+1*MaespaCalc!B2)/5</f>
        <v>101.1331</v>
      </c>
      <c r="D2" s="2" t="n">
        <f aca="false">(4*TUFOnlyScheme!D2+1*MaespaCalc!C2)/5</f>
        <v>0</v>
      </c>
      <c r="E2" s="2" t="n">
        <f aca="false">(4*TUFOnlyScheme!E2+1*MaespaCalc!D2)/5</f>
        <v>-150.989733333333</v>
      </c>
    </row>
    <row r="3" customFormat="false" ht="12.8" hidden="false" customHeight="false" outlineLevel="0" collapsed="false">
      <c r="A3" s="7" t="n">
        <f aca="false">TUF2!D3</f>
        <v>38027.04175</v>
      </c>
      <c r="B3" s="5" t="n">
        <f aca="false">(4*TUFOnlyScheme!B3+1*MaespaCalc!A3)/5</f>
        <v>-37.5919</v>
      </c>
      <c r="C3" s="2" t="n">
        <f aca="false">(4*TUFOnlyScheme!C3+1*MaespaCalc!B3)/5</f>
        <v>35.8380333333333</v>
      </c>
      <c r="D3" s="2" t="n">
        <f aca="false">(4*TUFOnlyScheme!D3+1*MaespaCalc!C3)/5</f>
        <v>0</v>
      </c>
      <c r="E3" s="2" t="n">
        <f aca="false">(4*TUFOnlyScheme!E3+1*MaespaCalc!D3)/5</f>
        <v>19.5765666666667</v>
      </c>
    </row>
    <row r="4" customFormat="false" ht="12.8" hidden="false" customHeight="false" outlineLevel="0" collapsed="false">
      <c r="A4" s="7" t="n">
        <f aca="false">TUF2!D4</f>
        <v>38027.083375</v>
      </c>
      <c r="B4" s="5" t="n">
        <f aca="false">(4*TUFOnlyScheme!B4+1*MaespaCalc!A4)/5</f>
        <v>-28.5096666666667</v>
      </c>
      <c r="C4" s="2" t="n">
        <f aca="false">(4*TUFOnlyScheme!C4+1*MaespaCalc!B4)/5</f>
        <v>23.5335333333333</v>
      </c>
      <c r="D4" s="2" t="n">
        <f aca="false">(4*TUFOnlyScheme!D4+1*MaespaCalc!C4)/5</f>
        <v>0</v>
      </c>
      <c r="E4" s="2" t="n">
        <f aca="false">(4*TUFOnlyScheme!E4+1*MaespaCalc!D4)/5</f>
        <v>44.3885666666667</v>
      </c>
    </row>
    <row r="5" customFormat="false" ht="12.8" hidden="false" customHeight="false" outlineLevel="0" collapsed="false">
      <c r="A5" s="7" t="n">
        <f aca="false">TUF2!D5</f>
        <v>38027.1250416667</v>
      </c>
      <c r="B5" s="5" t="n">
        <f aca="false">(4*TUFOnlyScheme!B5+1*MaespaCalc!A5)/5</f>
        <v>-24.3177666666667</v>
      </c>
      <c r="C5" s="2" t="n">
        <f aca="false">(4*TUFOnlyScheme!C5+1*MaespaCalc!B5)/5</f>
        <v>20.7217333333333</v>
      </c>
      <c r="D5" s="2" t="n">
        <f aca="false">(4*TUFOnlyScheme!D5+1*MaespaCalc!C5)/5</f>
        <v>0</v>
      </c>
      <c r="E5" s="2" t="n">
        <f aca="false">(4*TUFOnlyScheme!E5+1*MaespaCalc!D5)/5</f>
        <v>52.5206333333333</v>
      </c>
    </row>
    <row r="6" customFormat="false" ht="12.8" hidden="false" customHeight="false" outlineLevel="0" collapsed="false">
      <c r="A6" s="7" t="n">
        <f aca="false">TUF2!D6</f>
        <v>38027.1668333333</v>
      </c>
      <c r="B6" s="5" t="n">
        <f aca="false">(4*TUFOnlyScheme!B6+1*MaespaCalc!A6)/5</f>
        <v>-17.9215</v>
      </c>
      <c r="C6" s="2" t="n">
        <f aca="false">(4*TUFOnlyScheme!C6+1*MaespaCalc!B6)/5</f>
        <v>18.1075</v>
      </c>
      <c r="D6" s="2" t="n">
        <f aca="false">(4*TUFOnlyScheme!D6+1*MaespaCalc!C6)/5</f>
        <v>0</v>
      </c>
      <c r="E6" s="2" t="n">
        <f aca="false">(4*TUFOnlyScheme!E6+1*MaespaCalc!D6)/5</f>
        <v>59.3959666666667</v>
      </c>
    </row>
    <row r="7" customFormat="false" ht="12.8" hidden="false" customHeight="false" outlineLevel="0" collapsed="false">
      <c r="A7" s="7" t="n">
        <f aca="false">TUF2!D7</f>
        <v>38027.2085833333</v>
      </c>
      <c r="B7" s="5" t="n">
        <f aca="false">(4*TUFOnlyScheme!B7+1*MaespaCalc!A7)/5</f>
        <v>-17.0793666666666</v>
      </c>
      <c r="C7" s="2" t="n">
        <f aca="false">(4*TUFOnlyScheme!C7+1*MaespaCalc!B7)/5</f>
        <v>9.83966666666667</v>
      </c>
      <c r="D7" s="2" t="n">
        <f aca="false">(4*TUFOnlyScheme!D7+1*MaespaCalc!C7)/5</f>
        <v>0</v>
      </c>
      <c r="E7" s="2" t="n">
        <f aca="false">(4*TUFOnlyScheme!E7+1*MaespaCalc!D7)/5</f>
        <v>69.2798333333333</v>
      </c>
    </row>
    <row r="8" customFormat="false" ht="12.8" hidden="false" customHeight="false" outlineLevel="0" collapsed="false">
      <c r="A8" s="7" t="n">
        <f aca="false">TUF2!D8</f>
        <v>38027.250125</v>
      </c>
      <c r="B8" s="5" t="n">
        <f aca="false">(4*TUFOnlyScheme!B8+1*MaespaCalc!A8)/5</f>
        <v>-16.4341666666666</v>
      </c>
      <c r="C8" s="2" t="n">
        <f aca="false">(4*TUFOnlyScheme!C8+1*MaespaCalc!B8)/5</f>
        <v>12.3828333333333</v>
      </c>
      <c r="D8" s="2" t="n">
        <f aca="false">(4*TUFOnlyScheme!D8+1*MaespaCalc!C8)/5</f>
        <v>0</v>
      </c>
      <c r="E8" s="2" t="n">
        <f aca="false">(4*TUFOnlyScheme!E8+1*MaespaCalc!D8)/5</f>
        <v>69.5202333333333</v>
      </c>
    </row>
    <row r="9" customFormat="false" ht="12.8" hidden="false" customHeight="false" outlineLevel="0" collapsed="false">
      <c r="A9" s="7" t="n">
        <f aca="false">TUF2!D9</f>
        <v>38027.2918333333</v>
      </c>
      <c r="B9" s="5" t="n">
        <f aca="false">(4*TUFOnlyScheme!B9+1*MaespaCalc!A9)/5</f>
        <v>-6.92836666666667</v>
      </c>
      <c r="C9" s="2" t="n">
        <f aca="false">(4*TUFOnlyScheme!C9+1*MaespaCalc!B9)/5</f>
        <v>-27.1673333333333</v>
      </c>
      <c r="D9" s="2" t="n">
        <f aca="false">(4*TUFOnlyScheme!D9+1*MaespaCalc!C9)/5</f>
        <v>33.8469</v>
      </c>
      <c r="E9" s="2" t="n">
        <f aca="false">(4*TUFOnlyScheme!E9+1*MaespaCalc!D9)/5</f>
        <v>66.4103</v>
      </c>
    </row>
    <row r="10" customFormat="false" ht="12.8" hidden="false" customHeight="false" outlineLevel="0" collapsed="false">
      <c r="A10" s="7" t="n">
        <f aca="false">TUF2!D10</f>
        <v>38027.333375</v>
      </c>
      <c r="B10" s="5" t="n">
        <f aca="false">(4*TUFOnlyScheme!B10+1*MaespaCalc!A10)/5</f>
        <v>12.1053</v>
      </c>
      <c r="C10" s="2" t="n">
        <f aca="false">(4*TUFOnlyScheme!C10+1*MaespaCalc!B10)/5</f>
        <v>-22.4070666666667</v>
      </c>
      <c r="D10" s="2" t="n">
        <f aca="false">(4*TUFOnlyScheme!D10+1*MaespaCalc!C10)/5</f>
        <v>39.2798</v>
      </c>
      <c r="E10" s="2" t="n">
        <f aca="false">(4*TUFOnlyScheme!E10+1*MaespaCalc!D10)/5</f>
        <v>80.1422333333333</v>
      </c>
    </row>
    <row r="11" customFormat="false" ht="12.8" hidden="false" customHeight="false" outlineLevel="0" collapsed="false">
      <c r="A11" s="7" t="n">
        <f aca="false">TUF2!D11</f>
        <v>38027.3750416667</v>
      </c>
      <c r="B11" s="5" t="n">
        <f aca="false">(4*TUFOnlyScheme!B11+1*MaespaCalc!A11)/5</f>
        <v>59.6732333333333</v>
      </c>
      <c r="C11" s="2" t="n">
        <f aca="false">(4*TUFOnlyScheme!C11+1*MaespaCalc!B11)/5</f>
        <v>-14.3098666666667</v>
      </c>
      <c r="D11" s="2" t="n">
        <f aca="false">(4*TUFOnlyScheme!D11+1*MaespaCalc!C11)/5</f>
        <v>50.0903</v>
      </c>
      <c r="E11" s="2" t="n">
        <f aca="false">(4*TUFOnlyScheme!E11+1*MaespaCalc!D11)/5</f>
        <v>101.487833333333</v>
      </c>
    </row>
    <row r="12" customFormat="false" ht="12.8" hidden="false" customHeight="false" outlineLevel="0" collapsed="false">
      <c r="A12" s="7" t="n">
        <f aca="false">TUF2!D12</f>
        <v>38027.416875</v>
      </c>
      <c r="B12" s="5" t="n">
        <f aca="false">(4*TUFOnlyScheme!B12+1*MaespaCalc!A12)/5</f>
        <v>345.831933333333</v>
      </c>
      <c r="C12" s="2" t="n">
        <f aca="false">(4*TUFOnlyScheme!C12+1*MaespaCalc!B12)/5</f>
        <v>66.783</v>
      </c>
      <c r="D12" s="2" t="n">
        <f aca="false">(4*TUFOnlyScheme!D12+1*MaespaCalc!C12)/5</f>
        <v>76.0985</v>
      </c>
      <c r="E12" s="2" t="n">
        <f aca="false">(4*TUFOnlyScheme!E12+1*MaespaCalc!D12)/5</f>
        <v>209.362433333333</v>
      </c>
    </row>
    <row r="13" customFormat="false" ht="12.8" hidden="false" customHeight="false" outlineLevel="0" collapsed="false">
      <c r="A13" s="7" t="n">
        <f aca="false">TUF2!D13</f>
        <v>38027.458625</v>
      </c>
      <c r="B13" s="5" t="n">
        <f aca="false">(4*TUFOnlyScheme!B13+1*MaespaCalc!A13)/5</f>
        <v>406.2983</v>
      </c>
      <c r="C13" s="2" t="n">
        <f aca="false">(4*TUFOnlyScheme!C13+1*MaespaCalc!B13)/5</f>
        <v>102.914866666667</v>
      </c>
      <c r="D13" s="2" t="n">
        <f aca="false">(4*TUFOnlyScheme!D13+1*MaespaCalc!C13)/5</f>
        <v>127.5584</v>
      </c>
      <c r="E13" s="2" t="n">
        <f aca="false">(4*TUFOnlyScheme!E13+1*MaespaCalc!D13)/5</f>
        <v>168.278366666667</v>
      </c>
    </row>
    <row r="14" customFormat="false" ht="12.8" hidden="false" customHeight="false" outlineLevel="0" collapsed="false">
      <c r="A14" s="7" t="n">
        <f aca="false">TUF2!D14</f>
        <v>38027.5000833333</v>
      </c>
      <c r="B14" s="5" t="n">
        <f aca="false">(4*TUFOnlyScheme!B14+1*MaespaCalc!A14)/5</f>
        <v>692.981866666667</v>
      </c>
      <c r="C14" s="2" t="n">
        <f aca="false">(4*TUFOnlyScheme!C14+1*MaespaCalc!B14)/5</f>
        <v>233.361566666667</v>
      </c>
      <c r="D14" s="2" t="n">
        <f aca="false">(4*TUFOnlyScheme!D14+1*MaespaCalc!C14)/5</f>
        <v>152.7696</v>
      </c>
      <c r="E14" s="2" t="n">
        <f aca="false">(4*TUFOnlyScheme!E14+1*MaespaCalc!D14)/5</f>
        <v>211.324233333333</v>
      </c>
    </row>
    <row r="15" customFormat="false" ht="12.8" hidden="false" customHeight="false" outlineLevel="0" collapsed="false">
      <c r="A15" s="7" t="n">
        <f aca="false">TUF2!D15</f>
        <v>38027.5417083333</v>
      </c>
      <c r="B15" s="5" t="n">
        <f aca="false">(4*TUFOnlyScheme!B15+1*MaespaCalc!A15)/5</f>
        <v>758.176066666667</v>
      </c>
      <c r="C15" s="2" t="n">
        <f aca="false">(4*TUFOnlyScheme!C15+1*MaespaCalc!B15)/5</f>
        <v>302.386333333333</v>
      </c>
      <c r="D15" s="2" t="n">
        <f aca="false">(4*TUFOnlyScheme!D15+1*MaespaCalc!C15)/5</f>
        <v>168.5413</v>
      </c>
      <c r="E15" s="2" t="n">
        <f aca="false">(4*TUFOnlyScheme!E15+1*MaespaCalc!D15)/5</f>
        <v>165.6512</v>
      </c>
    </row>
    <row r="16" customFormat="false" ht="12.8" hidden="false" customHeight="false" outlineLevel="0" collapsed="false">
      <c r="A16" s="7" t="n">
        <f aca="false">TUF2!D16</f>
        <v>38027.5834583333</v>
      </c>
      <c r="B16" s="5" t="n">
        <f aca="false">(4*TUFOnlyScheme!B16+1*MaespaCalc!A16)/5</f>
        <v>723.469666666667</v>
      </c>
      <c r="C16" s="2" t="n">
        <f aca="false">(4*TUFOnlyScheme!C16+1*MaespaCalc!B16)/5</f>
        <v>340.138566666667</v>
      </c>
      <c r="D16" s="2" t="n">
        <f aca="false">(4*TUFOnlyScheme!D16+1*MaespaCalc!C16)/5</f>
        <v>183.3615</v>
      </c>
      <c r="E16" s="2" t="n">
        <f aca="false">(4*TUFOnlyScheme!E16+1*MaespaCalc!D16)/5</f>
        <v>105.859666666667</v>
      </c>
    </row>
    <row r="17" customFormat="false" ht="12.8" hidden="false" customHeight="false" outlineLevel="0" collapsed="false">
      <c r="A17" s="7" t="n">
        <f aca="false">TUF2!D17</f>
        <v>38027.6250833333</v>
      </c>
      <c r="B17" s="5" t="n">
        <f aca="false">(4*TUFOnlyScheme!B17+1*MaespaCalc!A17)/5</f>
        <v>650.458433333333</v>
      </c>
      <c r="C17" s="2" t="n">
        <f aca="false">(4*TUFOnlyScheme!C17+1*MaespaCalc!B17)/5</f>
        <v>344.820633333333</v>
      </c>
      <c r="D17" s="2" t="n">
        <f aca="false">(4*TUFOnlyScheme!D17+1*MaespaCalc!C17)/5</f>
        <v>166.926</v>
      </c>
      <c r="E17" s="2" t="n">
        <f aca="false">(4*TUFOnlyScheme!E17+1*MaespaCalc!D17)/5</f>
        <v>90.1563333333334</v>
      </c>
    </row>
    <row r="18" customFormat="false" ht="12.8" hidden="false" customHeight="false" outlineLevel="0" collapsed="false">
      <c r="A18" s="7" t="n">
        <f aca="false">TUF2!D18</f>
        <v>38027.6668333333</v>
      </c>
      <c r="B18" s="5" t="n">
        <f aca="false">(4*TUFOnlyScheme!B18+1*MaespaCalc!A18)/5</f>
        <v>577.225733333333</v>
      </c>
      <c r="C18" s="2" t="n">
        <f aca="false">(4*TUFOnlyScheme!C18+1*MaespaCalc!B18)/5</f>
        <v>321.948166666667</v>
      </c>
      <c r="D18" s="2" t="n">
        <f aca="false">(4*TUFOnlyScheme!D18+1*MaespaCalc!C18)/5</f>
        <v>179.3112</v>
      </c>
      <c r="E18" s="2" t="n">
        <f aca="false">(4*TUFOnlyScheme!E18+1*MaespaCalc!D18)/5</f>
        <v>68.3677</v>
      </c>
    </row>
    <row r="19" customFormat="false" ht="12.8" hidden="false" customHeight="false" outlineLevel="0" collapsed="false">
      <c r="A19" s="7" t="n">
        <f aca="false">TUF2!D19</f>
        <v>38027.7085</v>
      </c>
      <c r="B19" s="5" t="n">
        <f aca="false">(4*TUFOnlyScheme!B19+1*MaespaCalc!A19)/5</f>
        <v>383.830366666667</v>
      </c>
      <c r="C19" s="2" t="n">
        <f aca="false">(4*TUFOnlyScheme!C19+1*MaespaCalc!B19)/5</f>
        <v>223.145833333333</v>
      </c>
      <c r="D19" s="2" t="n">
        <f aca="false">(4*TUFOnlyScheme!D19+1*MaespaCalc!C19)/5</f>
        <v>170.9177</v>
      </c>
      <c r="E19" s="2" t="n">
        <f aca="false">(4*TUFOnlyScheme!E19+1*MaespaCalc!D19)/5</f>
        <v>20.0694333333333</v>
      </c>
    </row>
    <row r="20" customFormat="false" ht="12.8" hidden="false" customHeight="false" outlineLevel="0" collapsed="false">
      <c r="A20" s="7" t="n">
        <f aca="false">TUF2!D20</f>
        <v>38027.7500416667</v>
      </c>
      <c r="B20" s="5" t="n">
        <f aca="false">(4*TUFOnlyScheme!B20+1*MaespaCalc!A20)/5</f>
        <v>157.275466666667</v>
      </c>
      <c r="C20" s="2" t="n">
        <f aca="false">(4*TUFOnlyScheme!C20+1*MaespaCalc!B20)/5</f>
        <v>47.8449666666667</v>
      </c>
      <c r="D20" s="2" t="n">
        <f aca="false">(4*TUFOnlyScheme!D20+1*MaespaCalc!C20)/5</f>
        <v>151.9464</v>
      </c>
      <c r="E20" s="2" t="n">
        <f aca="false">(4*TUFOnlyScheme!E20+1*MaespaCalc!D20)/5</f>
        <v>-16.6843</v>
      </c>
    </row>
    <row r="21" customFormat="false" ht="12.8" hidden="false" customHeight="false" outlineLevel="0" collapsed="false">
      <c r="A21" s="7" t="n">
        <f aca="false">TUF2!D21</f>
        <v>38027.791875</v>
      </c>
      <c r="B21" s="5" t="n">
        <f aca="false">(4*TUFOnlyScheme!B21+1*MaespaCalc!A21)/5</f>
        <v>-7.57716666666667</v>
      </c>
      <c r="C21" s="2" t="n">
        <f aca="false">(4*TUFOnlyScheme!C21+1*MaespaCalc!B21)/5</f>
        <v>0.328966666666668</v>
      </c>
      <c r="D21" s="2" t="n">
        <f aca="false">(4*TUFOnlyScheme!D21+1*MaespaCalc!C21)/5</f>
        <v>85.393</v>
      </c>
      <c r="E21" s="2" t="n">
        <f aca="false">(4*TUFOnlyScheme!E21+1*MaespaCalc!D21)/5</f>
        <v>0.592933333333338</v>
      </c>
    </row>
    <row r="22" customFormat="false" ht="12.8" hidden="false" customHeight="false" outlineLevel="0" collapsed="false">
      <c r="A22" s="7" t="n">
        <f aca="false">TUF2!D22</f>
        <v>38027.833375</v>
      </c>
      <c r="B22" s="5" t="n">
        <f aca="false">(4*TUFOnlyScheme!B22+1*MaespaCalc!A22)/5</f>
        <v>-80.3341</v>
      </c>
      <c r="C22" s="2" t="n">
        <f aca="false">(4*TUFOnlyScheme!C22+1*MaespaCalc!B22)/5</f>
        <v>10.0392</v>
      </c>
      <c r="D22" s="2" t="n">
        <f aca="false">(4*TUFOnlyScheme!D22+1*MaespaCalc!C22)/5</f>
        <v>0</v>
      </c>
      <c r="E22" s="2" t="n">
        <f aca="false">(4*TUFOnlyScheme!E22+1*MaespaCalc!D22)/5</f>
        <v>24.4773666666667</v>
      </c>
    </row>
    <row r="23" customFormat="false" ht="12.8" hidden="false" customHeight="false" outlineLevel="0" collapsed="false">
      <c r="A23" s="7" t="n">
        <f aca="false">TUF2!D23</f>
        <v>38027.8752083333</v>
      </c>
      <c r="B23" s="5" t="n">
        <f aca="false">(4*TUFOnlyScheme!B23+1*MaespaCalc!A23)/5</f>
        <v>-84.2768333333333</v>
      </c>
      <c r="C23" s="2" t="n">
        <f aca="false">(4*TUFOnlyScheme!C23+1*MaespaCalc!B23)/5</f>
        <v>2.74956666666667</v>
      </c>
      <c r="D23" s="2" t="n">
        <f aca="false">(4*TUFOnlyScheme!D23+1*MaespaCalc!C23)/5</f>
        <v>0</v>
      </c>
      <c r="E23" s="2" t="n">
        <f aca="false">(4*TUFOnlyScheme!E23+1*MaespaCalc!D23)/5</f>
        <v>24.1185333333333</v>
      </c>
    </row>
    <row r="24" customFormat="false" ht="12.8" hidden="false" customHeight="false" outlineLevel="0" collapsed="false">
      <c r="A24" s="7" t="n">
        <f aca="false">TUF2!D24</f>
        <v>38027.9169166667</v>
      </c>
      <c r="B24" s="5" t="n">
        <f aca="false">(4*TUFOnlyScheme!B24+1*MaespaCalc!A24)/5</f>
        <v>-80.8542</v>
      </c>
      <c r="C24" s="2" t="n">
        <f aca="false">(4*TUFOnlyScheme!C24+1*MaespaCalc!B24)/5</f>
        <v>-3.89406666666667</v>
      </c>
      <c r="D24" s="2" t="n">
        <f aca="false">(4*TUFOnlyScheme!D24+1*MaespaCalc!C24)/5</f>
        <v>0</v>
      </c>
      <c r="E24" s="2" t="n">
        <f aca="false">(4*TUFOnlyScheme!E24+1*MaespaCalc!D24)/5</f>
        <v>27.4731</v>
      </c>
    </row>
    <row r="25" customFormat="false" ht="12.8" hidden="false" customHeight="false" outlineLevel="0" collapsed="false">
      <c r="A25" s="7" t="n">
        <f aca="false">TUF2!D25</f>
        <v>38027.9585416667</v>
      </c>
      <c r="B25" s="5" t="n">
        <f aca="false">(4*TUFOnlyScheme!B25+1*MaespaCalc!A25)/5</f>
        <v>-80.4365666666667</v>
      </c>
      <c r="C25" s="2" t="n">
        <f aca="false">(4*TUFOnlyScheme!C25+1*MaespaCalc!B25)/5</f>
        <v>-11.779</v>
      </c>
      <c r="D25" s="2" t="n">
        <f aca="false">(4*TUFOnlyScheme!D25+1*MaespaCalc!C25)/5</f>
        <v>0</v>
      </c>
      <c r="E25" s="2" t="n">
        <f aca="false">(4*TUFOnlyScheme!E25+1*MaespaCalc!D25)/5</f>
        <v>34.9575333333333</v>
      </c>
    </row>
    <row r="26" customFormat="false" ht="12.8" hidden="false" customHeight="false" outlineLevel="0" collapsed="false">
      <c r="A26" s="7" t="n">
        <f aca="false">TUF2!D26</f>
        <v>38028.0003333333</v>
      </c>
      <c r="B26" s="5" t="n">
        <f aca="false">(4*TUFOnlyScheme!B26+1*MaespaCalc!A26)/5</f>
        <v>-79.9237</v>
      </c>
      <c r="C26" s="2" t="n">
        <f aca="false">(4*TUFOnlyScheme!C26+1*MaespaCalc!B26)/5</f>
        <v>-14.2093666666667</v>
      </c>
      <c r="D26" s="2" t="n">
        <f aca="false">(4*TUFOnlyScheme!D26+1*MaespaCalc!C26)/5</f>
        <v>0</v>
      </c>
      <c r="E26" s="2" t="n">
        <f aca="false">(4*TUFOnlyScheme!E26+1*MaespaCalc!D26)/5</f>
        <v>37.6655666666667</v>
      </c>
    </row>
    <row r="27" customFormat="false" ht="12.8" hidden="false" customHeight="false" outlineLevel="0" collapsed="false">
      <c r="A27" s="7" t="n">
        <f aca="false">TUF2!D27</f>
        <v>38028.0418333333</v>
      </c>
      <c r="B27" s="5" t="n">
        <f aca="false">(4*TUFOnlyScheme!B27+1*MaespaCalc!A27)/5</f>
        <v>-73.6112666666666</v>
      </c>
      <c r="C27" s="2" t="n">
        <f aca="false">(4*TUFOnlyScheme!C27+1*MaespaCalc!B27)/5</f>
        <v>-16.3167</v>
      </c>
      <c r="D27" s="2" t="n">
        <f aca="false">(4*TUFOnlyScheme!D27+1*MaespaCalc!C27)/5</f>
        <v>0</v>
      </c>
      <c r="E27" s="2" t="n">
        <f aca="false">(4*TUFOnlyScheme!E27+1*MaespaCalc!D27)/5</f>
        <v>42.7423333333333</v>
      </c>
    </row>
    <row r="28" customFormat="false" ht="12.8" hidden="false" customHeight="false" outlineLevel="0" collapsed="false">
      <c r="A28" s="7" t="n">
        <f aca="false">TUF2!D28</f>
        <v>38028.0835416667</v>
      </c>
      <c r="B28" s="5" t="n">
        <f aca="false">(4*TUFOnlyScheme!B28+1*MaespaCalc!A28)/5</f>
        <v>-66.0563666666666</v>
      </c>
      <c r="C28" s="2" t="n">
        <f aca="false">(4*TUFOnlyScheme!C28+1*MaespaCalc!B28)/5</f>
        <v>-15.6306666666667</v>
      </c>
      <c r="D28" s="2" t="n">
        <f aca="false">(4*TUFOnlyScheme!D28+1*MaespaCalc!C28)/5</f>
        <v>0</v>
      </c>
      <c r="E28" s="2" t="n">
        <f aca="false">(4*TUFOnlyScheme!E28+1*MaespaCalc!D28)/5</f>
        <v>49.1879333333333</v>
      </c>
    </row>
    <row r="29" customFormat="false" ht="12.8" hidden="false" customHeight="false" outlineLevel="0" collapsed="false">
      <c r="A29" s="7" t="n">
        <f aca="false">TUF2!D29</f>
        <v>38028.1251666667</v>
      </c>
      <c r="B29" s="5" t="n">
        <f aca="false">(4*TUFOnlyScheme!B29+1*MaespaCalc!A29)/5</f>
        <v>-47.2509333333333</v>
      </c>
      <c r="C29" s="2" t="n">
        <f aca="false">(4*TUFOnlyScheme!C29+1*MaespaCalc!B29)/5</f>
        <v>-14.3754333333333</v>
      </c>
      <c r="D29" s="2" t="n">
        <f aca="false">(4*TUFOnlyScheme!D29+1*MaespaCalc!C29)/5</f>
        <v>0</v>
      </c>
      <c r="E29" s="2" t="n">
        <f aca="false">(4*TUFOnlyScheme!E29+1*MaespaCalc!D29)/5</f>
        <v>61.3910666666667</v>
      </c>
    </row>
    <row r="30" customFormat="false" ht="12.8" hidden="false" customHeight="false" outlineLevel="0" collapsed="false">
      <c r="A30" s="7" t="n">
        <f aca="false">TUF2!D30</f>
        <v>38028.1669166667</v>
      </c>
      <c r="B30" s="5" t="n">
        <f aca="false">(4*TUFOnlyScheme!B30+1*MaespaCalc!A30)/5</f>
        <v>-56.0632</v>
      </c>
      <c r="C30" s="2" t="n">
        <f aca="false">(4*TUFOnlyScheme!C30+1*MaespaCalc!B30)/5</f>
        <v>-12.9494666666667</v>
      </c>
      <c r="D30" s="2" t="n">
        <f aca="false">(4*TUFOnlyScheme!D30+1*MaespaCalc!C30)/5</f>
        <v>0</v>
      </c>
      <c r="E30" s="2" t="n">
        <f aca="false">(4*TUFOnlyScheme!E30+1*MaespaCalc!D30)/5</f>
        <v>54.7992333333333</v>
      </c>
    </row>
    <row r="31" customFormat="false" ht="12.8" hidden="false" customHeight="false" outlineLevel="0" collapsed="false">
      <c r="A31" s="7" t="n">
        <f aca="false">TUF2!D31</f>
        <v>38028.2084583333</v>
      </c>
      <c r="B31" s="5" t="n">
        <f aca="false">(4*TUFOnlyScheme!B31+1*MaespaCalc!A31)/5</f>
        <v>-38.1073333333333</v>
      </c>
      <c r="C31" s="2" t="n">
        <f aca="false">(4*TUFOnlyScheme!C31+1*MaespaCalc!B31)/5</f>
        <v>-14.6575</v>
      </c>
      <c r="D31" s="2" t="n">
        <f aca="false">(4*TUFOnlyScheme!D31+1*MaespaCalc!C31)/5</f>
        <v>0</v>
      </c>
      <c r="E31" s="2" t="n">
        <f aca="false">(4*TUFOnlyScheme!E31+1*MaespaCalc!D31)/5</f>
        <v>68.0485333333333</v>
      </c>
    </row>
    <row r="32" customFormat="false" ht="12.8" hidden="false" customHeight="false" outlineLevel="0" collapsed="false">
      <c r="A32" s="7" t="n">
        <f aca="false">TUF2!D32</f>
        <v>38028.25</v>
      </c>
      <c r="B32" s="5" t="n">
        <f aca="false">(4*TUFOnlyScheme!B32+1*MaespaCalc!A32)/5</f>
        <v>-26.7099</v>
      </c>
      <c r="C32" s="2" t="n">
        <f aca="false">(4*TUFOnlyScheme!C32+1*MaespaCalc!B32)/5</f>
        <v>-6.57073333333333</v>
      </c>
      <c r="D32" s="2" t="n">
        <f aca="false">(4*TUFOnlyScheme!D32+1*MaespaCalc!C32)/5</f>
        <v>0</v>
      </c>
      <c r="E32" s="2" t="n">
        <f aca="false">(4*TUFOnlyScheme!E32+1*MaespaCalc!D32)/5</f>
        <v>71.9154333333333</v>
      </c>
    </row>
    <row r="33" customFormat="false" ht="12.8" hidden="false" customHeight="false" outlineLevel="0" collapsed="false">
      <c r="A33" s="7" t="n">
        <f aca="false">TUF2!D33</f>
        <v>38028.291875</v>
      </c>
      <c r="B33" s="5" t="n">
        <f aca="false">(4*TUFOnlyScheme!B33+1*MaespaCalc!A33)/5</f>
        <v>1.42733333333332</v>
      </c>
      <c r="C33" s="2" t="n">
        <f aca="false">(4*TUFOnlyScheme!C33+1*MaespaCalc!B33)/5</f>
        <v>-40.2744</v>
      </c>
      <c r="D33" s="2" t="n">
        <f aca="false">(4*TUFOnlyScheme!D33+1*MaespaCalc!C33)/5</f>
        <v>40.5469</v>
      </c>
      <c r="E33" s="2" t="n">
        <f aca="false">(4*TUFOnlyScheme!E33+1*MaespaCalc!D33)/5</f>
        <v>87.0676333333333</v>
      </c>
    </row>
    <row r="34" customFormat="false" ht="12.8" hidden="false" customHeight="false" outlineLevel="0" collapsed="false">
      <c r="A34" s="7" t="n">
        <f aca="false">TUF2!D34</f>
        <v>38028.333375</v>
      </c>
      <c r="B34" s="5" t="n">
        <f aca="false">(4*TUFOnlyScheme!B34+1*MaespaCalc!A34)/5</f>
        <v>80.0333</v>
      </c>
      <c r="C34" s="2" t="n">
        <f aca="false">(4*TUFOnlyScheme!C34+1*MaespaCalc!B34)/5</f>
        <v>-27.1176333333333</v>
      </c>
      <c r="D34" s="2" t="n">
        <f aca="false">(4*TUFOnlyScheme!D34+1*MaespaCalc!C34)/5</f>
        <v>42.5151</v>
      </c>
      <c r="E34" s="2" t="n">
        <f aca="false">(4*TUFOnlyScheme!E34+1*MaespaCalc!D34)/5</f>
        <v>131.1884</v>
      </c>
    </row>
    <row r="35" customFormat="false" ht="12.8" hidden="false" customHeight="false" outlineLevel="0" collapsed="false">
      <c r="A35" s="7" t="n">
        <f aca="false">TUF2!D35</f>
        <v>38028.37525</v>
      </c>
      <c r="B35" s="5" t="n">
        <f aca="false">(4*TUFOnlyScheme!B35+1*MaespaCalc!A35)/5</f>
        <v>141.6141</v>
      </c>
      <c r="C35" s="2" t="n">
        <f aca="false">(4*TUFOnlyScheme!C35+1*MaespaCalc!B35)/5</f>
        <v>-14.0935</v>
      </c>
      <c r="D35" s="2" t="n">
        <f aca="false">(4*TUFOnlyScheme!D35+1*MaespaCalc!C35)/5</f>
        <v>80.2041</v>
      </c>
      <c r="E35" s="2" t="n">
        <f aca="false">(4*TUFOnlyScheme!E35+1*MaespaCalc!D35)/5</f>
        <v>138.8522</v>
      </c>
    </row>
    <row r="36" customFormat="false" ht="12.8" hidden="false" customHeight="false" outlineLevel="0" collapsed="false">
      <c r="A36" s="7" t="n">
        <f aca="false">TUF2!D36</f>
        <v>38028.417</v>
      </c>
      <c r="B36" s="5" t="n">
        <f aca="false">(4*TUFOnlyScheme!B36+1*MaespaCalc!A36)/5</f>
        <v>204.262</v>
      </c>
      <c r="C36" s="2" t="n">
        <f aca="false">(4*TUFOnlyScheme!C36+1*MaespaCalc!B36)/5</f>
        <v>-0.935300000000001</v>
      </c>
      <c r="D36" s="2" t="n">
        <f aca="false">(4*TUFOnlyScheme!D36+1*MaespaCalc!C36)/5</f>
        <v>79.7015</v>
      </c>
      <c r="E36" s="2" t="n">
        <f aca="false">(4*TUFOnlyScheme!E36+1*MaespaCalc!D36)/5</f>
        <v>178.477833333333</v>
      </c>
    </row>
    <row r="37" customFormat="false" ht="12.8" hidden="false" customHeight="false" outlineLevel="0" collapsed="false">
      <c r="A37" s="7" t="n">
        <f aca="false">TUF2!D37</f>
        <v>38028.4585833333</v>
      </c>
      <c r="B37" s="5" t="n">
        <f aca="false">(4*TUFOnlyScheme!B37+1*MaespaCalc!A37)/5</f>
        <v>132.8164</v>
      </c>
      <c r="C37" s="2" t="n">
        <f aca="false">(4*TUFOnlyScheme!C37+1*MaespaCalc!B37)/5</f>
        <v>1.87873333333333</v>
      </c>
      <c r="D37" s="2" t="n">
        <f aca="false">(4*TUFOnlyScheme!D37+1*MaespaCalc!C37)/5</f>
        <v>100.7369</v>
      </c>
      <c r="E37" s="2" t="n">
        <f aca="false">(4*TUFOnlyScheme!E37+1*MaespaCalc!D37)/5</f>
        <v>97.617</v>
      </c>
    </row>
    <row r="38" customFormat="false" ht="12.8" hidden="false" customHeight="false" outlineLevel="0" collapsed="false">
      <c r="A38" s="7" t="n">
        <f aca="false">TUF2!D38</f>
        <v>38028.50025</v>
      </c>
      <c r="B38" s="5" t="n">
        <f aca="false">(4*TUFOnlyScheme!B38+1*MaespaCalc!A38)/5</f>
        <v>213.438666666667</v>
      </c>
      <c r="C38" s="2" t="n">
        <f aca="false">(4*TUFOnlyScheme!C38+1*MaespaCalc!B38)/5</f>
        <v>18.0118</v>
      </c>
      <c r="D38" s="2" t="n">
        <f aca="false">(4*TUFOnlyScheme!D38+1*MaespaCalc!C38)/5</f>
        <v>93.4172</v>
      </c>
      <c r="E38" s="2" t="n">
        <f aca="false">(4*TUFOnlyScheme!E38+1*MaespaCalc!D38)/5</f>
        <v>148.124733333333</v>
      </c>
    </row>
    <row r="39" customFormat="false" ht="12.8" hidden="false" customHeight="false" outlineLevel="0" collapsed="false">
      <c r="A39" s="7" t="n">
        <f aca="false">TUF2!D39</f>
        <v>38028.54175</v>
      </c>
      <c r="B39" s="5" t="n">
        <f aca="false">(4*TUFOnlyScheme!B39+1*MaespaCalc!A39)/5</f>
        <v>121.604766666667</v>
      </c>
      <c r="C39" s="2" t="n">
        <f aca="false">(4*TUFOnlyScheme!C39+1*MaespaCalc!B39)/5</f>
        <v>-15.0483666666667</v>
      </c>
      <c r="D39" s="2" t="n">
        <f aca="false">(4*TUFOnlyScheme!D39+1*MaespaCalc!C39)/5</f>
        <v>95.1561</v>
      </c>
      <c r="E39" s="2" t="n">
        <f aca="false">(4*TUFOnlyScheme!E39+1*MaespaCalc!D39)/5</f>
        <v>118.036766666667</v>
      </c>
    </row>
    <row r="40" customFormat="false" ht="12.8" hidden="false" customHeight="false" outlineLevel="0" collapsed="false">
      <c r="A40" s="7" t="n">
        <f aca="false">TUF2!D40</f>
        <v>38028.583375</v>
      </c>
      <c r="B40" s="5" t="n">
        <f aca="false">(4*TUFOnlyScheme!B40+1*MaespaCalc!A40)/5</f>
        <v>90.8146333333333</v>
      </c>
      <c r="C40" s="2" t="n">
        <f aca="false">(4*TUFOnlyScheme!C40+1*MaespaCalc!B40)/5</f>
        <v>15.5310333333333</v>
      </c>
      <c r="D40" s="2" t="n">
        <f aca="false">(4*TUFOnlyScheme!D40+1*MaespaCalc!C40)/5</f>
        <v>64.1786</v>
      </c>
      <c r="E40" s="2" t="n">
        <f aca="false">(4*TUFOnlyScheme!E40+1*MaespaCalc!D40)/5</f>
        <v>79.6586666666667</v>
      </c>
    </row>
    <row r="41" customFormat="false" ht="12.8" hidden="false" customHeight="false" outlineLevel="0" collapsed="false">
      <c r="A41" s="7" t="n">
        <f aca="false">TUF2!D41</f>
        <v>38028.6253333333</v>
      </c>
      <c r="B41" s="5" t="n">
        <f aca="false">(4*TUFOnlyScheme!B41+1*MaespaCalc!A41)/5</f>
        <v>143.113933333333</v>
      </c>
      <c r="C41" s="2" t="n">
        <f aca="false">(4*TUFOnlyScheme!C41+1*MaespaCalc!B41)/5</f>
        <v>24.9449</v>
      </c>
      <c r="D41" s="2" t="n">
        <f aca="false">(4*TUFOnlyScheme!D41+1*MaespaCalc!C41)/5</f>
        <v>78.013</v>
      </c>
      <c r="E41" s="2" t="n">
        <f aca="false">(4*TUFOnlyScheme!E41+1*MaespaCalc!D41)/5</f>
        <v>106.072366666667</v>
      </c>
    </row>
    <row r="42" customFormat="false" ht="12.8" hidden="false" customHeight="false" outlineLevel="0" collapsed="false">
      <c r="A42" s="7" t="n">
        <f aca="false">TUF2!D42</f>
        <v>38028.6667083333</v>
      </c>
      <c r="B42" s="5" t="n">
        <f aca="false">(4*TUFOnlyScheme!B42+1*MaespaCalc!A42)/5</f>
        <v>69.0055333333334</v>
      </c>
      <c r="C42" s="2" t="n">
        <f aca="false">(4*TUFOnlyScheme!C42+1*MaespaCalc!B42)/5</f>
        <v>-5.14836666666667</v>
      </c>
      <c r="D42" s="2" t="n">
        <f aca="false">(4*TUFOnlyScheme!D42+1*MaespaCalc!C42)/5</f>
        <v>66.1956</v>
      </c>
      <c r="E42" s="2" t="n">
        <f aca="false">(4*TUFOnlyScheme!E42+1*MaespaCalc!D42)/5</f>
        <v>99.7956666666667</v>
      </c>
    </row>
    <row r="43" customFormat="false" ht="12.8" hidden="false" customHeight="false" outlineLevel="0" collapsed="false">
      <c r="A43" s="7" t="n">
        <f aca="false">TUF2!D43</f>
        <v>38028.7087083333</v>
      </c>
      <c r="B43" s="5" t="n">
        <f aca="false">(4*TUFOnlyScheme!B43+1*MaespaCalc!A43)/5</f>
        <v>63.9096333333333</v>
      </c>
      <c r="C43" s="2" t="n">
        <f aca="false">(4*TUFOnlyScheme!C43+1*MaespaCalc!B43)/5</f>
        <v>0.737800000000004</v>
      </c>
      <c r="D43" s="2" t="n">
        <f aca="false">(4*TUFOnlyScheme!D43+1*MaespaCalc!C43)/5</f>
        <v>51.7527</v>
      </c>
      <c r="E43" s="2" t="n">
        <f aca="false">(4*TUFOnlyScheme!E43+1*MaespaCalc!D43)/5</f>
        <v>103.7025</v>
      </c>
    </row>
    <row r="44" customFormat="false" ht="12.8" hidden="false" customHeight="false" outlineLevel="0" collapsed="false">
      <c r="A44" s="7" t="n">
        <f aca="false">TUF2!D44</f>
        <v>38028.7502916667</v>
      </c>
      <c r="B44" s="5" t="n">
        <f aca="false">(4*TUFOnlyScheme!B44+1*MaespaCalc!A44)/5</f>
        <v>34.7837333333333</v>
      </c>
      <c r="C44" s="2" t="n">
        <f aca="false">(4*TUFOnlyScheme!C44+1*MaespaCalc!B44)/5</f>
        <v>-0.800700000000006</v>
      </c>
      <c r="D44" s="2" t="n">
        <f aca="false">(4*TUFOnlyScheme!D44+1*MaespaCalc!C44)/5</f>
        <v>47.9579</v>
      </c>
      <c r="E44" s="2" t="n">
        <f aca="false">(4*TUFOnlyScheme!E44+1*MaespaCalc!D44)/5</f>
        <v>82.4495</v>
      </c>
    </row>
    <row r="45" customFormat="false" ht="12.8" hidden="false" customHeight="false" outlineLevel="0" collapsed="false">
      <c r="A45" s="7" t="n">
        <f aca="false">TUF2!D45</f>
        <v>38028.7918333333</v>
      </c>
      <c r="B45" s="5" t="n">
        <f aca="false">(4*TUFOnlyScheme!B45+1*MaespaCalc!A45)/5</f>
        <v>-5.78786666666665</v>
      </c>
      <c r="C45" s="2" t="n">
        <f aca="false">(4*TUFOnlyScheme!C45+1*MaespaCalc!B45)/5</f>
        <v>-11.2271</v>
      </c>
      <c r="D45" s="2" t="n">
        <f aca="false">(4*TUFOnlyScheme!D45+1*MaespaCalc!C45)/5</f>
        <v>38.3624</v>
      </c>
      <c r="E45" s="2" t="n">
        <f aca="false">(4*TUFOnlyScheme!E45+1*MaespaCalc!D45)/5</f>
        <v>69.9589333333333</v>
      </c>
    </row>
    <row r="46" customFormat="false" ht="12.8" hidden="false" customHeight="false" outlineLevel="0" collapsed="false">
      <c r="A46" s="7" t="n">
        <f aca="false">TUF2!D46</f>
        <v>38028.8335416667</v>
      </c>
      <c r="B46" s="5" t="n">
        <f aca="false">(4*TUFOnlyScheme!B46+1*MaespaCalc!A46)/5</f>
        <v>-28.3708666666667</v>
      </c>
      <c r="C46" s="2" t="n">
        <f aca="false">(4*TUFOnlyScheme!C46+1*MaespaCalc!B46)/5</f>
        <v>9.10413333333333</v>
      </c>
      <c r="D46" s="2" t="n">
        <f aca="false">(4*TUFOnlyScheme!D46+1*MaespaCalc!C46)/5</f>
        <v>0.0081</v>
      </c>
      <c r="E46" s="2" t="n">
        <f aca="false">(4*TUFOnlyScheme!E46+1*MaespaCalc!D46)/5</f>
        <v>70.5197</v>
      </c>
    </row>
    <row r="47" customFormat="false" ht="12.8" hidden="false" customHeight="false" outlineLevel="0" collapsed="false">
      <c r="A47" s="7" t="n">
        <f aca="false">TUF2!D47</f>
        <v>38028.8750833333</v>
      </c>
      <c r="B47" s="5" t="n">
        <f aca="false">(4*TUFOnlyScheme!B47+1*MaespaCalc!A47)/5</f>
        <v>-25.7380333333333</v>
      </c>
      <c r="C47" s="2" t="n">
        <f aca="false">(4*TUFOnlyScheme!C47+1*MaespaCalc!B47)/5</f>
        <v>10.2300666666667</v>
      </c>
      <c r="D47" s="2" t="n">
        <f aca="false">(4*TUFOnlyScheme!D47+1*MaespaCalc!C47)/5</f>
        <v>0</v>
      </c>
      <c r="E47" s="2" t="n">
        <f aca="false">(4*TUFOnlyScheme!E47+1*MaespaCalc!D47)/5</f>
        <v>65.8046</v>
      </c>
    </row>
    <row r="48" customFormat="false" ht="12.8" hidden="false" customHeight="false" outlineLevel="0" collapsed="false">
      <c r="A48" s="7" t="n">
        <f aca="false">TUF2!D48</f>
        <v>38028.9167083333</v>
      </c>
      <c r="B48" s="5" t="n">
        <f aca="false">(4*TUFOnlyScheme!B48+1*MaespaCalc!A48)/5</f>
        <v>-24.7126</v>
      </c>
      <c r="C48" s="2" t="n">
        <f aca="false">(4*TUFOnlyScheme!C48+1*MaespaCalc!B48)/5</f>
        <v>6.462</v>
      </c>
      <c r="D48" s="2" t="n">
        <f aca="false">(4*TUFOnlyScheme!D48+1*MaespaCalc!C48)/5</f>
        <v>0</v>
      </c>
      <c r="E48" s="2" t="n">
        <f aca="false">(4*TUFOnlyScheme!E48+1*MaespaCalc!D48)/5</f>
        <v>66.1508333333333</v>
      </c>
    </row>
    <row r="49" customFormat="false" ht="12.8" hidden="false" customHeight="false" outlineLevel="0" collapsed="false">
      <c r="A49" s="7" t="n">
        <f aca="false">TUF2!D49</f>
        <v>38028.9584583333</v>
      </c>
      <c r="B49" s="5" t="n">
        <f aca="false">(4*TUFOnlyScheme!B49+1*MaespaCalc!A49)/5</f>
        <v>-18.6853333333333</v>
      </c>
      <c r="C49" s="2" t="n">
        <f aca="false">(4*TUFOnlyScheme!C49+1*MaespaCalc!B49)/5</f>
        <v>9.01663333333334</v>
      </c>
      <c r="D49" s="2" t="n">
        <f aca="false">(4*TUFOnlyScheme!D49+1*MaespaCalc!C49)/5</f>
        <v>0</v>
      </c>
      <c r="E49" s="2" t="n">
        <f aca="false">(4*TUFOnlyScheme!E49+1*MaespaCalc!D49)/5</f>
        <v>67.6567666666667</v>
      </c>
    </row>
    <row r="50" customFormat="false" ht="12.8" hidden="false" customHeight="false" outlineLevel="0" collapsed="false">
      <c r="A50" s="7" t="n">
        <f aca="false">TUF2!D50</f>
        <v>38029.0000833333</v>
      </c>
      <c r="B50" s="5" t="n">
        <f aca="false">(4*TUFOnlyScheme!B50+1*MaespaCalc!A50)/5</f>
        <v>-15.2700333333334</v>
      </c>
      <c r="C50" s="2" t="n">
        <f aca="false">(4*TUFOnlyScheme!C50+1*MaespaCalc!B50)/5</f>
        <v>8.1808</v>
      </c>
      <c r="D50" s="2" t="n">
        <f aca="false">(4*TUFOnlyScheme!D50+1*MaespaCalc!C50)/5</f>
        <v>0</v>
      </c>
      <c r="E50" s="2" t="n">
        <f aca="false">(4*TUFOnlyScheme!E50+1*MaespaCalc!D50)/5</f>
        <v>69.531</v>
      </c>
    </row>
    <row r="51" customFormat="false" ht="12.8" hidden="false" customHeight="false" outlineLevel="0" collapsed="false">
      <c r="A51" s="7" t="n">
        <f aca="false">TUF2!D51</f>
        <v>38029.0417083333</v>
      </c>
      <c r="B51" s="5" t="n">
        <f aca="false">(4*TUFOnlyScheme!B51+1*MaespaCalc!A51)/5</f>
        <v>-13.1758666666667</v>
      </c>
      <c r="C51" s="2" t="n">
        <f aca="false">(4*TUFOnlyScheme!C51+1*MaespaCalc!B51)/5</f>
        <v>7.6034</v>
      </c>
      <c r="D51" s="2" t="n">
        <f aca="false">(4*TUFOnlyScheme!D51+1*MaespaCalc!C51)/5</f>
        <v>2.6026</v>
      </c>
      <c r="E51" s="2" t="n">
        <f aca="false">(4*TUFOnlyScheme!E51+1*MaespaCalc!D51)/5</f>
        <v>68.6693333333333</v>
      </c>
    </row>
    <row r="52" customFormat="false" ht="12.8" hidden="false" customHeight="false" outlineLevel="0" collapsed="false">
      <c r="A52" s="7" t="n">
        <f aca="false">TUF2!D52</f>
        <v>38029.0835</v>
      </c>
      <c r="B52" s="5" t="n">
        <f aca="false">(4*TUFOnlyScheme!B52+1*MaespaCalc!A52)/5</f>
        <v>-11.4846333333333</v>
      </c>
      <c r="C52" s="2" t="n">
        <f aca="false">(4*TUFOnlyScheme!C52+1*MaespaCalc!B52)/5</f>
        <v>6.71366666666667</v>
      </c>
      <c r="D52" s="2" t="n">
        <f aca="false">(4*TUFOnlyScheme!D52+1*MaespaCalc!C52)/5</f>
        <v>3.0515</v>
      </c>
      <c r="E52" s="2" t="n">
        <f aca="false">(4*TUFOnlyScheme!E52+1*MaespaCalc!D52)/5</f>
        <v>70.7647666666667</v>
      </c>
    </row>
    <row r="53" customFormat="false" ht="12.8" hidden="false" customHeight="false" outlineLevel="0" collapsed="false">
      <c r="A53" s="7" t="n">
        <f aca="false">TUF2!D53</f>
        <v>38029.1251666667</v>
      </c>
      <c r="B53" s="5" t="n">
        <f aca="false">(4*TUFOnlyScheme!B53+1*MaespaCalc!A53)/5</f>
        <v>-12.5431333333333</v>
      </c>
      <c r="C53" s="2" t="n">
        <f aca="false">(4*TUFOnlyScheme!C53+1*MaespaCalc!B53)/5</f>
        <v>14.2145</v>
      </c>
      <c r="D53" s="2" t="n">
        <f aca="false">(4*TUFOnlyScheme!D53+1*MaespaCalc!C53)/5</f>
        <v>1.0443</v>
      </c>
      <c r="E53" s="2" t="n">
        <f aca="false">(4*TUFOnlyScheme!E53+1*MaespaCalc!D53)/5</f>
        <v>64.7113</v>
      </c>
    </row>
    <row r="54" customFormat="false" ht="12.8" hidden="false" customHeight="false" outlineLevel="0" collapsed="false">
      <c r="A54" s="7" t="n">
        <f aca="false">TUF2!D54</f>
        <v>38029.1669166667</v>
      </c>
      <c r="B54" s="5" t="n">
        <f aca="false">(4*TUFOnlyScheme!B54+1*MaespaCalc!A54)/5</f>
        <v>-10.7797333333333</v>
      </c>
      <c r="C54" s="2" t="n">
        <f aca="false">(4*TUFOnlyScheme!C54+1*MaespaCalc!B54)/5</f>
        <v>1.40153333333333</v>
      </c>
      <c r="D54" s="2" t="n">
        <f aca="false">(4*TUFOnlyScheme!D54+1*MaespaCalc!C54)/5</f>
        <v>2.422</v>
      </c>
      <c r="E54" s="2" t="n">
        <f aca="false">(4*TUFOnlyScheme!E54+1*MaespaCalc!D54)/5</f>
        <v>75.3644666666667</v>
      </c>
    </row>
    <row r="55" customFormat="false" ht="12.8" hidden="false" customHeight="false" outlineLevel="0" collapsed="false">
      <c r="A55" s="7" t="n">
        <f aca="false">TUF2!D55</f>
        <v>38029.2085833333</v>
      </c>
      <c r="B55" s="5" t="n">
        <f aca="false">(4*TUFOnlyScheme!B55+1*MaespaCalc!A55)/5</f>
        <v>-11.4279333333333</v>
      </c>
      <c r="C55" s="2" t="n">
        <f aca="false">(4*TUFOnlyScheme!C55+1*MaespaCalc!B55)/5</f>
        <v>6.59946666666667</v>
      </c>
      <c r="D55" s="2" t="n">
        <f aca="false">(4*TUFOnlyScheme!D55+1*MaespaCalc!C55)/5</f>
        <v>0.8085</v>
      </c>
      <c r="E55" s="2" t="n">
        <f aca="false">(4*TUFOnlyScheme!E55+1*MaespaCalc!D55)/5</f>
        <v>75.0657333333333</v>
      </c>
    </row>
    <row r="56" customFormat="false" ht="12.8" hidden="false" customHeight="false" outlineLevel="0" collapsed="false">
      <c r="A56" s="7" t="n">
        <f aca="false">TUF2!D56</f>
        <v>38029.2500833333</v>
      </c>
      <c r="B56" s="5" t="n">
        <f aca="false">(4*TUFOnlyScheme!B56+1*MaespaCalc!A56)/5</f>
        <v>-9.68536666666667</v>
      </c>
      <c r="C56" s="2" t="n">
        <f aca="false">(4*TUFOnlyScheme!C56+1*MaespaCalc!B56)/5</f>
        <v>0.806133333333334</v>
      </c>
      <c r="D56" s="2" t="n">
        <f aca="false">(4*TUFOnlyScheme!D56+1*MaespaCalc!C56)/5</f>
        <v>3.0239</v>
      </c>
      <c r="E56" s="2" t="n">
        <f aca="false">(4*TUFOnlyScheme!E56+1*MaespaCalc!D56)/5</f>
        <v>77.6472333333333</v>
      </c>
    </row>
    <row r="57" customFormat="false" ht="12.8" hidden="false" customHeight="false" outlineLevel="0" collapsed="false">
      <c r="A57" s="7" t="n">
        <f aca="false">TUF2!D57</f>
        <v>38029.2918333333</v>
      </c>
      <c r="B57" s="5" t="n">
        <f aca="false">(4*TUFOnlyScheme!B57+1*MaespaCalc!A57)/5</f>
        <v>1.745</v>
      </c>
      <c r="C57" s="2" t="n">
        <f aca="false">(4*TUFOnlyScheme!C57+1*MaespaCalc!B57)/5</f>
        <v>-27.0026333333333</v>
      </c>
      <c r="D57" s="2" t="n">
        <f aca="false">(4*TUFOnlyScheme!D57+1*MaespaCalc!C57)/5</f>
        <v>34.6536</v>
      </c>
      <c r="E57" s="2" t="n">
        <f aca="false">(4*TUFOnlyScheme!E57+1*MaespaCalc!D57)/5</f>
        <v>84.8367666666667</v>
      </c>
    </row>
    <row r="58" customFormat="false" ht="12.8" hidden="false" customHeight="false" outlineLevel="0" collapsed="false">
      <c r="A58" s="7" t="n">
        <f aca="false">TUF2!D58</f>
        <v>38029.333375</v>
      </c>
      <c r="B58" s="5" t="n">
        <f aca="false">(4*TUFOnlyScheme!B58+1*MaespaCalc!A58)/5</f>
        <v>18.7286666666667</v>
      </c>
      <c r="C58" s="2" t="n">
        <f aca="false">(4*TUFOnlyScheme!C58+1*MaespaCalc!B58)/5</f>
        <v>-4.0332</v>
      </c>
      <c r="D58" s="2" t="n">
        <f aca="false">(4*TUFOnlyScheme!D58+1*MaespaCalc!C58)/5</f>
        <v>23.9635</v>
      </c>
      <c r="E58" s="2" t="n">
        <f aca="false">(4*TUFOnlyScheme!E58+1*MaespaCalc!D58)/5</f>
        <v>87.682</v>
      </c>
    </row>
    <row r="59" customFormat="false" ht="12.8" hidden="false" customHeight="false" outlineLevel="0" collapsed="false">
      <c r="A59" s="7" t="n">
        <f aca="false">TUF2!D59</f>
        <v>38029.3751666667</v>
      </c>
      <c r="B59" s="5" t="n">
        <f aca="false">(4*TUFOnlyScheme!B59+1*MaespaCalc!A59)/5</f>
        <v>76.4221</v>
      </c>
      <c r="C59" s="2" t="n">
        <f aca="false">(4*TUFOnlyScheme!C59+1*MaespaCalc!B59)/5</f>
        <v>6.9672</v>
      </c>
      <c r="D59" s="2" t="n">
        <f aca="false">(4*TUFOnlyScheme!D59+1*MaespaCalc!C59)/5</f>
        <v>33.7525</v>
      </c>
      <c r="E59" s="2" t="n">
        <f aca="false">(4*TUFOnlyScheme!E59+1*MaespaCalc!D59)/5</f>
        <v>107.2151</v>
      </c>
    </row>
    <row r="60" customFormat="false" ht="12.8" hidden="false" customHeight="false" outlineLevel="0" collapsed="false">
      <c r="A60" s="7" t="n">
        <f aca="false">TUF2!D60</f>
        <v>38029.4168333333</v>
      </c>
      <c r="B60" s="5" t="n">
        <f aca="false">(4*TUFOnlyScheme!B60+1*MaespaCalc!A60)/5</f>
        <v>59.6187333333333</v>
      </c>
      <c r="C60" s="2" t="n">
        <f aca="false">(4*TUFOnlyScheme!C60+1*MaespaCalc!B60)/5</f>
        <v>7.7513</v>
      </c>
      <c r="D60" s="2" t="n">
        <f aca="false">(4*TUFOnlyScheme!D60+1*MaespaCalc!C60)/5</f>
        <v>32.4024</v>
      </c>
      <c r="E60" s="2" t="n">
        <f aca="false">(4*TUFOnlyScheme!E60+1*MaespaCalc!D60)/5</f>
        <v>102.0991</v>
      </c>
    </row>
    <row r="61" customFormat="false" ht="12.8" hidden="false" customHeight="false" outlineLevel="0" collapsed="false">
      <c r="A61" s="7" t="n">
        <f aca="false">TUF2!D61</f>
        <v>38029.4584583333</v>
      </c>
      <c r="B61" s="5" t="n">
        <f aca="false">(4*TUFOnlyScheme!B61+1*MaespaCalc!A61)/5</f>
        <v>81.2851666666667</v>
      </c>
      <c r="C61" s="2" t="n">
        <f aca="false">(4*TUFOnlyScheme!C61+1*MaespaCalc!B61)/5</f>
        <v>26.1819</v>
      </c>
      <c r="D61" s="2" t="n">
        <f aca="false">(4*TUFOnlyScheme!D61+1*MaespaCalc!C61)/5</f>
        <v>35.6703</v>
      </c>
      <c r="E61" s="2" t="n">
        <f aca="false">(4*TUFOnlyScheme!E61+1*MaespaCalc!D61)/5</f>
        <v>95.7808</v>
      </c>
    </row>
    <row r="62" customFormat="false" ht="12.8" hidden="false" customHeight="false" outlineLevel="0" collapsed="false">
      <c r="A62" s="7" t="n">
        <f aca="false">TUF2!D62</f>
        <v>38029.5002916667</v>
      </c>
      <c r="B62" s="5" t="n">
        <f aca="false">(4*TUFOnlyScheme!B62+1*MaespaCalc!A62)/5</f>
        <v>49.7309333333334</v>
      </c>
      <c r="C62" s="2" t="n">
        <f aca="false">(4*TUFOnlyScheme!C62+1*MaespaCalc!B62)/5</f>
        <v>-1.99013333333334</v>
      </c>
      <c r="D62" s="2" t="n">
        <f aca="false">(4*TUFOnlyScheme!D62+1*MaespaCalc!C62)/5</f>
        <v>62.9456</v>
      </c>
      <c r="E62" s="2" t="n">
        <f aca="false">(4*TUFOnlyScheme!E62+1*MaespaCalc!D62)/5</f>
        <v>75.4721666666667</v>
      </c>
    </row>
    <row r="63" customFormat="false" ht="12.8" hidden="false" customHeight="false" outlineLevel="0" collapsed="false">
      <c r="A63" s="7" t="n">
        <f aca="false">TUF2!D63</f>
        <v>38029.542</v>
      </c>
      <c r="B63" s="5" t="n">
        <f aca="false">(4*TUFOnlyScheme!B63+1*MaespaCalc!A63)/5</f>
        <v>57.1553333333333</v>
      </c>
      <c r="C63" s="2" t="n">
        <f aca="false">(4*TUFOnlyScheme!C63+1*MaespaCalc!B63)/5</f>
        <v>-0.544033333333334</v>
      </c>
      <c r="D63" s="2" t="n">
        <f aca="false">(4*TUFOnlyScheme!D63+1*MaespaCalc!C63)/5</f>
        <v>35.249</v>
      </c>
      <c r="E63" s="2" t="n">
        <f aca="false">(4*TUFOnlyScheme!E63+1*MaespaCalc!D63)/5</f>
        <v>105.840433333333</v>
      </c>
    </row>
    <row r="64" customFormat="false" ht="12.8" hidden="false" customHeight="false" outlineLevel="0" collapsed="false">
      <c r="A64" s="7" t="n">
        <f aca="false">TUF2!D64</f>
        <v>38029.583625</v>
      </c>
      <c r="B64" s="5" t="n">
        <f aca="false">(4*TUFOnlyScheme!B64+1*MaespaCalc!A64)/5</f>
        <v>241.353633333333</v>
      </c>
      <c r="C64" s="2" t="n">
        <f aca="false">(4*TUFOnlyScheme!C64+1*MaespaCalc!B64)/5</f>
        <v>39.4058333333333</v>
      </c>
      <c r="D64" s="2" t="n">
        <f aca="false">(4*TUFOnlyScheme!D64+1*MaespaCalc!C64)/5</f>
        <v>44.4833</v>
      </c>
      <c r="E64" s="2" t="n">
        <f aca="false">(4*TUFOnlyScheme!E64+1*MaespaCalc!D64)/5</f>
        <v>202.0634</v>
      </c>
    </row>
    <row r="65" customFormat="false" ht="12.8" hidden="false" customHeight="false" outlineLevel="0" collapsed="false">
      <c r="A65" s="7" t="n">
        <f aca="false">TUF2!D65</f>
        <v>38029.625375</v>
      </c>
      <c r="B65" s="5" t="n">
        <f aca="false">(4*TUFOnlyScheme!B65+1*MaespaCalc!A65)/5</f>
        <v>89.3809666666667</v>
      </c>
      <c r="C65" s="2" t="n">
        <f aca="false">(4*TUFOnlyScheme!C65+1*MaespaCalc!B65)/5</f>
        <v>32.6474666666667</v>
      </c>
      <c r="D65" s="2" t="n">
        <f aca="false">(4*TUFOnlyScheme!D65+1*MaespaCalc!C65)/5</f>
        <v>72.6468</v>
      </c>
      <c r="E65" s="2" t="n">
        <f aca="false">(4*TUFOnlyScheme!E65+1*MaespaCalc!D65)/5</f>
        <v>68.2603</v>
      </c>
    </row>
    <row r="66" customFormat="false" ht="12.8" hidden="false" customHeight="false" outlineLevel="0" collapsed="false">
      <c r="A66" s="7" t="n">
        <f aca="false">TUF2!D66</f>
        <v>38029.66675</v>
      </c>
      <c r="B66" s="5" t="n">
        <f aca="false">(4*TUFOnlyScheme!B66+1*MaespaCalc!A66)/5</f>
        <v>64.9443666666667</v>
      </c>
      <c r="C66" s="2" t="n">
        <f aca="false">(4*TUFOnlyScheme!C66+1*MaespaCalc!B66)/5</f>
        <v>15.4485333333333</v>
      </c>
      <c r="D66" s="2" t="n">
        <f aca="false">(4*TUFOnlyScheme!D66+1*MaespaCalc!C66)/5</f>
        <v>37.4986</v>
      </c>
      <c r="E66" s="2" t="n">
        <f aca="false">(4*TUFOnlyScheme!E66+1*MaespaCalc!D66)/5</f>
        <v>98.3155333333333</v>
      </c>
    </row>
    <row r="67" customFormat="false" ht="12.8" hidden="false" customHeight="false" outlineLevel="0" collapsed="false">
      <c r="A67" s="7" t="n">
        <f aca="false">TUF2!D67</f>
        <v>38029.7085</v>
      </c>
      <c r="B67" s="5" t="n">
        <f aca="false">(4*TUFOnlyScheme!B67+1*MaespaCalc!A67)/5</f>
        <v>34.5748333333333</v>
      </c>
      <c r="C67" s="2" t="n">
        <f aca="false">(4*TUFOnlyScheme!C67+1*MaespaCalc!B67)/5</f>
        <v>-2.8448</v>
      </c>
      <c r="D67" s="2" t="n">
        <f aca="false">(4*TUFOnlyScheme!D67+1*MaespaCalc!C67)/5</f>
        <v>31.9908</v>
      </c>
      <c r="E67" s="2" t="n">
        <f aca="false">(4*TUFOnlyScheme!E67+1*MaespaCalc!D67)/5</f>
        <v>99.5171666666667</v>
      </c>
    </row>
    <row r="68" customFormat="false" ht="12.8" hidden="false" customHeight="false" outlineLevel="0" collapsed="false">
      <c r="A68" s="7" t="n">
        <f aca="false">TUF2!D68</f>
        <v>38029.7502916667</v>
      </c>
      <c r="B68" s="5" t="n">
        <f aca="false">(4*TUFOnlyScheme!B68+1*MaespaCalc!A68)/5</f>
        <v>14.2935</v>
      </c>
      <c r="C68" s="2" t="n">
        <f aca="false">(4*TUFOnlyScheme!C68+1*MaespaCalc!B68)/5</f>
        <v>-3.42873333333333</v>
      </c>
      <c r="D68" s="2" t="n">
        <f aca="false">(4*TUFOnlyScheme!D68+1*MaespaCalc!C68)/5</f>
        <v>30.7026</v>
      </c>
      <c r="E68" s="2" t="n">
        <f aca="false">(4*TUFOnlyScheme!E68+1*MaespaCalc!D68)/5</f>
        <v>83.2519</v>
      </c>
    </row>
    <row r="69" customFormat="false" ht="12.8" hidden="false" customHeight="false" outlineLevel="0" collapsed="false">
      <c r="A69" s="7" t="n">
        <f aca="false">TUF2!D69</f>
        <v>38029.7919166667</v>
      </c>
      <c r="B69" s="5" t="n">
        <f aca="false">(4*TUFOnlyScheme!B69+1*MaespaCalc!A69)/5</f>
        <v>-1.03586666666665</v>
      </c>
      <c r="C69" s="2" t="n">
        <f aca="false">(4*TUFOnlyScheme!C69+1*MaespaCalc!B69)/5</f>
        <v>-12.3065</v>
      </c>
      <c r="D69" s="2" t="n">
        <f aca="false">(4*TUFOnlyScheme!D69+1*MaespaCalc!C69)/5</f>
        <v>24.5426</v>
      </c>
      <c r="E69" s="2" t="n">
        <f aca="false">(4*TUFOnlyScheme!E69+1*MaespaCalc!D69)/5</f>
        <v>86.6666</v>
      </c>
    </row>
    <row r="70" customFormat="false" ht="12.8" hidden="false" customHeight="false" outlineLevel="0" collapsed="false">
      <c r="A70" s="7" t="n">
        <f aca="false">TUF2!D70</f>
        <v>38029.8335416667</v>
      </c>
      <c r="B70" s="5" t="n">
        <f aca="false">(4*TUFOnlyScheme!B70+1*MaespaCalc!A70)/5</f>
        <v>-9.35656666666667</v>
      </c>
      <c r="C70" s="2" t="n">
        <f aca="false">(4*TUFOnlyScheme!C70+1*MaespaCalc!B70)/5</f>
        <v>4.79133333333333</v>
      </c>
      <c r="D70" s="2" t="n">
        <f aca="false">(4*TUFOnlyScheme!D70+1*MaespaCalc!C70)/5</f>
        <v>0.0049</v>
      </c>
      <c r="E70" s="2" t="n">
        <f aca="false">(4*TUFOnlyScheme!E70+1*MaespaCalc!D70)/5</f>
        <v>87.7175</v>
      </c>
    </row>
    <row r="71" customFormat="false" ht="12.8" hidden="false" customHeight="false" outlineLevel="0" collapsed="false">
      <c r="A71" s="7" t="n">
        <f aca="false">TUF2!D71</f>
        <v>38029.8751666667</v>
      </c>
      <c r="B71" s="5" t="n">
        <f aca="false">(4*TUFOnlyScheme!B71+1*MaespaCalc!A71)/5</f>
        <v>-11.9668333333333</v>
      </c>
      <c r="C71" s="2" t="n">
        <f aca="false">(4*TUFOnlyScheme!C71+1*MaespaCalc!B71)/5</f>
        <v>4.0439</v>
      </c>
      <c r="D71" s="2" t="n">
        <f aca="false">(4*TUFOnlyScheme!D71+1*MaespaCalc!C71)/5</f>
        <v>0.0016</v>
      </c>
      <c r="E71" s="2" t="n">
        <f aca="false">(4*TUFOnlyScheme!E71+1*MaespaCalc!D71)/5</f>
        <v>87.1066333333333</v>
      </c>
    </row>
    <row r="72" customFormat="false" ht="12.8" hidden="false" customHeight="false" outlineLevel="0" collapsed="false">
      <c r="A72" s="7" t="n">
        <f aca="false">TUF2!D72</f>
        <v>38029.9167916667</v>
      </c>
      <c r="B72" s="5" t="n">
        <f aca="false">(4*TUFOnlyScheme!B72+1*MaespaCalc!A72)/5</f>
        <v>-11.9622666666667</v>
      </c>
      <c r="C72" s="2" t="n">
        <f aca="false">(4*TUFOnlyScheme!C72+1*MaespaCalc!B72)/5</f>
        <v>2.84316666666667</v>
      </c>
      <c r="D72" s="2" t="n">
        <f aca="false">(4*TUFOnlyScheme!D72+1*MaespaCalc!C72)/5</f>
        <v>0.0016</v>
      </c>
      <c r="E72" s="2" t="n">
        <f aca="false">(4*TUFOnlyScheme!E72+1*MaespaCalc!D72)/5</f>
        <v>84.9392666666667</v>
      </c>
    </row>
    <row r="73" customFormat="false" ht="12.8" hidden="false" customHeight="false" outlineLevel="0" collapsed="false">
      <c r="A73" s="7" t="n">
        <f aca="false">TUF2!D73</f>
        <v>38029.9584166667</v>
      </c>
      <c r="B73" s="5" t="n">
        <f aca="false">(4*TUFOnlyScheme!B73+1*MaespaCalc!A73)/5</f>
        <v>-11.5830333333334</v>
      </c>
      <c r="C73" s="2" t="n">
        <f aca="false">(4*TUFOnlyScheme!C73+1*MaespaCalc!B73)/5</f>
        <v>2.35776666666667</v>
      </c>
      <c r="D73" s="2" t="n">
        <f aca="false">(4*TUFOnlyScheme!D73+1*MaespaCalc!C73)/5</f>
        <v>0</v>
      </c>
      <c r="E73" s="2" t="n">
        <f aca="false">(4*TUFOnlyScheme!E73+1*MaespaCalc!D73)/5</f>
        <v>85.7678</v>
      </c>
    </row>
    <row r="74" customFormat="false" ht="12.8" hidden="false" customHeight="false" outlineLevel="0" collapsed="false">
      <c r="A74" s="7" t="n">
        <f aca="false">TUF2!D74</f>
        <v>38030.0000416667</v>
      </c>
      <c r="B74" s="5" t="n">
        <f aca="false">(4*TUFOnlyScheme!B74+1*MaespaCalc!A74)/5</f>
        <v>-12.3637666666667</v>
      </c>
      <c r="C74" s="2" t="n">
        <f aca="false">(4*TUFOnlyScheme!C74+1*MaespaCalc!B74)/5</f>
        <v>1.1752</v>
      </c>
      <c r="D74" s="2" t="n">
        <f aca="false">(4*TUFOnlyScheme!D74+1*MaespaCalc!C74)/5</f>
        <v>0</v>
      </c>
      <c r="E74" s="2" t="n">
        <f aca="false">(4*TUFOnlyScheme!E74+1*MaespaCalc!D74)/5</f>
        <v>87.5948</v>
      </c>
    </row>
    <row r="75" customFormat="false" ht="12.8" hidden="false" customHeight="false" outlineLevel="0" collapsed="false">
      <c r="A75" s="7" t="n">
        <f aca="false">TUF2!D75</f>
        <v>38030.125375</v>
      </c>
      <c r="B75" s="5" t="n">
        <f aca="false">(4*TUFOnlyScheme!B75+1*MaespaCalc!A75)/5</f>
        <v>-10.8055666666667</v>
      </c>
      <c r="C75" s="2" t="n">
        <f aca="false">(4*TUFOnlyScheme!C75+1*MaespaCalc!B75)/5</f>
        <v>0.350833333333333</v>
      </c>
      <c r="D75" s="2" t="n">
        <f aca="false">(4*TUFOnlyScheme!D75+1*MaespaCalc!C75)/5</f>
        <v>0</v>
      </c>
      <c r="E75" s="2" t="n">
        <f aca="false">(4*TUFOnlyScheme!E75+1*MaespaCalc!D75)/5</f>
        <v>90.1106666666667</v>
      </c>
    </row>
    <row r="76" customFormat="false" ht="12.8" hidden="false" customHeight="false" outlineLevel="0" collapsed="false">
      <c r="A76" s="7" t="n">
        <f aca="false">TUF2!D76</f>
        <v>38030.167</v>
      </c>
      <c r="B76" s="5" t="n">
        <f aca="false">(4*TUFOnlyScheme!B76+1*MaespaCalc!A76)/5</f>
        <v>-10.5149333333333</v>
      </c>
      <c r="C76" s="2" t="n">
        <f aca="false">(4*TUFOnlyScheme!C76+1*MaespaCalc!B76)/5</f>
        <v>0.119933333333333</v>
      </c>
      <c r="D76" s="2" t="n">
        <f aca="false">(4*TUFOnlyScheme!D76+1*MaespaCalc!C76)/5</f>
        <v>0</v>
      </c>
      <c r="E76" s="2" t="n">
        <f aca="false">(4*TUFOnlyScheme!E76+1*MaespaCalc!D76)/5</f>
        <v>89.7315666666667</v>
      </c>
    </row>
    <row r="77" customFormat="false" ht="12.8" hidden="false" customHeight="false" outlineLevel="0" collapsed="false">
      <c r="A77" s="7" t="n">
        <f aca="false">TUF2!D77</f>
        <v>38030.208625</v>
      </c>
      <c r="B77" s="5" t="n">
        <f aca="false">(4*TUFOnlyScheme!B77+1*MaespaCalc!A77)/5</f>
        <v>-10.7489666666667</v>
      </c>
      <c r="C77" s="2" t="n">
        <f aca="false">(4*TUFOnlyScheme!C77+1*MaespaCalc!B77)/5</f>
        <v>-0.9594</v>
      </c>
      <c r="D77" s="2" t="n">
        <f aca="false">(4*TUFOnlyScheme!D77+1*MaespaCalc!C77)/5</f>
        <v>0</v>
      </c>
      <c r="E77" s="2" t="n">
        <f aca="false">(4*TUFOnlyScheme!E77+1*MaespaCalc!D77)/5</f>
        <v>90.7922</v>
      </c>
    </row>
    <row r="78" customFormat="false" ht="12.8" hidden="false" customHeight="false" outlineLevel="0" collapsed="false">
      <c r="A78" s="7" t="n">
        <f aca="false">TUF2!D78</f>
        <v>38030.25025</v>
      </c>
      <c r="B78" s="5" t="n">
        <f aca="false">(4*TUFOnlyScheme!B78+1*MaespaCalc!A78)/5</f>
        <v>-10.0319666666667</v>
      </c>
      <c r="C78" s="2" t="n">
        <f aca="false">(4*TUFOnlyScheme!C78+1*MaespaCalc!B78)/5</f>
        <v>-0.350733333333333</v>
      </c>
      <c r="D78" s="2" t="n">
        <f aca="false">(4*TUFOnlyScheme!D78+1*MaespaCalc!C78)/5</f>
        <v>0</v>
      </c>
      <c r="E78" s="2" t="n">
        <f aca="false">(4*TUFOnlyScheme!E78+1*MaespaCalc!D78)/5</f>
        <v>91.5408333333333</v>
      </c>
    </row>
    <row r="79" customFormat="false" ht="12.8" hidden="false" customHeight="false" outlineLevel="0" collapsed="false">
      <c r="A79" s="7" t="n">
        <f aca="false">TUF2!D79</f>
        <v>38030.291875</v>
      </c>
      <c r="B79" s="5" t="n">
        <f aca="false">(4*TUFOnlyScheme!B79+1*MaespaCalc!A79)/5</f>
        <v>9.76043333333333</v>
      </c>
      <c r="C79" s="2" t="n">
        <f aca="false">(4*TUFOnlyScheme!C79+1*MaespaCalc!B79)/5</f>
        <v>-12.3404</v>
      </c>
      <c r="D79" s="2" t="n">
        <f aca="false">(4*TUFOnlyScheme!D79+1*MaespaCalc!C79)/5</f>
        <v>16.9397</v>
      </c>
      <c r="E79" s="2" t="n">
        <f aca="false">(4*TUFOnlyScheme!E79+1*MaespaCalc!D79)/5</f>
        <v>98.2605666666667</v>
      </c>
    </row>
    <row r="80" customFormat="false" ht="12.8" hidden="false" customHeight="false" outlineLevel="0" collapsed="false">
      <c r="A80" s="7" t="n">
        <f aca="false">TUF2!D80</f>
        <v>38030.3335416667</v>
      </c>
      <c r="B80" s="5" t="n">
        <f aca="false">(4*TUFOnlyScheme!B80+1*MaespaCalc!A80)/5</f>
        <v>75.0265333333333</v>
      </c>
      <c r="C80" s="2" t="n">
        <f aca="false">(4*TUFOnlyScheme!C80+1*MaespaCalc!B80)/5</f>
        <v>6.84476666666667</v>
      </c>
      <c r="D80" s="2" t="n">
        <f aca="false">(4*TUFOnlyScheme!D80+1*MaespaCalc!C80)/5</f>
        <v>23.8593</v>
      </c>
      <c r="E80" s="2" t="n">
        <f aca="false">(4*TUFOnlyScheme!E80+1*MaespaCalc!D80)/5</f>
        <v>123.880966666667</v>
      </c>
    </row>
    <row r="81" customFormat="false" ht="12.8" hidden="false" customHeight="false" outlineLevel="0" collapsed="false">
      <c r="A81" s="7" t="n">
        <f aca="false">TUF2!D81</f>
        <v>38030.375125</v>
      </c>
      <c r="B81" s="5" t="n">
        <f aca="false">(4*TUFOnlyScheme!B81+1*MaespaCalc!A81)/5</f>
        <v>340.473433333333</v>
      </c>
      <c r="C81" s="2" t="n">
        <f aca="false">(4*TUFOnlyScheme!C81+1*MaespaCalc!B81)/5</f>
        <v>50.1754666666667</v>
      </c>
      <c r="D81" s="2" t="n">
        <f aca="false">(4*TUFOnlyScheme!D81+1*MaespaCalc!C81)/5</f>
        <v>58.0462</v>
      </c>
      <c r="E81" s="2" t="n">
        <f aca="false">(4*TUFOnlyScheme!E81+1*MaespaCalc!D81)/5</f>
        <v>242.077666666667</v>
      </c>
    </row>
    <row r="82" customFormat="false" ht="12.8" hidden="false" customHeight="false" outlineLevel="0" collapsed="false">
      <c r="A82" s="7" t="n">
        <f aca="false">TUF2!D82</f>
        <v>38030.4168333333</v>
      </c>
      <c r="B82" s="5" t="n">
        <f aca="false">(4*TUFOnlyScheme!B82+1*MaespaCalc!A82)/5</f>
        <v>543.449066666667</v>
      </c>
      <c r="C82" s="2" t="n">
        <f aca="false">(4*TUFOnlyScheme!C82+1*MaespaCalc!B82)/5</f>
        <v>121.6542</v>
      </c>
      <c r="D82" s="2" t="n">
        <f aca="false">(4*TUFOnlyScheme!D82+1*MaespaCalc!C82)/5</f>
        <v>121.8083</v>
      </c>
      <c r="E82" s="2" t="n">
        <f aca="false">(4*TUFOnlyScheme!E82+1*MaespaCalc!D82)/5</f>
        <v>248.798833333333</v>
      </c>
    </row>
    <row r="83" customFormat="false" ht="12.8" hidden="false" customHeight="false" outlineLevel="0" collapsed="false">
      <c r="A83" s="7" t="n">
        <f aca="false">TUF2!D83</f>
        <v>38030.4585</v>
      </c>
      <c r="B83" s="5" t="n">
        <f aca="false">(4*TUFOnlyScheme!B83+1*MaespaCalc!A83)/5</f>
        <v>692.638366666667</v>
      </c>
      <c r="C83" s="2" t="n">
        <f aca="false">(4*TUFOnlyScheme!C83+1*MaespaCalc!B83)/5</f>
        <v>120.3425</v>
      </c>
      <c r="D83" s="2" t="n">
        <f aca="false">(4*TUFOnlyScheme!D83+1*MaespaCalc!C83)/5</f>
        <v>156.3432</v>
      </c>
      <c r="E83" s="2" t="n">
        <f aca="false">(4*TUFOnlyScheme!E83+1*MaespaCalc!D83)/5</f>
        <v>341.1886</v>
      </c>
    </row>
    <row r="84" customFormat="false" ht="12.8" hidden="false" customHeight="false" outlineLevel="0" collapsed="false">
      <c r="A84" s="7" t="n">
        <f aca="false">TUF2!D84</f>
        <v>38030.500125</v>
      </c>
      <c r="B84" s="5" t="n">
        <f aca="false">(4*TUFOnlyScheme!B84+1*MaespaCalc!A84)/5</f>
        <v>776.5768</v>
      </c>
      <c r="C84" s="2" t="n">
        <f aca="false">(4*TUFOnlyScheme!C84+1*MaespaCalc!B84)/5</f>
        <v>271.705233333333</v>
      </c>
      <c r="D84" s="2" t="n">
        <f aca="false">(4*TUFOnlyScheme!D84+1*MaespaCalc!C84)/5</f>
        <v>189.1213</v>
      </c>
      <c r="E84" s="2" t="n">
        <f aca="false">(4*TUFOnlyScheme!E84+1*MaespaCalc!D84)/5</f>
        <v>207.917666666667</v>
      </c>
    </row>
    <row r="85" customFormat="false" ht="12.8" hidden="false" customHeight="false" outlineLevel="0" collapsed="false">
      <c r="A85" s="7" t="n">
        <f aca="false">TUF2!D85</f>
        <v>38030.5417916667</v>
      </c>
      <c r="B85" s="5" t="n">
        <f aca="false">(4*TUFOnlyScheme!B85+1*MaespaCalc!A85)/5</f>
        <v>725.016066666667</v>
      </c>
      <c r="C85" s="2" t="n">
        <f aca="false">(4*TUFOnlyScheme!C85+1*MaespaCalc!B85)/5</f>
        <v>322.5089</v>
      </c>
      <c r="D85" s="2" t="n">
        <f aca="false">(4*TUFOnlyScheme!D85+1*MaespaCalc!C85)/5</f>
        <v>206.8483</v>
      </c>
      <c r="E85" s="2" t="n">
        <f aca="false">(4*TUFOnlyScheme!E85+1*MaespaCalc!D85)/5</f>
        <v>115.232433333333</v>
      </c>
    </row>
    <row r="86" customFormat="false" ht="12.8" hidden="false" customHeight="false" outlineLevel="0" collapsed="false">
      <c r="A86" s="7" t="n">
        <f aca="false">TUF2!D86</f>
        <v>38030.5834166667</v>
      </c>
      <c r="B86" s="5" t="n">
        <f aca="false">(4*TUFOnlyScheme!B86+1*MaespaCalc!A86)/5</f>
        <v>747.541666666667</v>
      </c>
      <c r="C86" s="2" t="n">
        <f aca="false">(4*TUFOnlyScheme!C86+1*MaespaCalc!B86)/5</f>
        <v>328.689666666667</v>
      </c>
      <c r="D86" s="2" t="n">
        <f aca="false">(4*TUFOnlyScheme!D86+1*MaespaCalc!C86)/5</f>
        <v>206.9281</v>
      </c>
      <c r="E86" s="2" t="n">
        <f aca="false">(4*TUFOnlyScheme!E86+1*MaespaCalc!D86)/5</f>
        <v>134.696166666667</v>
      </c>
    </row>
    <row r="87" customFormat="false" ht="12.8" hidden="false" customHeight="false" outlineLevel="0" collapsed="false">
      <c r="A87" s="7" t="n">
        <f aca="false">TUF2!D87</f>
        <v>38030.6251666667</v>
      </c>
      <c r="B87" s="5" t="n">
        <f aca="false">(4*TUFOnlyScheme!B87+1*MaespaCalc!A87)/5</f>
        <v>627.331333333333</v>
      </c>
      <c r="C87" s="2" t="n">
        <f aca="false">(4*TUFOnlyScheme!C87+1*MaespaCalc!B87)/5</f>
        <v>270.792733333333</v>
      </c>
      <c r="D87" s="2" t="n">
        <f aca="false">(4*TUFOnlyScheme!D87+1*MaespaCalc!C87)/5</f>
        <v>205.025</v>
      </c>
      <c r="E87" s="2" t="n">
        <f aca="false">(4*TUFOnlyScheme!E87+1*MaespaCalc!D87)/5</f>
        <v>122.823933333333</v>
      </c>
    </row>
    <row r="88" customFormat="false" ht="12.8" hidden="false" customHeight="false" outlineLevel="0" collapsed="false">
      <c r="A88" s="7" t="n">
        <f aca="false">TUF2!D88</f>
        <v>38030.6668333333</v>
      </c>
      <c r="B88" s="5" t="n">
        <f aca="false">(4*TUFOnlyScheme!B88+1*MaespaCalc!A88)/5</f>
        <v>537.653533333333</v>
      </c>
      <c r="C88" s="2" t="n">
        <f aca="false">(4*TUFOnlyScheme!C88+1*MaespaCalc!B88)/5</f>
        <v>260.334633333333</v>
      </c>
      <c r="D88" s="2" t="n">
        <f aca="false">(4*TUFOnlyScheme!D88+1*MaespaCalc!C88)/5</f>
        <v>198.1931</v>
      </c>
      <c r="E88" s="2" t="n">
        <f aca="false">(4*TUFOnlyScheme!E88+1*MaespaCalc!D88)/5</f>
        <v>91.8231</v>
      </c>
    </row>
    <row r="89" customFormat="false" ht="12.8" hidden="false" customHeight="false" outlineLevel="0" collapsed="false">
      <c r="A89" s="7" t="n">
        <f aca="false">TUF2!D89</f>
        <v>38030.7085416667</v>
      </c>
      <c r="B89" s="5" t="n">
        <f aca="false">(4*TUFOnlyScheme!B89+1*MaespaCalc!A89)/5</f>
        <v>352.741566666667</v>
      </c>
      <c r="C89" s="2" t="n">
        <f aca="false">(4*TUFOnlyScheme!C89+1*MaespaCalc!B89)/5</f>
        <v>178.035633333333</v>
      </c>
      <c r="D89" s="2" t="n">
        <f aca="false">(4*TUFOnlyScheme!D89+1*MaespaCalc!C89)/5</f>
        <v>187.2149</v>
      </c>
      <c r="E89" s="2" t="n">
        <f aca="false">(4*TUFOnlyScheme!E89+1*MaespaCalc!D89)/5</f>
        <v>37.2534</v>
      </c>
    </row>
    <row r="90" customFormat="false" ht="12.8" hidden="false" customHeight="false" outlineLevel="0" collapsed="false">
      <c r="A90" s="7" t="n">
        <f aca="false">TUF2!D90</f>
        <v>38030.7500833333</v>
      </c>
      <c r="B90" s="5" t="n">
        <f aca="false">(4*TUFOnlyScheme!B90+1*MaespaCalc!A90)/5</f>
        <v>142.609966666667</v>
      </c>
      <c r="C90" s="2" t="n">
        <f aca="false">(4*TUFOnlyScheme!C90+1*MaespaCalc!B90)/5</f>
        <v>52.5055</v>
      </c>
      <c r="D90" s="2" t="n">
        <f aca="false">(4*TUFOnlyScheme!D90+1*MaespaCalc!C90)/5</f>
        <v>158.8905</v>
      </c>
      <c r="E90" s="2" t="n">
        <f aca="false">(4*TUFOnlyScheme!E90+1*MaespaCalc!D90)/5</f>
        <v>-13.3193333333334</v>
      </c>
    </row>
    <row r="91" customFormat="false" ht="12.8" hidden="false" customHeight="false" outlineLevel="0" collapsed="false">
      <c r="A91" s="7" t="n">
        <f aca="false">TUF2!D91</f>
        <v>38030.7917083333</v>
      </c>
      <c r="B91" s="5" t="n">
        <f aca="false">(4*TUFOnlyScheme!B91+1*MaespaCalc!A91)/5</f>
        <v>3.87756666666668</v>
      </c>
      <c r="C91" s="2" t="n">
        <f aca="false">(4*TUFOnlyScheme!C91+1*MaespaCalc!B91)/5</f>
        <v>61.2549666666667</v>
      </c>
      <c r="D91" s="2" t="n">
        <f aca="false">(4*TUFOnlyScheme!D91+1*MaespaCalc!C91)/5</f>
        <v>73.3608</v>
      </c>
      <c r="E91" s="2" t="n">
        <f aca="false">(4*TUFOnlyScheme!E91+1*MaespaCalc!D91)/5</f>
        <v>-29.8808333333333</v>
      </c>
    </row>
    <row r="92" customFormat="false" ht="12.8" hidden="false" customHeight="false" outlineLevel="0" collapsed="false">
      <c r="A92" s="7" t="n">
        <f aca="false">TUF2!D92</f>
        <v>38030.8334583333</v>
      </c>
      <c r="B92" s="5" t="n">
        <f aca="false">(4*TUFOnlyScheme!B92+1*MaespaCalc!A92)/5</f>
        <v>-61.5367333333333</v>
      </c>
      <c r="C92" s="2" t="n">
        <f aca="false">(4*TUFOnlyScheme!C92+1*MaespaCalc!B92)/5</f>
        <v>46.9406333333333</v>
      </c>
      <c r="D92" s="2" t="n">
        <f aca="false">(4*TUFOnlyScheme!D92+1*MaespaCalc!C92)/5</f>
        <v>0</v>
      </c>
      <c r="E92" s="2" t="n">
        <f aca="false">(4*TUFOnlyScheme!E92+1*MaespaCalc!D92)/5</f>
        <v>2.80776666666666</v>
      </c>
    </row>
    <row r="93" customFormat="false" ht="12.8" hidden="false" customHeight="false" outlineLevel="0" collapsed="false">
      <c r="A93" s="7" t="n">
        <f aca="false">TUF2!D93</f>
        <v>38030.87525</v>
      </c>
      <c r="B93" s="5" t="n">
        <f aca="false">(4*TUFOnlyScheme!B93+1*MaespaCalc!A93)/5</f>
        <v>-65.5041</v>
      </c>
      <c r="C93" s="2" t="n">
        <f aca="false">(4*TUFOnlyScheme!C93+1*MaespaCalc!B93)/5</f>
        <v>18.7084666666667</v>
      </c>
      <c r="D93" s="2" t="n">
        <f aca="false">(4*TUFOnlyScheme!D93+1*MaespaCalc!C93)/5</f>
        <v>0</v>
      </c>
      <c r="E93" s="2" t="n">
        <f aca="false">(4*TUFOnlyScheme!E93+1*MaespaCalc!D93)/5</f>
        <v>31.1410666666667</v>
      </c>
    </row>
    <row r="94" customFormat="false" ht="12.8" hidden="false" customHeight="false" outlineLevel="0" collapsed="false">
      <c r="A94" s="7" t="n">
        <f aca="false">TUF2!D94</f>
        <v>38030.9167916667</v>
      </c>
      <c r="B94" s="5" t="n">
        <f aca="false">(4*TUFOnlyScheme!B94+1*MaespaCalc!A94)/5</f>
        <v>-65.1699333333333</v>
      </c>
      <c r="C94" s="2" t="n">
        <f aca="false">(4*TUFOnlyScheme!C94+1*MaespaCalc!B94)/5</f>
        <v>12.3875666666667</v>
      </c>
      <c r="D94" s="2" t="n">
        <f aca="false">(4*TUFOnlyScheme!D94+1*MaespaCalc!C94)/5</f>
        <v>0</v>
      </c>
      <c r="E94" s="2" t="n">
        <f aca="false">(4*TUFOnlyScheme!E94+1*MaespaCalc!D94)/5</f>
        <v>34.2773</v>
      </c>
    </row>
    <row r="95" customFormat="false" ht="12.8" hidden="false" customHeight="false" outlineLevel="0" collapsed="false">
      <c r="A95" s="7" t="n">
        <f aca="false">TUF2!D95</f>
        <v>38030.958375</v>
      </c>
      <c r="B95" s="5" t="n">
        <f aca="false">(4*TUFOnlyScheme!B95+1*MaespaCalc!A95)/5</f>
        <v>-64.5878333333333</v>
      </c>
      <c r="C95" s="2" t="n">
        <f aca="false">(4*TUFOnlyScheme!C95+1*MaespaCalc!B95)/5</f>
        <v>14.8048666666667</v>
      </c>
      <c r="D95" s="2" t="n">
        <f aca="false">(4*TUFOnlyScheme!D95+1*MaespaCalc!C95)/5</f>
        <v>0</v>
      </c>
      <c r="E95" s="2" t="n">
        <f aca="false">(4*TUFOnlyScheme!E95+1*MaespaCalc!D95)/5</f>
        <v>33.1913</v>
      </c>
    </row>
    <row r="96" customFormat="false" ht="12.8" hidden="false" customHeight="false" outlineLevel="0" collapsed="false">
      <c r="A96" s="7" t="n">
        <f aca="false">TUF2!D96</f>
        <v>38031.000125</v>
      </c>
      <c r="B96" s="5" t="n">
        <f aca="false">(4*TUFOnlyScheme!B96+1*MaespaCalc!A96)/5</f>
        <v>-60.8547333333333</v>
      </c>
      <c r="C96" s="2" t="n">
        <f aca="false">(4*TUFOnlyScheme!C96+1*MaespaCalc!B96)/5</f>
        <v>7.51766666666667</v>
      </c>
      <c r="D96" s="2" t="n">
        <f aca="false">(4*TUFOnlyScheme!D96+1*MaespaCalc!C96)/5</f>
        <v>0</v>
      </c>
      <c r="E96" s="2" t="n">
        <f aca="false">(4*TUFOnlyScheme!E96+1*MaespaCalc!D96)/5</f>
        <v>39.5347</v>
      </c>
    </row>
    <row r="97" customFormat="false" ht="12.8" hidden="false" customHeight="false" outlineLevel="0" collapsed="false">
      <c r="A97" s="7" t="n">
        <f aca="false">TUF2!D97</f>
        <v>38031.041875</v>
      </c>
      <c r="B97" s="5" t="n">
        <f aca="false">(4*TUFOnlyScheme!B97+1*MaespaCalc!A97)/5</f>
        <v>-21.5431</v>
      </c>
      <c r="C97" s="2" t="n">
        <f aca="false">(4*TUFOnlyScheme!C97+1*MaespaCalc!B97)/5</f>
        <v>16.3785</v>
      </c>
      <c r="D97" s="2" t="n">
        <f aca="false">(4*TUFOnlyScheme!D97+1*MaespaCalc!C97)/5</f>
        <v>0</v>
      </c>
      <c r="E97" s="2" t="n">
        <f aca="false">(4*TUFOnlyScheme!E97+1*MaespaCalc!D97)/5</f>
        <v>60.1194666666667</v>
      </c>
    </row>
    <row r="98" customFormat="false" ht="12.8" hidden="false" customHeight="false" outlineLevel="0" collapsed="false">
      <c r="A98" s="7" t="n">
        <f aca="false">TUF2!D98</f>
        <v>38031.083375</v>
      </c>
      <c r="B98" s="5" t="n">
        <f aca="false">(4*TUFOnlyScheme!B98+1*MaespaCalc!A98)/5</f>
        <v>-21.9916</v>
      </c>
      <c r="C98" s="2" t="n">
        <f aca="false">(4*TUFOnlyScheme!C98+1*MaespaCalc!B98)/5</f>
        <v>8.4695</v>
      </c>
      <c r="D98" s="2" t="n">
        <f aca="false">(4*TUFOnlyScheme!D98+1*MaespaCalc!C98)/5</f>
        <v>0</v>
      </c>
      <c r="E98" s="2" t="n">
        <f aca="false">(4*TUFOnlyScheme!E98+1*MaespaCalc!D98)/5</f>
        <v>69.5853</v>
      </c>
    </row>
    <row r="99" customFormat="false" ht="12.8" hidden="false" customHeight="false" outlineLevel="0" collapsed="false">
      <c r="A99" s="7" t="n">
        <f aca="false">TUF2!D99</f>
        <v>38031.1252083333</v>
      </c>
      <c r="B99" s="5" t="n">
        <f aca="false">(4*TUFOnlyScheme!B99+1*MaespaCalc!A99)/5</f>
        <v>-20.9545666666667</v>
      </c>
      <c r="C99" s="2" t="n">
        <f aca="false">(4*TUFOnlyScheme!C99+1*MaespaCalc!B99)/5</f>
        <v>9.77456666666667</v>
      </c>
      <c r="D99" s="2" t="n">
        <f aca="false">(4*TUFOnlyScheme!D99+1*MaespaCalc!C99)/5</f>
        <v>0</v>
      </c>
      <c r="E99" s="2" t="n">
        <f aca="false">(4*TUFOnlyScheme!E99+1*MaespaCalc!D99)/5</f>
        <v>68.4025</v>
      </c>
    </row>
    <row r="100" customFormat="false" ht="12.8" hidden="false" customHeight="false" outlineLevel="0" collapsed="false">
      <c r="A100" s="7" t="n">
        <f aca="false">TUF2!D100</f>
        <v>38031.1667916667</v>
      </c>
      <c r="B100" s="5" t="n">
        <f aca="false">(4*TUFOnlyScheme!B100+1*MaespaCalc!A100)/5</f>
        <v>-22.041</v>
      </c>
      <c r="C100" s="2" t="n">
        <f aca="false">(4*TUFOnlyScheme!C100+1*MaespaCalc!B100)/5</f>
        <v>4.2429</v>
      </c>
      <c r="D100" s="2" t="n">
        <f aca="false">(4*TUFOnlyScheme!D100+1*MaespaCalc!C100)/5</f>
        <v>0</v>
      </c>
      <c r="E100" s="2" t="n">
        <f aca="false">(4*TUFOnlyScheme!E100+1*MaespaCalc!D100)/5</f>
        <v>75.9438333333334</v>
      </c>
    </row>
    <row r="101" customFormat="false" ht="12.8" hidden="false" customHeight="false" outlineLevel="0" collapsed="false">
      <c r="A101" s="7" t="n">
        <f aca="false">TUF2!D101</f>
        <v>38031.2085</v>
      </c>
      <c r="B101" s="5" t="n">
        <f aca="false">(4*TUFOnlyScheme!B101+1*MaespaCalc!A101)/5</f>
        <v>-22.5581</v>
      </c>
      <c r="C101" s="2" t="n">
        <f aca="false">(4*TUFOnlyScheme!C101+1*MaespaCalc!B101)/5</f>
        <v>0.0183333333333351</v>
      </c>
      <c r="D101" s="2" t="n">
        <f aca="false">(4*TUFOnlyScheme!D101+1*MaespaCalc!C101)/5</f>
        <v>0</v>
      </c>
      <c r="E101" s="2" t="n">
        <f aca="false">(4*TUFOnlyScheme!E101+1*MaespaCalc!D101)/5</f>
        <v>80.9239666666667</v>
      </c>
    </row>
    <row r="102" customFormat="false" ht="12.8" hidden="false" customHeight="false" outlineLevel="0" collapsed="false">
      <c r="A102" s="7" t="n">
        <f aca="false">TUF2!D102</f>
        <v>38031.2501666667</v>
      </c>
      <c r="B102" s="5" t="n">
        <f aca="false">(4*TUFOnlyScheme!B102+1*MaespaCalc!A102)/5</f>
        <v>-21.5755333333333</v>
      </c>
      <c r="C102" s="2" t="n">
        <f aca="false">(4*TUFOnlyScheme!C102+1*MaespaCalc!B102)/5</f>
        <v>-0.155500000000001</v>
      </c>
      <c r="D102" s="2" t="n">
        <f aca="false">(4*TUFOnlyScheme!D102+1*MaespaCalc!C102)/5</f>
        <v>0</v>
      </c>
      <c r="E102" s="2" t="n">
        <f aca="false">(4*TUFOnlyScheme!E102+1*MaespaCalc!D102)/5</f>
        <v>81.4551333333333</v>
      </c>
    </row>
    <row r="103" customFormat="false" ht="12.8" hidden="false" customHeight="false" outlineLevel="0" collapsed="false">
      <c r="A103" s="7" t="n">
        <f aca="false">TUF2!D103</f>
        <v>38031.29175</v>
      </c>
      <c r="B103" s="5" t="n">
        <f aca="false">(4*TUFOnlyScheme!B103+1*MaespaCalc!A103)/5</f>
        <v>4.3268</v>
      </c>
      <c r="C103" s="2" t="n">
        <f aca="false">(4*TUFOnlyScheme!C103+1*MaespaCalc!B103)/5</f>
        <v>-19.9726666666667</v>
      </c>
      <c r="D103" s="2" t="n">
        <f aca="false">(4*TUFOnlyScheme!D103+1*MaespaCalc!C103)/5</f>
        <v>30.2113</v>
      </c>
      <c r="E103" s="2" t="n">
        <f aca="false">(4*TUFOnlyScheme!E103+1*MaespaCalc!D103)/5</f>
        <v>83.6203</v>
      </c>
    </row>
    <row r="104" customFormat="false" ht="12.8" hidden="false" customHeight="false" outlineLevel="0" collapsed="false">
      <c r="A104" s="7" t="n">
        <f aca="false">TUF2!D104</f>
        <v>38031.3334583333</v>
      </c>
      <c r="B104" s="5" t="n">
        <f aca="false">(4*TUFOnlyScheme!B104+1*MaespaCalc!A104)/5</f>
        <v>21.0184</v>
      </c>
      <c r="C104" s="2" t="n">
        <f aca="false">(4*TUFOnlyScheme!C104+1*MaespaCalc!B104)/5</f>
        <v>-11.8048666666667</v>
      </c>
      <c r="D104" s="2" t="n">
        <f aca="false">(4*TUFOnlyScheme!D104+1*MaespaCalc!C104)/5</f>
        <v>35.4035</v>
      </c>
      <c r="E104" s="2" t="n">
        <f aca="false">(4*TUFOnlyScheme!E104+1*MaespaCalc!D104)/5</f>
        <v>88.8597666666667</v>
      </c>
    </row>
    <row r="105" customFormat="false" ht="12.8" hidden="false" customHeight="false" outlineLevel="0" collapsed="false">
      <c r="A105" s="7" t="n">
        <f aca="false">TUF2!D105</f>
        <v>38031.3750416667</v>
      </c>
      <c r="B105" s="5" t="n">
        <f aca="false">(4*TUFOnlyScheme!B105+1*MaespaCalc!A105)/5</f>
        <v>37.5907</v>
      </c>
      <c r="C105" s="2" t="n">
        <f aca="false">(4*TUFOnlyScheme!C105+1*MaespaCalc!B105)/5</f>
        <v>-5.11133333333333</v>
      </c>
      <c r="D105" s="2" t="n">
        <f aca="false">(4*TUFOnlyScheme!D105+1*MaespaCalc!C105)/5</f>
        <v>36.2526</v>
      </c>
      <c r="E105" s="2" t="n">
        <f aca="false">(4*TUFOnlyScheme!E105+1*MaespaCalc!D105)/5</f>
        <v>92.0052</v>
      </c>
    </row>
    <row r="106" customFormat="false" ht="12.8" hidden="false" customHeight="false" outlineLevel="0" collapsed="false">
      <c r="A106" s="7" t="n">
        <f aca="false">TUF2!D106</f>
        <v>38031.3753333333</v>
      </c>
      <c r="B106" s="5" t="n">
        <f aca="false">(4*TUFOnlyScheme!B106+1*MaespaCalc!A106)/5</f>
        <v>38.0224</v>
      </c>
      <c r="C106" s="2" t="n">
        <f aca="false">(4*TUFOnlyScheme!C106+1*MaespaCalc!B106)/5</f>
        <v>-4.8104</v>
      </c>
      <c r="D106" s="2" t="n">
        <f aca="false">(4*TUFOnlyScheme!D106+1*MaespaCalc!C106)/5</f>
        <v>36.2526</v>
      </c>
      <c r="E106" s="2" t="n">
        <f aca="false">(4*TUFOnlyScheme!E106+1*MaespaCalc!D106)/5</f>
        <v>92.2955666666666</v>
      </c>
    </row>
    <row r="107" customFormat="false" ht="12.8" hidden="false" customHeight="false" outlineLevel="0" collapsed="false">
      <c r="A107" s="7" t="n">
        <f aca="false">TUF2!D107</f>
        <v>38031.4167083333</v>
      </c>
      <c r="B107" s="5" t="n">
        <f aca="false">(4*TUFOnlyScheme!B107+1*MaespaCalc!A107)/5</f>
        <v>73.9239333333333</v>
      </c>
      <c r="C107" s="2" t="n">
        <f aca="false">(4*TUFOnlyScheme!C107+1*MaespaCalc!B107)/5</f>
        <v>-2.1851</v>
      </c>
      <c r="D107" s="2" t="n">
        <f aca="false">(4*TUFOnlyScheme!D107+1*MaespaCalc!C107)/5</f>
        <v>46.4727</v>
      </c>
      <c r="E107" s="2" t="n">
        <f aca="false">(4*TUFOnlyScheme!E107+1*MaespaCalc!D107)/5</f>
        <v>110.869</v>
      </c>
    </row>
    <row r="108" customFormat="false" ht="12.8" hidden="false" customHeight="false" outlineLevel="0" collapsed="false">
      <c r="A108" s="7" t="n">
        <f aca="false">TUF2!D108</f>
        <v>38031.458625</v>
      </c>
      <c r="B108" s="5" t="n">
        <f aca="false">(4*TUFOnlyScheme!B108+1*MaespaCalc!A108)/5</f>
        <v>159.935566666667</v>
      </c>
      <c r="C108" s="2" t="n">
        <f aca="false">(4*TUFOnlyScheme!C108+1*MaespaCalc!B108)/5</f>
        <v>20.3747</v>
      </c>
      <c r="D108" s="2" t="n">
        <f aca="false">(4*TUFOnlyScheme!D108+1*MaespaCalc!C108)/5</f>
        <v>53.7421</v>
      </c>
      <c r="E108" s="2" t="n">
        <f aca="false">(4*TUFOnlyScheme!E108+1*MaespaCalc!D108)/5</f>
        <v>147.314133333333</v>
      </c>
    </row>
    <row r="109" customFormat="false" ht="12.8" hidden="false" customHeight="false" outlineLevel="0" collapsed="false">
      <c r="A109" s="7" t="n">
        <f aca="false">TUF2!D109</f>
        <v>38031.5002083333</v>
      </c>
      <c r="B109" s="5" t="n">
        <f aca="false">(4*TUFOnlyScheme!B109+1*MaespaCalc!A109)/5</f>
        <v>180.993033333333</v>
      </c>
      <c r="C109" s="2" t="n">
        <f aca="false">(4*TUFOnlyScheme!C109+1*MaespaCalc!B109)/5</f>
        <v>39.3737</v>
      </c>
      <c r="D109" s="2" t="n">
        <f aca="false">(4*TUFOnlyScheme!D109+1*MaespaCalc!C109)/5</f>
        <v>71.6187</v>
      </c>
      <c r="E109" s="2" t="n">
        <f aca="false">(4*TUFOnlyScheme!E109+1*MaespaCalc!D109)/5</f>
        <v>131.4025</v>
      </c>
    </row>
    <row r="110" customFormat="false" ht="12.8" hidden="false" customHeight="false" outlineLevel="0" collapsed="false">
      <c r="A110" s="7" t="n">
        <f aca="false">TUF2!D110</f>
        <v>38031.54175</v>
      </c>
      <c r="B110" s="5" t="n">
        <f aca="false">(4*TUFOnlyScheme!B110+1*MaespaCalc!A110)/5</f>
        <v>203.074866666667</v>
      </c>
      <c r="C110" s="2" t="n">
        <f aca="false">(4*TUFOnlyScheme!C110+1*MaespaCalc!B110)/5</f>
        <v>45.7960333333333</v>
      </c>
      <c r="D110" s="2" t="n">
        <f aca="false">(4*TUFOnlyScheme!D110+1*MaespaCalc!C110)/5</f>
        <v>69.1235</v>
      </c>
      <c r="E110" s="2" t="n">
        <f aca="false">(4*TUFOnlyScheme!E110+1*MaespaCalc!D110)/5</f>
        <v>144.770733333333</v>
      </c>
    </row>
    <row r="111" customFormat="false" ht="12.8" hidden="false" customHeight="false" outlineLevel="0" collapsed="false">
      <c r="A111" s="7" t="n">
        <f aca="false">TUF2!D111</f>
        <v>38031.5835416667</v>
      </c>
      <c r="B111" s="5" t="n">
        <f aca="false">(4*TUFOnlyScheme!B111+1*MaespaCalc!A111)/5</f>
        <v>635.311466666667</v>
      </c>
      <c r="C111" s="2" t="n">
        <f aca="false">(4*TUFOnlyScheme!C111+1*MaespaCalc!B111)/5</f>
        <v>186.8228</v>
      </c>
      <c r="D111" s="2" t="n">
        <f aca="false">(4*TUFOnlyScheme!D111+1*MaespaCalc!C111)/5</f>
        <v>108.465</v>
      </c>
      <c r="E111" s="2" t="n">
        <f aca="false">(4*TUFOnlyScheme!E111+1*MaespaCalc!D111)/5</f>
        <v>312.232533333333</v>
      </c>
    </row>
    <row r="112" customFormat="false" ht="12.8" hidden="false" customHeight="false" outlineLevel="0" collapsed="false">
      <c r="A112" s="7" t="n">
        <f aca="false">TUF2!D112</f>
        <v>38031.625125</v>
      </c>
      <c r="B112" s="5" t="n">
        <f aca="false">(4*TUFOnlyScheme!B112+1*MaespaCalc!A112)/5</f>
        <v>647.1821</v>
      </c>
      <c r="C112" s="2" t="n">
        <f aca="false">(4*TUFOnlyScheme!C112+1*MaespaCalc!B112)/5</f>
        <v>297.027333333333</v>
      </c>
      <c r="D112" s="2" t="n">
        <f aca="false">(4*TUFOnlyScheme!D112+1*MaespaCalc!C112)/5</f>
        <v>177.6227</v>
      </c>
      <c r="E112" s="2" t="n">
        <f aca="false">(4*TUFOnlyScheme!E112+1*MaespaCalc!D112)/5</f>
        <v>142.8221</v>
      </c>
    </row>
    <row r="113" customFormat="false" ht="12.8" hidden="false" customHeight="false" outlineLevel="0" collapsed="false">
      <c r="A113" s="7" t="n">
        <f aca="false">TUF2!D113</f>
        <v>38031.6667916667</v>
      </c>
      <c r="B113" s="5" t="n">
        <f aca="false">(4*TUFOnlyScheme!B113+1*MaespaCalc!A113)/5</f>
        <v>565.393233333333</v>
      </c>
      <c r="C113" s="2" t="n">
        <f aca="false">(4*TUFOnlyScheme!C113+1*MaespaCalc!B113)/5</f>
        <v>317.720566666667</v>
      </c>
      <c r="D113" s="2" t="n">
        <f aca="false">(4*TUFOnlyScheme!D113+1*MaespaCalc!C113)/5</f>
        <v>171.0121</v>
      </c>
      <c r="E113" s="2" t="n">
        <f aca="false">(4*TUFOnlyScheme!E113+1*MaespaCalc!D113)/5</f>
        <v>85.2896</v>
      </c>
    </row>
    <row r="114" customFormat="false" ht="12.8" hidden="false" customHeight="false" outlineLevel="0" collapsed="false">
      <c r="A114" s="7" t="n">
        <f aca="false">TUF2!D114</f>
        <v>38031.7083333333</v>
      </c>
      <c r="B114" s="5" t="n">
        <f aca="false">(4*TUFOnlyScheme!B114+1*MaespaCalc!A114)/5</f>
        <v>377.7257</v>
      </c>
      <c r="C114" s="2" t="n">
        <f aca="false">(4*TUFOnlyScheme!C114+1*MaespaCalc!B114)/5</f>
        <v>222.2559</v>
      </c>
      <c r="D114" s="2" t="n">
        <f aca="false">(4*TUFOnlyScheme!D114+1*MaespaCalc!C114)/5</f>
        <v>161.5842</v>
      </c>
      <c r="E114" s="2" t="n">
        <f aca="false">(4*TUFOnlyScheme!E114+1*MaespaCalc!D114)/5</f>
        <v>45.5491333333333</v>
      </c>
    </row>
    <row r="115" customFormat="false" ht="12.8" hidden="false" customHeight="false" outlineLevel="0" collapsed="false">
      <c r="A115" s="7" t="n">
        <f aca="false">TUF2!D115</f>
        <v>38031.7500833333</v>
      </c>
      <c r="B115" s="5" t="n">
        <f aca="false">(4*TUFOnlyScheme!B115+1*MaespaCalc!A115)/5</f>
        <v>156.709766666667</v>
      </c>
      <c r="C115" s="2" t="n">
        <f aca="false">(4*TUFOnlyScheme!C115+1*MaespaCalc!B115)/5</f>
        <v>36.6692333333333</v>
      </c>
      <c r="D115" s="2" t="n">
        <f aca="false">(4*TUFOnlyScheme!D115+1*MaespaCalc!C115)/5</f>
        <v>144.303</v>
      </c>
      <c r="E115" s="2" t="n">
        <f aca="false">(4*TUFOnlyScheme!E115+1*MaespaCalc!D115)/5</f>
        <v>16.4940666666667</v>
      </c>
    </row>
    <row r="116" customFormat="false" ht="12.8" hidden="false" customHeight="false" outlineLevel="0" collapsed="false">
      <c r="A116" s="7" t="n">
        <f aca="false">TUF2!D116</f>
        <v>38031.7917916667</v>
      </c>
      <c r="B116" s="5" t="n">
        <f aca="false">(4*TUFOnlyScheme!B116+1*MaespaCalc!A116)/5</f>
        <v>-5.42473333333334</v>
      </c>
      <c r="C116" s="2" t="n">
        <f aca="false">(4*TUFOnlyScheme!C116+1*MaespaCalc!B116)/5</f>
        <v>-5.53200000000001</v>
      </c>
      <c r="D116" s="2" t="n">
        <f aca="false">(4*TUFOnlyScheme!D116+1*MaespaCalc!C116)/5</f>
        <v>78.9646</v>
      </c>
      <c r="E116" s="2" t="n">
        <f aca="false">(4*TUFOnlyScheme!E116+1*MaespaCalc!D116)/5</f>
        <v>24.8948666666667</v>
      </c>
    </row>
    <row r="117" customFormat="false" ht="12.8" hidden="false" customHeight="false" outlineLevel="0" collapsed="false">
      <c r="A117" s="7" t="n">
        <f aca="false">TUF2!D117</f>
        <v>38031.8334166667</v>
      </c>
      <c r="B117" s="5" t="n">
        <f aca="false">(4*TUFOnlyScheme!B117+1*MaespaCalc!A117)/5</f>
        <v>-79.5701333333333</v>
      </c>
      <c r="C117" s="2" t="n">
        <f aca="false">(4*TUFOnlyScheme!C117+1*MaespaCalc!B117)/5</f>
        <v>11.3432333333333</v>
      </c>
      <c r="D117" s="2" t="n">
        <f aca="false">(4*TUFOnlyScheme!D117+1*MaespaCalc!C117)/5</f>
        <v>0</v>
      </c>
      <c r="E117" s="2" t="n">
        <f aca="false">(4*TUFOnlyScheme!E117+1*MaespaCalc!D117)/5</f>
        <v>26.3877666666667</v>
      </c>
    </row>
    <row r="118" customFormat="false" ht="12.8" hidden="false" customHeight="false" outlineLevel="0" collapsed="false">
      <c r="A118" s="7" t="n">
        <f aca="false">TUF2!D118</f>
        <v>38031.8751666667</v>
      </c>
      <c r="B118" s="5" t="n">
        <f aca="false">(4*TUFOnlyScheme!B118+1*MaespaCalc!A118)/5</f>
        <v>-79.6138</v>
      </c>
      <c r="C118" s="2" t="n">
        <f aca="false">(4*TUFOnlyScheme!C118+1*MaespaCalc!B118)/5</f>
        <v>-2.4954</v>
      </c>
      <c r="D118" s="2" t="n">
        <f aca="false">(4*TUFOnlyScheme!D118+1*MaespaCalc!C118)/5</f>
        <v>0</v>
      </c>
      <c r="E118" s="2" t="n">
        <f aca="false">(4*TUFOnlyScheme!E118+1*MaespaCalc!D118)/5</f>
        <v>37.7914333333333</v>
      </c>
    </row>
    <row r="119" customFormat="false" ht="12.8" hidden="false" customHeight="false" outlineLevel="0" collapsed="false">
      <c r="A119" s="7" t="n">
        <f aca="false">TUF2!D119</f>
        <v>38031.916875</v>
      </c>
      <c r="B119" s="5" t="n">
        <f aca="false">(4*TUFOnlyScheme!B119+1*MaespaCalc!A119)/5</f>
        <v>-77.5942</v>
      </c>
      <c r="C119" s="2" t="n">
        <f aca="false">(4*TUFOnlyScheme!C119+1*MaespaCalc!B119)/5</f>
        <v>-3.78513333333333</v>
      </c>
      <c r="D119" s="2" t="n">
        <f aca="false">(4*TUFOnlyScheme!D119+1*MaespaCalc!C119)/5</f>
        <v>0</v>
      </c>
      <c r="E119" s="2" t="n">
        <f aca="false">(4*TUFOnlyScheme!E119+1*MaespaCalc!D119)/5</f>
        <v>35.9382666666667</v>
      </c>
    </row>
    <row r="120" customFormat="false" ht="12.8" hidden="false" customHeight="false" outlineLevel="0" collapsed="false">
      <c r="A120" s="7" t="n">
        <f aca="false">TUF2!D120</f>
        <v>38031.9585416667</v>
      </c>
      <c r="B120" s="5" t="n">
        <f aca="false">(4*TUFOnlyScheme!B120+1*MaespaCalc!A120)/5</f>
        <v>-75.416</v>
      </c>
      <c r="C120" s="2" t="n">
        <f aca="false">(4*TUFOnlyScheme!C120+1*MaespaCalc!B120)/5</f>
        <v>-12.5247666666667</v>
      </c>
      <c r="D120" s="2" t="n">
        <f aca="false">(4*TUFOnlyScheme!D120+1*MaespaCalc!C120)/5</f>
        <v>0</v>
      </c>
      <c r="E120" s="2" t="n">
        <f aca="false">(4*TUFOnlyScheme!E120+1*MaespaCalc!D120)/5</f>
        <v>47.6836333333333</v>
      </c>
    </row>
    <row r="121" customFormat="false" ht="12.8" hidden="false" customHeight="false" outlineLevel="0" collapsed="false">
      <c r="A121" s="7" t="n">
        <f aca="false">TUF2!D121</f>
        <v>38032.0002083333</v>
      </c>
      <c r="B121" s="5" t="n">
        <f aca="false">(4*TUFOnlyScheme!B121+1*MaespaCalc!A121)/5</f>
        <v>-77.2690666666666</v>
      </c>
      <c r="C121" s="2" t="n">
        <f aca="false">(4*TUFOnlyScheme!C121+1*MaespaCalc!B121)/5</f>
        <v>-13.4601333333333</v>
      </c>
      <c r="D121" s="2" t="n">
        <f aca="false">(4*TUFOnlyScheme!D121+1*MaespaCalc!C121)/5</f>
        <v>0</v>
      </c>
      <c r="E121" s="2" t="n">
        <f aca="false">(4*TUFOnlyScheme!E121+1*MaespaCalc!D121)/5</f>
        <v>49.4767666666667</v>
      </c>
    </row>
    <row r="122" customFormat="false" ht="12.8" hidden="false" customHeight="false" outlineLevel="0" collapsed="false">
      <c r="A122" s="7" t="n">
        <f aca="false">TUF2!D122</f>
        <v>38032.042</v>
      </c>
      <c r="B122" s="5" t="n">
        <f aca="false">(4*TUFOnlyScheme!B122+1*MaespaCalc!A122)/5</f>
        <v>-75.5978</v>
      </c>
      <c r="C122" s="2" t="n">
        <f aca="false">(4*TUFOnlyScheme!C122+1*MaespaCalc!B122)/5</f>
        <v>-15.3088666666667</v>
      </c>
      <c r="D122" s="2" t="n">
        <f aca="false">(4*TUFOnlyScheme!D122+1*MaespaCalc!C122)/5</f>
        <v>0</v>
      </c>
      <c r="E122" s="2" t="n">
        <f aca="false">(4*TUFOnlyScheme!E122+1*MaespaCalc!D122)/5</f>
        <v>46.9160666666667</v>
      </c>
    </row>
    <row r="123" customFormat="false" ht="12.8" hidden="false" customHeight="false" outlineLevel="0" collapsed="false">
      <c r="A123" s="7" t="n">
        <f aca="false">TUF2!D123</f>
        <v>38032.0835833333</v>
      </c>
      <c r="B123" s="5" t="n">
        <f aca="false">(4*TUFOnlyScheme!B123+1*MaespaCalc!A123)/5</f>
        <v>-25.4881666666667</v>
      </c>
      <c r="C123" s="2" t="n">
        <f aca="false">(4*TUFOnlyScheme!C123+1*MaespaCalc!B123)/5</f>
        <v>-3.5445</v>
      </c>
      <c r="D123" s="2" t="n">
        <f aca="false">(4*TUFOnlyScheme!D123+1*MaespaCalc!C123)/5</f>
        <v>0</v>
      </c>
      <c r="E123" s="2" t="n">
        <f aca="false">(4*TUFOnlyScheme!E123+1*MaespaCalc!D123)/5</f>
        <v>73.0768666666667</v>
      </c>
    </row>
    <row r="124" customFormat="false" ht="12.8" hidden="false" customHeight="false" outlineLevel="0" collapsed="false">
      <c r="A124" s="7" t="n">
        <f aca="false">TUF2!D124</f>
        <v>38032.1254166667</v>
      </c>
      <c r="B124" s="5" t="n">
        <f aca="false">(4*TUFOnlyScheme!B124+1*MaespaCalc!A124)/5</f>
        <v>-19.6096333333333</v>
      </c>
      <c r="C124" s="2" t="n">
        <f aca="false">(4*TUFOnlyScheme!C124+1*MaespaCalc!B124)/5</f>
        <v>-5.40126666666667</v>
      </c>
      <c r="D124" s="2" t="n">
        <f aca="false">(4*TUFOnlyScheme!D124+1*MaespaCalc!C124)/5</f>
        <v>0</v>
      </c>
      <c r="E124" s="2" t="n">
        <f aca="false">(4*TUFOnlyScheme!E124+1*MaespaCalc!D124)/5</f>
        <v>82.6861333333333</v>
      </c>
    </row>
    <row r="125" customFormat="false" ht="12.8" hidden="false" customHeight="false" outlineLevel="0" collapsed="false">
      <c r="A125" s="7" t="n">
        <f aca="false">TUF2!D125</f>
        <v>38032.166875</v>
      </c>
      <c r="B125" s="5" t="n">
        <f aca="false">(4*TUFOnlyScheme!B125+1*MaespaCalc!A125)/5</f>
        <v>-18.27</v>
      </c>
      <c r="C125" s="2" t="n">
        <f aca="false">(4*TUFOnlyScheme!C125+1*MaespaCalc!B125)/5</f>
        <v>0.335466666666666</v>
      </c>
      <c r="D125" s="2" t="n">
        <f aca="false">(4*TUFOnlyScheme!D125+1*MaespaCalc!C125)/5</f>
        <v>0</v>
      </c>
      <c r="E125" s="2" t="n">
        <f aca="false">(4*TUFOnlyScheme!E125+1*MaespaCalc!D125)/5</f>
        <v>80.6229666666667</v>
      </c>
    </row>
    <row r="126" customFormat="false" ht="12.8" hidden="false" customHeight="false" outlineLevel="0" collapsed="false">
      <c r="A126" s="7" t="n">
        <f aca="false">TUF2!D126</f>
        <v>38032.2085833333</v>
      </c>
      <c r="B126" s="5" t="n">
        <f aca="false">(4*TUFOnlyScheme!B126+1*MaespaCalc!A126)/5</f>
        <v>-19.2874333333333</v>
      </c>
      <c r="C126" s="2" t="n">
        <f aca="false">(4*TUFOnlyScheme!C126+1*MaespaCalc!B126)/5</f>
        <v>-1.2217</v>
      </c>
      <c r="D126" s="2" t="n">
        <f aca="false">(4*TUFOnlyScheme!D126+1*MaespaCalc!C126)/5</f>
        <v>0</v>
      </c>
      <c r="E126" s="2" t="n">
        <f aca="false">(4*TUFOnlyScheme!E126+1*MaespaCalc!D126)/5</f>
        <v>75.9484333333333</v>
      </c>
    </row>
    <row r="127" customFormat="false" ht="12.8" hidden="false" customHeight="false" outlineLevel="0" collapsed="false">
      <c r="A127" s="7" t="n">
        <f aca="false">TUF2!D127</f>
        <v>38032.250375</v>
      </c>
      <c r="B127" s="5" t="n">
        <f aca="false">(4*TUFOnlyScheme!B127+1*MaespaCalc!A127)/5</f>
        <v>-22.073</v>
      </c>
      <c r="C127" s="2" t="n">
        <f aca="false">(4*TUFOnlyScheme!C127+1*MaespaCalc!B127)/5</f>
        <v>-3.20326666666667</v>
      </c>
      <c r="D127" s="2" t="n">
        <f aca="false">(4*TUFOnlyScheme!D127+1*MaespaCalc!C127)/5</f>
        <v>0</v>
      </c>
      <c r="E127" s="2" t="n">
        <f aca="false">(4*TUFOnlyScheme!E127+1*MaespaCalc!D127)/5</f>
        <v>76.2302</v>
      </c>
    </row>
    <row r="128" customFormat="false" ht="12.8" hidden="false" customHeight="false" outlineLevel="0" collapsed="false">
      <c r="A128" s="7" t="n">
        <f aca="false">TUF2!D128</f>
        <v>38032.2917083333</v>
      </c>
      <c r="B128" s="5" t="n">
        <f aca="false">(4*TUFOnlyScheme!B128+1*MaespaCalc!A128)/5</f>
        <v>27.7165333333333</v>
      </c>
      <c r="C128" s="2" t="n">
        <f aca="false">(4*TUFOnlyScheme!C128+1*MaespaCalc!B128)/5</f>
        <v>-1.08303333333334</v>
      </c>
      <c r="D128" s="2" t="n">
        <f aca="false">(4*TUFOnlyScheme!D128+1*MaespaCalc!C128)/5</f>
        <v>15.7083</v>
      </c>
      <c r="E128" s="2" t="n">
        <f aca="false">(4*TUFOnlyScheme!E128+1*MaespaCalc!D128)/5</f>
        <v>100.267466666667</v>
      </c>
    </row>
    <row r="129" customFormat="false" ht="12.8" hidden="false" customHeight="false" outlineLevel="0" collapsed="false">
      <c r="A129" s="7" t="n">
        <f aca="false">TUF2!D129</f>
        <v>38032.3334583333</v>
      </c>
      <c r="B129" s="5" t="n">
        <f aca="false">(4*TUFOnlyScheme!B129+1*MaespaCalc!A129)/5</f>
        <v>196.6664</v>
      </c>
      <c r="C129" s="2" t="n">
        <f aca="false">(4*TUFOnlyScheme!C129+1*MaespaCalc!B129)/5</f>
        <v>21.1888333333333</v>
      </c>
      <c r="D129" s="2" t="n">
        <f aca="false">(4*TUFOnlyScheme!D129+1*MaespaCalc!C129)/5</f>
        <v>48.0391</v>
      </c>
      <c r="E129" s="2" t="n">
        <f aca="false">(4*TUFOnlyScheme!E129+1*MaespaCalc!D129)/5</f>
        <v>176.1424</v>
      </c>
    </row>
    <row r="130" customFormat="false" ht="12.8" hidden="false" customHeight="false" outlineLevel="0" collapsed="false">
      <c r="A130" s="7" t="n">
        <f aca="false">TUF2!D130</f>
        <v>38032.37525</v>
      </c>
      <c r="B130" s="5" t="n">
        <f aca="false">(4*TUFOnlyScheme!B130+1*MaespaCalc!A130)/5</f>
        <v>362.225333333333</v>
      </c>
      <c r="C130" s="2" t="n">
        <f aca="false">(4*TUFOnlyScheme!C130+1*MaespaCalc!B130)/5</f>
        <v>31.7466</v>
      </c>
      <c r="D130" s="2" t="n">
        <f aca="false">(4*TUFOnlyScheme!D130+1*MaespaCalc!C130)/5</f>
        <v>96.6102</v>
      </c>
      <c r="E130" s="2" t="n">
        <f aca="false">(4*TUFOnlyScheme!E130+1*MaespaCalc!D130)/5</f>
        <v>237.107633333333</v>
      </c>
    </row>
    <row r="131" customFormat="false" ht="12.8" hidden="false" customHeight="false" outlineLevel="0" collapsed="false">
      <c r="A131" s="7" t="n">
        <f aca="false">TUF2!D131</f>
        <v>38032.4169583333</v>
      </c>
      <c r="B131" s="5" t="n">
        <f aca="false">(4*TUFOnlyScheme!B131+1*MaespaCalc!A131)/5</f>
        <v>534.5371</v>
      </c>
      <c r="C131" s="2" t="n">
        <f aca="false">(4*TUFOnlyScheme!C131+1*MaespaCalc!B131)/5</f>
        <v>67.6653</v>
      </c>
      <c r="D131" s="2" t="n">
        <f aca="false">(4*TUFOnlyScheme!D131+1*MaespaCalc!C131)/5</f>
        <v>141.6385</v>
      </c>
      <c r="E131" s="2" t="n">
        <f aca="false">(4*TUFOnlyScheme!E131+1*MaespaCalc!D131)/5</f>
        <v>285.8738</v>
      </c>
    </row>
    <row r="132" customFormat="false" ht="12.8" hidden="false" customHeight="false" outlineLevel="0" collapsed="false">
      <c r="A132" s="7" t="n">
        <f aca="false">TUF2!D132</f>
        <v>38032.4584583333</v>
      </c>
      <c r="B132" s="5" t="n">
        <f aca="false">(4*TUFOnlyScheme!B132+1*MaespaCalc!A132)/5</f>
        <v>637.456133333333</v>
      </c>
      <c r="C132" s="2" t="n">
        <f aca="false">(4*TUFOnlyScheme!C132+1*MaespaCalc!B132)/5</f>
        <v>94.7290666666667</v>
      </c>
      <c r="D132" s="2" t="n">
        <f aca="false">(4*TUFOnlyScheme!D132+1*MaespaCalc!C132)/5</f>
        <v>182.013</v>
      </c>
      <c r="E132" s="2" t="n">
        <f aca="false">(4*TUFOnlyScheme!E132+1*MaespaCalc!D132)/5</f>
        <v>294.716266666667</v>
      </c>
    </row>
    <row r="133" customFormat="false" ht="12.8" hidden="false" customHeight="false" outlineLevel="0" collapsed="false">
      <c r="A133" s="7" t="n">
        <f aca="false">TUF2!D133</f>
        <v>38032.5000833333</v>
      </c>
      <c r="B133" s="5" t="n">
        <f aca="false">(4*TUFOnlyScheme!B133+1*MaespaCalc!A133)/5</f>
        <v>688.059566666667</v>
      </c>
      <c r="C133" s="2" t="n">
        <f aca="false">(4*TUFOnlyScheme!C133+1*MaespaCalc!B133)/5</f>
        <v>117.516833333333</v>
      </c>
      <c r="D133" s="2" t="n">
        <f aca="false">(4*TUFOnlyScheme!D133+1*MaespaCalc!C133)/5</f>
        <v>218.4721</v>
      </c>
      <c r="E133" s="2" t="n">
        <f aca="false">(4*TUFOnlyScheme!E133+1*MaespaCalc!D133)/5</f>
        <v>294.3964</v>
      </c>
    </row>
    <row r="134" customFormat="false" ht="12.8" hidden="false" customHeight="false" outlineLevel="0" collapsed="false">
      <c r="A134" s="7" t="n">
        <f aca="false">TUF2!D134</f>
        <v>38032.5417083333</v>
      </c>
      <c r="B134" s="5" t="n">
        <f aca="false">(4*TUFOnlyScheme!B134+1*MaespaCalc!A134)/5</f>
        <v>537.5665</v>
      </c>
      <c r="C134" s="2" t="n">
        <f aca="false">(4*TUFOnlyScheme!C134+1*MaespaCalc!B134)/5</f>
        <v>93.2206</v>
      </c>
      <c r="D134" s="2" t="n">
        <f aca="false">(4*TUFOnlyScheme!D134+1*MaespaCalc!C134)/5</f>
        <v>241.9688</v>
      </c>
      <c r="E134" s="2" t="n">
        <f aca="false">(4*TUFOnlyScheme!E134+1*MaespaCalc!D134)/5</f>
        <v>199.526933333333</v>
      </c>
    </row>
    <row r="135" customFormat="false" ht="12.8" hidden="false" customHeight="false" outlineLevel="0" collapsed="false">
      <c r="A135" s="7" t="n">
        <f aca="false">TUF2!D135</f>
        <v>38032.5834583333</v>
      </c>
      <c r="B135" s="5" t="n">
        <f aca="false">(4*TUFOnlyScheme!B135+1*MaespaCalc!A135)/5</f>
        <v>660.969566666667</v>
      </c>
      <c r="C135" s="2" t="n">
        <f aca="false">(4*TUFOnlyScheme!C135+1*MaespaCalc!B135)/5</f>
        <v>76.3869666666667</v>
      </c>
      <c r="D135" s="2" t="n">
        <f aca="false">(4*TUFOnlyScheme!D135+1*MaespaCalc!C135)/5</f>
        <v>218.0867</v>
      </c>
      <c r="E135" s="2" t="n">
        <f aca="false">(4*TUFOnlyScheme!E135+1*MaespaCalc!D135)/5</f>
        <v>355.7299</v>
      </c>
    </row>
    <row r="136" customFormat="false" ht="12.8" hidden="false" customHeight="false" outlineLevel="0" collapsed="false">
      <c r="A136" s="7" t="n">
        <f aca="false">TUF2!D136</f>
        <v>38032.62525</v>
      </c>
      <c r="B136" s="5" t="n">
        <f aca="false">(4*TUFOnlyScheme!B136+1*MaespaCalc!A136)/5</f>
        <v>542.172633333333</v>
      </c>
      <c r="C136" s="2" t="n">
        <f aca="false">(4*TUFOnlyScheme!C136+1*MaespaCalc!B136)/5</f>
        <v>121.378966666667</v>
      </c>
      <c r="D136" s="2" t="n">
        <f aca="false">(4*TUFOnlyScheme!D136+1*MaespaCalc!C136)/5</f>
        <v>263.8843</v>
      </c>
      <c r="E136" s="2" t="n">
        <f aca="false">(4*TUFOnlyScheme!E136+1*MaespaCalc!D136)/5</f>
        <v>156.368033333333</v>
      </c>
    </row>
    <row r="137" customFormat="false" ht="12.8" hidden="false" customHeight="false" outlineLevel="0" collapsed="false">
      <c r="A137" s="7" t="n">
        <f aca="false">TUF2!D137</f>
        <v>38032.6669166667</v>
      </c>
      <c r="B137" s="5" t="n">
        <f aca="false">(4*TUFOnlyScheme!B137+1*MaespaCalc!A137)/5</f>
        <v>508.7274</v>
      </c>
      <c r="C137" s="2" t="n">
        <f aca="false">(4*TUFOnlyScheme!C137+1*MaespaCalc!B137)/5</f>
        <v>102.223666666667</v>
      </c>
      <c r="D137" s="2" t="n">
        <f aca="false">(4*TUFOnlyScheme!D137+1*MaespaCalc!C137)/5</f>
        <v>228.4646</v>
      </c>
      <c r="E137" s="2" t="n">
        <f aca="false">(4*TUFOnlyScheme!E137+1*MaespaCalc!D137)/5</f>
        <v>208.852533333333</v>
      </c>
    </row>
    <row r="138" customFormat="false" ht="12.8" hidden="false" customHeight="false" outlineLevel="0" collapsed="false">
      <c r="A138" s="7" t="n">
        <f aca="false">TUF2!D138</f>
        <v>38032.7086666667</v>
      </c>
      <c r="B138" s="5" t="n">
        <f aca="false">(4*TUFOnlyScheme!B138+1*MaespaCalc!A138)/5</f>
        <v>321.3161</v>
      </c>
      <c r="C138" s="2" t="n">
        <f aca="false">(4*TUFOnlyScheme!C138+1*MaespaCalc!B138)/5</f>
        <v>9.04533333333334</v>
      </c>
      <c r="D138" s="2" t="n">
        <f aca="false">(4*TUFOnlyScheme!D138+1*MaespaCalc!C138)/5</f>
        <v>249.0089</v>
      </c>
      <c r="E138" s="2" t="n">
        <f aca="false">(4*TUFOnlyScheme!E138+1*MaespaCalc!D138)/5</f>
        <v>120.027133333333</v>
      </c>
    </row>
    <row r="139" customFormat="false" ht="12.8" hidden="false" customHeight="false" outlineLevel="0" collapsed="false">
      <c r="A139" s="7" t="n">
        <f aca="false">TUF2!D139</f>
        <v>38032.7500833333</v>
      </c>
      <c r="B139" s="5" t="n">
        <f aca="false">(4*TUFOnlyScheme!B139+1*MaespaCalc!A139)/5</f>
        <v>121.355366666667</v>
      </c>
      <c r="C139" s="2" t="n">
        <f aca="false">(4*TUFOnlyScheme!C139+1*MaespaCalc!B139)/5</f>
        <v>-106.619633333333</v>
      </c>
      <c r="D139" s="2" t="n">
        <f aca="false">(4*TUFOnlyScheme!D139+1*MaespaCalc!C139)/5</f>
        <v>226.9876</v>
      </c>
      <c r="E139" s="2" t="n">
        <f aca="false">(4*TUFOnlyScheme!E139+1*MaespaCalc!D139)/5</f>
        <v>52.1874333333333</v>
      </c>
    </row>
    <row r="140" customFormat="false" ht="12.8" hidden="false" customHeight="false" outlineLevel="0" collapsed="false">
      <c r="A140" s="7" t="n">
        <f aca="false">TUF2!D140</f>
        <v>38032.7917916667</v>
      </c>
      <c r="B140" s="5" t="n">
        <f aca="false">(4*TUFOnlyScheme!B140+1*MaespaCalc!A140)/5</f>
        <v>-28.2624</v>
      </c>
      <c r="C140" s="2" t="n">
        <f aca="false">(4*TUFOnlyScheme!C140+1*MaespaCalc!B140)/5</f>
        <v>-135.661133333333</v>
      </c>
      <c r="D140" s="2" t="n">
        <f aca="false">(4*TUFOnlyScheme!D140+1*MaespaCalc!C140)/5</f>
        <v>174.08</v>
      </c>
      <c r="E140" s="2" t="n">
        <f aca="false">(4*TUFOnlyScheme!E140+1*MaespaCalc!D140)/5</f>
        <v>68.9062</v>
      </c>
    </row>
    <row r="141" customFormat="false" ht="12.8" hidden="false" customHeight="false" outlineLevel="0" collapsed="false">
      <c r="A141" s="7" t="n">
        <f aca="false">TUF2!D141</f>
        <v>38032.8334166667</v>
      </c>
      <c r="B141" s="5" t="n">
        <f aca="false">(4*TUFOnlyScheme!B141+1*MaespaCalc!A141)/5</f>
        <v>-65.4986333333333</v>
      </c>
      <c r="C141" s="2" t="n">
        <f aca="false">(4*TUFOnlyScheme!C141+1*MaespaCalc!B141)/5</f>
        <v>11.2891</v>
      </c>
      <c r="D141" s="2" t="n">
        <f aca="false">(4*TUFOnlyScheme!D141+1*MaespaCalc!C141)/5</f>
        <v>0</v>
      </c>
      <c r="E141" s="2" t="n">
        <f aca="false">(4*TUFOnlyScheme!E141+1*MaespaCalc!D141)/5</f>
        <v>82.1823333333333</v>
      </c>
    </row>
    <row r="142" customFormat="false" ht="12.8" hidden="false" customHeight="false" outlineLevel="0" collapsed="false">
      <c r="A142" s="7" t="n">
        <f aca="false">TUF2!D142</f>
        <v>38032.8752083333</v>
      </c>
      <c r="B142" s="5" t="n">
        <f aca="false">(4*TUFOnlyScheme!B142+1*MaespaCalc!A142)/5</f>
        <v>-47.5285666666667</v>
      </c>
      <c r="C142" s="2" t="n">
        <f aca="false">(4*TUFOnlyScheme!C142+1*MaespaCalc!B142)/5</f>
        <v>1.82843333333333</v>
      </c>
      <c r="D142" s="2" t="n">
        <f aca="false">(4*TUFOnlyScheme!D142+1*MaespaCalc!C142)/5</f>
        <v>0</v>
      </c>
      <c r="E142" s="2" t="n">
        <f aca="false">(4*TUFOnlyScheme!E142+1*MaespaCalc!D142)/5</f>
        <v>91.0489333333333</v>
      </c>
    </row>
    <row r="143" customFormat="false" ht="12.8" hidden="false" customHeight="false" outlineLevel="0" collapsed="false">
      <c r="A143" s="7" t="n">
        <f aca="false">TUF2!D143</f>
        <v>38032.9168333333</v>
      </c>
      <c r="B143" s="5" t="n">
        <f aca="false">(4*TUFOnlyScheme!B143+1*MaespaCalc!A143)/5</f>
        <v>-47.5936</v>
      </c>
      <c r="C143" s="2" t="n">
        <f aca="false">(4*TUFOnlyScheme!C143+1*MaespaCalc!B143)/5</f>
        <v>6.81653333333333</v>
      </c>
      <c r="D143" s="2" t="n">
        <f aca="false">(4*TUFOnlyScheme!D143+1*MaespaCalc!C143)/5</f>
        <v>0</v>
      </c>
      <c r="E143" s="2" t="n">
        <f aca="false">(4*TUFOnlyScheme!E143+1*MaespaCalc!D143)/5</f>
        <v>85.8865333333334</v>
      </c>
    </row>
    <row r="144" customFormat="false" ht="12.8" hidden="false" customHeight="false" outlineLevel="0" collapsed="false">
      <c r="A144" s="7" t="n">
        <f aca="false">TUF2!D144</f>
        <v>38032.9584166667</v>
      </c>
      <c r="B144" s="5" t="n">
        <f aca="false">(4*TUFOnlyScheme!B144+1*MaespaCalc!A144)/5</f>
        <v>-57.3744666666667</v>
      </c>
      <c r="C144" s="2" t="n">
        <f aca="false">(4*TUFOnlyScheme!C144+1*MaespaCalc!B144)/5</f>
        <v>7.2591</v>
      </c>
      <c r="D144" s="2" t="n">
        <f aca="false">(4*TUFOnlyScheme!D144+1*MaespaCalc!C144)/5</f>
        <v>0</v>
      </c>
      <c r="E144" s="2" t="n">
        <f aca="false">(4*TUFOnlyScheme!E144+1*MaespaCalc!D144)/5</f>
        <v>51.7819</v>
      </c>
    </row>
    <row r="145" customFormat="false" ht="12.8" hidden="false" customHeight="false" outlineLevel="0" collapsed="false">
      <c r="A145" s="7" t="n">
        <f aca="false">TUF2!D145</f>
        <v>38033.0000416667</v>
      </c>
      <c r="B145" s="5" t="n">
        <f aca="false">(4*TUFOnlyScheme!B145+1*MaespaCalc!A145)/5</f>
        <v>-37.639</v>
      </c>
      <c r="C145" s="2" t="n">
        <f aca="false">(4*TUFOnlyScheme!C145+1*MaespaCalc!B145)/5</f>
        <v>8.516</v>
      </c>
      <c r="D145" s="2" t="n">
        <f aca="false">(4*TUFOnlyScheme!D145+1*MaespaCalc!C145)/5</f>
        <v>0</v>
      </c>
      <c r="E145" s="2" t="n">
        <f aca="false">(4*TUFOnlyScheme!E145+1*MaespaCalc!D145)/5</f>
        <v>85.6099333333334</v>
      </c>
    </row>
    <row r="146" customFormat="false" ht="12.8" hidden="false" customHeight="false" outlineLevel="0" collapsed="false">
      <c r="A146" s="7" t="n">
        <f aca="false">TUF2!D146</f>
        <v>38033.0417083333</v>
      </c>
      <c r="B146" s="5" t="n">
        <f aca="false">(4*TUFOnlyScheme!B146+1*MaespaCalc!A146)/5</f>
        <v>-52.4600333333334</v>
      </c>
      <c r="C146" s="2" t="n">
        <f aca="false">(4*TUFOnlyScheme!C146+1*MaespaCalc!B146)/5</f>
        <v>45.4224</v>
      </c>
      <c r="D146" s="2" t="n">
        <f aca="false">(4*TUFOnlyScheme!D146+1*MaespaCalc!C146)/5</f>
        <v>0</v>
      </c>
      <c r="E146" s="2" t="n">
        <f aca="false">(4*TUFOnlyScheme!E146+1*MaespaCalc!D146)/5</f>
        <v>15.5307666666667</v>
      </c>
    </row>
    <row r="147" customFormat="false" ht="12.8" hidden="false" customHeight="false" outlineLevel="0" collapsed="false">
      <c r="A147" s="7" t="n">
        <f aca="false">TUF2!D147</f>
        <v>38033.083375</v>
      </c>
      <c r="B147" s="5" t="n">
        <f aca="false">(4*TUFOnlyScheme!B147+1*MaespaCalc!A147)/5</f>
        <v>-31.2837333333333</v>
      </c>
      <c r="C147" s="2" t="n">
        <f aca="false">(4*TUFOnlyScheme!C147+1*MaespaCalc!B147)/5</f>
        <v>23.0838</v>
      </c>
      <c r="D147" s="2" t="n">
        <f aca="false">(4*TUFOnlyScheme!D147+1*MaespaCalc!C147)/5</f>
        <v>2.6026</v>
      </c>
      <c r="E147" s="2" t="n">
        <f aca="false">(4*TUFOnlyScheme!E147+1*MaespaCalc!D147)/5</f>
        <v>76.5934</v>
      </c>
    </row>
    <row r="148" customFormat="false" ht="12.8" hidden="false" customHeight="false" outlineLevel="0" collapsed="false">
      <c r="A148" s="7" t="n">
        <f aca="false">TUF2!D148</f>
        <v>38033.1250416667</v>
      </c>
      <c r="B148" s="5" t="n">
        <f aca="false">(4*TUFOnlyScheme!B148+1*MaespaCalc!A148)/5</f>
        <v>-33.2684666666667</v>
      </c>
      <c r="C148" s="2" t="n">
        <f aca="false">(4*TUFOnlyScheme!C148+1*MaespaCalc!B148)/5</f>
        <v>24.1136333333333</v>
      </c>
      <c r="D148" s="2" t="n">
        <f aca="false">(4*TUFOnlyScheme!D148+1*MaespaCalc!C148)/5</f>
        <v>0.1399</v>
      </c>
      <c r="E148" s="2" t="n">
        <f aca="false">(4*TUFOnlyScheme!E148+1*MaespaCalc!D148)/5</f>
        <v>89.8515666666667</v>
      </c>
    </row>
    <row r="149" customFormat="false" ht="12.8" hidden="false" customHeight="false" outlineLevel="0" collapsed="false">
      <c r="A149" s="7" t="n">
        <f aca="false">TUF2!D149</f>
        <v>38033.1667916667</v>
      </c>
      <c r="B149" s="5" t="n">
        <f aca="false">(4*TUFOnlyScheme!B149+1*MaespaCalc!A149)/5</f>
        <v>-39.9443</v>
      </c>
      <c r="C149" s="2" t="n">
        <f aca="false">(4*TUFOnlyScheme!C149+1*MaespaCalc!B149)/5</f>
        <v>0.985500000000001</v>
      </c>
      <c r="D149" s="2" t="n">
        <f aca="false">(4*TUFOnlyScheme!D149+1*MaespaCalc!C149)/5</f>
        <v>1.7307</v>
      </c>
      <c r="E149" s="2" t="n">
        <f aca="false">(4*TUFOnlyScheme!E149+1*MaespaCalc!D149)/5</f>
        <v>74.3490666666667</v>
      </c>
    </row>
    <row r="150" customFormat="false" ht="12.8" hidden="false" customHeight="false" outlineLevel="0" collapsed="false">
      <c r="A150" s="7" t="n">
        <f aca="false">TUF2!D150</f>
        <v>38033.2084583333</v>
      </c>
      <c r="B150" s="5" t="n">
        <f aca="false">(4*TUFOnlyScheme!B150+1*MaespaCalc!A150)/5</f>
        <v>-38.7898666666667</v>
      </c>
      <c r="C150" s="2" t="n">
        <f aca="false">(4*TUFOnlyScheme!C150+1*MaespaCalc!B150)/5</f>
        <v>-19.5837333333333</v>
      </c>
      <c r="D150" s="2" t="n">
        <f aca="false">(4*TUFOnlyScheme!D150+1*MaespaCalc!C150)/5</f>
        <v>0.0033</v>
      </c>
      <c r="E150" s="2" t="n">
        <f aca="false">(4*TUFOnlyScheme!E150+1*MaespaCalc!D150)/5</f>
        <v>98.9063666666667</v>
      </c>
    </row>
    <row r="151" customFormat="false" ht="12.8" hidden="false" customHeight="false" outlineLevel="0" collapsed="false">
      <c r="A151" s="7" t="n">
        <f aca="false">TUF2!D151</f>
        <v>38033.2500416667</v>
      </c>
      <c r="B151" s="5" t="n">
        <f aca="false">(4*TUFOnlyScheme!B151+1*MaespaCalc!A151)/5</f>
        <v>-56.1705</v>
      </c>
      <c r="C151" s="2" t="n">
        <f aca="false">(4*TUFOnlyScheme!C151+1*MaespaCalc!B151)/5</f>
        <v>-48.6343333333333</v>
      </c>
      <c r="D151" s="2" t="n">
        <f aca="false">(4*TUFOnlyScheme!D151+1*MaespaCalc!C151)/5</f>
        <v>0</v>
      </c>
      <c r="E151" s="2" t="n">
        <f aca="false">(4*TUFOnlyScheme!E151+1*MaespaCalc!D151)/5</f>
        <v>120.021733333333</v>
      </c>
    </row>
    <row r="152" customFormat="false" ht="12.8" hidden="false" customHeight="false" outlineLevel="0" collapsed="false">
      <c r="A152" s="7" t="n">
        <f aca="false">TUF2!D152</f>
        <v>38033.29175</v>
      </c>
      <c r="B152" s="5" t="n">
        <f aca="false">(4*TUFOnlyScheme!B152+1*MaespaCalc!A152)/5</f>
        <v>44.0063</v>
      </c>
      <c r="C152" s="2" t="n">
        <f aca="false">(4*TUFOnlyScheme!C152+1*MaespaCalc!B152)/5</f>
        <v>-103.671066666667</v>
      </c>
      <c r="D152" s="2" t="n">
        <f aca="false">(4*TUFOnlyScheme!D152+1*MaespaCalc!C152)/5</f>
        <v>88.7862</v>
      </c>
      <c r="E152" s="2" t="n">
        <f aca="false">(4*TUFOnlyScheme!E152+1*MaespaCalc!D152)/5</f>
        <v>126.8941</v>
      </c>
    </row>
    <row r="153" customFormat="false" ht="12.8" hidden="false" customHeight="false" outlineLevel="0" collapsed="false">
      <c r="A153" s="7" t="n">
        <f aca="false">TUF2!D153</f>
        <v>38033.3335416667</v>
      </c>
      <c r="B153" s="5" t="n">
        <f aca="false">(4*TUFOnlyScheme!B153+1*MaespaCalc!A153)/5</f>
        <v>106.358633333333</v>
      </c>
      <c r="C153" s="2" t="n">
        <f aca="false">(4*TUFOnlyScheme!C153+1*MaespaCalc!B153)/5</f>
        <v>-72.7736666666667</v>
      </c>
      <c r="D153" s="2" t="n">
        <f aca="false">(4*TUFOnlyScheme!D153+1*MaespaCalc!C153)/5</f>
        <v>122.9957</v>
      </c>
      <c r="E153" s="2" t="n">
        <f aca="false">(4*TUFOnlyScheme!E153+1*MaespaCalc!D153)/5</f>
        <v>148.628833333333</v>
      </c>
    </row>
    <row r="154" customFormat="false" ht="12.8" hidden="false" customHeight="false" outlineLevel="0" collapsed="false">
      <c r="A154" s="7" t="n">
        <f aca="false">TUF2!D154</f>
        <v>38033.3750416667</v>
      </c>
      <c r="B154" s="5" t="n">
        <f aca="false">(4*TUFOnlyScheme!B154+1*MaespaCalc!A154)/5</f>
        <v>352.620066666667</v>
      </c>
      <c r="C154" s="2" t="n">
        <f aca="false">(4*TUFOnlyScheme!C154+1*MaespaCalc!B154)/5</f>
        <v>44.4520666666667</v>
      </c>
      <c r="D154" s="2" t="n">
        <f aca="false">(4*TUFOnlyScheme!D154+1*MaespaCalc!C154)/5</f>
        <v>145.1569</v>
      </c>
      <c r="E154" s="2" t="n">
        <f aca="false">(4*TUFOnlyScheme!E154+1*MaespaCalc!D154)/5</f>
        <v>154.4797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6853</TotalTime>
  <Application>LibreOffice/5.0.2.2$Linux_X86_64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2015-10-09T15:03:06Z</dcterms:created>
  <dc:creator>kerryn </dc:creator>
  <dc:language>en-AU</dc:language>
  <cp:lastModifiedBy>kerryn </cp:lastModifiedBy>
  <dcterms:modified xsi:type="dcterms:W3CDTF">2015-10-23T15:07:57Z</dcterms:modified>
  <cp:revision>24</cp:revision>
</cp:coreProperties>
</file>