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veenk\OneDrive - Deloitte (O365D)\Desktop\MTN\Code\ML_To_Be\Amit_Khanna\Analysis_New_Data\"/>
    </mc:Choice>
  </mc:AlternateContent>
  <xr:revisionPtr revIDLastSave="0" documentId="13_ncr:1_{5E01257F-0A10-45FA-8512-67FC644EBEF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B_90" sheetId="1" r:id="rId1"/>
    <sheet name="SB_120" sheetId="2" r:id="rId2"/>
    <sheet name="ARPU_90" sheetId="3" r:id="rId3"/>
    <sheet name="ARPU_90_120" sheetId="4" r:id="rId4"/>
    <sheet name="ARPU_120" sheetId="5" r:id="rId5"/>
    <sheet name="VL_90" sheetId="6" r:id="rId6"/>
    <sheet name="VL_90_120" sheetId="7" r:id="rId7"/>
    <sheet name="VL_120" sheetId="8" r:id="rId8"/>
    <sheet name="Event_rat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8" l="1"/>
  <c r="L1" i="6"/>
  <c r="L7" i="1"/>
  <c r="K7" i="1"/>
  <c r="J7" i="1"/>
  <c r="I7" i="1"/>
  <c r="H7" i="1"/>
</calcChain>
</file>

<file path=xl/sharedStrings.xml><?xml version="1.0" encoding="utf-8"?>
<sst xmlns="http://schemas.openxmlformats.org/spreadsheetml/2006/main" count="330" uniqueCount="79">
  <si>
    <t>APR</t>
  </si>
  <si>
    <t>MAY</t>
  </si>
  <si>
    <t>JUNE</t>
  </si>
  <si>
    <t>Grand Total</t>
  </si>
  <si>
    <t>90-120</t>
  </si>
  <si>
    <t xml:space="preserve">Static Base Analysis </t>
  </si>
  <si>
    <t>Tenure</t>
  </si>
  <si>
    <t>&gt;=90</t>
  </si>
  <si>
    <t>&lt;90</t>
  </si>
  <si>
    <t xml:space="preserve">Month </t>
  </si>
  <si>
    <t xml:space="preserve">Segment Count </t>
  </si>
  <si>
    <t xml:space="preserve">7 Days Dola </t>
  </si>
  <si>
    <t xml:space="preserve">15 Days Dola </t>
  </si>
  <si>
    <t xml:space="preserve">30 Days Dola </t>
  </si>
  <si>
    <t xml:space="preserve">60 Days Dola </t>
  </si>
  <si>
    <t xml:space="preserve">90 Days Dola </t>
  </si>
  <si>
    <t>DOLA&gt;=7Days%</t>
  </si>
  <si>
    <t>DOLA&gt;=15Days%</t>
  </si>
  <si>
    <t>DOLA&gt;=30Days%</t>
  </si>
  <si>
    <t>DOLA&gt;=60Days%</t>
  </si>
  <si>
    <t>DOLA&gt;=90Days%</t>
  </si>
  <si>
    <t>&lt;120</t>
  </si>
  <si>
    <t>&gt;=120</t>
  </si>
  <si>
    <t>Month</t>
  </si>
  <si>
    <t>ARPU_Seg</t>
  </si>
  <si>
    <t>ARPU_SLAB</t>
  </si>
  <si>
    <t>ARPU</t>
  </si>
  <si>
    <t>Low</t>
  </si>
  <si>
    <t>Zero or LT Zero ARPU</t>
  </si>
  <si>
    <t>0 - 10 ARPU</t>
  </si>
  <si>
    <t>10 - 30 ARPU</t>
  </si>
  <si>
    <t>Medium</t>
  </si>
  <si>
    <t>30 - 50 ARPU</t>
  </si>
  <si>
    <t>50 - 75 ARPU</t>
  </si>
  <si>
    <t>75 - 100 ARPU</t>
  </si>
  <si>
    <t>100 - 125 ARPU</t>
  </si>
  <si>
    <t>High</t>
  </si>
  <si>
    <t>125 - 150 ARPU</t>
  </si>
  <si>
    <t>150 - 200 ARPU</t>
  </si>
  <si>
    <t>200 - 300 ARPU</t>
  </si>
  <si>
    <t>VHigh</t>
  </si>
  <si>
    <t>300 - 500 ARPU</t>
  </si>
  <si>
    <t>GT 500</t>
  </si>
  <si>
    <t xml:space="preserve">ARPU Segmentaiton </t>
  </si>
  <si>
    <t xml:space="preserve">Base </t>
  </si>
  <si>
    <t>Average Revenue</t>
  </si>
  <si>
    <t xml:space="preserve">Segment % </t>
  </si>
  <si>
    <t>Revenue %</t>
  </si>
  <si>
    <t>Segment</t>
  </si>
  <si>
    <t>ARPU(L3M)</t>
  </si>
  <si>
    <t>Churn (90 day)</t>
  </si>
  <si>
    <t>Base</t>
  </si>
  <si>
    <t>Value loss</t>
  </si>
  <si>
    <t>Value loss%</t>
  </si>
  <si>
    <t>Base%</t>
  </si>
  <si>
    <t xml:space="preserve"> 7dy_inactivity</t>
  </si>
  <si>
    <t xml:space="preserve"> 15dy_inactivity</t>
  </si>
  <si>
    <t xml:space="preserve"> 30dy_inactivity</t>
  </si>
  <si>
    <t>Revenue</t>
  </si>
  <si>
    <t>Value Loss</t>
  </si>
  <si>
    <t xml:space="preserve">Value Churn </t>
  </si>
  <si>
    <t xml:space="preserve">Rev(L3M) </t>
  </si>
  <si>
    <t>Tenure &gt;=90</t>
  </si>
  <si>
    <t>Tenure &lt;90</t>
  </si>
  <si>
    <t>Revenue (Last3Months)</t>
  </si>
  <si>
    <t>ARPU(Last3Months)</t>
  </si>
  <si>
    <t xml:space="preserve"> 7day_inactivity</t>
  </si>
  <si>
    <t xml:space="preserve"> 15day_inactivity</t>
  </si>
  <si>
    <t xml:space="preserve"> 30day_inactivity</t>
  </si>
  <si>
    <t xml:space="preserve">Value Loss Analysis </t>
  </si>
  <si>
    <t>Churn % (90 day)</t>
  </si>
  <si>
    <t>Overall Value loss</t>
  </si>
  <si>
    <t>Tenure 90 to 120</t>
  </si>
  <si>
    <t>AON&gt;=120</t>
  </si>
  <si>
    <t>AON&lt;120</t>
  </si>
  <si>
    <t xml:space="preserve">Event rate </t>
  </si>
  <si>
    <t>JUL</t>
  </si>
  <si>
    <t xml:space="preserve">Event Rate Analysis </t>
  </si>
  <si>
    <t>Inactive base (DOLA&gt;=30 on 41st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</si>
</sst>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_ ;_ * \-#,##0_ ;_ * &quot;-&quot;??_ ;_ @_ "/>
    <numFmt numFmtId="165" formatCode="0.0%"/>
    <numFmt numFmtId="166" formatCode="_(* #,##0_);_(* \(#,##0\);_(* &quot;-&quot;??_);_(@_)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165" fontId="0" fillId="0" borderId="1" xfId="2" applyNumberFormat="1" applyFont="1" applyBorder="1"/>
    <xf numFmtId="0" fontId="2" fillId="0" borderId="0" xfId="0" applyFont="1"/>
    <xf numFmtId="0" fontId="2" fillId="0" borderId="2" xfId="0" applyFont="1" applyBorder="1"/>
    <xf numFmtId="0" fontId="0" fillId="0" borderId="3" xfId="0" applyBorder="1" applyAlignment="1">
      <alignment horizontal="left"/>
    </xf>
    <xf numFmtId="165" fontId="0" fillId="0" borderId="4" xfId="2" applyNumberFormat="1" applyFont="1" applyBorder="1"/>
    <xf numFmtId="0" fontId="0" fillId="0" borderId="6" xfId="0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0" fontId="0" fillId="0" borderId="8" xfId="0" applyBorder="1" applyAlignment="1">
      <alignment horizontal="left"/>
    </xf>
    <xf numFmtId="0" fontId="0" fillId="0" borderId="9" xfId="0" applyBorder="1"/>
    <xf numFmtId="165" fontId="0" fillId="0" borderId="9" xfId="2" applyNumberFormat="1" applyFont="1" applyBorder="1"/>
    <xf numFmtId="165" fontId="0" fillId="0" borderId="10" xfId="2" applyNumberFormat="1" applyFont="1" applyBorder="1"/>
    <xf numFmtId="0" fontId="2" fillId="0" borderId="11" xfId="0" applyFont="1" applyBorder="1"/>
    <xf numFmtId="0" fontId="2" fillId="0" borderId="12" xfId="0" applyFont="1" applyBorder="1"/>
    <xf numFmtId="164" fontId="2" fillId="0" borderId="12" xfId="1" applyNumberFormat="1" applyFont="1" applyBorder="1"/>
    <xf numFmtId="164" fontId="2" fillId="0" borderId="13" xfId="1" applyNumberFormat="1" applyFont="1" applyBorder="1"/>
    <xf numFmtId="0" fontId="0" fillId="0" borderId="2" xfId="0" applyBorder="1"/>
    <xf numFmtId="166" fontId="0" fillId="0" borderId="9" xfId="1" applyNumberFormat="1" applyFont="1" applyBorder="1"/>
    <xf numFmtId="166" fontId="0" fillId="0" borderId="1" xfId="1" applyNumberFormat="1" applyFont="1" applyBorder="1"/>
    <xf numFmtId="166" fontId="0" fillId="0" borderId="6" xfId="1" applyNumberFormat="1" applyFont="1" applyBorder="1"/>
    <xf numFmtId="166" fontId="0" fillId="0" borderId="0" xfId="1" applyNumberFormat="1" applyFont="1"/>
    <xf numFmtId="166" fontId="0" fillId="0" borderId="2" xfId="1" applyNumberFormat="1" applyFont="1" applyBorder="1"/>
    <xf numFmtId="166" fontId="2" fillId="0" borderId="12" xfId="1" applyNumberFormat="1" applyFont="1" applyBorder="1"/>
    <xf numFmtId="0" fontId="3" fillId="0" borderId="0" xfId="0" applyFont="1"/>
    <xf numFmtId="166" fontId="2" fillId="0" borderId="2" xfId="1" applyNumberFormat="1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2" fillId="0" borderId="2" xfId="0" pivotButton="1" applyFont="1" applyBorder="1"/>
    <xf numFmtId="1" fontId="0" fillId="0" borderId="9" xfId="0" applyNumberFormat="1" applyBorder="1"/>
    <xf numFmtId="0" fontId="2" fillId="0" borderId="13" xfId="0" applyFont="1" applyBorder="1"/>
    <xf numFmtId="0" fontId="0" fillId="0" borderId="14" xfId="0" applyBorder="1"/>
    <xf numFmtId="165" fontId="0" fillId="0" borderId="2" xfId="2" applyNumberFormat="1" applyFont="1" applyBorder="1"/>
    <xf numFmtId="165" fontId="0" fillId="0" borderId="15" xfId="2" applyNumberFormat="1" applyFont="1" applyBorder="1"/>
    <xf numFmtId="0" fontId="0" fillId="0" borderId="11" xfId="0" applyBorder="1"/>
    <xf numFmtId="0" fontId="0" fillId="0" borderId="12" xfId="0" applyBorder="1"/>
    <xf numFmtId="166" fontId="0" fillId="0" borderId="12" xfId="1" applyNumberFormat="1" applyFont="1" applyBorder="1"/>
    <xf numFmtId="165" fontId="0" fillId="0" borderId="12" xfId="2" applyNumberFormat="1" applyFont="1" applyBorder="1"/>
    <xf numFmtId="165" fontId="0" fillId="0" borderId="13" xfId="2" applyNumberFormat="1" applyFont="1" applyBorder="1"/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left"/>
    </xf>
    <xf numFmtId="167" fontId="0" fillId="0" borderId="1" xfId="0" applyNumberFormat="1" applyBorder="1"/>
    <xf numFmtId="167" fontId="0" fillId="0" borderId="9" xfId="0" applyNumberFormat="1" applyBorder="1"/>
    <xf numFmtId="167" fontId="0" fillId="0" borderId="6" xfId="0" applyNumberFormat="1" applyBorder="1"/>
    <xf numFmtId="0" fontId="2" fillId="0" borderId="16" xfId="0" applyFont="1" applyBorder="1"/>
    <xf numFmtId="165" fontId="0" fillId="0" borderId="17" xfId="2" applyNumberFormat="1" applyFont="1" applyBorder="1"/>
    <xf numFmtId="165" fontId="0" fillId="0" borderId="18" xfId="2" applyNumberFormat="1" applyFont="1" applyBorder="1"/>
    <xf numFmtId="166" fontId="0" fillId="0" borderId="19" xfId="1" applyNumberFormat="1" applyFont="1" applyBorder="1"/>
    <xf numFmtId="166" fontId="0" fillId="0" borderId="20" xfId="1" applyNumberFormat="1" applyFont="1" applyBorder="1"/>
    <xf numFmtId="165" fontId="0" fillId="0" borderId="21" xfId="2" applyNumberFormat="1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165" fontId="2" fillId="0" borderId="26" xfId="2" applyNumberFormat="1" applyFont="1" applyBorder="1"/>
    <xf numFmtId="10" fontId="0" fillId="0" borderId="10" xfId="2" applyNumberFormat="1" applyFont="1" applyBorder="1"/>
    <xf numFmtId="10" fontId="0" fillId="0" borderId="4" xfId="2" applyNumberFormat="1" applyFont="1" applyBorder="1"/>
    <xf numFmtId="10" fontId="0" fillId="0" borderId="15" xfId="2" applyNumberFormat="1" applyFont="1" applyBorder="1"/>
    <xf numFmtId="10" fontId="0" fillId="0" borderId="13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3" workbookViewId="0"/>
  </sheetViews>
  <sheetFormatPr defaultRowHeight="14.5" x14ac:dyDescent="0.35"/>
  <cols>
    <col min="1" max="1" width="19.54296875" bestFit="1" customWidth="1"/>
    <col min="2" max="2" width="15.6328125" bestFit="1" customWidth="1"/>
    <col min="3" max="3" width="12.26953125" bestFit="1" customWidth="1"/>
    <col min="4" max="7" width="13.36328125" bestFit="1" customWidth="1"/>
    <col min="8" max="8" width="14.90625" bestFit="1" customWidth="1"/>
    <col min="9" max="12" width="15.90625" bestFit="1" customWidth="1"/>
  </cols>
  <sheetData>
    <row r="1" spans="1:12" ht="15.5" x14ac:dyDescent="0.35">
      <c r="A1" s="25" t="s">
        <v>5</v>
      </c>
    </row>
    <row r="2" spans="1:12" ht="15" thickBot="1" x14ac:dyDescent="0.4">
      <c r="A2" s="4" t="s">
        <v>6</v>
      </c>
      <c r="B2" s="4" t="s">
        <v>7</v>
      </c>
    </row>
    <row r="3" spans="1:12" ht="15" thickBot="1" x14ac:dyDescent="0.4">
      <c r="A3" s="14" t="s">
        <v>9</v>
      </c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7" t="s">
        <v>20</v>
      </c>
    </row>
    <row r="4" spans="1:12" x14ac:dyDescent="0.35">
      <c r="A4" s="10" t="s">
        <v>0</v>
      </c>
      <c r="B4" s="19">
        <v>19223901</v>
      </c>
      <c r="C4" s="19">
        <v>6336485</v>
      </c>
      <c r="D4" s="19">
        <v>5049125</v>
      </c>
      <c r="E4" s="19">
        <v>4089741</v>
      </c>
      <c r="F4" s="19">
        <v>2382409</v>
      </c>
      <c r="G4" s="19">
        <v>1151990</v>
      </c>
      <c r="H4" s="12">
        <v>0.32961494131706148</v>
      </c>
      <c r="I4" s="12">
        <v>0.26264830431659009</v>
      </c>
      <c r="J4" s="12">
        <v>0.2127425125628768</v>
      </c>
      <c r="K4" s="12">
        <v>0.12392952918348882</v>
      </c>
      <c r="L4" s="13">
        <v>5.9924882051775027E-2</v>
      </c>
    </row>
    <row r="5" spans="1:12" x14ac:dyDescent="0.35">
      <c r="A5" s="5" t="s">
        <v>1</v>
      </c>
      <c r="B5" s="20">
        <v>19324731</v>
      </c>
      <c r="C5" s="20">
        <v>6081908</v>
      </c>
      <c r="D5" s="20">
        <v>5017490</v>
      </c>
      <c r="E5" s="20">
        <v>4101148</v>
      </c>
      <c r="F5" s="20">
        <v>2280117</v>
      </c>
      <c r="G5" s="20">
        <v>1116228</v>
      </c>
      <c r="H5" s="2">
        <v>0.31472148305712511</v>
      </c>
      <c r="I5" s="2">
        <v>0.25964087158574162</v>
      </c>
      <c r="J5" s="2">
        <v>0.21222277298452433</v>
      </c>
      <c r="K5" s="2">
        <v>0.11798958546952089</v>
      </c>
      <c r="L5" s="6">
        <v>5.7761631973040142E-2</v>
      </c>
    </row>
    <row r="6" spans="1:12" ht="15" thickBot="1" x14ac:dyDescent="0.4">
      <c r="A6" s="41" t="s">
        <v>2</v>
      </c>
      <c r="B6" s="23">
        <v>19133257</v>
      </c>
      <c r="C6" s="23">
        <v>6071674</v>
      </c>
      <c r="D6" s="23">
        <v>4896902</v>
      </c>
      <c r="E6" s="23">
        <v>3872966</v>
      </c>
      <c r="F6" s="23">
        <v>2242815</v>
      </c>
      <c r="G6" s="23">
        <v>1119006</v>
      </c>
      <c r="H6" s="34">
        <v>0.31733614407625427</v>
      </c>
      <c r="I6" s="34">
        <v>0.25593666567066964</v>
      </c>
      <c r="J6" s="34">
        <v>0.20242063335061042</v>
      </c>
      <c r="K6" s="34">
        <v>0.11722076382499853</v>
      </c>
      <c r="L6" s="35">
        <v>5.8484867474471285E-2</v>
      </c>
    </row>
    <row r="7" spans="1:12" ht="15" thickBot="1" x14ac:dyDescent="0.4">
      <c r="A7" s="42" t="s">
        <v>3</v>
      </c>
      <c r="B7" s="38">
        <v>57681889</v>
      </c>
      <c r="C7" s="38">
        <v>18490067</v>
      </c>
      <c r="D7" s="38">
        <v>14963517</v>
      </c>
      <c r="E7" s="38">
        <v>12063855</v>
      </c>
      <c r="F7" s="38">
        <v>6905341</v>
      </c>
      <c r="G7" s="38">
        <v>3387224</v>
      </c>
      <c r="H7" s="39">
        <f>C7/$B$7</f>
        <v>0.32055238343529285</v>
      </c>
      <c r="I7" s="39">
        <f t="shared" ref="I7:L7" si="0">D7/$B$7</f>
        <v>0.25941447583313371</v>
      </c>
      <c r="J7" s="39">
        <f t="shared" si="0"/>
        <v>0.20914458956085852</v>
      </c>
      <c r="K7" s="39">
        <f t="shared" si="0"/>
        <v>0.11971419659990677</v>
      </c>
      <c r="L7" s="40">
        <f t="shared" si="0"/>
        <v>5.8722487399814526E-2</v>
      </c>
    </row>
    <row r="8" spans="1:12" x14ac:dyDescent="0.35">
      <c r="B8" s="22"/>
      <c r="C8" s="22"/>
      <c r="D8" s="22"/>
      <c r="E8" s="22"/>
      <c r="F8" s="22"/>
      <c r="G8" s="22"/>
    </row>
    <row r="9" spans="1:12" ht="15" thickBot="1" x14ac:dyDescent="0.4">
      <c r="A9" s="4" t="s">
        <v>6</v>
      </c>
      <c r="B9" s="26" t="s">
        <v>8</v>
      </c>
      <c r="C9" s="22"/>
      <c r="D9" s="22"/>
      <c r="E9" s="22"/>
      <c r="F9" s="22"/>
      <c r="G9" s="22"/>
    </row>
    <row r="10" spans="1:12" ht="15" thickBot="1" x14ac:dyDescent="0.4">
      <c r="A10" s="14" t="s">
        <v>9</v>
      </c>
      <c r="B10" s="24" t="s">
        <v>10</v>
      </c>
      <c r="C10" s="24" t="s">
        <v>11</v>
      </c>
      <c r="D10" s="24" t="s">
        <v>12</v>
      </c>
      <c r="E10" s="24" t="s">
        <v>13</v>
      </c>
      <c r="F10" s="24" t="s">
        <v>14</v>
      </c>
      <c r="G10" s="24" t="s">
        <v>15</v>
      </c>
      <c r="H10" s="16" t="s">
        <v>16</v>
      </c>
      <c r="I10" s="16" t="s">
        <v>17</v>
      </c>
      <c r="J10" s="16" t="s">
        <v>18</v>
      </c>
      <c r="K10" s="16" t="s">
        <v>19</v>
      </c>
      <c r="L10" s="17" t="s">
        <v>20</v>
      </c>
    </row>
    <row r="11" spans="1:12" x14ac:dyDescent="0.35">
      <c r="A11" s="10" t="s">
        <v>0</v>
      </c>
      <c r="B11" s="19">
        <v>5544399</v>
      </c>
      <c r="C11" s="19">
        <v>3460631</v>
      </c>
      <c r="D11" s="19">
        <v>3111017</v>
      </c>
      <c r="E11" s="19">
        <v>2889969</v>
      </c>
      <c r="F11" s="19">
        <v>2099331</v>
      </c>
      <c r="G11" s="19">
        <v>1057118</v>
      </c>
      <c r="H11" s="12">
        <v>0.62416701972567268</v>
      </c>
      <c r="I11" s="12">
        <v>0.56110986961796938</v>
      </c>
      <c r="J11" s="12">
        <v>0.52124116608490834</v>
      </c>
      <c r="K11" s="12">
        <v>0.37863995718922827</v>
      </c>
      <c r="L11" s="13">
        <v>0.1906641278883428</v>
      </c>
    </row>
    <row r="12" spans="1:12" x14ac:dyDescent="0.35">
      <c r="A12" s="5" t="s">
        <v>1</v>
      </c>
      <c r="B12" s="20">
        <v>5553016</v>
      </c>
      <c r="C12" s="20">
        <v>3383580</v>
      </c>
      <c r="D12" s="20">
        <v>3103684</v>
      </c>
      <c r="E12" s="20">
        <v>2899290</v>
      </c>
      <c r="F12" s="20">
        <v>2077337</v>
      </c>
      <c r="G12" s="20">
        <v>1090953</v>
      </c>
      <c r="H12" s="2">
        <v>0.60932293369945267</v>
      </c>
      <c r="I12" s="2">
        <v>0.55891861287631805</v>
      </c>
      <c r="J12" s="2">
        <v>0.52211086731966916</v>
      </c>
      <c r="K12" s="2">
        <v>0.37409166478180506</v>
      </c>
      <c r="L12" s="6">
        <v>0.19646134641067126</v>
      </c>
    </row>
    <row r="13" spans="1:12" ht="15" thickBot="1" x14ac:dyDescent="0.4">
      <c r="A13" s="41" t="s">
        <v>2</v>
      </c>
      <c r="B13" s="23">
        <v>5553388</v>
      </c>
      <c r="C13" s="23">
        <v>3432803</v>
      </c>
      <c r="D13" s="23">
        <v>3130018</v>
      </c>
      <c r="E13" s="23">
        <v>2879777</v>
      </c>
      <c r="F13" s="23">
        <v>2128290</v>
      </c>
      <c r="G13" s="23">
        <v>1109255</v>
      </c>
      <c r="H13" s="34">
        <v>0.61814571573245014</v>
      </c>
      <c r="I13" s="34">
        <v>0.56362314320555307</v>
      </c>
      <c r="J13" s="34">
        <v>0.51856218222101536</v>
      </c>
      <c r="K13" s="34">
        <v>0.38324172559165687</v>
      </c>
      <c r="L13" s="35">
        <v>0.19974383205351401</v>
      </c>
    </row>
    <row r="14" spans="1:12" ht="15" thickBot="1" x14ac:dyDescent="0.4">
      <c r="A14" s="42" t="s">
        <v>3</v>
      </c>
      <c r="B14" s="38">
        <v>16650803</v>
      </c>
      <c r="C14" s="38">
        <v>10277014</v>
      </c>
      <c r="D14" s="38">
        <v>9344719</v>
      </c>
      <c r="E14" s="38">
        <v>8669036</v>
      </c>
      <c r="F14" s="38">
        <v>6304958</v>
      </c>
      <c r="G14" s="38">
        <v>3257326</v>
      </c>
      <c r="H14" s="39">
        <v>0.61720831121478048</v>
      </c>
      <c r="I14" s="39">
        <v>0.56121731786749263</v>
      </c>
      <c r="J14" s="39">
        <v>0.52063771338835729</v>
      </c>
      <c r="K14" s="39">
        <v>0.37865789415681633</v>
      </c>
      <c r="L14" s="40">
        <v>0.19562576051136993</v>
      </c>
    </row>
    <row r="15" spans="1:12" x14ac:dyDescent="0.35">
      <c r="B15" s="22"/>
      <c r="C15" s="22"/>
      <c r="D15" s="22"/>
      <c r="E15" s="22"/>
      <c r="F15" s="22"/>
      <c r="G15" s="22"/>
    </row>
    <row r="16" spans="1:12" ht="15" thickBot="1" x14ac:dyDescent="0.4">
      <c r="A16" s="4" t="s">
        <v>6</v>
      </c>
      <c r="B16" s="26" t="s">
        <v>4</v>
      </c>
      <c r="C16" s="22"/>
      <c r="D16" s="22"/>
      <c r="E16" s="22"/>
      <c r="F16" s="22"/>
      <c r="G16" s="22"/>
    </row>
    <row r="17" spans="1:12" ht="15" thickBot="1" x14ac:dyDescent="0.4">
      <c r="A17" s="14" t="s">
        <v>9</v>
      </c>
      <c r="B17" s="24" t="s">
        <v>10</v>
      </c>
      <c r="C17" s="24" t="s">
        <v>11</v>
      </c>
      <c r="D17" s="24" t="s">
        <v>12</v>
      </c>
      <c r="E17" s="24" t="s">
        <v>13</v>
      </c>
      <c r="F17" s="24" t="s">
        <v>14</v>
      </c>
      <c r="G17" s="24" t="s">
        <v>15</v>
      </c>
      <c r="H17" s="16" t="s">
        <v>16</v>
      </c>
      <c r="I17" s="16" t="s">
        <v>17</v>
      </c>
      <c r="J17" s="16" t="s">
        <v>18</v>
      </c>
      <c r="K17" s="16" t="s">
        <v>19</v>
      </c>
      <c r="L17" s="17" t="s">
        <v>20</v>
      </c>
    </row>
    <row r="18" spans="1:12" x14ac:dyDescent="0.35">
      <c r="A18" s="10" t="s">
        <v>0</v>
      </c>
      <c r="B18" s="19">
        <v>1556675</v>
      </c>
      <c r="C18" s="19">
        <v>971036</v>
      </c>
      <c r="D18" s="19">
        <v>856287</v>
      </c>
      <c r="E18" s="19">
        <v>696697</v>
      </c>
      <c r="F18" s="19">
        <v>353343</v>
      </c>
      <c r="G18" s="19">
        <v>161620</v>
      </c>
      <c r="H18" s="12">
        <v>0.62378852361604065</v>
      </c>
      <c r="I18" s="12">
        <v>0.55007435720365527</v>
      </c>
      <c r="J18" s="12">
        <v>0.44755456341240141</v>
      </c>
      <c r="K18" s="12">
        <v>0.22698572277450335</v>
      </c>
      <c r="L18" s="13">
        <v>0.10382385533268024</v>
      </c>
    </row>
    <row r="19" spans="1:12" x14ac:dyDescent="0.35">
      <c r="A19" s="5" t="s">
        <v>1</v>
      </c>
      <c r="B19" s="20">
        <v>1542073</v>
      </c>
      <c r="C19" s="20">
        <v>972808</v>
      </c>
      <c r="D19" s="20">
        <v>877506</v>
      </c>
      <c r="E19" s="20">
        <v>707304</v>
      </c>
      <c r="F19" s="20">
        <v>332848</v>
      </c>
      <c r="G19" s="20">
        <v>152483</v>
      </c>
      <c r="H19" s="2">
        <v>0.63084432449047478</v>
      </c>
      <c r="I19" s="2">
        <v>0.56904309977543222</v>
      </c>
      <c r="J19" s="2">
        <v>0.45867089301219849</v>
      </c>
      <c r="K19" s="2">
        <v>0.21584451579140546</v>
      </c>
      <c r="L19" s="6">
        <v>9.888182984852209E-2</v>
      </c>
    </row>
    <row r="20" spans="1:12" ht="15" thickBot="1" x14ac:dyDescent="0.4">
      <c r="A20" s="41" t="s">
        <v>2</v>
      </c>
      <c r="B20" s="23">
        <v>1495703</v>
      </c>
      <c r="C20" s="23">
        <v>943241</v>
      </c>
      <c r="D20" s="23">
        <v>842652</v>
      </c>
      <c r="E20" s="23">
        <v>677525</v>
      </c>
      <c r="F20" s="23">
        <v>329315</v>
      </c>
      <c r="G20" s="23">
        <v>154111</v>
      </c>
      <c r="H20" s="34">
        <v>0.63063388921463681</v>
      </c>
      <c r="I20" s="34">
        <v>0.56338190135341037</v>
      </c>
      <c r="J20" s="34">
        <v>0.45298097282682459</v>
      </c>
      <c r="K20" s="34">
        <v>0.22017405861992656</v>
      </c>
      <c r="L20" s="35">
        <v>0.10303582997426629</v>
      </c>
    </row>
    <row r="21" spans="1:12" ht="15" thickBot="1" x14ac:dyDescent="0.4">
      <c r="A21" s="42" t="s">
        <v>3</v>
      </c>
      <c r="B21" s="38">
        <v>4594451</v>
      </c>
      <c r="C21" s="38">
        <v>2887085</v>
      </c>
      <c r="D21" s="38">
        <v>2576445</v>
      </c>
      <c r="E21" s="38">
        <v>2081526</v>
      </c>
      <c r="F21" s="38">
        <v>1015506</v>
      </c>
      <c r="G21" s="38">
        <v>468214</v>
      </c>
      <c r="H21" s="39">
        <v>0.62838519770914958</v>
      </c>
      <c r="I21" s="39">
        <v>0.5607732022824925</v>
      </c>
      <c r="J21" s="39">
        <v>0.45305217097755529</v>
      </c>
      <c r="K21" s="39">
        <v>0.2210288019177917</v>
      </c>
      <c r="L21" s="40">
        <v>0.1019085849430106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7018-9135-4924-983A-70E795B08E43}">
  <dimension ref="A1:L14"/>
  <sheetViews>
    <sheetView zoomScale="80" zoomScaleNormal="80" workbookViewId="0"/>
  </sheetViews>
  <sheetFormatPr defaultRowHeight="14.5" x14ac:dyDescent="0.35"/>
  <cols>
    <col min="1" max="1" width="19.54296875" bestFit="1" customWidth="1"/>
    <col min="2" max="2" width="16.26953125" bestFit="1" customWidth="1"/>
    <col min="3" max="3" width="12.7265625" bestFit="1" customWidth="1"/>
    <col min="4" max="7" width="13.81640625" bestFit="1" customWidth="1"/>
    <col min="8" max="8" width="15.453125" bestFit="1" customWidth="1"/>
    <col min="9" max="12" width="16.453125" bestFit="1" customWidth="1"/>
  </cols>
  <sheetData>
    <row r="1" spans="1:12" ht="15.5" x14ac:dyDescent="0.35">
      <c r="A1" s="25" t="s">
        <v>5</v>
      </c>
    </row>
    <row r="2" spans="1:12" ht="15" thickBot="1" x14ac:dyDescent="0.4">
      <c r="A2" s="30" t="s">
        <v>6</v>
      </c>
      <c r="B2" s="4" t="s">
        <v>22</v>
      </c>
    </row>
    <row r="3" spans="1:12" ht="15" thickBot="1" x14ac:dyDescent="0.4">
      <c r="A3" s="14" t="s">
        <v>9</v>
      </c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7" t="s">
        <v>20</v>
      </c>
    </row>
    <row r="4" spans="1:12" x14ac:dyDescent="0.35">
      <c r="A4" s="29" t="s">
        <v>0</v>
      </c>
      <c r="B4" s="19">
        <v>17719049</v>
      </c>
      <c r="C4" s="19">
        <v>5395395</v>
      </c>
      <c r="D4" s="19">
        <v>4218662</v>
      </c>
      <c r="E4" s="19">
        <v>3415204</v>
      </c>
      <c r="F4" s="19">
        <v>2042006</v>
      </c>
      <c r="G4" s="19">
        <v>996765</v>
      </c>
      <c r="H4" s="12">
        <v>0.30449687226442007</v>
      </c>
      <c r="I4" s="12">
        <v>0.23808625395189098</v>
      </c>
      <c r="J4" s="12">
        <v>0.1927419468166717</v>
      </c>
      <c r="K4" s="12">
        <v>0.11524354382675955</v>
      </c>
      <c r="L4" s="13">
        <v>5.6253865543235415E-2</v>
      </c>
    </row>
    <row r="5" spans="1:12" x14ac:dyDescent="0.35">
      <c r="A5" s="27" t="s">
        <v>1</v>
      </c>
      <c r="B5" s="20">
        <v>17802667</v>
      </c>
      <c r="C5" s="20">
        <v>5120915</v>
      </c>
      <c r="D5" s="20">
        <v>4150499</v>
      </c>
      <c r="E5" s="20">
        <v>3402671</v>
      </c>
      <c r="F5" s="20">
        <v>1952067</v>
      </c>
      <c r="G5" s="20">
        <v>966021</v>
      </c>
      <c r="H5" s="2">
        <v>0.2876487550994466</v>
      </c>
      <c r="I5" s="2">
        <v>0.23313916954128278</v>
      </c>
      <c r="J5" s="2">
        <v>0.19113265445003269</v>
      </c>
      <c r="K5" s="2">
        <v>0.10965025633518843</v>
      </c>
      <c r="L5" s="6">
        <v>5.4262712435164909E-2</v>
      </c>
    </row>
    <row r="6" spans="1:12" ht="15" thickBot="1" x14ac:dyDescent="0.4">
      <c r="A6" s="33" t="s">
        <v>2</v>
      </c>
      <c r="B6" s="23">
        <v>17684361</v>
      </c>
      <c r="C6" s="23">
        <v>5154945</v>
      </c>
      <c r="D6" s="23">
        <v>4077129</v>
      </c>
      <c r="E6" s="23">
        <v>3214380</v>
      </c>
      <c r="F6" s="23">
        <v>1924338</v>
      </c>
      <c r="G6" s="23">
        <v>970056</v>
      </c>
      <c r="H6" s="34">
        <v>0.29149738574099454</v>
      </c>
      <c r="I6" s="34">
        <v>0.23054997576672406</v>
      </c>
      <c r="J6" s="34">
        <v>0.18176398909748562</v>
      </c>
      <c r="K6" s="34">
        <v>0.10881580623693443</v>
      </c>
      <c r="L6" s="35">
        <v>5.4853890395021906E-2</v>
      </c>
    </row>
    <row r="7" spans="1:12" ht="15" thickBot="1" x14ac:dyDescent="0.4">
      <c r="A7" s="36" t="s">
        <v>3</v>
      </c>
      <c r="B7" s="38">
        <v>53206077</v>
      </c>
      <c r="C7" s="38">
        <v>15671255</v>
      </c>
      <c r="D7" s="38">
        <v>12446290</v>
      </c>
      <c r="E7" s="38">
        <v>10032255</v>
      </c>
      <c r="F7" s="38">
        <v>5918411</v>
      </c>
      <c r="G7" s="38">
        <v>2932842</v>
      </c>
      <c r="H7" s="39">
        <v>0.2945388174362113</v>
      </c>
      <c r="I7" s="39">
        <v>0.23392609832895592</v>
      </c>
      <c r="J7" s="39">
        <v>0.1885546833306278</v>
      </c>
      <c r="K7" s="39">
        <v>0.11123562069798906</v>
      </c>
      <c r="L7" s="40">
        <v>5.5122312438107397E-2</v>
      </c>
    </row>
    <row r="8" spans="1:12" x14ac:dyDescent="0.35">
      <c r="B8" s="22"/>
      <c r="C8" s="22"/>
      <c r="D8" s="22"/>
      <c r="E8" s="22"/>
      <c r="F8" s="22"/>
      <c r="G8" s="22"/>
    </row>
    <row r="9" spans="1:12" ht="15" thickBot="1" x14ac:dyDescent="0.4">
      <c r="A9" s="30" t="s">
        <v>6</v>
      </c>
      <c r="B9" s="26" t="s">
        <v>21</v>
      </c>
      <c r="C9" s="22"/>
      <c r="D9" s="22"/>
      <c r="E9" s="22"/>
      <c r="F9" s="22"/>
      <c r="G9" s="22"/>
    </row>
    <row r="10" spans="1:12" ht="15" thickBot="1" x14ac:dyDescent="0.4">
      <c r="A10" s="14" t="s">
        <v>9</v>
      </c>
      <c r="B10" s="24" t="s">
        <v>10</v>
      </c>
      <c r="C10" s="24" t="s">
        <v>11</v>
      </c>
      <c r="D10" s="24" t="s">
        <v>12</v>
      </c>
      <c r="E10" s="24" t="s">
        <v>13</v>
      </c>
      <c r="F10" s="24" t="s">
        <v>14</v>
      </c>
      <c r="G10" s="24" t="s">
        <v>15</v>
      </c>
      <c r="H10" s="16" t="s">
        <v>16</v>
      </c>
      <c r="I10" s="16" t="s">
        <v>17</v>
      </c>
      <c r="J10" s="16" t="s">
        <v>18</v>
      </c>
      <c r="K10" s="16" t="s">
        <v>19</v>
      </c>
      <c r="L10" s="17" t="s">
        <v>20</v>
      </c>
    </row>
    <row r="11" spans="1:12" x14ac:dyDescent="0.35">
      <c r="A11" s="29" t="s">
        <v>0</v>
      </c>
      <c r="B11" s="19">
        <v>7049251</v>
      </c>
      <c r="C11" s="19">
        <v>4401721</v>
      </c>
      <c r="D11" s="19">
        <v>3941480</v>
      </c>
      <c r="E11" s="19">
        <v>3564506</v>
      </c>
      <c r="F11" s="19">
        <v>2439734</v>
      </c>
      <c r="G11" s="19">
        <v>1212343</v>
      </c>
      <c r="H11" s="12">
        <v>0.62442392815917602</v>
      </c>
      <c r="I11" s="12">
        <v>0.55913458039726494</v>
      </c>
      <c r="J11" s="12">
        <v>0.50565740956024974</v>
      </c>
      <c r="K11" s="12">
        <v>0.34609833016302016</v>
      </c>
      <c r="L11" s="13">
        <v>0.17198181764275383</v>
      </c>
    </row>
    <row r="12" spans="1:12" x14ac:dyDescent="0.35">
      <c r="A12" s="27" t="s">
        <v>1</v>
      </c>
      <c r="B12" s="20">
        <v>7075080</v>
      </c>
      <c r="C12" s="20">
        <v>4344573</v>
      </c>
      <c r="D12" s="20">
        <v>3970675</v>
      </c>
      <c r="E12" s="20">
        <v>3597767</v>
      </c>
      <c r="F12" s="20">
        <v>2405387</v>
      </c>
      <c r="G12" s="20">
        <v>1241160</v>
      </c>
      <c r="H12" s="2">
        <v>0.61406697874794347</v>
      </c>
      <c r="I12" s="2">
        <v>0.56121980246159764</v>
      </c>
      <c r="J12" s="2">
        <v>0.50851255392165173</v>
      </c>
      <c r="K12" s="2">
        <v>0.33998018396965124</v>
      </c>
      <c r="L12" s="6">
        <v>0.17542699163825709</v>
      </c>
    </row>
    <row r="13" spans="1:12" ht="15" thickBot="1" x14ac:dyDescent="0.4">
      <c r="A13" s="33" t="s">
        <v>2</v>
      </c>
      <c r="B13" s="23">
        <v>7002284</v>
      </c>
      <c r="C13" s="23">
        <v>4349532</v>
      </c>
      <c r="D13" s="23">
        <v>3949791</v>
      </c>
      <c r="E13" s="23">
        <v>3538363</v>
      </c>
      <c r="F13" s="23">
        <v>2446767</v>
      </c>
      <c r="G13" s="23">
        <v>1258205</v>
      </c>
      <c r="H13" s="34">
        <v>0.62115903896500058</v>
      </c>
      <c r="I13" s="34">
        <v>0.56407180856988948</v>
      </c>
      <c r="J13" s="34">
        <v>0.50531555132582451</v>
      </c>
      <c r="K13" s="34">
        <v>0.3494241307550508</v>
      </c>
      <c r="L13" s="35">
        <v>0.17968494279866398</v>
      </c>
    </row>
    <row r="14" spans="1:12" ht="15" thickBot="1" x14ac:dyDescent="0.4">
      <c r="A14" s="36" t="s">
        <v>3</v>
      </c>
      <c r="B14" s="38">
        <v>21126615</v>
      </c>
      <c r="C14" s="38">
        <v>13095826</v>
      </c>
      <c r="D14" s="38">
        <v>11861946</v>
      </c>
      <c r="E14" s="38">
        <v>10700636</v>
      </c>
      <c r="F14" s="38">
        <v>7291888</v>
      </c>
      <c r="G14" s="38">
        <v>3711708</v>
      </c>
      <c r="H14" s="39">
        <v>0.61987336826084061</v>
      </c>
      <c r="I14" s="39">
        <v>0.56146931252356325</v>
      </c>
      <c r="J14" s="39">
        <v>0.50650026045346119</v>
      </c>
      <c r="K14" s="39">
        <v>0.34515174342884558</v>
      </c>
      <c r="L14" s="40">
        <v>0.17568872249529799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09D0-528E-4F30-AF0B-48502142E49B}">
  <dimension ref="A1:G18"/>
  <sheetViews>
    <sheetView zoomScale="90" zoomScaleNormal="90" workbookViewId="0"/>
  </sheetViews>
  <sheetFormatPr defaultRowHeight="14.5" x14ac:dyDescent="0.35"/>
  <cols>
    <col min="1" max="1" width="17.90625" bestFit="1" customWidth="1"/>
    <col min="2" max="2" width="18.453125" bestFit="1" customWidth="1"/>
    <col min="3" max="3" width="14.81640625" bestFit="1" customWidth="1"/>
    <col min="4" max="4" width="16.08984375" bestFit="1" customWidth="1"/>
    <col min="5" max="5" width="11.90625" bestFit="1" customWidth="1"/>
    <col min="6" max="6" width="10.36328125" bestFit="1" customWidth="1"/>
    <col min="7" max="7" width="9.90625" bestFit="1" customWidth="1"/>
  </cols>
  <sheetData>
    <row r="1" spans="1:7" x14ac:dyDescent="0.35">
      <c r="A1" s="3" t="s">
        <v>43</v>
      </c>
    </row>
    <row r="2" spans="1:7" x14ac:dyDescent="0.35">
      <c r="A2" t="s">
        <v>23</v>
      </c>
      <c r="B2" t="s">
        <v>0</v>
      </c>
    </row>
    <row r="3" spans="1:7" x14ac:dyDescent="0.35">
      <c r="A3" t="s">
        <v>6</v>
      </c>
      <c r="B3" t="s">
        <v>7</v>
      </c>
    </row>
    <row r="4" spans="1:7" ht="15" thickBot="1" x14ac:dyDescent="0.4"/>
    <row r="5" spans="1:7" ht="15" thickBot="1" x14ac:dyDescent="0.4">
      <c r="A5" s="14" t="s">
        <v>24</v>
      </c>
      <c r="B5" s="15" t="s">
        <v>25</v>
      </c>
      <c r="C5" s="15" t="s">
        <v>44</v>
      </c>
      <c r="D5" s="15" t="s">
        <v>45</v>
      </c>
      <c r="E5" s="15" t="s">
        <v>26</v>
      </c>
      <c r="F5" s="15" t="s">
        <v>46</v>
      </c>
      <c r="G5" s="32" t="s">
        <v>47</v>
      </c>
    </row>
    <row r="6" spans="1:7" x14ac:dyDescent="0.35">
      <c r="A6" s="29" t="s">
        <v>27</v>
      </c>
      <c r="B6" s="11" t="s">
        <v>28</v>
      </c>
      <c r="C6" s="19">
        <v>47426</v>
      </c>
      <c r="D6" s="31">
        <v>-619315.29525087005</v>
      </c>
      <c r="E6" s="31">
        <v>-13.058560604960782</v>
      </c>
      <c r="F6" s="12">
        <v>2.4670330959361475E-3</v>
      </c>
      <c r="G6" s="13">
        <v>-3.1014561895955945E-4</v>
      </c>
    </row>
    <row r="7" spans="1:7" x14ac:dyDescent="0.35">
      <c r="A7" s="27" t="s">
        <v>27</v>
      </c>
      <c r="B7" s="1" t="s">
        <v>29</v>
      </c>
      <c r="C7" s="20">
        <v>5032625</v>
      </c>
      <c r="D7" s="20">
        <v>15233066.329387</v>
      </c>
      <c r="E7" s="20">
        <v>3.0268629849009216</v>
      </c>
      <c r="F7" s="2">
        <v>0.26178999777412504</v>
      </c>
      <c r="G7" s="6">
        <v>7.6285356128108937E-3</v>
      </c>
    </row>
    <row r="8" spans="1:7" x14ac:dyDescent="0.35">
      <c r="A8" s="27" t="s">
        <v>27</v>
      </c>
      <c r="B8" s="1" t="s">
        <v>30</v>
      </c>
      <c r="C8" s="20">
        <v>3298805</v>
      </c>
      <c r="D8" s="20">
        <v>62257654.871474102</v>
      </c>
      <c r="E8" s="20">
        <v>18.872790259343642</v>
      </c>
      <c r="F8" s="2">
        <v>0.17159914629189985</v>
      </c>
      <c r="G8" s="6">
        <v>3.117788153005711E-2</v>
      </c>
    </row>
    <row r="9" spans="1:7" x14ac:dyDescent="0.35">
      <c r="A9" s="27" t="s">
        <v>31</v>
      </c>
      <c r="B9" s="1" t="s">
        <v>32</v>
      </c>
      <c r="C9" s="20">
        <v>2113221</v>
      </c>
      <c r="D9" s="20">
        <v>83268107.743587896</v>
      </c>
      <c r="E9" s="20">
        <v>39.403407283756835</v>
      </c>
      <c r="F9" s="2">
        <v>0.10992675211966603</v>
      </c>
      <c r="G9" s="6">
        <v>4.1699662536616597E-2</v>
      </c>
    </row>
    <row r="10" spans="1:7" x14ac:dyDescent="0.35">
      <c r="A10" s="27" t="s">
        <v>31</v>
      </c>
      <c r="B10" s="1" t="s">
        <v>33</v>
      </c>
      <c r="C10" s="20">
        <v>1867594</v>
      </c>
      <c r="D10" s="20">
        <v>115342112.81054901</v>
      </c>
      <c r="E10" s="20">
        <v>61.759736222406481</v>
      </c>
      <c r="F10" s="2">
        <v>9.7149584779904971E-2</v>
      </c>
      <c r="G10" s="6">
        <v>5.7761936842267575E-2</v>
      </c>
    </row>
    <row r="11" spans="1:7" x14ac:dyDescent="0.35">
      <c r="A11" s="27" t="s">
        <v>31</v>
      </c>
      <c r="B11" s="1" t="s">
        <v>34</v>
      </c>
      <c r="C11" s="20">
        <v>1327877</v>
      </c>
      <c r="D11" s="20">
        <v>115319122.652299</v>
      </c>
      <c r="E11" s="20">
        <v>86.844732345163749</v>
      </c>
      <c r="F11" s="2">
        <v>6.9074273738717232E-2</v>
      </c>
      <c r="G11" s="6">
        <v>5.7750423648721246E-2</v>
      </c>
    </row>
    <row r="12" spans="1:7" x14ac:dyDescent="0.35">
      <c r="A12" s="27" t="s">
        <v>31</v>
      </c>
      <c r="B12" s="1" t="s">
        <v>35</v>
      </c>
      <c r="C12" s="20">
        <v>980348</v>
      </c>
      <c r="D12" s="20">
        <v>109686786.787222</v>
      </c>
      <c r="E12" s="20">
        <v>111.8855618486721</v>
      </c>
      <c r="F12" s="2">
        <v>5.0996309229848824E-2</v>
      </c>
      <c r="G12" s="6">
        <v>5.4929817882227415E-2</v>
      </c>
    </row>
    <row r="13" spans="1:7" x14ac:dyDescent="0.35">
      <c r="A13" s="27" t="s">
        <v>36</v>
      </c>
      <c r="B13" s="1" t="s">
        <v>37</v>
      </c>
      <c r="C13" s="20">
        <v>743688</v>
      </c>
      <c r="D13" s="20">
        <v>101856895.43884701</v>
      </c>
      <c r="E13" s="20">
        <v>136.96186497408456</v>
      </c>
      <c r="F13" s="2">
        <v>3.8685592481983756E-2</v>
      </c>
      <c r="G13" s="6">
        <v>5.1008702874654137E-2</v>
      </c>
    </row>
    <row r="14" spans="1:7" x14ac:dyDescent="0.35">
      <c r="A14" s="27" t="s">
        <v>36</v>
      </c>
      <c r="B14" s="1" t="s">
        <v>38</v>
      </c>
      <c r="C14" s="20">
        <v>1038327</v>
      </c>
      <c r="D14" s="20">
        <v>179723282.11334401</v>
      </c>
      <c r="E14" s="20">
        <v>173.08928893628308</v>
      </c>
      <c r="F14" s="2">
        <v>5.4012294382914272E-2</v>
      </c>
      <c r="G14" s="6">
        <v>9.0003248748938905E-2</v>
      </c>
    </row>
    <row r="15" spans="1:7" x14ac:dyDescent="0.35">
      <c r="A15" s="27" t="s">
        <v>36</v>
      </c>
      <c r="B15" s="1" t="s">
        <v>39</v>
      </c>
      <c r="C15" s="20">
        <v>1151897</v>
      </c>
      <c r="D15" s="20">
        <v>280931525.62971002</v>
      </c>
      <c r="E15" s="20">
        <v>243.88597733105479</v>
      </c>
      <c r="F15" s="2">
        <v>5.9920044323990222E-2</v>
      </c>
      <c r="G15" s="6">
        <v>0.14068711457608288</v>
      </c>
    </row>
    <row r="16" spans="1:7" x14ac:dyDescent="0.35">
      <c r="A16" s="27" t="s">
        <v>40</v>
      </c>
      <c r="B16" s="1" t="s">
        <v>41</v>
      </c>
      <c r="C16" s="20">
        <v>926506</v>
      </c>
      <c r="D16" s="20">
        <v>353711163.33932501</v>
      </c>
      <c r="E16" s="20">
        <v>381.76888583487317</v>
      </c>
      <c r="F16" s="2">
        <v>4.8195524935339608E-2</v>
      </c>
      <c r="G16" s="6">
        <v>0.1771342780131776</v>
      </c>
    </row>
    <row r="17" spans="1:7" ht="15" thickBot="1" x14ac:dyDescent="0.4">
      <c r="A17" s="33" t="s">
        <v>40</v>
      </c>
      <c r="B17" s="18" t="s">
        <v>42</v>
      </c>
      <c r="C17" s="23">
        <v>695587</v>
      </c>
      <c r="D17" s="23">
        <v>580142873.56153405</v>
      </c>
      <c r="E17" s="23">
        <v>834.03351926004086</v>
      </c>
      <c r="F17" s="34">
        <v>3.6183446845674039E-2</v>
      </c>
      <c r="G17" s="35">
        <v>0.29052854335340533</v>
      </c>
    </row>
    <row r="18" spans="1:7" ht="15" thickBot="1" x14ac:dyDescent="0.4">
      <c r="A18" s="36" t="s">
        <v>3</v>
      </c>
      <c r="B18" s="37"/>
      <c r="C18" s="38">
        <v>19223901</v>
      </c>
      <c r="D18" s="38">
        <v>1996853275.982028</v>
      </c>
      <c r="E18" s="38">
        <v>103.87346855261208</v>
      </c>
      <c r="F18" s="39">
        <v>1</v>
      </c>
      <c r="G18" s="40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E430-14C1-4418-93F6-EF30FD618309}">
  <dimension ref="A1:G18"/>
  <sheetViews>
    <sheetView zoomScale="90" zoomScaleNormal="90" workbookViewId="0"/>
  </sheetViews>
  <sheetFormatPr defaultRowHeight="14.5" x14ac:dyDescent="0.35"/>
  <cols>
    <col min="1" max="1" width="17.90625" bestFit="1" customWidth="1"/>
    <col min="2" max="2" width="18.453125" bestFit="1" customWidth="1"/>
    <col min="3" max="3" width="14.81640625" bestFit="1" customWidth="1"/>
    <col min="4" max="4" width="16.08984375" bestFit="1" customWidth="1"/>
    <col min="5" max="5" width="11.90625" bestFit="1" customWidth="1"/>
    <col min="6" max="6" width="10.36328125" bestFit="1" customWidth="1"/>
    <col min="7" max="7" width="9.90625" bestFit="1" customWidth="1"/>
  </cols>
  <sheetData>
    <row r="1" spans="1:7" x14ac:dyDescent="0.35">
      <c r="A1" s="3" t="s">
        <v>43</v>
      </c>
    </row>
    <row r="2" spans="1:7" x14ac:dyDescent="0.35">
      <c r="A2" t="s">
        <v>23</v>
      </c>
      <c r="B2" t="s">
        <v>0</v>
      </c>
    </row>
    <row r="3" spans="1:7" x14ac:dyDescent="0.35">
      <c r="A3" t="s">
        <v>6</v>
      </c>
      <c r="B3" t="s">
        <v>4</v>
      </c>
    </row>
    <row r="4" spans="1:7" ht="15" thickBot="1" x14ac:dyDescent="0.4"/>
    <row r="5" spans="1:7" ht="15" thickBot="1" x14ac:dyDescent="0.4">
      <c r="A5" s="14" t="s">
        <v>24</v>
      </c>
      <c r="B5" s="15" t="s">
        <v>25</v>
      </c>
      <c r="C5" s="15" t="s">
        <v>44</v>
      </c>
      <c r="D5" s="15" t="s">
        <v>45</v>
      </c>
      <c r="E5" s="15" t="s">
        <v>26</v>
      </c>
      <c r="F5" s="15" t="s">
        <v>46</v>
      </c>
      <c r="G5" s="32" t="s">
        <v>47</v>
      </c>
    </row>
    <row r="6" spans="1:7" x14ac:dyDescent="0.35">
      <c r="A6" s="29" t="s">
        <v>27</v>
      </c>
      <c r="B6" s="11" t="s">
        <v>28</v>
      </c>
      <c r="C6" s="19">
        <v>6230</v>
      </c>
      <c r="D6" s="31">
        <v>-54036.541396556298</v>
      </c>
      <c r="E6" s="31">
        <v>-8.6736021503300638</v>
      </c>
      <c r="F6" s="12">
        <v>4.0021199029983776E-3</v>
      </c>
      <c r="G6" s="13">
        <v>-7.5968203874886698E-4</v>
      </c>
    </row>
    <row r="7" spans="1:7" x14ac:dyDescent="0.35">
      <c r="A7" s="27" t="s">
        <v>27</v>
      </c>
      <c r="B7" s="1" t="s">
        <v>29</v>
      </c>
      <c r="C7" s="20">
        <v>656703</v>
      </c>
      <c r="D7" s="20">
        <v>1785375.37409574</v>
      </c>
      <c r="E7" s="20">
        <v>2.718695322079753</v>
      </c>
      <c r="F7" s="2">
        <v>0.4218626238617566</v>
      </c>
      <c r="G7" s="6">
        <v>2.5100007681311556E-2</v>
      </c>
    </row>
    <row r="8" spans="1:7" x14ac:dyDescent="0.35">
      <c r="A8" s="27" t="s">
        <v>27</v>
      </c>
      <c r="B8" s="1" t="s">
        <v>30</v>
      </c>
      <c r="C8" s="20">
        <v>337582</v>
      </c>
      <c r="D8" s="20">
        <v>6054183.4557572799</v>
      </c>
      <c r="E8" s="20">
        <v>17.933964061345925</v>
      </c>
      <c r="F8" s="2">
        <v>0.21686093757528066</v>
      </c>
      <c r="G8" s="6">
        <v>8.5113782484281239E-2</v>
      </c>
    </row>
    <row r="9" spans="1:7" x14ac:dyDescent="0.35">
      <c r="A9" s="27" t="s">
        <v>31</v>
      </c>
      <c r="B9" s="1" t="s">
        <v>32</v>
      </c>
      <c r="C9" s="20">
        <v>164560</v>
      </c>
      <c r="D9" s="20">
        <v>6430378.6805312401</v>
      </c>
      <c r="E9" s="20">
        <v>39.076195190394024</v>
      </c>
      <c r="F9" s="2">
        <v>0.10571249618578059</v>
      </c>
      <c r="G9" s="6">
        <v>9.0402587946987689E-2</v>
      </c>
    </row>
    <row r="10" spans="1:7" x14ac:dyDescent="0.35">
      <c r="A10" s="27" t="s">
        <v>31</v>
      </c>
      <c r="B10" s="1" t="s">
        <v>33</v>
      </c>
      <c r="C10" s="20">
        <v>123911</v>
      </c>
      <c r="D10" s="20">
        <v>7608483.6434965096</v>
      </c>
      <c r="E10" s="20">
        <v>61.402810432459667</v>
      </c>
      <c r="F10" s="2">
        <v>7.9599788009700162E-2</v>
      </c>
      <c r="G10" s="6">
        <v>0.10696517979678086</v>
      </c>
    </row>
    <row r="11" spans="1:7" x14ac:dyDescent="0.35">
      <c r="A11" s="27" t="s">
        <v>31</v>
      </c>
      <c r="B11" s="1" t="s">
        <v>34</v>
      </c>
      <c r="C11" s="20">
        <v>75075</v>
      </c>
      <c r="D11" s="20">
        <v>6498879.1753163096</v>
      </c>
      <c r="E11" s="20">
        <v>86.56515718037042</v>
      </c>
      <c r="F11" s="2">
        <v>4.8227793213098433E-2</v>
      </c>
      <c r="G11" s="6">
        <v>9.1365613969540349E-2</v>
      </c>
    </row>
    <row r="12" spans="1:7" x14ac:dyDescent="0.35">
      <c r="A12" s="27" t="s">
        <v>31</v>
      </c>
      <c r="B12" s="1" t="s">
        <v>35</v>
      </c>
      <c r="C12" s="20">
        <v>49256</v>
      </c>
      <c r="D12" s="20">
        <v>5497628.5612149099</v>
      </c>
      <c r="E12" s="20">
        <v>111.61337829330255</v>
      </c>
      <c r="F12" s="2">
        <v>3.1641800632758926E-2</v>
      </c>
      <c r="G12" s="6">
        <v>7.7289359491351614E-2</v>
      </c>
    </row>
    <row r="13" spans="1:7" x14ac:dyDescent="0.35">
      <c r="A13" s="27" t="s">
        <v>36</v>
      </c>
      <c r="B13" s="1" t="s">
        <v>37</v>
      </c>
      <c r="C13" s="20">
        <v>33687</v>
      </c>
      <c r="D13" s="20">
        <v>4606512.4757255996</v>
      </c>
      <c r="E13" s="20">
        <v>136.74451496795794</v>
      </c>
      <c r="F13" s="2">
        <v>2.1640355244350939E-2</v>
      </c>
      <c r="G13" s="6">
        <v>6.4761450282314573E-2</v>
      </c>
    </row>
    <row r="14" spans="1:7" x14ac:dyDescent="0.35">
      <c r="A14" s="27" t="s">
        <v>36</v>
      </c>
      <c r="B14" s="1" t="s">
        <v>38</v>
      </c>
      <c r="C14" s="20">
        <v>40902</v>
      </c>
      <c r="D14" s="20">
        <v>7041311.2299776804</v>
      </c>
      <c r="E14" s="20">
        <v>172.15078064587746</v>
      </c>
      <c r="F14" s="2">
        <v>2.6275234072622739E-2</v>
      </c>
      <c r="G14" s="6">
        <v>9.8991488581755049E-2</v>
      </c>
    </row>
    <row r="15" spans="1:7" x14ac:dyDescent="0.35">
      <c r="A15" s="27" t="s">
        <v>36</v>
      </c>
      <c r="B15" s="1" t="s">
        <v>39</v>
      </c>
      <c r="C15" s="20">
        <v>36050</v>
      </c>
      <c r="D15" s="20">
        <v>8714319.2481222004</v>
      </c>
      <c r="E15" s="20">
        <v>241.7286892682996</v>
      </c>
      <c r="F15" s="2">
        <v>2.3158334270159155E-2</v>
      </c>
      <c r="G15" s="6">
        <v>0.12251176040559586</v>
      </c>
    </row>
    <row r="16" spans="1:7" x14ac:dyDescent="0.35">
      <c r="A16" s="27" t="s">
        <v>40</v>
      </c>
      <c r="B16" s="1" t="s">
        <v>41</v>
      </c>
      <c r="C16" s="20">
        <v>21611</v>
      </c>
      <c r="D16" s="20">
        <v>8144640.5952014001</v>
      </c>
      <c r="E16" s="20">
        <v>376.87476725748002</v>
      </c>
      <c r="F16" s="2">
        <v>1.3882795059983619E-2</v>
      </c>
      <c r="G16" s="6">
        <v>0.11450283479160084</v>
      </c>
    </row>
    <row r="17" spans="1:7" ht="15" thickBot="1" x14ac:dyDescent="0.4">
      <c r="A17" s="33" t="s">
        <v>40</v>
      </c>
      <c r="B17" s="18" t="s">
        <v>42</v>
      </c>
      <c r="C17" s="23">
        <v>11108</v>
      </c>
      <c r="D17" s="23">
        <v>8802795.3258791808</v>
      </c>
      <c r="E17" s="23">
        <v>792.47347190125868</v>
      </c>
      <c r="F17" s="34">
        <v>7.1357219715097887E-3</v>
      </c>
      <c r="G17" s="35">
        <v>0.12375561660722925</v>
      </c>
    </row>
    <row r="18" spans="1:7" ht="15" thickBot="1" x14ac:dyDescent="0.4">
      <c r="A18" s="36" t="s">
        <v>3</v>
      </c>
      <c r="B18" s="37"/>
      <c r="C18" s="38">
        <v>1556675</v>
      </c>
      <c r="D18" s="38">
        <v>71130471.223921493</v>
      </c>
      <c r="E18" s="38">
        <v>45.693848249584207</v>
      </c>
      <c r="F18" s="39">
        <v>1</v>
      </c>
      <c r="G18" s="40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74A0-4157-4FD7-BE6F-87CFB41C9D44}">
  <dimension ref="A1:G18"/>
  <sheetViews>
    <sheetView zoomScale="90" zoomScaleNormal="90" workbookViewId="0"/>
  </sheetViews>
  <sheetFormatPr defaultRowHeight="14.5" x14ac:dyDescent="0.35"/>
  <cols>
    <col min="1" max="1" width="17.90625" bestFit="1" customWidth="1"/>
    <col min="2" max="2" width="18.453125" bestFit="1" customWidth="1"/>
    <col min="3" max="3" width="14.81640625" bestFit="1" customWidth="1"/>
    <col min="4" max="4" width="16.08984375" bestFit="1" customWidth="1"/>
    <col min="5" max="5" width="11.90625" bestFit="1" customWidth="1"/>
    <col min="6" max="6" width="10.36328125" bestFit="1" customWidth="1"/>
    <col min="7" max="7" width="9.90625" bestFit="1" customWidth="1"/>
  </cols>
  <sheetData>
    <row r="1" spans="1:7" x14ac:dyDescent="0.35">
      <c r="A1" s="3" t="s">
        <v>43</v>
      </c>
    </row>
    <row r="2" spans="1:7" x14ac:dyDescent="0.35">
      <c r="A2" t="s">
        <v>23</v>
      </c>
      <c r="B2" t="s">
        <v>0</v>
      </c>
    </row>
    <row r="3" spans="1:7" x14ac:dyDescent="0.35">
      <c r="A3" t="s">
        <v>6</v>
      </c>
      <c r="B3" t="s">
        <v>22</v>
      </c>
    </row>
    <row r="4" spans="1:7" ht="15" thickBot="1" x14ac:dyDescent="0.4"/>
    <row r="5" spans="1:7" ht="15" thickBot="1" x14ac:dyDescent="0.4">
      <c r="A5" s="14" t="s">
        <v>24</v>
      </c>
      <c r="B5" s="15" t="s">
        <v>25</v>
      </c>
      <c r="C5" s="15" t="s">
        <v>44</v>
      </c>
      <c r="D5" s="15" t="s">
        <v>45</v>
      </c>
      <c r="E5" s="15" t="s">
        <v>26</v>
      </c>
      <c r="F5" s="15" t="s">
        <v>46</v>
      </c>
      <c r="G5" s="32" t="s">
        <v>47</v>
      </c>
    </row>
    <row r="6" spans="1:7" x14ac:dyDescent="0.35">
      <c r="A6" s="29" t="s">
        <v>27</v>
      </c>
      <c r="B6" s="11" t="s">
        <v>28</v>
      </c>
      <c r="C6" s="19">
        <v>41432</v>
      </c>
      <c r="D6" s="31">
        <v>-567131.82640145801</v>
      </c>
      <c r="E6" s="31">
        <v>-13.688256091944826</v>
      </c>
      <c r="F6" s="12">
        <v>2.3382744751143246E-3</v>
      </c>
      <c r="G6" s="13">
        <v>-2.9411621535161911E-4</v>
      </c>
    </row>
    <row r="7" spans="1:7" x14ac:dyDescent="0.35">
      <c r="A7" s="27" t="s">
        <v>27</v>
      </c>
      <c r="B7" s="1" t="s">
        <v>29</v>
      </c>
      <c r="C7" s="20">
        <v>4396746</v>
      </c>
      <c r="D7" s="20">
        <v>13508905.430691499</v>
      </c>
      <c r="E7" s="20">
        <v>3.072478016854169</v>
      </c>
      <c r="F7" s="2">
        <v>0.24813668047308859</v>
      </c>
      <c r="G7" s="6">
        <v>7.005757663131747E-3</v>
      </c>
    </row>
    <row r="8" spans="1:7" x14ac:dyDescent="0.35">
      <c r="A8" s="27" t="s">
        <v>27</v>
      </c>
      <c r="B8" s="1" t="s">
        <v>30</v>
      </c>
      <c r="C8" s="20">
        <v>2972617</v>
      </c>
      <c r="D8" s="20">
        <v>56410420.998990797</v>
      </c>
      <c r="E8" s="20">
        <v>18.976686535463802</v>
      </c>
      <c r="F8" s="2">
        <v>0.16776391328902585</v>
      </c>
      <c r="G8" s="6">
        <v>2.925460846711533E-2</v>
      </c>
    </row>
    <row r="9" spans="1:7" x14ac:dyDescent="0.35">
      <c r="A9" s="27" t="s">
        <v>31</v>
      </c>
      <c r="B9" s="1" t="s">
        <v>32</v>
      </c>
      <c r="C9" s="20">
        <v>1954343</v>
      </c>
      <c r="D9" s="20">
        <v>77059690.941529498</v>
      </c>
      <c r="E9" s="20">
        <v>39.429972600270013</v>
      </c>
      <c r="F9" s="2">
        <v>0.11029615641336056</v>
      </c>
      <c r="G9" s="6">
        <v>3.9963379942363673E-2</v>
      </c>
    </row>
    <row r="10" spans="1:7" x14ac:dyDescent="0.35">
      <c r="A10" s="27" t="s">
        <v>31</v>
      </c>
      <c r="B10" s="1" t="s">
        <v>33</v>
      </c>
      <c r="C10" s="20">
        <v>1747863</v>
      </c>
      <c r="D10" s="20">
        <v>107989083.613997</v>
      </c>
      <c r="E10" s="20">
        <v>61.783494252122161</v>
      </c>
      <c r="F10" s="2">
        <v>9.8643160815233374E-2</v>
      </c>
      <c r="G10" s="6">
        <v>5.6003452977359994E-2</v>
      </c>
    </row>
    <row r="11" spans="1:7" x14ac:dyDescent="0.35">
      <c r="A11" s="27" t="s">
        <v>31</v>
      </c>
      <c r="B11" s="1" t="s">
        <v>34</v>
      </c>
      <c r="C11" s="20">
        <v>1255356</v>
      </c>
      <c r="D11" s="20">
        <v>109041164.642444</v>
      </c>
      <c r="E11" s="20">
        <v>86.860750769059933</v>
      </c>
      <c r="F11" s="2">
        <v>7.0847820331666783E-2</v>
      </c>
      <c r="G11" s="6">
        <v>5.6549065259946005E-2</v>
      </c>
    </row>
    <row r="12" spans="1:7" x14ac:dyDescent="0.35">
      <c r="A12" s="27" t="s">
        <v>31</v>
      </c>
      <c r="B12" s="1" t="s">
        <v>35</v>
      </c>
      <c r="C12" s="20">
        <v>932837</v>
      </c>
      <c r="D12" s="20">
        <v>104384239.476293</v>
      </c>
      <c r="E12" s="20">
        <v>111.89976327728532</v>
      </c>
      <c r="F12" s="2">
        <v>5.2645996971959388E-2</v>
      </c>
      <c r="G12" s="6">
        <v>5.4133970318554929E-2</v>
      </c>
    </row>
    <row r="13" spans="1:7" x14ac:dyDescent="0.35">
      <c r="A13" s="27" t="s">
        <v>36</v>
      </c>
      <c r="B13" s="1" t="s">
        <v>37</v>
      </c>
      <c r="C13" s="20">
        <v>711189</v>
      </c>
      <c r="D13" s="20">
        <v>97412645.949844003</v>
      </c>
      <c r="E13" s="20">
        <v>136.97153070399571</v>
      </c>
      <c r="F13" s="2">
        <v>4.0136973491071669E-2</v>
      </c>
      <c r="G13" s="6">
        <v>5.0518481630537689E-2</v>
      </c>
    </row>
    <row r="14" spans="1:7" x14ac:dyDescent="0.35">
      <c r="A14" s="27" t="s">
        <v>36</v>
      </c>
      <c r="B14" s="1" t="s">
        <v>38</v>
      </c>
      <c r="C14" s="20">
        <v>998859</v>
      </c>
      <c r="D14" s="20">
        <v>172928399.776961</v>
      </c>
      <c r="E14" s="20">
        <v>173.12593647047382</v>
      </c>
      <c r="F14" s="2">
        <v>5.6372043443189301E-2</v>
      </c>
      <c r="G14" s="6">
        <v>8.9681171292983156E-2</v>
      </c>
    </row>
    <row r="15" spans="1:7" x14ac:dyDescent="0.35">
      <c r="A15" s="27" t="s">
        <v>36</v>
      </c>
      <c r="B15" s="1" t="s">
        <v>39</v>
      </c>
      <c r="C15" s="20">
        <v>1117196</v>
      </c>
      <c r="D15" s="20">
        <v>272543145.82117403</v>
      </c>
      <c r="E15" s="20">
        <v>243.95284786301957</v>
      </c>
      <c r="F15" s="2">
        <v>6.305056213795672E-2</v>
      </c>
      <c r="G15" s="6">
        <v>0.14134166843989709</v>
      </c>
    </row>
    <row r="16" spans="1:7" x14ac:dyDescent="0.35">
      <c r="A16" s="27" t="s">
        <v>40</v>
      </c>
      <c r="B16" s="1" t="s">
        <v>41</v>
      </c>
      <c r="C16" s="20">
        <v>905727</v>
      </c>
      <c r="D16" s="20">
        <v>345879024.96813297</v>
      </c>
      <c r="E16" s="20">
        <v>381.87999802162568</v>
      </c>
      <c r="F16" s="2">
        <v>5.1116005153549721E-2</v>
      </c>
      <c r="G16" s="6">
        <v>0.17937386875044528</v>
      </c>
    </row>
    <row r="17" spans="1:7" ht="15" thickBot="1" x14ac:dyDescent="0.4">
      <c r="A17" s="33" t="s">
        <v>40</v>
      </c>
      <c r="B17" s="18" t="s">
        <v>42</v>
      </c>
      <c r="C17" s="23">
        <v>684884</v>
      </c>
      <c r="D17" s="23">
        <v>571668006.35229504</v>
      </c>
      <c r="E17" s="23">
        <v>834.69318359356475</v>
      </c>
      <c r="F17" s="34">
        <v>3.8652413004783719E-2</v>
      </c>
      <c r="G17" s="35">
        <v>0.2964686914730168</v>
      </c>
    </row>
    <row r="18" spans="1:7" ht="15" thickBot="1" x14ac:dyDescent="0.4">
      <c r="A18" s="36" t="s">
        <v>3</v>
      </c>
      <c r="B18" s="37"/>
      <c r="C18" s="38">
        <v>17719049</v>
      </c>
      <c r="D18" s="38">
        <v>1928257596.1459513</v>
      </c>
      <c r="E18" s="38">
        <v>108.82398915122089</v>
      </c>
      <c r="F18" s="39">
        <v>1</v>
      </c>
      <c r="G18" s="4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7795-985F-4604-86C7-E09C56966B56}">
  <dimension ref="A1:M14"/>
  <sheetViews>
    <sheetView zoomScale="90" zoomScaleNormal="90" workbookViewId="0"/>
  </sheetViews>
  <sheetFormatPr defaultRowHeight="14.5" x14ac:dyDescent="0.35"/>
  <cols>
    <col min="1" max="1" width="11.1796875" bestFit="1" customWidth="1"/>
    <col min="2" max="2" width="17.81640625" bestFit="1" customWidth="1"/>
    <col min="3" max="3" width="15.453125" bestFit="1" customWidth="1"/>
    <col min="4" max="4" width="7.81640625" bestFit="1" customWidth="1"/>
    <col min="5" max="5" width="20.90625" bestFit="1" customWidth="1"/>
    <col min="6" max="6" width="13.81640625" bestFit="1" customWidth="1"/>
    <col min="7" max="8" width="11.81640625" bestFit="1" customWidth="1"/>
    <col min="9" max="9" width="13.90625" bestFit="1" customWidth="1"/>
    <col min="10" max="10" width="14.90625" bestFit="1" customWidth="1"/>
    <col min="11" max="11" width="15.90625" bestFit="1" customWidth="1"/>
    <col min="12" max="12" width="11.54296875" bestFit="1" customWidth="1"/>
    <col min="13" max="13" width="13.54296875" bestFit="1" customWidth="1"/>
  </cols>
  <sheetData>
    <row r="1" spans="1:13" ht="15" thickBot="1" x14ac:dyDescent="0.4">
      <c r="A1" s="3" t="s">
        <v>69</v>
      </c>
      <c r="K1" s="55" t="s">
        <v>71</v>
      </c>
      <c r="L1" s="56">
        <f>(M4)/(M4+M11)</f>
        <v>0.74673179129485678</v>
      </c>
    </row>
    <row r="2" spans="1:13" ht="15" thickBot="1" x14ac:dyDescent="0.4">
      <c r="A2" t="s">
        <v>62</v>
      </c>
    </row>
    <row r="3" spans="1:13" ht="15" thickBot="1" x14ac:dyDescent="0.4">
      <c r="A3" s="14" t="s">
        <v>48</v>
      </c>
      <c r="B3" s="15" t="s">
        <v>65</v>
      </c>
      <c r="C3" s="15" t="s">
        <v>70</v>
      </c>
      <c r="D3" s="15" t="s">
        <v>51</v>
      </c>
      <c r="E3" s="15" t="s">
        <v>64</v>
      </c>
      <c r="F3" s="15" t="s">
        <v>52</v>
      </c>
      <c r="G3" s="15" t="s">
        <v>53</v>
      </c>
      <c r="H3" s="15" t="s">
        <v>54</v>
      </c>
      <c r="I3" s="15" t="s">
        <v>66</v>
      </c>
      <c r="J3" s="15" t="s">
        <v>67</v>
      </c>
      <c r="K3" s="46" t="s">
        <v>68</v>
      </c>
      <c r="L3" s="52" t="s">
        <v>58</v>
      </c>
      <c r="M3" s="49">
        <v>1996853275.9820282</v>
      </c>
    </row>
    <row r="4" spans="1:13" x14ac:dyDescent="0.35">
      <c r="A4" s="29" t="s">
        <v>27</v>
      </c>
      <c r="B4" s="44">
        <v>9.1744512503389757</v>
      </c>
      <c r="C4" s="12">
        <v>0.10070623006291074</v>
      </c>
      <c r="D4" s="11">
        <v>8378856</v>
      </c>
      <c r="E4" s="19">
        <v>76871405.905610234</v>
      </c>
      <c r="F4" s="19">
        <v>7741429.4883897789</v>
      </c>
      <c r="G4" s="12">
        <v>0.19383495114673607</v>
      </c>
      <c r="H4" s="12">
        <v>0.43585617716196107</v>
      </c>
      <c r="I4" s="12">
        <v>0.60513117781234094</v>
      </c>
      <c r="J4" s="12">
        <v>0.49257858113327163</v>
      </c>
      <c r="K4" s="47">
        <v>0.39783080172281277</v>
      </c>
      <c r="L4" s="53" t="s">
        <v>59</v>
      </c>
      <c r="M4" s="50">
        <v>39938253.873159319</v>
      </c>
    </row>
    <row r="5" spans="1:13" ht="15" thickBot="1" x14ac:dyDescent="0.4">
      <c r="A5" s="27" t="s">
        <v>31</v>
      </c>
      <c r="B5" s="43">
        <v>67.357836807153063</v>
      </c>
      <c r="C5" s="2">
        <v>3.9686184218895096E-2</v>
      </c>
      <c r="D5" s="1">
        <v>6289040</v>
      </c>
      <c r="E5" s="20">
        <v>423616129.99365789</v>
      </c>
      <c r="F5" s="20">
        <v>16811707.773023717</v>
      </c>
      <c r="G5" s="2">
        <v>0.42094248352510222</v>
      </c>
      <c r="H5" s="2">
        <v>0.32714691986813704</v>
      </c>
      <c r="I5" s="2">
        <v>0.17100861180720747</v>
      </c>
      <c r="J5" s="2">
        <v>0.12369964255275845</v>
      </c>
      <c r="K5" s="48">
        <v>0.10114421278923333</v>
      </c>
      <c r="L5" s="54" t="s">
        <v>60</v>
      </c>
      <c r="M5" s="51">
        <v>2.0000595113087702E-2</v>
      </c>
    </row>
    <row r="6" spans="1:13" x14ac:dyDescent="0.35">
      <c r="A6" s="27" t="s">
        <v>36</v>
      </c>
      <c r="B6" s="43">
        <v>191.72753074458299</v>
      </c>
      <c r="C6" s="2">
        <v>1.6289172954062698E-2</v>
      </c>
      <c r="D6" s="1">
        <v>2933912</v>
      </c>
      <c r="E6" s="20">
        <v>562511703.18190098</v>
      </c>
      <c r="F6" s="20">
        <v>9162850.4218143653</v>
      </c>
      <c r="G6" s="2">
        <v>0.22942541381290332</v>
      </c>
      <c r="H6" s="2">
        <v>0.15261793118888825</v>
      </c>
      <c r="I6" s="2">
        <v>5.4097396240923384E-2</v>
      </c>
      <c r="J6" s="2">
        <v>4.0582335121162459E-2</v>
      </c>
      <c r="K6" s="6">
        <v>3.3861615481309594E-2</v>
      </c>
    </row>
    <row r="7" spans="1:13" ht="15" thickBot="1" x14ac:dyDescent="0.4">
      <c r="A7" s="28" t="s">
        <v>40</v>
      </c>
      <c r="B7" s="45">
        <v>575.70930698847667</v>
      </c>
      <c r="C7" s="8">
        <v>6.662996511297441E-3</v>
      </c>
      <c r="D7" s="7">
        <v>1622093</v>
      </c>
      <c r="E7" s="21">
        <v>933854036.90085912</v>
      </c>
      <c r="F7" s="21">
        <v>6222266.189931456</v>
      </c>
      <c r="G7" s="8">
        <v>0.15579715151525836</v>
      </c>
      <c r="H7" s="8">
        <v>8.437897178101364E-2</v>
      </c>
      <c r="I7" s="8">
        <v>1.9715885587324525E-2</v>
      </c>
      <c r="J7" s="8">
        <v>1.5327727818318678E-2</v>
      </c>
      <c r="K7" s="9">
        <v>1.290123315987431E-2</v>
      </c>
    </row>
    <row r="9" spans="1:13" ht="15" thickBot="1" x14ac:dyDescent="0.4">
      <c r="A9" t="s">
        <v>63</v>
      </c>
    </row>
    <row r="10" spans="1:13" ht="15" thickBot="1" x14ac:dyDescent="0.4">
      <c r="A10" s="14" t="s">
        <v>48</v>
      </c>
      <c r="B10" s="15" t="s">
        <v>65</v>
      </c>
      <c r="C10" s="15" t="s">
        <v>70</v>
      </c>
      <c r="D10" s="15" t="s">
        <v>51</v>
      </c>
      <c r="E10" s="15" t="s">
        <v>64</v>
      </c>
      <c r="F10" s="15" t="s">
        <v>52</v>
      </c>
      <c r="G10" s="15" t="s">
        <v>53</v>
      </c>
      <c r="H10" s="15" t="s">
        <v>54</v>
      </c>
      <c r="I10" s="15" t="s">
        <v>66</v>
      </c>
      <c r="J10" s="15" t="s">
        <v>67</v>
      </c>
      <c r="K10" s="46" t="s">
        <v>68</v>
      </c>
      <c r="L10" s="52" t="s">
        <v>58</v>
      </c>
      <c r="M10" s="49">
        <v>121151235.2937213</v>
      </c>
    </row>
    <row r="11" spans="1:13" x14ac:dyDescent="0.35">
      <c r="A11" s="29" t="s">
        <v>27</v>
      </c>
      <c r="B11" s="44">
        <v>6.4716859917376288</v>
      </c>
      <c r="C11" s="12">
        <v>0.21256589440241863</v>
      </c>
      <c r="D11" s="11">
        <v>4527509</v>
      </c>
      <c r="E11" s="19">
        <v>29300616.57276604</v>
      </c>
      <c r="F11" s="19">
        <v>6228311.7683323435</v>
      </c>
      <c r="G11" s="12">
        <v>0.155948524642889</v>
      </c>
      <c r="H11" s="12">
        <v>0.23551458156177563</v>
      </c>
      <c r="I11" s="12">
        <v>0.70675221186749715</v>
      </c>
      <c r="J11" s="12">
        <v>0.63893677516709524</v>
      </c>
      <c r="K11" s="47">
        <v>0.59527788901137468</v>
      </c>
      <c r="L11" s="53" t="s">
        <v>59</v>
      </c>
      <c r="M11" s="50">
        <v>13545814.086375536</v>
      </c>
    </row>
    <row r="12" spans="1:13" ht="15" thickBot="1" x14ac:dyDescent="0.4">
      <c r="A12" s="27" t="s">
        <v>31</v>
      </c>
      <c r="B12" s="43">
        <v>58.749851010527223</v>
      </c>
      <c r="C12" s="2">
        <v>9.9912784549319511E-2</v>
      </c>
      <c r="D12" s="1">
        <v>841594</v>
      </c>
      <c r="E12" s="20">
        <v>49443522.111353651</v>
      </c>
      <c r="F12" s="20">
        <v>4940039.9720711922</v>
      </c>
      <c r="G12" s="2">
        <v>0.12369193675217655</v>
      </c>
      <c r="H12" s="2">
        <v>4.3778523412079579E-2</v>
      </c>
      <c r="I12" s="2">
        <v>0.27927480471581306</v>
      </c>
      <c r="J12" s="2">
        <v>0.2327286078560446</v>
      </c>
      <c r="K12" s="48">
        <v>0.20734225766818679</v>
      </c>
      <c r="L12" s="54" t="s">
        <v>60</v>
      </c>
      <c r="M12" s="51">
        <v>0.11180912892497392</v>
      </c>
    </row>
    <row r="13" spans="1:13" x14ac:dyDescent="0.35">
      <c r="A13" s="27" t="s">
        <v>36</v>
      </c>
      <c r="B13" s="43">
        <v>180.77641469290796</v>
      </c>
      <c r="C13" s="2">
        <v>6.4875969318357096E-2</v>
      </c>
      <c r="D13" s="1">
        <v>142626</v>
      </c>
      <c r="E13" s="20">
        <v>25783416.921990693</v>
      </c>
      <c r="F13" s="20">
        <v>1672724.1651534773</v>
      </c>
      <c r="G13" s="2">
        <v>4.1882756578840795E-2</v>
      </c>
      <c r="H13" s="2">
        <v>7.4192017530677048E-3</v>
      </c>
      <c r="I13" s="2">
        <v>0.15769915723640851</v>
      </c>
      <c r="J13" s="2">
        <v>0.13657397669429136</v>
      </c>
      <c r="K13" s="6">
        <v>0.12417791987435671</v>
      </c>
    </row>
    <row r="14" spans="1:13" ht="15" thickBot="1" x14ac:dyDescent="0.4">
      <c r="A14" s="28" t="s">
        <v>40</v>
      </c>
      <c r="B14" s="45">
        <v>508.83623163792254</v>
      </c>
      <c r="C14" s="8">
        <v>4.2393633302724214E-2</v>
      </c>
      <c r="D14" s="7">
        <v>32670</v>
      </c>
      <c r="E14" s="21">
        <v>16623679.68761093</v>
      </c>
      <c r="F14" s="21">
        <v>704738.1808185227</v>
      </c>
      <c r="G14" s="8">
        <v>1.7645693350959068E-2</v>
      </c>
      <c r="H14" s="8">
        <v>1.6994469540807561E-3</v>
      </c>
      <c r="I14" s="8">
        <v>0.10027548209366391</v>
      </c>
      <c r="J14" s="8">
        <v>8.8246097337006432E-2</v>
      </c>
      <c r="K14" s="9">
        <v>8.0624426078971537E-2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9A49-0B95-4580-92A3-4509147F272C}">
  <dimension ref="A1:M7"/>
  <sheetViews>
    <sheetView zoomScale="90" zoomScaleNormal="90" workbookViewId="0"/>
  </sheetViews>
  <sheetFormatPr defaultRowHeight="14.5" x14ac:dyDescent="0.35"/>
  <cols>
    <col min="1" max="1" width="11.1796875" bestFit="1" customWidth="1"/>
    <col min="2" max="2" width="17.81640625" bestFit="1" customWidth="1"/>
    <col min="3" max="3" width="15.453125" bestFit="1" customWidth="1"/>
    <col min="4" max="4" width="7.81640625" bestFit="1" customWidth="1"/>
    <col min="5" max="5" width="20.90625" bestFit="1" customWidth="1"/>
    <col min="6" max="6" width="13.81640625" bestFit="1" customWidth="1"/>
    <col min="7" max="8" width="11.81640625" bestFit="1" customWidth="1"/>
    <col min="9" max="9" width="13.90625" bestFit="1" customWidth="1"/>
    <col min="10" max="10" width="14.90625" bestFit="1" customWidth="1"/>
    <col min="11" max="11" width="15.90625" bestFit="1" customWidth="1"/>
    <col min="12" max="12" width="11.54296875" bestFit="1" customWidth="1"/>
    <col min="13" max="13" width="13.54296875" bestFit="1" customWidth="1"/>
  </cols>
  <sheetData>
    <row r="1" spans="1:13" ht="15" thickBot="1" x14ac:dyDescent="0.4">
      <c r="A1" s="3" t="s">
        <v>69</v>
      </c>
      <c r="K1" s="55"/>
      <c r="L1" s="56"/>
    </row>
    <row r="2" spans="1:13" ht="15" thickBot="1" x14ac:dyDescent="0.4">
      <c r="A2" t="s">
        <v>72</v>
      </c>
    </row>
    <row r="3" spans="1:13" ht="15" thickBot="1" x14ac:dyDescent="0.4">
      <c r="A3" s="14" t="s">
        <v>48</v>
      </c>
      <c r="B3" s="15" t="s">
        <v>65</v>
      </c>
      <c r="C3" s="15" t="s">
        <v>70</v>
      </c>
      <c r="D3" s="15" t="s">
        <v>51</v>
      </c>
      <c r="E3" s="15" t="s">
        <v>64</v>
      </c>
      <c r="F3" s="15" t="s">
        <v>52</v>
      </c>
      <c r="G3" s="15" t="s">
        <v>53</v>
      </c>
      <c r="H3" s="15" t="s">
        <v>54</v>
      </c>
      <c r="I3" s="15" t="s">
        <v>66</v>
      </c>
      <c r="J3" s="15" t="s">
        <v>67</v>
      </c>
      <c r="K3" s="46" t="s">
        <v>68</v>
      </c>
      <c r="L3" s="52" t="s">
        <v>58</v>
      </c>
      <c r="M3" s="49">
        <v>71130471.223921493</v>
      </c>
    </row>
    <row r="4" spans="1:13" x14ac:dyDescent="0.35">
      <c r="A4" s="29" t="s">
        <v>27</v>
      </c>
      <c r="B4" s="44">
        <v>7.7815148083301731</v>
      </c>
      <c r="C4" s="12">
        <v>0.1160192500862056</v>
      </c>
      <c r="D4" s="11">
        <v>1000515</v>
      </c>
      <c r="E4" s="19">
        <v>7785522.2884564633</v>
      </c>
      <c r="F4" s="19">
        <v>903270.45743615809</v>
      </c>
      <c r="G4" s="12">
        <v>0.1740594737706985</v>
      </c>
      <c r="H4" s="12">
        <v>0.6427256813400356</v>
      </c>
      <c r="I4" s="12">
        <v>0.79617596937577151</v>
      </c>
      <c r="J4" s="12">
        <v>0.7123841221770788</v>
      </c>
      <c r="K4" s="47">
        <v>0.57052318056201057</v>
      </c>
      <c r="L4" s="53" t="s">
        <v>59</v>
      </c>
      <c r="M4" s="50">
        <v>5189435.7593319137</v>
      </c>
    </row>
    <row r="5" spans="1:13" ht="15" thickBot="1" x14ac:dyDescent="0.4">
      <c r="A5" s="27" t="s">
        <v>31</v>
      </c>
      <c r="B5" s="43">
        <v>63.069873839174633</v>
      </c>
      <c r="C5" s="2">
        <v>9.1109054704192324E-2</v>
      </c>
      <c r="D5" s="1">
        <v>412802</v>
      </c>
      <c r="E5" s="20">
        <v>26035370.060558967</v>
      </c>
      <c r="F5" s="20">
        <v>2372057.9550913577</v>
      </c>
      <c r="G5" s="2">
        <v>0.45709361578005847</v>
      </c>
      <c r="H5" s="2">
        <v>0.26518187804133808</v>
      </c>
      <c r="I5" s="2">
        <v>0.36492798000009691</v>
      </c>
      <c r="J5" s="2">
        <v>0.29906105106079911</v>
      </c>
      <c r="K5" s="48">
        <v>0.26148129127281361</v>
      </c>
      <c r="L5" s="54" t="s">
        <v>60</v>
      </c>
      <c r="M5" s="51">
        <v>7.2956577821555096E-2</v>
      </c>
    </row>
    <row r="6" spans="1:13" x14ac:dyDescent="0.35">
      <c r="A6" s="27" t="s">
        <v>36</v>
      </c>
      <c r="B6" s="43">
        <v>184.04127797454316</v>
      </c>
      <c r="C6" s="2">
        <v>5.938231545838267E-2</v>
      </c>
      <c r="D6" s="1">
        <v>110639</v>
      </c>
      <c r="E6" s="20">
        <v>20362142.953825481</v>
      </c>
      <c r="F6" s="20">
        <v>1209151.1962927487</v>
      </c>
      <c r="G6" s="2">
        <v>0.23300244041337057</v>
      </c>
      <c r="H6" s="2">
        <v>7.1073923587132826E-2</v>
      </c>
      <c r="I6" s="2">
        <v>0.1822051898516798</v>
      </c>
      <c r="J6" s="2">
        <v>0.15269480020607562</v>
      </c>
      <c r="K6" s="6">
        <v>0.13603702130351866</v>
      </c>
    </row>
    <row r="7" spans="1:13" ht="15" thickBot="1" x14ac:dyDescent="0.4">
      <c r="A7" s="28" t="s">
        <v>40</v>
      </c>
      <c r="B7" s="45">
        <v>517.96925092700212</v>
      </c>
      <c r="C7" s="8">
        <v>4.1596625813747366E-2</v>
      </c>
      <c r="D7" s="7">
        <v>32719</v>
      </c>
      <c r="E7" s="21">
        <v>16947435.921080582</v>
      </c>
      <c r="F7" s="21">
        <v>704956.1505116499</v>
      </c>
      <c r="G7" s="8">
        <v>0.13584447003587261</v>
      </c>
      <c r="H7" s="8">
        <v>2.1018517031493409E-2</v>
      </c>
      <c r="I7" s="8">
        <v>0.11149485008710536</v>
      </c>
      <c r="J7" s="8">
        <v>9.7466303982395544E-2</v>
      </c>
      <c r="K7" s="9">
        <v>8.829731960023228E-2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115D-84BA-4D7E-9141-A94C13FF5307}">
  <dimension ref="A1:M14"/>
  <sheetViews>
    <sheetView zoomScale="90" zoomScaleNormal="90" workbookViewId="0"/>
  </sheetViews>
  <sheetFormatPr defaultRowHeight="14.5" x14ac:dyDescent="0.35"/>
  <cols>
    <col min="1" max="1" width="11.1796875" bestFit="1" customWidth="1"/>
    <col min="2" max="2" width="17.81640625" bestFit="1" customWidth="1"/>
    <col min="3" max="3" width="15.453125" bestFit="1" customWidth="1"/>
    <col min="4" max="4" width="7.81640625" bestFit="1" customWidth="1"/>
    <col min="5" max="5" width="20.90625" bestFit="1" customWidth="1"/>
    <col min="6" max="6" width="13.81640625" bestFit="1" customWidth="1"/>
    <col min="7" max="8" width="11.81640625" bestFit="1" customWidth="1"/>
    <col min="9" max="9" width="13.90625" bestFit="1" customWidth="1"/>
    <col min="10" max="10" width="14.90625" bestFit="1" customWidth="1"/>
    <col min="11" max="11" width="15.90625" bestFit="1" customWidth="1"/>
    <col min="12" max="12" width="11.54296875" bestFit="1" customWidth="1"/>
    <col min="13" max="13" width="13.54296875" bestFit="1" customWidth="1"/>
  </cols>
  <sheetData>
    <row r="1" spans="1:13" ht="15" thickBot="1" x14ac:dyDescent="0.4">
      <c r="A1" s="3" t="s">
        <v>69</v>
      </c>
      <c r="K1" s="55" t="s">
        <v>71</v>
      </c>
      <c r="L1" s="56">
        <f>(M4)/(M4+M11)</f>
        <v>0.650411078757274</v>
      </c>
    </row>
    <row r="2" spans="1:13" ht="15" thickBot="1" x14ac:dyDescent="0.4">
      <c r="A2" t="s">
        <v>73</v>
      </c>
    </row>
    <row r="3" spans="1:13" ht="15" thickBot="1" x14ac:dyDescent="0.4">
      <c r="A3" s="14" t="s">
        <v>48</v>
      </c>
      <c r="B3" s="15" t="s">
        <v>49</v>
      </c>
      <c r="C3" s="15" t="s">
        <v>50</v>
      </c>
      <c r="D3" s="15" t="s">
        <v>51</v>
      </c>
      <c r="E3" s="15" t="s">
        <v>61</v>
      </c>
      <c r="F3" s="15" t="s">
        <v>52</v>
      </c>
      <c r="G3" s="15" t="s">
        <v>53</v>
      </c>
      <c r="H3" s="15" t="s">
        <v>54</v>
      </c>
      <c r="I3" s="15" t="s">
        <v>55</v>
      </c>
      <c r="J3" s="15" t="s">
        <v>56</v>
      </c>
      <c r="K3" s="46" t="s">
        <v>57</v>
      </c>
      <c r="L3" s="52" t="s">
        <v>58</v>
      </c>
      <c r="M3" s="49">
        <v>1928257596.1459513</v>
      </c>
    </row>
    <row r="4" spans="1:13" x14ac:dyDescent="0.35">
      <c r="A4" s="29" t="s">
        <v>27</v>
      </c>
      <c r="B4" s="44">
        <v>9.3582665022147875</v>
      </c>
      <c r="C4" s="12">
        <v>9.885228237996059E-2</v>
      </c>
      <c r="D4" s="11">
        <v>7410795</v>
      </c>
      <c r="E4" s="19">
        <v>69352194.603280842</v>
      </c>
      <c r="F4" s="19">
        <v>6855622.724593496</v>
      </c>
      <c r="G4" s="12">
        <v>0.19746457794932559</v>
      </c>
      <c r="H4" s="12">
        <v>0.41823886823722878</v>
      </c>
      <c r="I4" s="12">
        <v>0.57999485885117585</v>
      </c>
      <c r="J4" s="12">
        <v>0.46363784182398782</v>
      </c>
      <c r="K4" s="47">
        <v>0.37524233230038073</v>
      </c>
      <c r="L4" s="53" t="s">
        <v>59</v>
      </c>
      <c r="M4" s="50">
        <v>34718240.586688019</v>
      </c>
    </row>
    <row r="5" spans="1:13" ht="15" thickBot="1" x14ac:dyDescent="0.4">
      <c r="A5" s="27" t="s">
        <v>31</v>
      </c>
      <c r="B5" s="43">
        <v>67.648079302312709</v>
      </c>
      <c r="C5" s="2">
        <v>3.6203659548359968E-2</v>
      </c>
      <c r="D5" s="1">
        <v>5890399</v>
      </c>
      <c r="E5" s="20">
        <v>398474178.67426348</v>
      </c>
      <c r="F5" s="20">
        <v>14426223.503535395</v>
      </c>
      <c r="G5" s="2">
        <v>0.41552288536956644</v>
      </c>
      <c r="H5" s="2">
        <v>0.33243313453222012</v>
      </c>
      <c r="I5" s="2">
        <v>0.15781307853678503</v>
      </c>
      <c r="J5" s="2">
        <v>0.11175813387174621</v>
      </c>
      <c r="K5" s="48">
        <v>9.0230050629846972E-2</v>
      </c>
      <c r="L5" s="54" t="s">
        <v>60</v>
      </c>
      <c r="M5" s="51">
        <v>1.800498058769746E-2</v>
      </c>
    </row>
    <row r="6" spans="1:13" x14ac:dyDescent="0.35">
      <c r="A6" s="27" t="s">
        <v>36</v>
      </c>
      <c r="B6" s="43">
        <v>192.01886768456455</v>
      </c>
      <c r="C6" s="2">
        <v>1.4656676254331072E-2</v>
      </c>
      <c r="D6" s="1">
        <v>2827244</v>
      </c>
      <c r="E6" s="20">
        <v>542884191.547979</v>
      </c>
      <c r="F6" s="20">
        <v>7956877.8391129849</v>
      </c>
      <c r="G6" s="2">
        <v>0.22918436259019079</v>
      </c>
      <c r="H6" s="2">
        <v>0.15955957907221771</v>
      </c>
      <c r="I6" s="2">
        <v>4.9215065979448538E-2</v>
      </c>
      <c r="J6" s="2">
        <v>3.6310979880052802E-2</v>
      </c>
      <c r="K6" s="6">
        <v>2.9971590708124236E-2</v>
      </c>
    </row>
    <row r="7" spans="1:13" ht="15" thickBot="1" x14ac:dyDescent="0.4">
      <c r="A7" s="28" t="s">
        <v>40</v>
      </c>
      <c r="B7" s="45">
        <v>576.85193382947057</v>
      </c>
      <c r="C7" s="8">
        <v>5.9719189669881576E-3</v>
      </c>
      <c r="D7" s="7">
        <v>1590611</v>
      </c>
      <c r="E7" s="21">
        <v>917547031.32042801</v>
      </c>
      <c r="F7" s="21">
        <v>5479516.5194461411</v>
      </c>
      <c r="G7" s="8">
        <v>0.15782817409091712</v>
      </c>
      <c r="H7" s="8">
        <v>8.9768418158333446E-2</v>
      </c>
      <c r="I7" s="8">
        <v>1.7884322439615973E-2</v>
      </c>
      <c r="J7" s="8">
        <v>1.3690965295725981E-2</v>
      </c>
      <c r="K7" s="9">
        <v>1.1399393063420284E-2</v>
      </c>
    </row>
    <row r="9" spans="1:13" ht="15" thickBot="1" x14ac:dyDescent="0.4">
      <c r="A9" t="s">
        <v>74</v>
      </c>
    </row>
    <row r="10" spans="1:13" ht="15" thickBot="1" x14ac:dyDescent="0.4">
      <c r="A10" s="14" t="s">
        <v>48</v>
      </c>
      <c r="B10" s="15" t="s">
        <v>49</v>
      </c>
      <c r="C10" s="15" t="s">
        <v>50</v>
      </c>
      <c r="D10" s="15" t="s">
        <v>51</v>
      </c>
      <c r="E10" s="15" t="s">
        <v>61</v>
      </c>
      <c r="F10" s="15" t="s">
        <v>52</v>
      </c>
      <c r="G10" s="15" t="s">
        <v>53</v>
      </c>
      <c r="H10" s="15" t="s">
        <v>54</v>
      </c>
      <c r="I10" s="15" t="s">
        <v>55</v>
      </c>
      <c r="J10" s="15" t="s">
        <v>56</v>
      </c>
      <c r="K10" s="46" t="s">
        <v>57</v>
      </c>
      <c r="L10" s="52" t="s">
        <v>58</v>
      </c>
      <c r="M10" s="49">
        <v>189746915.12979892</v>
      </c>
    </row>
    <row r="11" spans="1:13" x14ac:dyDescent="0.35">
      <c r="A11" s="29" t="s">
        <v>27</v>
      </c>
      <c r="B11" s="44">
        <v>6.6999106325813909</v>
      </c>
      <c r="C11" s="12">
        <v>0.19536153665588829</v>
      </c>
      <c r="D11" s="11">
        <v>5495570</v>
      </c>
      <c r="E11" s="19">
        <v>36819827.875095315</v>
      </c>
      <c r="F11" s="19">
        <v>7193178.1530839298</v>
      </c>
      <c r="G11" s="12">
        <v>0.20718728920387755</v>
      </c>
      <c r="H11" s="12">
        <v>0.31015039238279662</v>
      </c>
      <c r="I11" s="12">
        <v>0.7227477768457139</v>
      </c>
      <c r="J11" s="12">
        <v>0.65218203025345867</v>
      </c>
      <c r="K11" s="47">
        <v>0.59095762586956402</v>
      </c>
      <c r="L11" s="53" t="s">
        <v>59</v>
      </c>
      <c r="M11" s="50">
        <v>18660678.869947605</v>
      </c>
    </row>
    <row r="12" spans="1:13" ht="15" thickBot="1" x14ac:dyDescent="0.4">
      <c r="A12" s="27" t="s">
        <v>31</v>
      </c>
      <c r="B12" s="43">
        <v>60.138230490606709</v>
      </c>
      <c r="C12" s="2">
        <v>9.709442396447128E-2</v>
      </c>
      <c r="D12" s="1">
        <v>1240236</v>
      </c>
      <c r="E12" s="20">
        <v>74585598.430748105</v>
      </c>
      <c r="F12" s="20">
        <v>7241845.7156788595</v>
      </c>
      <c r="G12" s="2">
        <v>0.20858907575102159</v>
      </c>
      <c r="H12" s="2">
        <v>6.9994501397902337E-2</v>
      </c>
      <c r="I12" s="2">
        <v>0.30714638181765408</v>
      </c>
      <c r="J12" s="2">
        <v>0.25439916273999463</v>
      </c>
      <c r="K12" s="48">
        <v>0.22504345947061688</v>
      </c>
      <c r="L12" s="54" t="s">
        <v>60</v>
      </c>
      <c r="M12" s="51">
        <v>9.8345097506236226E-2</v>
      </c>
    </row>
    <row r="13" spans="1:13" x14ac:dyDescent="0.35">
      <c r="A13" s="27" t="s">
        <v>36</v>
      </c>
      <c r="B13" s="43">
        <v>182.15835806025081</v>
      </c>
      <c r="C13" s="2">
        <v>6.2601035729041729E-2</v>
      </c>
      <c r="D13" s="1">
        <v>249293</v>
      </c>
      <c r="E13" s="20">
        <v>45410803.555914104</v>
      </c>
      <c r="F13" s="20">
        <v>2842763.335888274</v>
      </c>
      <c r="G13" s="2">
        <v>8.1880973455154632E-2</v>
      </c>
      <c r="H13" s="2">
        <v>1.4069208793316164E-2</v>
      </c>
      <c r="I13" s="2">
        <v>0.16874120011392219</v>
      </c>
      <c r="J13" s="2">
        <v>0.14394307100480158</v>
      </c>
      <c r="K13" s="6">
        <v>0.12965065204398038</v>
      </c>
    </row>
    <row r="14" spans="1:13" ht="15" thickBot="1" x14ac:dyDescent="0.4">
      <c r="A14" s="28" t="s">
        <v>40</v>
      </c>
      <c r="B14" s="45">
        <v>513.32281562603509</v>
      </c>
      <c r="C14" s="8">
        <v>4.1994014216236442E-2</v>
      </c>
      <c r="D14" s="7">
        <v>64152</v>
      </c>
      <c r="E14" s="21">
        <v>32930685.268041402</v>
      </c>
      <c r="F14" s="21">
        <v>1382891.6652965385</v>
      </c>
      <c r="G14" s="8">
        <v>3.983184752244557E-2</v>
      </c>
      <c r="H14" s="8">
        <v>3.6205103332577274E-3</v>
      </c>
      <c r="I14" s="8">
        <v>0.10615413393191171</v>
      </c>
      <c r="J14" s="8">
        <v>9.3044643970569899E-2</v>
      </c>
      <c r="K14" s="9">
        <v>8.4627135553061478E-2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E686-33A2-4CD2-AB9C-E303F9FBDC32}">
  <dimension ref="A1:D19"/>
  <sheetViews>
    <sheetView zoomScale="90" zoomScaleNormal="90" workbookViewId="0"/>
  </sheetViews>
  <sheetFormatPr defaultRowHeight="14.5" x14ac:dyDescent="0.35"/>
  <cols>
    <col min="1" max="1" width="10.6328125" bestFit="1" customWidth="1"/>
    <col min="2" max="2" width="14.7265625" bestFit="1" customWidth="1"/>
    <col min="3" max="3" width="32.6328125" bestFit="1" customWidth="1"/>
    <col min="4" max="4" width="11.81640625" bestFit="1" customWidth="1"/>
    <col min="6" max="6" width="10.6328125" bestFit="1" customWidth="1"/>
    <col min="7" max="7" width="14.7265625" bestFit="1" customWidth="1"/>
    <col min="8" max="8" width="16.36328125" bestFit="1" customWidth="1"/>
    <col min="9" max="9" width="11.81640625" bestFit="1" customWidth="1"/>
  </cols>
  <sheetData>
    <row r="1" spans="1:4" x14ac:dyDescent="0.35">
      <c r="A1" s="3" t="s">
        <v>77</v>
      </c>
    </row>
    <row r="2" spans="1:4" x14ac:dyDescent="0.35">
      <c r="A2" s="3"/>
    </row>
    <row r="3" spans="1:4" x14ac:dyDescent="0.35">
      <c r="A3" t="s">
        <v>6</v>
      </c>
      <c r="B3" t="s">
        <v>22</v>
      </c>
    </row>
    <row r="4" spans="1:4" ht="15" thickBot="1" x14ac:dyDescent="0.4">
      <c r="A4" t="s">
        <v>24</v>
      </c>
      <c r="B4" t="s">
        <v>31</v>
      </c>
    </row>
    <row r="5" spans="1:4" ht="15" thickBot="1" x14ac:dyDescent="0.4">
      <c r="A5" s="14" t="s">
        <v>23</v>
      </c>
      <c r="B5" s="15" t="s">
        <v>51</v>
      </c>
      <c r="C5" s="15" t="s">
        <v>78</v>
      </c>
      <c r="D5" s="32" t="s">
        <v>75</v>
      </c>
    </row>
    <row r="6" spans="1:4" x14ac:dyDescent="0.35">
      <c r="A6" s="29" t="s">
        <v>0</v>
      </c>
      <c r="B6" s="19">
        <v>5890399</v>
      </c>
      <c r="C6" s="19">
        <v>608443</v>
      </c>
      <c r="D6" s="57">
        <v>0.10329402133879216</v>
      </c>
    </row>
    <row r="7" spans="1:4" x14ac:dyDescent="0.35">
      <c r="A7" s="27" t="s">
        <v>1</v>
      </c>
      <c r="B7" s="20">
        <v>5879706</v>
      </c>
      <c r="C7" s="20">
        <v>603397</v>
      </c>
      <c r="D7" s="58">
        <v>0.1026236685983959</v>
      </c>
    </row>
    <row r="8" spans="1:4" x14ac:dyDescent="0.35">
      <c r="A8" s="27" t="s">
        <v>2</v>
      </c>
      <c r="B8" s="20">
        <v>5870563</v>
      </c>
      <c r="C8" s="20">
        <v>586843</v>
      </c>
      <c r="D8" s="58">
        <v>9.9963666176480864E-2</v>
      </c>
    </row>
    <row r="9" spans="1:4" ht="15" thickBot="1" x14ac:dyDescent="0.4">
      <c r="A9" s="33" t="s">
        <v>76</v>
      </c>
      <c r="B9" s="23">
        <v>5888250</v>
      </c>
      <c r="C9" s="23">
        <v>577741</v>
      </c>
      <c r="D9" s="59">
        <v>9.8117607098883369E-2</v>
      </c>
    </row>
    <row r="10" spans="1:4" ht="15" thickBot="1" x14ac:dyDescent="0.4">
      <c r="A10" s="36" t="s">
        <v>3</v>
      </c>
      <c r="B10" s="38">
        <v>23528918</v>
      </c>
      <c r="C10" s="38">
        <v>2376424</v>
      </c>
      <c r="D10" s="60">
        <v>0.10100013948792716</v>
      </c>
    </row>
    <row r="11" spans="1:4" x14ac:dyDescent="0.35">
      <c r="B11" s="22"/>
      <c r="C11" s="22"/>
    </row>
    <row r="12" spans="1:4" x14ac:dyDescent="0.35">
      <c r="A12" t="s">
        <v>6</v>
      </c>
      <c r="B12" s="22" t="s">
        <v>7</v>
      </c>
      <c r="C12" s="22"/>
    </row>
    <row r="13" spans="1:4" ht="15" thickBot="1" x14ac:dyDescent="0.4">
      <c r="A13" t="s">
        <v>24</v>
      </c>
      <c r="B13" s="22" t="s">
        <v>31</v>
      </c>
      <c r="C13" s="22"/>
    </row>
    <row r="14" spans="1:4" ht="15" thickBot="1" x14ac:dyDescent="0.4">
      <c r="A14" s="14" t="s">
        <v>23</v>
      </c>
      <c r="B14" s="24" t="s">
        <v>51</v>
      </c>
      <c r="C14" s="24" t="s">
        <v>78</v>
      </c>
      <c r="D14" s="32" t="s">
        <v>75</v>
      </c>
    </row>
    <row r="15" spans="1:4" x14ac:dyDescent="0.35">
      <c r="A15" s="29" t="s">
        <v>0</v>
      </c>
      <c r="B15" s="19">
        <v>6289040</v>
      </c>
      <c r="C15" s="19">
        <v>721887</v>
      </c>
      <c r="D15" s="57">
        <v>0.11478492742930559</v>
      </c>
    </row>
    <row r="16" spans="1:4" x14ac:dyDescent="0.35">
      <c r="A16" s="27" t="s">
        <v>1</v>
      </c>
      <c r="B16" s="20">
        <v>6260583</v>
      </c>
      <c r="C16" s="20">
        <v>715006</v>
      </c>
      <c r="D16" s="58">
        <v>0.11420757459808456</v>
      </c>
    </row>
    <row r="17" spans="1:4" x14ac:dyDescent="0.35">
      <c r="A17" s="27" t="s">
        <v>2</v>
      </c>
      <c r="B17" s="20">
        <v>6242594</v>
      </c>
      <c r="C17" s="20">
        <v>696883</v>
      </c>
      <c r="D17" s="58">
        <v>0.11163356130480374</v>
      </c>
    </row>
    <row r="18" spans="1:4" ht="15" thickBot="1" x14ac:dyDescent="0.4">
      <c r="A18" s="33" t="s">
        <v>76</v>
      </c>
      <c r="B18" s="23">
        <v>6253814</v>
      </c>
      <c r="C18" s="23">
        <v>686833</v>
      </c>
      <c r="D18" s="59">
        <v>0.10982625962332745</v>
      </c>
    </row>
    <row r="19" spans="1:4" ht="15" thickBot="1" x14ac:dyDescent="0.4">
      <c r="A19" s="36" t="s">
        <v>3</v>
      </c>
      <c r="B19" s="38">
        <v>25046031</v>
      </c>
      <c r="C19" s="38">
        <v>2820609</v>
      </c>
      <c r="D19" s="60">
        <v>0.11261700506559302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SB_90</vt:lpstr>
      <vt:lpstr>SB_120</vt:lpstr>
      <vt:lpstr>ARPU_90</vt:lpstr>
      <vt:lpstr>ARPU_90_120</vt:lpstr>
      <vt:lpstr>ARPU_120</vt:lpstr>
      <vt:lpstr>VL_90</vt:lpstr>
      <vt:lpstr>VL_90_120</vt:lpstr>
      <vt:lpstr>VL_120</vt:lpstr>
      <vt:lpstr>Event_rate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Naveen</dc:creator>
  <cp:lastModifiedBy>K, Naveen</cp:lastModifiedBy>
  <dcterms:created xsi:type="dcterms:W3CDTF">2015-06-05T18:17:20Z</dcterms:created>
  <dcterms:modified xsi:type="dcterms:W3CDTF">2021-09-15T14:12:32Z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2021-09-15T12:13:20Z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fe4d3451-2a49-4be8-8446-260f9e3a1f08</vt:lpwstr>
  </property>
  <property fmtid="{D5CDD505-2E9C-101B-9397-08002B2CF9AE}" pid="8" name="MSIP_Label_ea60d57e-af5b-4752-ac57-3e4f28ca11dc_ContentBits">
    <vt:lpwstr>0</vt:lpwstr>
  </property>
</Properties>
</file>