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C:\Users\naveenk\Desktop\MTN\Analysis\Garry_MTN\Churn_window\V3_DOLA=7_Python\"/>
    </mc:Choice>
  </mc:AlternateContent>
  <xr:revisionPtr revIDLastSave="0" documentId="13_ncr:1_{2C555DF2-AD9F-4021-90F5-12728E9B76DA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OG_Old" sheetId="1" r:id="rId1"/>
    <sheet name="OG" sheetId="5" r:id="rId2"/>
    <sheet name="Data" sheetId="2" r:id="rId3"/>
    <sheet name="PPT_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9" i="5" l="1"/>
  <c r="N29" i="5" l="1"/>
  <c r="Z23" i="5" s="1"/>
  <c r="M29" i="5"/>
  <c r="Y24" i="5" s="1"/>
  <c r="L29" i="5"/>
  <c r="X22" i="5" s="1"/>
  <c r="K29" i="5"/>
  <c r="W29" i="5" s="1"/>
  <c r="J29" i="5"/>
  <c r="V29" i="5" s="1"/>
  <c r="I29" i="5"/>
  <c r="U29" i="5" s="1"/>
  <c r="H29" i="5"/>
  <c r="T29" i="5" s="1"/>
  <c r="G29" i="5"/>
  <c r="S29" i="5" s="1"/>
  <c r="F29" i="5"/>
  <c r="R25" i="5" s="1"/>
  <c r="E29" i="5"/>
  <c r="Q18" i="5" s="1"/>
  <c r="D29" i="5"/>
  <c r="P20" i="5" s="1"/>
  <c r="C29" i="5"/>
  <c r="O29" i="5" s="1"/>
  <c r="AO28" i="5"/>
  <c r="AN28" i="5"/>
  <c r="AM28" i="5"/>
  <c r="AL28" i="5"/>
  <c r="AK28" i="5"/>
  <c r="AJ28" i="5"/>
  <c r="AI28" i="5"/>
  <c r="AH28" i="5"/>
  <c r="AG28" i="5"/>
  <c r="AF28" i="5"/>
  <c r="AE28" i="5"/>
  <c r="AD28" i="5"/>
  <c r="R28" i="5"/>
  <c r="Y26" i="5"/>
  <c r="AO25" i="5"/>
  <c r="BA31" i="5" s="1"/>
  <c r="AN25" i="5"/>
  <c r="AM25" i="5"/>
  <c r="AL25" i="5"/>
  <c r="AX31" i="5" s="1"/>
  <c r="AK25" i="5"/>
  <c r="AW31" i="5" s="1"/>
  <c r="AJ25" i="5"/>
  <c r="AV31" i="5" s="1"/>
  <c r="AI25" i="5"/>
  <c r="AU31" i="5" s="1"/>
  <c r="AH25" i="5"/>
  <c r="AT31" i="5" s="1"/>
  <c r="AG25" i="5"/>
  <c r="AS31" i="5" s="1"/>
  <c r="AF25" i="5"/>
  <c r="AR25" i="5" s="1"/>
  <c r="AE25" i="5"/>
  <c r="AQ25" i="5" s="1"/>
  <c r="AD25" i="5"/>
  <c r="AP31" i="5" s="1"/>
  <c r="AO24" i="5"/>
  <c r="BA30" i="5" s="1"/>
  <c r="AN24" i="5"/>
  <c r="AZ30" i="5" s="1"/>
  <c r="AM24" i="5"/>
  <c r="AY30" i="5" s="1"/>
  <c r="AL24" i="5"/>
  <c r="AX30" i="5" s="1"/>
  <c r="AK24" i="5"/>
  <c r="AW24" i="5" s="1"/>
  <c r="AJ24" i="5"/>
  <c r="AV24" i="5" s="1"/>
  <c r="AI24" i="5"/>
  <c r="AU24" i="5" s="1"/>
  <c r="AH24" i="5"/>
  <c r="AT30" i="5" s="1"/>
  <c r="AG24" i="5"/>
  <c r="AS24" i="5" s="1"/>
  <c r="AF24" i="5"/>
  <c r="AR30" i="5" s="1"/>
  <c r="AE24" i="5"/>
  <c r="AQ30" i="5" s="1"/>
  <c r="AD24" i="5"/>
  <c r="AP30" i="5" s="1"/>
  <c r="AO23" i="5"/>
  <c r="BA29" i="5" s="1"/>
  <c r="AN23" i="5"/>
  <c r="AZ23" i="5" s="1"/>
  <c r="AM23" i="5"/>
  <c r="AY23" i="5" s="1"/>
  <c r="AL23" i="5"/>
  <c r="AX29" i="5" s="1"/>
  <c r="AK23" i="5"/>
  <c r="AW29" i="5" s="1"/>
  <c r="AJ23" i="5"/>
  <c r="AV29" i="5" s="1"/>
  <c r="AI23" i="5"/>
  <c r="AU29" i="5" s="1"/>
  <c r="AH23" i="5"/>
  <c r="AT29" i="5" s="1"/>
  <c r="AG23" i="5"/>
  <c r="AS29" i="5" s="1"/>
  <c r="AF23" i="5"/>
  <c r="AR23" i="5" s="1"/>
  <c r="AE23" i="5"/>
  <c r="AQ23" i="5" s="1"/>
  <c r="AD23" i="5"/>
  <c r="AP29" i="5" s="1"/>
  <c r="AO22" i="5"/>
  <c r="BA22" i="5" s="1"/>
  <c r="AN22" i="5"/>
  <c r="AZ28" i="5" s="1"/>
  <c r="AM22" i="5"/>
  <c r="AY28" i="5" s="1"/>
  <c r="AL22" i="5"/>
  <c r="AX28" i="5" s="1"/>
  <c r="AK22" i="5"/>
  <c r="AW28" i="5" s="1"/>
  <c r="AJ22" i="5"/>
  <c r="AV22" i="5" s="1"/>
  <c r="AI22" i="5"/>
  <c r="AU22" i="5" s="1"/>
  <c r="AH22" i="5"/>
  <c r="AT28" i="5" s="1"/>
  <c r="AG22" i="5"/>
  <c r="AS28" i="5" s="1"/>
  <c r="AF22" i="5"/>
  <c r="AR28" i="5" s="1"/>
  <c r="AE22" i="5"/>
  <c r="AQ28" i="5" s="1"/>
  <c r="AD22" i="5"/>
  <c r="AP28" i="5" s="1"/>
  <c r="AO21" i="5"/>
  <c r="BA27" i="5" s="1"/>
  <c r="AN21" i="5"/>
  <c r="AZ21" i="5" s="1"/>
  <c r="AM21" i="5"/>
  <c r="AY21" i="5" s="1"/>
  <c r="AL21" i="5"/>
  <c r="AX27" i="5" s="1"/>
  <c r="AK21" i="5"/>
  <c r="AW21" i="5" s="1"/>
  <c r="AJ21" i="5"/>
  <c r="AV27" i="5" s="1"/>
  <c r="AI21" i="5"/>
  <c r="AU27" i="5" s="1"/>
  <c r="AH21" i="5"/>
  <c r="AT27" i="5" s="1"/>
  <c r="AG21" i="5"/>
  <c r="AS21" i="5" s="1"/>
  <c r="AF21" i="5"/>
  <c r="AR21" i="5" s="1"/>
  <c r="AE21" i="5"/>
  <c r="AQ21" i="5" s="1"/>
  <c r="AD21" i="5"/>
  <c r="AP27" i="5" s="1"/>
  <c r="Y20" i="5"/>
  <c r="Y17" i="5"/>
  <c r="N15" i="5"/>
  <c r="Z15" i="5" s="1"/>
  <c r="M15" i="5"/>
  <c r="Y10" i="5" s="1"/>
  <c r="L15" i="5"/>
  <c r="X14" i="5" s="1"/>
  <c r="K15" i="5"/>
  <c r="W15" i="5" s="1"/>
  <c r="J15" i="5"/>
  <c r="V14" i="5" s="1"/>
  <c r="I15" i="5"/>
  <c r="U15" i="5" s="1"/>
  <c r="H15" i="5"/>
  <c r="T6" i="5" s="1"/>
  <c r="G15" i="5"/>
  <c r="S15" i="5" s="1"/>
  <c r="F15" i="5"/>
  <c r="R11" i="5" s="1"/>
  <c r="E15" i="5"/>
  <c r="Q8" i="5" s="1"/>
  <c r="D15" i="5"/>
  <c r="P15" i="5" s="1"/>
  <c r="C15" i="5"/>
  <c r="O10" i="5" s="1"/>
  <c r="AO14" i="5"/>
  <c r="AN14" i="5"/>
  <c r="AM14" i="5"/>
  <c r="AL14" i="5"/>
  <c r="AK14" i="5"/>
  <c r="AJ14" i="5"/>
  <c r="AI14" i="5"/>
  <c r="AH14" i="5"/>
  <c r="AG14" i="5"/>
  <c r="AF14" i="5"/>
  <c r="AE14" i="5"/>
  <c r="AD14" i="5"/>
  <c r="AO11" i="5"/>
  <c r="BA11" i="5" s="1"/>
  <c r="AN11" i="5"/>
  <c r="AM11" i="5"/>
  <c r="AY11" i="5" s="1"/>
  <c r="AL11" i="5"/>
  <c r="AX17" i="5" s="1"/>
  <c r="AK11" i="5"/>
  <c r="AW17" i="5" s="1"/>
  <c r="AJ11" i="5"/>
  <c r="AV11" i="5" s="1"/>
  <c r="AI11" i="5"/>
  <c r="AU17" i="5" s="1"/>
  <c r="AH11" i="5"/>
  <c r="AT11" i="5" s="1"/>
  <c r="AG11" i="5"/>
  <c r="AS17" i="5" s="1"/>
  <c r="AF11" i="5"/>
  <c r="AE11" i="5"/>
  <c r="AQ11" i="5" s="1"/>
  <c r="AD11" i="5"/>
  <c r="AP17" i="5" s="1"/>
  <c r="AO10" i="5"/>
  <c r="BA16" i="5" s="1"/>
  <c r="AN10" i="5"/>
  <c r="AZ16" i="5" s="1"/>
  <c r="AM10" i="5"/>
  <c r="AY16" i="5" s="1"/>
  <c r="AL10" i="5"/>
  <c r="AX16" i="5" s="1"/>
  <c r="AK10" i="5"/>
  <c r="AW16" i="5" s="1"/>
  <c r="AJ10" i="5"/>
  <c r="AV10" i="5" s="1"/>
  <c r="AI10" i="5"/>
  <c r="AU10" i="5" s="1"/>
  <c r="AH10" i="5"/>
  <c r="AT16" i="5" s="1"/>
  <c r="AG10" i="5"/>
  <c r="AS16" i="5" s="1"/>
  <c r="AF10" i="5"/>
  <c r="AR16" i="5" s="1"/>
  <c r="AE10" i="5"/>
  <c r="AQ16" i="5" s="1"/>
  <c r="AD10" i="5"/>
  <c r="AP16" i="5" s="1"/>
  <c r="AO9" i="5"/>
  <c r="BA15" i="5" s="1"/>
  <c r="AN9" i="5"/>
  <c r="AZ9" i="5" s="1"/>
  <c r="AM9" i="5"/>
  <c r="AY15" i="5" s="1"/>
  <c r="AL9" i="5"/>
  <c r="AX15" i="5" s="1"/>
  <c r="AK9" i="5"/>
  <c r="AW15" i="5" s="1"/>
  <c r="AJ9" i="5"/>
  <c r="AV15" i="5" s="1"/>
  <c r="AI9" i="5"/>
  <c r="AU15" i="5" s="1"/>
  <c r="AH9" i="5"/>
  <c r="AT15" i="5" s="1"/>
  <c r="AG9" i="5"/>
  <c r="AS9" i="5" s="1"/>
  <c r="AF9" i="5"/>
  <c r="AR9" i="5" s="1"/>
  <c r="AE9" i="5"/>
  <c r="AQ9" i="5" s="1"/>
  <c r="AP15" i="5"/>
  <c r="V9" i="5"/>
  <c r="AO8" i="5"/>
  <c r="BA14" i="5" s="1"/>
  <c r="AN8" i="5"/>
  <c r="AZ14" i="5" s="1"/>
  <c r="AM8" i="5"/>
  <c r="AY8" i="5" s="1"/>
  <c r="AL8" i="5"/>
  <c r="AX14" i="5" s="1"/>
  <c r="AK8" i="5"/>
  <c r="AW8" i="5" s="1"/>
  <c r="AJ8" i="5"/>
  <c r="AV8" i="5" s="1"/>
  <c r="AI8" i="5"/>
  <c r="AU14" i="5" s="1"/>
  <c r="AH8" i="5"/>
  <c r="AT14" i="5" s="1"/>
  <c r="AG8" i="5"/>
  <c r="AS14" i="5" s="1"/>
  <c r="AF8" i="5"/>
  <c r="AR14" i="5" s="1"/>
  <c r="AE8" i="5"/>
  <c r="AQ14" i="5" s="1"/>
  <c r="AD8" i="5"/>
  <c r="AP14" i="5" s="1"/>
  <c r="AO7" i="5"/>
  <c r="BA7" i="5" s="1"/>
  <c r="AN7" i="5"/>
  <c r="AZ7" i="5" s="1"/>
  <c r="AM7" i="5"/>
  <c r="AY7" i="5" s="1"/>
  <c r="AL7" i="5"/>
  <c r="AX13" i="5" s="1"/>
  <c r="AK7" i="5"/>
  <c r="AW13" i="5" s="1"/>
  <c r="AJ7" i="5"/>
  <c r="AV13" i="5" s="1"/>
  <c r="AI7" i="5"/>
  <c r="AU13" i="5" s="1"/>
  <c r="AH7" i="5"/>
  <c r="AT13" i="5" s="1"/>
  <c r="AG7" i="5"/>
  <c r="AS13" i="5" s="1"/>
  <c r="AF7" i="5"/>
  <c r="AR7" i="5" s="1"/>
  <c r="AE7" i="5"/>
  <c r="AQ13" i="5" s="1"/>
  <c r="AD7" i="5"/>
  <c r="AP13" i="5" s="1"/>
  <c r="V14" i="4"/>
  <c r="Q17" i="5" l="1"/>
  <c r="U18" i="5"/>
  <c r="V3" i="5"/>
  <c r="V8" i="5"/>
  <c r="W8" i="5"/>
  <c r="W6" i="5"/>
  <c r="V7" i="5"/>
  <c r="V6" i="5"/>
  <c r="R19" i="5"/>
  <c r="X7" i="5"/>
  <c r="R20" i="5"/>
  <c r="R22" i="5"/>
  <c r="P13" i="5"/>
  <c r="Z22" i="5"/>
  <c r="Z20" i="5"/>
  <c r="R24" i="5"/>
  <c r="W4" i="5"/>
  <c r="R17" i="5"/>
  <c r="Z21" i="5"/>
  <c r="Z24" i="5"/>
  <c r="X5" i="5"/>
  <c r="Z17" i="5"/>
  <c r="Z27" i="5"/>
  <c r="X11" i="5"/>
  <c r="Q24" i="5"/>
  <c r="P3" i="5"/>
  <c r="U5" i="5"/>
  <c r="U12" i="5"/>
  <c r="Q20" i="5"/>
  <c r="Z26" i="5"/>
  <c r="P6" i="5"/>
  <c r="Q6" i="5"/>
  <c r="Y6" i="5"/>
  <c r="P17" i="5"/>
  <c r="U19" i="5"/>
  <c r="Y8" i="5"/>
  <c r="X17" i="5"/>
  <c r="Q10" i="5"/>
  <c r="P14" i="5"/>
  <c r="X4" i="5"/>
  <c r="X6" i="5"/>
  <c r="X3" i="5"/>
  <c r="P8" i="5"/>
  <c r="P12" i="5"/>
  <c r="P4" i="5"/>
  <c r="P5" i="5"/>
  <c r="P7" i="5"/>
  <c r="P9" i="5"/>
  <c r="P10" i="5"/>
  <c r="P11" i="5"/>
  <c r="X12" i="5"/>
  <c r="U22" i="5"/>
  <c r="X8" i="5"/>
  <c r="X9" i="5"/>
  <c r="X10" i="5"/>
  <c r="X13" i="5"/>
  <c r="U21" i="5"/>
  <c r="AZ24" i="5"/>
  <c r="U27" i="5"/>
  <c r="U20" i="5"/>
  <c r="U24" i="5"/>
  <c r="U25" i="5"/>
  <c r="U17" i="5"/>
  <c r="X20" i="5"/>
  <c r="U23" i="5"/>
  <c r="S18" i="5"/>
  <c r="S21" i="5"/>
  <c r="T27" i="5"/>
  <c r="T18" i="5"/>
  <c r="T21" i="5"/>
  <c r="S22" i="5"/>
  <c r="S23" i="5"/>
  <c r="S17" i="5"/>
  <c r="S20" i="5"/>
  <c r="T22" i="5"/>
  <c r="T23" i="5"/>
  <c r="S24" i="5"/>
  <c r="S27" i="5"/>
  <c r="T17" i="5"/>
  <c r="T20" i="5"/>
  <c r="T24" i="5"/>
  <c r="S26" i="5"/>
  <c r="S19" i="5"/>
  <c r="S25" i="5"/>
  <c r="T26" i="5"/>
  <c r="S28" i="5"/>
  <c r="T19" i="5"/>
  <c r="T25" i="5"/>
  <c r="T28" i="5"/>
  <c r="Z14" i="5"/>
  <c r="Z9" i="5"/>
  <c r="R10" i="5"/>
  <c r="S6" i="5"/>
  <c r="U26" i="5"/>
  <c r="V18" i="5"/>
  <c r="AP22" i="5"/>
  <c r="AS23" i="5"/>
  <c r="U28" i="5"/>
  <c r="W18" i="5"/>
  <c r="Z29" i="5"/>
  <c r="S12" i="5"/>
  <c r="AQ29" i="5"/>
  <c r="S7" i="5"/>
  <c r="S3" i="5"/>
  <c r="S5" i="5"/>
  <c r="Z7" i="5"/>
  <c r="Z11" i="5"/>
  <c r="R9" i="5"/>
  <c r="Z12" i="5"/>
  <c r="S11" i="5"/>
  <c r="S9" i="5"/>
  <c r="S8" i="5"/>
  <c r="Z5" i="5"/>
  <c r="Z6" i="5"/>
  <c r="S10" i="5"/>
  <c r="S4" i="5"/>
  <c r="O17" i="5"/>
  <c r="W17" i="5"/>
  <c r="O20" i="5"/>
  <c r="W20" i="5"/>
  <c r="AZ22" i="5"/>
  <c r="AY24" i="5"/>
  <c r="AU28" i="5"/>
  <c r="BA28" i="5"/>
  <c r="U8" i="5"/>
  <c r="AQ22" i="5"/>
  <c r="AU23" i="5"/>
  <c r="AP24" i="5"/>
  <c r="AT25" i="5"/>
  <c r="V26" i="5"/>
  <c r="AQ27" i="5"/>
  <c r="AR29" i="5"/>
  <c r="U4" i="5"/>
  <c r="AS10" i="5"/>
  <c r="O15" i="5"/>
  <c r="O4" i="5"/>
  <c r="AV17" i="5"/>
  <c r="W22" i="5"/>
  <c r="AR22" i="5"/>
  <c r="V23" i="5"/>
  <c r="AV23" i="5"/>
  <c r="W24" i="5"/>
  <c r="AQ24" i="5"/>
  <c r="AU25" i="5"/>
  <c r="W26" i="5"/>
  <c r="AR27" i="5"/>
  <c r="AT23" i="5"/>
  <c r="BA24" i="5"/>
  <c r="U10" i="5"/>
  <c r="O18" i="5"/>
  <c r="AT21" i="5"/>
  <c r="AS22" i="5"/>
  <c r="BA23" i="5"/>
  <c r="AR24" i="5"/>
  <c r="AV25" i="5"/>
  <c r="AS27" i="5"/>
  <c r="AS30" i="5"/>
  <c r="AV21" i="5"/>
  <c r="AX22" i="5"/>
  <c r="O24" i="5"/>
  <c r="V25" i="5"/>
  <c r="AW25" i="5"/>
  <c r="AZ27" i="5"/>
  <c r="AU30" i="5"/>
  <c r="U3" i="5"/>
  <c r="U6" i="5"/>
  <c r="U7" i="5"/>
  <c r="AT7" i="5"/>
  <c r="U9" i="5"/>
  <c r="AV9" i="5"/>
  <c r="U11" i="5"/>
  <c r="V17" i="5"/>
  <c r="V19" i="5"/>
  <c r="V20" i="5"/>
  <c r="V21" i="5"/>
  <c r="O22" i="5"/>
  <c r="AY22" i="5"/>
  <c r="AX24" i="5"/>
  <c r="O26" i="5"/>
  <c r="AR31" i="5"/>
  <c r="AZ10" i="5"/>
  <c r="AR13" i="5"/>
  <c r="AV14" i="5"/>
  <c r="AR15" i="5"/>
  <c r="AQ7" i="5"/>
  <c r="AP8" i="5"/>
  <c r="BA10" i="5"/>
  <c r="AW14" i="5"/>
  <c r="AS15" i="5"/>
  <c r="AT17" i="5"/>
  <c r="AQ8" i="5"/>
  <c r="AP10" i="5"/>
  <c r="U14" i="5"/>
  <c r="AY14" i="5"/>
  <c r="AZ15" i="5"/>
  <c r="AV7" i="5"/>
  <c r="AR8" i="5"/>
  <c r="AQ10" i="5"/>
  <c r="AS11" i="5"/>
  <c r="AY17" i="5"/>
  <c r="AX8" i="5"/>
  <c r="AW7" i="5"/>
  <c r="AT9" i="5"/>
  <c r="AR10" i="5"/>
  <c r="BA17" i="5"/>
  <c r="AU11" i="5"/>
  <c r="U13" i="5"/>
  <c r="AX10" i="5"/>
  <c r="AZ8" i="5"/>
  <c r="AY10" i="5"/>
  <c r="AQ15" i="5"/>
  <c r="O6" i="5"/>
  <c r="Z10" i="5"/>
  <c r="W12" i="5"/>
  <c r="Z3" i="5"/>
  <c r="Z4" i="5"/>
  <c r="R3" i="5"/>
  <c r="R5" i="5"/>
  <c r="R6" i="5"/>
  <c r="O8" i="5"/>
  <c r="O12" i="5"/>
  <c r="R15" i="5"/>
  <c r="R13" i="5"/>
  <c r="R14" i="5"/>
  <c r="T3" i="5"/>
  <c r="Z8" i="5"/>
  <c r="W10" i="5"/>
  <c r="R12" i="5"/>
  <c r="S13" i="5"/>
  <c r="S14" i="5"/>
  <c r="R4" i="5"/>
  <c r="R7" i="5"/>
  <c r="T7" i="5"/>
  <c r="R8" i="5"/>
  <c r="X15" i="5"/>
  <c r="Z13" i="5"/>
  <c r="BA13" i="5"/>
  <c r="P29" i="5"/>
  <c r="P28" i="5"/>
  <c r="P27" i="5"/>
  <c r="P25" i="5"/>
  <c r="P23" i="5"/>
  <c r="X21" i="5"/>
  <c r="Y29" i="5"/>
  <c r="Y28" i="5"/>
  <c r="Y27" i="5"/>
  <c r="Y25" i="5"/>
  <c r="Y23" i="5"/>
  <c r="Y21" i="5"/>
  <c r="Y19" i="5"/>
  <c r="AU16" i="5"/>
  <c r="R26" i="5"/>
  <c r="AQ17" i="5"/>
  <c r="V4" i="5"/>
  <c r="T5" i="5"/>
  <c r="AU7" i="5"/>
  <c r="AS8" i="5"/>
  <c r="AW9" i="5"/>
  <c r="T10" i="5"/>
  <c r="AW10" i="5"/>
  <c r="T11" i="5"/>
  <c r="V12" i="5"/>
  <c r="T13" i="5"/>
  <c r="T14" i="5"/>
  <c r="P18" i="5"/>
  <c r="X18" i="5"/>
  <c r="R21" i="5"/>
  <c r="BA21" i="5"/>
  <c r="V22" i="5"/>
  <c r="AW23" i="5"/>
  <c r="Z25" i="5"/>
  <c r="AW27" i="5"/>
  <c r="V28" i="5"/>
  <c r="AV28" i="5"/>
  <c r="X26" i="5"/>
  <c r="AU21" i="5"/>
  <c r="AW22" i="5"/>
  <c r="Q26" i="5"/>
  <c r="T4" i="5"/>
  <c r="AS7" i="5"/>
  <c r="BA8" i="5"/>
  <c r="AU9" i="5"/>
  <c r="AW11" i="5"/>
  <c r="AV30" i="5"/>
  <c r="P21" i="5"/>
  <c r="R27" i="5"/>
  <c r="R29" i="5"/>
  <c r="AW30" i="5"/>
  <c r="AU8" i="5"/>
  <c r="AY9" i="5"/>
  <c r="V15" i="5"/>
  <c r="Y18" i="5"/>
  <c r="X19" i="5"/>
  <c r="V24" i="5"/>
  <c r="AY27" i="5"/>
  <c r="Z28" i="5"/>
  <c r="AY29" i="5"/>
  <c r="AQ31" i="5"/>
  <c r="P26" i="5"/>
  <c r="AS25" i="5"/>
  <c r="AR17" i="5"/>
  <c r="AR11" i="5"/>
  <c r="T15" i="5"/>
  <c r="AV16" i="5"/>
  <c r="V5" i="5"/>
  <c r="T8" i="5"/>
  <c r="T9" i="5"/>
  <c r="V10" i="5"/>
  <c r="V11" i="5"/>
  <c r="AY13" i="5"/>
  <c r="Q15" i="5"/>
  <c r="Q14" i="5"/>
  <c r="Q13" i="5"/>
  <c r="Q11" i="5"/>
  <c r="Q9" i="5"/>
  <c r="Q7" i="5"/>
  <c r="Q5" i="5"/>
  <c r="Q3" i="5"/>
  <c r="R18" i="5"/>
  <c r="Z18" i="5"/>
  <c r="Z19" i="5"/>
  <c r="P22" i="5"/>
  <c r="R23" i="5"/>
  <c r="AY31" i="5"/>
  <c r="AY25" i="5"/>
  <c r="BA25" i="5"/>
  <c r="AZ29" i="5"/>
  <c r="X29" i="5"/>
  <c r="X28" i="5"/>
  <c r="X27" i="5"/>
  <c r="X25" i="5"/>
  <c r="X23" i="5"/>
  <c r="Q29" i="5"/>
  <c r="Q28" i="5"/>
  <c r="Q27" i="5"/>
  <c r="Q25" i="5"/>
  <c r="Q23" i="5"/>
  <c r="Q21" i="5"/>
  <c r="Q19" i="5"/>
  <c r="T12" i="5"/>
  <c r="AZ17" i="5"/>
  <c r="AZ11" i="5"/>
  <c r="BA9" i="5"/>
  <c r="V13" i="5"/>
  <c r="Y15" i="5"/>
  <c r="Y14" i="5"/>
  <c r="Y13" i="5"/>
  <c r="Y11" i="5"/>
  <c r="Y9" i="5"/>
  <c r="Y7" i="5"/>
  <c r="Y5" i="5"/>
  <c r="Y3" i="5"/>
  <c r="Q4" i="5"/>
  <c r="Y4" i="5"/>
  <c r="Q12" i="5"/>
  <c r="Y12" i="5"/>
  <c r="AZ13" i="5"/>
  <c r="P19" i="5"/>
  <c r="Q22" i="5"/>
  <c r="Y22" i="5"/>
  <c r="P24" i="5"/>
  <c r="X24" i="5"/>
  <c r="AZ31" i="5"/>
  <c r="AZ25" i="5"/>
  <c r="V27" i="5"/>
  <c r="O3" i="5"/>
  <c r="W3" i="5"/>
  <c r="O5" i="5"/>
  <c r="W5" i="5"/>
  <c r="O7" i="5"/>
  <c r="W7" i="5"/>
  <c r="AP7" i="5"/>
  <c r="AX7" i="5"/>
  <c r="AT8" i="5"/>
  <c r="O9" i="5"/>
  <c r="W9" i="5"/>
  <c r="AP9" i="5"/>
  <c r="AX9" i="5"/>
  <c r="AT10" i="5"/>
  <c r="O11" i="5"/>
  <c r="W11" i="5"/>
  <c r="AP11" i="5"/>
  <c r="AX11" i="5"/>
  <c r="O13" i="5"/>
  <c r="W13" i="5"/>
  <c r="O14" i="5"/>
  <c r="W14" i="5"/>
  <c r="O19" i="5"/>
  <c r="W19" i="5"/>
  <c r="O21" i="5"/>
  <c r="W21" i="5"/>
  <c r="AP21" i="5"/>
  <c r="AX21" i="5"/>
  <c r="AT22" i="5"/>
  <c r="O23" i="5"/>
  <c r="W23" i="5"/>
  <c r="AP23" i="5"/>
  <c r="AX23" i="5"/>
  <c r="AT24" i="5"/>
  <c r="O25" i="5"/>
  <c r="W25" i="5"/>
  <c r="AP25" i="5"/>
  <c r="AX25" i="5"/>
  <c r="O27" i="5"/>
  <c r="W27" i="5"/>
  <c r="O28" i="5"/>
  <c r="W28" i="5"/>
  <c r="AD28" i="1" l="1"/>
  <c r="AE28" i="1"/>
  <c r="AF28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N29" i="2"/>
  <c r="Z29" i="2" s="1"/>
  <c r="M29" i="2"/>
  <c r="Y29" i="2" s="1"/>
  <c r="L29" i="2"/>
  <c r="X29" i="2" s="1"/>
  <c r="K29" i="2"/>
  <c r="W29" i="2" s="1"/>
  <c r="J29" i="2"/>
  <c r="V29" i="2" s="1"/>
  <c r="I29" i="2"/>
  <c r="U29" i="2" s="1"/>
  <c r="H29" i="2"/>
  <c r="T29" i="2" s="1"/>
  <c r="G29" i="2"/>
  <c r="S29" i="2" s="1"/>
  <c r="F29" i="2"/>
  <c r="R29" i="2" s="1"/>
  <c r="E29" i="2"/>
  <c r="Q29" i="2" s="1"/>
  <c r="D29" i="2"/>
  <c r="P29" i="2" s="1"/>
  <c r="C29" i="2"/>
  <c r="O29" i="2" s="1"/>
  <c r="AO28" i="2"/>
  <c r="AN28" i="2"/>
  <c r="AM28" i="2"/>
  <c r="AL28" i="2"/>
  <c r="AK28" i="2"/>
  <c r="AJ28" i="2"/>
  <c r="AI28" i="2"/>
  <c r="AH28" i="2"/>
  <c r="AG28" i="2"/>
  <c r="AF28" i="2"/>
  <c r="AE28" i="2"/>
  <c r="AD28" i="2"/>
  <c r="Z28" i="2"/>
  <c r="X27" i="2"/>
  <c r="Z26" i="2"/>
  <c r="AO25" i="2"/>
  <c r="BA25" i="2" s="1"/>
  <c r="AN25" i="2"/>
  <c r="AZ31" i="2" s="1"/>
  <c r="AM25" i="2"/>
  <c r="AY31" i="2" s="1"/>
  <c r="AL25" i="2"/>
  <c r="AX31" i="2" s="1"/>
  <c r="AK25" i="2"/>
  <c r="AW31" i="2" s="1"/>
  <c r="AJ25" i="2"/>
  <c r="AV31" i="2" s="1"/>
  <c r="AI25" i="2"/>
  <c r="AU25" i="2" s="1"/>
  <c r="AH25" i="2"/>
  <c r="AT31" i="2" s="1"/>
  <c r="AG25" i="2"/>
  <c r="AS25" i="2" s="1"/>
  <c r="AF25" i="2"/>
  <c r="AR31" i="2" s="1"/>
  <c r="AE25" i="2"/>
  <c r="AQ31" i="2" s="1"/>
  <c r="AD25" i="2"/>
  <c r="AP31" i="2" s="1"/>
  <c r="AO24" i="2"/>
  <c r="BA30" i="2" s="1"/>
  <c r="AN24" i="2"/>
  <c r="AZ30" i="2" s="1"/>
  <c r="AM24" i="2"/>
  <c r="AY24" i="2" s="1"/>
  <c r="AL24" i="2"/>
  <c r="AX30" i="2" s="1"/>
  <c r="AK24" i="2"/>
  <c r="AW24" i="2" s="1"/>
  <c r="AJ24" i="2"/>
  <c r="AV30" i="2" s="1"/>
  <c r="AI24" i="2"/>
  <c r="AU30" i="2" s="1"/>
  <c r="AH24" i="2"/>
  <c r="AT30" i="2" s="1"/>
  <c r="AG24" i="2"/>
  <c r="AS30" i="2" s="1"/>
  <c r="AF24" i="2"/>
  <c r="AR30" i="2" s="1"/>
  <c r="AE24" i="2"/>
  <c r="AQ24" i="2" s="1"/>
  <c r="AD24" i="2"/>
  <c r="AP30" i="2" s="1"/>
  <c r="Z24" i="2"/>
  <c r="X24" i="2"/>
  <c r="AO23" i="2"/>
  <c r="BA23" i="2" s="1"/>
  <c r="AN23" i="2"/>
  <c r="AZ29" i="2" s="1"/>
  <c r="AM23" i="2"/>
  <c r="AY29" i="2" s="1"/>
  <c r="AL23" i="2"/>
  <c r="AX29" i="2" s="1"/>
  <c r="AK23" i="2"/>
  <c r="AW29" i="2" s="1"/>
  <c r="AJ23" i="2"/>
  <c r="AV29" i="2" s="1"/>
  <c r="AI23" i="2"/>
  <c r="AU23" i="2" s="1"/>
  <c r="AH23" i="2"/>
  <c r="AT29" i="2" s="1"/>
  <c r="AG23" i="2"/>
  <c r="AS23" i="2" s="1"/>
  <c r="AF23" i="2"/>
  <c r="AR29" i="2" s="1"/>
  <c r="AE23" i="2"/>
  <c r="AQ29" i="2" s="1"/>
  <c r="AD23" i="2"/>
  <c r="AP29" i="2" s="1"/>
  <c r="X23" i="2"/>
  <c r="R23" i="2"/>
  <c r="P23" i="2"/>
  <c r="AO22" i="2"/>
  <c r="BA28" i="2" s="1"/>
  <c r="AN22" i="2"/>
  <c r="AZ28" i="2" s="1"/>
  <c r="AM22" i="2"/>
  <c r="AY22" i="2" s="1"/>
  <c r="AL22" i="2"/>
  <c r="AX28" i="2" s="1"/>
  <c r="AK22" i="2"/>
  <c r="AW22" i="2" s="1"/>
  <c r="AJ22" i="2"/>
  <c r="AV28" i="2" s="1"/>
  <c r="AI22" i="2"/>
  <c r="AU28" i="2" s="1"/>
  <c r="AH22" i="2"/>
  <c r="AT28" i="2" s="1"/>
  <c r="AG22" i="2"/>
  <c r="AS28" i="2" s="1"/>
  <c r="AF22" i="2"/>
  <c r="AR28" i="2" s="1"/>
  <c r="AE22" i="2"/>
  <c r="AQ22" i="2" s="1"/>
  <c r="AD22" i="2"/>
  <c r="AP28" i="2" s="1"/>
  <c r="Z22" i="2"/>
  <c r="X22" i="2"/>
  <c r="P22" i="2"/>
  <c r="AO21" i="2"/>
  <c r="BA21" i="2" s="1"/>
  <c r="AN21" i="2"/>
  <c r="AZ27" i="2" s="1"/>
  <c r="AM21" i="2"/>
  <c r="AY27" i="2" s="1"/>
  <c r="AL21" i="2"/>
  <c r="AX27" i="2" s="1"/>
  <c r="AK21" i="2"/>
  <c r="AW27" i="2" s="1"/>
  <c r="AJ21" i="2"/>
  <c r="AV27" i="2" s="1"/>
  <c r="AI21" i="2"/>
  <c r="AH21" i="2"/>
  <c r="AT27" i="2" s="1"/>
  <c r="AG21" i="2"/>
  <c r="AS21" i="2" s="1"/>
  <c r="AF21" i="2"/>
  <c r="AR27" i="2" s="1"/>
  <c r="AE21" i="2"/>
  <c r="AQ27" i="2" s="1"/>
  <c r="AD21" i="2"/>
  <c r="AP27" i="2" s="1"/>
  <c r="X21" i="2"/>
  <c r="X20" i="2"/>
  <c r="P20" i="2"/>
  <c r="X19" i="2"/>
  <c r="R19" i="2"/>
  <c r="P19" i="2"/>
  <c r="X18" i="2"/>
  <c r="X17" i="2"/>
  <c r="U17" i="2"/>
  <c r="P17" i="2"/>
  <c r="N15" i="2"/>
  <c r="Z14" i="2" s="1"/>
  <c r="M15" i="2"/>
  <c r="Y15" i="2" s="1"/>
  <c r="L15" i="2"/>
  <c r="X15" i="2" s="1"/>
  <c r="K15" i="2"/>
  <c r="W15" i="2" s="1"/>
  <c r="J15" i="2"/>
  <c r="V15" i="2" s="1"/>
  <c r="I15" i="2"/>
  <c r="U10" i="2" s="1"/>
  <c r="H15" i="2"/>
  <c r="T15" i="2" s="1"/>
  <c r="G15" i="2"/>
  <c r="S13" i="2" s="1"/>
  <c r="F15" i="2"/>
  <c r="R15" i="2" s="1"/>
  <c r="E15" i="2"/>
  <c r="Q15" i="2" s="1"/>
  <c r="D15" i="2"/>
  <c r="P15" i="2" s="1"/>
  <c r="C15" i="2"/>
  <c r="O15" i="2" s="1"/>
  <c r="AO14" i="2"/>
  <c r="AN14" i="2"/>
  <c r="AM14" i="2"/>
  <c r="AL14" i="2"/>
  <c r="AK14" i="2"/>
  <c r="AJ14" i="2"/>
  <c r="AI14" i="2"/>
  <c r="AH14" i="2"/>
  <c r="AG14" i="2"/>
  <c r="AF14" i="2"/>
  <c r="AE14" i="2"/>
  <c r="AD14" i="2"/>
  <c r="AO11" i="2"/>
  <c r="BA11" i="2" s="1"/>
  <c r="AN11" i="2"/>
  <c r="AZ17" i="2" s="1"/>
  <c r="AM11" i="2"/>
  <c r="AY17" i="2" s="1"/>
  <c r="AL11" i="2"/>
  <c r="AX17" i="2" s="1"/>
  <c r="AK11" i="2"/>
  <c r="AW17" i="2" s="1"/>
  <c r="AJ11" i="2"/>
  <c r="AV11" i="2" s="1"/>
  <c r="AI11" i="2"/>
  <c r="AU17" i="2" s="1"/>
  <c r="AH11" i="2"/>
  <c r="AT17" i="2" s="1"/>
  <c r="AG11" i="2"/>
  <c r="AS17" i="2" s="1"/>
  <c r="AF11" i="2"/>
  <c r="AR17" i="2" s="1"/>
  <c r="AE11" i="2"/>
  <c r="AQ11" i="2" s="1"/>
  <c r="AD11" i="2"/>
  <c r="AP17" i="2" s="1"/>
  <c r="AO10" i="2"/>
  <c r="BA16" i="2" s="1"/>
  <c r="AN10" i="2"/>
  <c r="AZ16" i="2" s="1"/>
  <c r="AM10" i="2"/>
  <c r="AY10" i="2" s="1"/>
  <c r="AL10" i="2"/>
  <c r="AX16" i="2" s="1"/>
  <c r="AK10" i="2"/>
  <c r="AW10" i="2" s="1"/>
  <c r="AJ10" i="2"/>
  <c r="AV16" i="2" s="1"/>
  <c r="AI10" i="2"/>
  <c r="AU16" i="2" s="1"/>
  <c r="AH10" i="2"/>
  <c r="AT16" i="2" s="1"/>
  <c r="AG10" i="2"/>
  <c r="AS16" i="2" s="1"/>
  <c r="AF10" i="2"/>
  <c r="AR16" i="2" s="1"/>
  <c r="AE10" i="2"/>
  <c r="AQ10" i="2" s="1"/>
  <c r="AD10" i="2"/>
  <c r="AP16" i="2" s="1"/>
  <c r="AO9" i="2"/>
  <c r="BA9" i="2" s="1"/>
  <c r="AN9" i="2"/>
  <c r="AZ15" i="2" s="1"/>
  <c r="AM9" i="2"/>
  <c r="AY15" i="2" s="1"/>
  <c r="AL9" i="2"/>
  <c r="AX15" i="2" s="1"/>
  <c r="AK9" i="2"/>
  <c r="AW15" i="2" s="1"/>
  <c r="AJ9" i="2"/>
  <c r="AV15" i="2" s="1"/>
  <c r="AI9" i="2"/>
  <c r="AU9" i="2" s="1"/>
  <c r="AH9" i="2"/>
  <c r="AT15" i="2" s="1"/>
  <c r="AG9" i="2"/>
  <c r="AS9" i="2" s="1"/>
  <c r="AF9" i="2"/>
  <c r="AR15" i="2" s="1"/>
  <c r="AE9" i="2"/>
  <c r="AQ15" i="2" s="1"/>
  <c r="AD9" i="2"/>
  <c r="AP15" i="2" s="1"/>
  <c r="AO8" i="2"/>
  <c r="BA14" i="2" s="1"/>
  <c r="AN8" i="2"/>
  <c r="AZ14" i="2" s="1"/>
  <c r="AM8" i="2"/>
  <c r="AY8" i="2" s="1"/>
  <c r="AL8" i="2"/>
  <c r="AX14" i="2" s="1"/>
  <c r="AK8" i="2"/>
  <c r="AW8" i="2" s="1"/>
  <c r="AJ8" i="2"/>
  <c r="AV14" i="2" s="1"/>
  <c r="AI8" i="2"/>
  <c r="AU14" i="2" s="1"/>
  <c r="AH8" i="2"/>
  <c r="AT14" i="2" s="1"/>
  <c r="AG8" i="2"/>
  <c r="AS14" i="2" s="1"/>
  <c r="AF8" i="2"/>
  <c r="AR14" i="2" s="1"/>
  <c r="AE8" i="2"/>
  <c r="AQ8" i="2" s="1"/>
  <c r="AD8" i="2"/>
  <c r="AP14" i="2" s="1"/>
  <c r="AO7" i="2"/>
  <c r="BA7" i="2" s="1"/>
  <c r="AN7" i="2"/>
  <c r="AZ13" i="2" s="1"/>
  <c r="AM7" i="2"/>
  <c r="AY13" i="2" s="1"/>
  <c r="AL7" i="2"/>
  <c r="AX13" i="2" s="1"/>
  <c r="AK7" i="2"/>
  <c r="AW13" i="2" s="1"/>
  <c r="AJ7" i="2"/>
  <c r="AV13" i="2" s="1"/>
  <c r="AI7" i="2"/>
  <c r="AU7" i="2" s="1"/>
  <c r="AH7" i="2"/>
  <c r="AT13" i="2" s="1"/>
  <c r="AG7" i="2"/>
  <c r="AS7" i="2" s="1"/>
  <c r="AF7" i="2"/>
  <c r="AR13" i="2" s="1"/>
  <c r="AE7" i="2"/>
  <c r="AQ13" i="2" s="1"/>
  <c r="AD7" i="2"/>
  <c r="AP13" i="2" s="1"/>
  <c r="V6" i="2"/>
  <c r="V4" i="2"/>
  <c r="AE14" i="1"/>
  <c r="AF14" i="1"/>
  <c r="AG14" i="1"/>
  <c r="AH14" i="1"/>
  <c r="AI14" i="1"/>
  <c r="AJ14" i="1"/>
  <c r="AK14" i="1"/>
  <c r="AL14" i="1"/>
  <c r="AM14" i="1"/>
  <c r="AN14" i="1"/>
  <c r="AO14" i="1"/>
  <c r="AD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AQ13" i="1"/>
  <c r="AR13" i="1"/>
  <c r="AS13" i="1"/>
  <c r="AT13" i="1"/>
  <c r="AU13" i="1"/>
  <c r="AV13" i="1"/>
  <c r="AW13" i="1"/>
  <c r="AX13" i="1"/>
  <c r="AY13" i="1"/>
  <c r="AZ13" i="1"/>
  <c r="BA13" i="1"/>
  <c r="AP13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P8" i="1"/>
  <c r="AQ8" i="1"/>
  <c r="AR8" i="1"/>
  <c r="AS8" i="1"/>
  <c r="AT8" i="1"/>
  <c r="AU8" i="1"/>
  <c r="AV8" i="1"/>
  <c r="AW8" i="1"/>
  <c r="AX8" i="1"/>
  <c r="AY8" i="1"/>
  <c r="AZ8" i="1"/>
  <c r="BA8" i="1"/>
  <c r="AP9" i="1"/>
  <c r="AQ9" i="1"/>
  <c r="AR9" i="1"/>
  <c r="AS9" i="1"/>
  <c r="AT9" i="1"/>
  <c r="AU9" i="1"/>
  <c r="AV9" i="1"/>
  <c r="AW9" i="1"/>
  <c r="AX9" i="1"/>
  <c r="AY9" i="1"/>
  <c r="AZ9" i="1"/>
  <c r="BA9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AQ7" i="1"/>
  <c r="AR7" i="1"/>
  <c r="AS7" i="1"/>
  <c r="AT7" i="1"/>
  <c r="AU7" i="1"/>
  <c r="AV7" i="1"/>
  <c r="AW7" i="1"/>
  <c r="AX7" i="1"/>
  <c r="AY7" i="1"/>
  <c r="AZ7" i="1"/>
  <c r="BA7" i="1"/>
  <c r="AP7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E9" i="1"/>
  <c r="AF9" i="1"/>
  <c r="AG9" i="1"/>
  <c r="AH9" i="1"/>
  <c r="AI9" i="1"/>
  <c r="AJ9" i="1"/>
  <c r="AK9" i="1"/>
  <c r="AL9" i="1"/>
  <c r="AM9" i="1"/>
  <c r="AN9" i="1"/>
  <c r="AO9" i="1"/>
  <c r="AE10" i="1"/>
  <c r="AF10" i="1"/>
  <c r="AG10" i="1"/>
  <c r="AH10" i="1"/>
  <c r="AI10" i="1"/>
  <c r="AJ10" i="1"/>
  <c r="AK10" i="1"/>
  <c r="AL10" i="1"/>
  <c r="AM10" i="1"/>
  <c r="AN10" i="1"/>
  <c r="AO10" i="1"/>
  <c r="AE11" i="1"/>
  <c r="AF11" i="1"/>
  <c r="AG11" i="1"/>
  <c r="AH11" i="1"/>
  <c r="AI11" i="1"/>
  <c r="AJ11" i="1"/>
  <c r="AK11" i="1"/>
  <c r="AL11" i="1"/>
  <c r="AM11" i="1"/>
  <c r="AN11" i="1"/>
  <c r="AO11" i="1"/>
  <c r="AE8" i="1"/>
  <c r="AF8" i="1"/>
  <c r="AG8" i="1"/>
  <c r="AH8" i="1"/>
  <c r="AI8" i="1"/>
  <c r="AJ8" i="1"/>
  <c r="AK8" i="1"/>
  <c r="AL8" i="1"/>
  <c r="AM8" i="1"/>
  <c r="AN8" i="1"/>
  <c r="AO8" i="1"/>
  <c r="AD11" i="1"/>
  <c r="AD10" i="1"/>
  <c r="AD9" i="1"/>
  <c r="AD8" i="1"/>
  <c r="AE7" i="1"/>
  <c r="AF7" i="1"/>
  <c r="AG7" i="1"/>
  <c r="AH7" i="1"/>
  <c r="AI7" i="1"/>
  <c r="AJ7" i="1"/>
  <c r="AK7" i="1"/>
  <c r="AL7" i="1"/>
  <c r="AM7" i="1"/>
  <c r="AN7" i="1"/>
  <c r="AO7" i="1"/>
  <c r="AD7" i="1"/>
  <c r="O29" i="1"/>
  <c r="P29" i="1"/>
  <c r="Q29" i="1"/>
  <c r="R29" i="1"/>
  <c r="S29" i="1"/>
  <c r="T29" i="1"/>
  <c r="U29" i="1"/>
  <c r="V29" i="1"/>
  <c r="W29" i="1"/>
  <c r="X29" i="1"/>
  <c r="Y29" i="1"/>
  <c r="Z29" i="1"/>
  <c r="N29" i="1"/>
  <c r="Z28" i="1" s="1"/>
  <c r="O18" i="1"/>
  <c r="P18" i="1"/>
  <c r="Q18" i="1"/>
  <c r="R18" i="1"/>
  <c r="S18" i="1"/>
  <c r="T18" i="1"/>
  <c r="U18" i="1"/>
  <c r="V18" i="1"/>
  <c r="W18" i="1"/>
  <c r="X18" i="1"/>
  <c r="Y18" i="1"/>
  <c r="O19" i="1"/>
  <c r="P19" i="1"/>
  <c r="Q19" i="1"/>
  <c r="R19" i="1"/>
  <c r="S19" i="1"/>
  <c r="T19" i="1"/>
  <c r="U19" i="1"/>
  <c r="V19" i="1"/>
  <c r="W19" i="1"/>
  <c r="X19" i="1"/>
  <c r="Y19" i="1"/>
  <c r="O20" i="1"/>
  <c r="P20" i="1"/>
  <c r="Q20" i="1"/>
  <c r="R20" i="1"/>
  <c r="S20" i="1"/>
  <c r="T20" i="1"/>
  <c r="U20" i="1"/>
  <c r="V20" i="1"/>
  <c r="W20" i="1"/>
  <c r="X20" i="1"/>
  <c r="Y20" i="1"/>
  <c r="O21" i="1"/>
  <c r="P21" i="1"/>
  <c r="Q21" i="1"/>
  <c r="R21" i="1"/>
  <c r="S21" i="1"/>
  <c r="T21" i="1"/>
  <c r="U21" i="1"/>
  <c r="V21" i="1"/>
  <c r="W21" i="1"/>
  <c r="X21" i="1"/>
  <c r="Y21" i="1"/>
  <c r="O22" i="1"/>
  <c r="P22" i="1"/>
  <c r="Q22" i="1"/>
  <c r="R22" i="1"/>
  <c r="S22" i="1"/>
  <c r="T22" i="1"/>
  <c r="U22" i="1"/>
  <c r="V22" i="1"/>
  <c r="W22" i="1"/>
  <c r="X22" i="1"/>
  <c r="Y22" i="1"/>
  <c r="O23" i="1"/>
  <c r="P23" i="1"/>
  <c r="Q23" i="1"/>
  <c r="R23" i="1"/>
  <c r="S23" i="1"/>
  <c r="T23" i="1"/>
  <c r="U23" i="1"/>
  <c r="V23" i="1"/>
  <c r="W23" i="1"/>
  <c r="X23" i="1"/>
  <c r="Y23" i="1"/>
  <c r="O24" i="1"/>
  <c r="P24" i="1"/>
  <c r="Q24" i="1"/>
  <c r="R24" i="1"/>
  <c r="S24" i="1"/>
  <c r="T24" i="1"/>
  <c r="U24" i="1"/>
  <c r="V24" i="1"/>
  <c r="W24" i="1"/>
  <c r="X24" i="1"/>
  <c r="Y24" i="1"/>
  <c r="O25" i="1"/>
  <c r="P25" i="1"/>
  <c r="Q25" i="1"/>
  <c r="R25" i="1"/>
  <c r="S25" i="1"/>
  <c r="T25" i="1"/>
  <c r="U25" i="1"/>
  <c r="V25" i="1"/>
  <c r="W25" i="1"/>
  <c r="X25" i="1"/>
  <c r="Y25" i="1"/>
  <c r="O26" i="1"/>
  <c r="P26" i="1"/>
  <c r="Q26" i="1"/>
  <c r="R26" i="1"/>
  <c r="S26" i="1"/>
  <c r="T26" i="1"/>
  <c r="U26" i="1"/>
  <c r="V26" i="1"/>
  <c r="W26" i="1"/>
  <c r="X26" i="1"/>
  <c r="Y26" i="1"/>
  <c r="O27" i="1"/>
  <c r="P27" i="1"/>
  <c r="Q27" i="1"/>
  <c r="R27" i="1"/>
  <c r="S27" i="1"/>
  <c r="T27" i="1"/>
  <c r="U27" i="1"/>
  <c r="V27" i="1"/>
  <c r="W27" i="1"/>
  <c r="X27" i="1"/>
  <c r="Y27" i="1"/>
  <c r="O28" i="1"/>
  <c r="P28" i="1"/>
  <c r="Q28" i="1"/>
  <c r="R28" i="1"/>
  <c r="S28" i="1"/>
  <c r="T28" i="1"/>
  <c r="U28" i="1"/>
  <c r="V28" i="1"/>
  <c r="W28" i="1"/>
  <c r="X28" i="1"/>
  <c r="Y28" i="1"/>
  <c r="P17" i="1"/>
  <c r="Q17" i="1"/>
  <c r="R17" i="1"/>
  <c r="S17" i="1"/>
  <c r="T17" i="1"/>
  <c r="U17" i="1"/>
  <c r="V17" i="1"/>
  <c r="W17" i="1"/>
  <c r="X17" i="1"/>
  <c r="Y17" i="1"/>
  <c r="O17" i="1"/>
  <c r="F29" i="1"/>
  <c r="M29" i="1"/>
  <c r="L29" i="1"/>
  <c r="K29" i="1"/>
  <c r="J29" i="1"/>
  <c r="I29" i="1"/>
  <c r="H29" i="1"/>
  <c r="G29" i="1"/>
  <c r="E29" i="1"/>
  <c r="D29" i="1"/>
  <c r="C29" i="1"/>
  <c r="O4" i="1"/>
  <c r="R4" i="1"/>
  <c r="T4" i="1"/>
  <c r="U4" i="1"/>
  <c r="Z4" i="1"/>
  <c r="O5" i="1"/>
  <c r="P5" i="1"/>
  <c r="U5" i="1"/>
  <c r="V5" i="1"/>
  <c r="X5" i="1"/>
  <c r="O6" i="1"/>
  <c r="R6" i="1"/>
  <c r="T6" i="1"/>
  <c r="U6" i="1"/>
  <c r="Z6" i="1"/>
  <c r="O7" i="1"/>
  <c r="P7" i="1"/>
  <c r="U7" i="1"/>
  <c r="V7" i="1"/>
  <c r="X7" i="1"/>
  <c r="O8" i="1"/>
  <c r="R8" i="1"/>
  <c r="T8" i="1"/>
  <c r="U8" i="1"/>
  <c r="Z8" i="1"/>
  <c r="O9" i="1"/>
  <c r="P9" i="1"/>
  <c r="U9" i="1"/>
  <c r="V9" i="1"/>
  <c r="X9" i="1"/>
  <c r="O10" i="1"/>
  <c r="R10" i="1"/>
  <c r="T10" i="1"/>
  <c r="U10" i="1"/>
  <c r="Z10" i="1"/>
  <c r="O11" i="1"/>
  <c r="P11" i="1"/>
  <c r="U11" i="1"/>
  <c r="V11" i="1"/>
  <c r="X11" i="1"/>
  <c r="O12" i="1"/>
  <c r="R12" i="1"/>
  <c r="T12" i="1"/>
  <c r="U12" i="1"/>
  <c r="Z12" i="1"/>
  <c r="O13" i="1"/>
  <c r="P13" i="1"/>
  <c r="U13" i="1"/>
  <c r="V13" i="1"/>
  <c r="X13" i="1"/>
  <c r="O14" i="1"/>
  <c r="R14" i="1"/>
  <c r="T14" i="1"/>
  <c r="U14" i="1"/>
  <c r="Z14" i="1"/>
  <c r="O15" i="1"/>
  <c r="P15" i="1"/>
  <c r="Q15" i="1"/>
  <c r="U15" i="1"/>
  <c r="V15" i="1"/>
  <c r="X15" i="1"/>
  <c r="Y15" i="1"/>
  <c r="R3" i="1"/>
  <c r="T3" i="1"/>
  <c r="U3" i="1"/>
  <c r="O3" i="1"/>
  <c r="D15" i="1"/>
  <c r="P4" i="1" s="1"/>
  <c r="E15" i="1"/>
  <c r="Q5" i="1" s="1"/>
  <c r="F15" i="1"/>
  <c r="R5" i="1" s="1"/>
  <c r="G15" i="1"/>
  <c r="S5" i="1" s="1"/>
  <c r="H15" i="1"/>
  <c r="T5" i="1" s="1"/>
  <c r="I15" i="1"/>
  <c r="J15" i="1"/>
  <c r="V4" i="1" s="1"/>
  <c r="K15" i="1"/>
  <c r="W4" i="1" s="1"/>
  <c r="L15" i="1"/>
  <c r="X4" i="1" s="1"/>
  <c r="M15" i="1"/>
  <c r="Y5" i="1" s="1"/>
  <c r="N15" i="1"/>
  <c r="Z5" i="1" s="1"/>
  <c r="C15" i="1"/>
  <c r="W6" i="2" l="1"/>
  <c r="AU21" i="2"/>
  <c r="AU27" i="2"/>
  <c r="O8" i="2"/>
  <c r="U19" i="2"/>
  <c r="P24" i="2"/>
  <c r="X25" i="2"/>
  <c r="P18" i="2"/>
  <c r="P21" i="2"/>
  <c r="P25" i="2"/>
  <c r="T21" i="2"/>
  <c r="T12" i="2"/>
  <c r="R21" i="2"/>
  <c r="Z13" i="2"/>
  <c r="T3" i="2"/>
  <c r="R20" i="2"/>
  <c r="R27" i="2"/>
  <c r="R9" i="2"/>
  <c r="R25" i="2"/>
  <c r="R5" i="2"/>
  <c r="T8" i="2"/>
  <c r="Z20" i="2"/>
  <c r="Z27" i="2"/>
  <c r="Z5" i="2"/>
  <c r="R8" i="2"/>
  <c r="U9" i="2"/>
  <c r="Z11" i="2"/>
  <c r="Z8" i="2"/>
  <c r="R3" i="2"/>
  <c r="U4" i="2"/>
  <c r="V22" i="2"/>
  <c r="P26" i="2"/>
  <c r="U27" i="2"/>
  <c r="O11" i="2"/>
  <c r="U26" i="2"/>
  <c r="X28" i="2"/>
  <c r="V7" i="2"/>
  <c r="V11" i="2"/>
  <c r="U22" i="2"/>
  <c r="X26" i="2"/>
  <c r="U21" i="2"/>
  <c r="W23" i="2"/>
  <c r="P27" i="2"/>
  <c r="W20" i="2"/>
  <c r="T4" i="2"/>
  <c r="T10" i="2"/>
  <c r="T5" i="2"/>
  <c r="W24" i="2"/>
  <c r="O25" i="2"/>
  <c r="O5" i="2"/>
  <c r="X6" i="2"/>
  <c r="P9" i="2"/>
  <c r="W11" i="2"/>
  <c r="W8" i="2"/>
  <c r="W10" i="2"/>
  <c r="X11" i="2"/>
  <c r="W25" i="2"/>
  <c r="W26" i="2"/>
  <c r="AY21" i="2"/>
  <c r="O9" i="2"/>
  <c r="O12" i="2"/>
  <c r="W5" i="2"/>
  <c r="W9" i="2"/>
  <c r="O4" i="2"/>
  <c r="W17" i="2"/>
  <c r="O23" i="2"/>
  <c r="O6" i="2"/>
  <c r="BA24" i="2"/>
  <c r="V3" i="2"/>
  <c r="W4" i="2"/>
  <c r="X5" i="2"/>
  <c r="O7" i="2"/>
  <c r="X8" i="2"/>
  <c r="V12" i="2"/>
  <c r="V14" i="2"/>
  <c r="Z18" i="2"/>
  <c r="Z19" i="2"/>
  <c r="O21" i="2"/>
  <c r="Z21" i="2"/>
  <c r="R22" i="2"/>
  <c r="Q24" i="2"/>
  <c r="R26" i="2"/>
  <c r="S27" i="2"/>
  <c r="P14" i="2"/>
  <c r="W3" i="2"/>
  <c r="X4" i="2"/>
  <c r="P7" i="2"/>
  <c r="O10" i="2"/>
  <c r="W12" i="2"/>
  <c r="X14" i="2"/>
  <c r="Z17" i="2"/>
  <c r="O19" i="2"/>
  <c r="O20" i="2"/>
  <c r="S22" i="2"/>
  <c r="Z23" i="2"/>
  <c r="R24" i="2"/>
  <c r="Z25" i="2"/>
  <c r="S26" i="2"/>
  <c r="X3" i="2"/>
  <c r="T7" i="2"/>
  <c r="V9" i="2"/>
  <c r="P10" i="2"/>
  <c r="X12" i="2"/>
  <c r="O17" i="2"/>
  <c r="O18" i="2"/>
  <c r="S24" i="2"/>
  <c r="P5" i="2"/>
  <c r="P6" i="2"/>
  <c r="P8" i="2"/>
  <c r="P13" i="2"/>
  <c r="S21" i="2"/>
  <c r="O3" i="2"/>
  <c r="P4" i="2"/>
  <c r="T6" i="2"/>
  <c r="W7" i="2"/>
  <c r="X9" i="2"/>
  <c r="V10" i="2"/>
  <c r="P11" i="2"/>
  <c r="V13" i="2"/>
  <c r="R17" i="2"/>
  <c r="R18" i="2"/>
  <c r="S19" i="2"/>
  <c r="S20" i="2"/>
  <c r="W22" i="2"/>
  <c r="S28" i="2"/>
  <c r="P3" i="2"/>
  <c r="X7" i="2"/>
  <c r="X13" i="2"/>
  <c r="S17" i="2"/>
  <c r="S18" i="2"/>
  <c r="V5" i="2"/>
  <c r="V8" i="2"/>
  <c r="X10" i="2"/>
  <c r="P12" i="2"/>
  <c r="W18" i="2"/>
  <c r="W19" i="2"/>
  <c r="W21" i="2"/>
  <c r="O22" i="2"/>
  <c r="S23" i="2"/>
  <c r="O24" i="2"/>
  <c r="S25" i="2"/>
  <c r="O26" i="2"/>
  <c r="T17" i="2"/>
  <c r="Q18" i="2"/>
  <c r="U20" i="2"/>
  <c r="T22" i="2"/>
  <c r="Y24" i="2"/>
  <c r="T26" i="2"/>
  <c r="T18" i="2"/>
  <c r="Y20" i="2"/>
  <c r="U25" i="2"/>
  <c r="Y17" i="2"/>
  <c r="U18" i="2"/>
  <c r="Q20" i="2"/>
  <c r="T24" i="2"/>
  <c r="Y26" i="2"/>
  <c r="Q17" i="2"/>
  <c r="T19" i="2"/>
  <c r="Q22" i="2"/>
  <c r="Y22" i="2"/>
  <c r="U24" i="2"/>
  <c r="Q26" i="2"/>
  <c r="U28" i="2"/>
  <c r="Y18" i="2"/>
  <c r="T20" i="2"/>
  <c r="U23" i="2"/>
  <c r="Q8" i="2"/>
  <c r="Y10" i="2"/>
  <c r="AY11" i="2"/>
  <c r="Y12" i="2"/>
  <c r="Y4" i="2"/>
  <c r="Y6" i="2"/>
  <c r="Q10" i="2"/>
  <c r="AP8" i="2"/>
  <c r="Q12" i="2"/>
  <c r="Q4" i="2"/>
  <c r="AR8" i="2"/>
  <c r="AP10" i="2"/>
  <c r="Q6" i="2"/>
  <c r="Y8" i="2"/>
  <c r="AS10" i="2"/>
  <c r="V17" i="2"/>
  <c r="AW21" i="2"/>
  <c r="BA22" i="2"/>
  <c r="AV23" i="2"/>
  <c r="AZ24" i="2"/>
  <c r="AT25" i="2"/>
  <c r="R28" i="2"/>
  <c r="V20" i="2"/>
  <c r="AP22" i="2"/>
  <c r="AY23" i="2"/>
  <c r="V24" i="2"/>
  <c r="AW25" i="2"/>
  <c r="AR22" i="2"/>
  <c r="AP24" i="2"/>
  <c r="AY25" i="2"/>
  <c r="V26" i="2"/>
  <c r="V28" i="2"/>
  <c r="AW23" i="2"/>
  <c r="V18" i="2"/>
  <c r="AS22" i="2"/>
  <c r="AR24" i="2"/>
  <c r="V27" i="2"/>
  <c r="V21" i="2"/>
  <c r="AQ21" i="2"/>
  <c r="AU22" i="2"/>
  <c r="AS24" i="2"/>
  <c r="AV25" i="2"/>
  <c r="AT21" i="2"/>
  <c r="AX22" i="2"/>
  <c r="V23" i="2"/>
  <c r="AQ23" i="2"/>
  <c r="AU24" i="2"/>
  <c r="V19" i="2"/>
  <c r="AV21" i="2"/>
  <c r="AZ22" i="2"/>
  <c r="AT23" i="2"/>
  <c r="AX24" i="2"/>
  <c r="V25" i="2"/>
  <c r="AQ25" i="2"/>
  <c r="P28" i="2"/>
  <c r="S7" i="2"/>
  <c r="AY9" i="2"/>
  <c r="AW11" i="2"/>
  <c r="U12" i="2"/>
  <c r="U13" i="2"/>
  <c r="Z3" i="2"/>
  <c r="S5" i="2"/>
  <c r="U7" i="2"/>
  <c r="AS8" i="2"/>
  <c r="S9" i="2"/>
  <c r="AR10" i="2"/>
  <c r="R11" i="2"/>
  <c r="S15" i="2"/>
  <c r="AQ17" i="2"/>
  <c r="AQ7" i="2"/>
  <c r="AU8" i="2"/>
  <c r="S11" i="2"/>
  <c r="U15" i="2"/>
  <c r="AV17" i="2"/>
  <c r="S3" i="2"/>
  <c r="U5" i="2"/>
  <c r="R6" i="2"/>
  <c r="Z6" i="2"/>
  <c r="AT7" i="2"/>
  <c r="S8" i="2"/>
  <c r="AX8" i="2"/>
  <c r="AQ9" i="2"/>
  <c r="R10" i="2"/>
  <c r="Z10" i="2"/>
  <c r="AU10" i="2"/>
  <c r="U11" i="2"/>
  <c r="S6" i="2"/>
  <c r="AV7" i="2"/>
  <c r="AZ8" i="2"/>
  <c r="AT9" i="2"/>
  <c r="S10" i="2"/>
  <c r="AX10" i="2"/>
  <c r="R12" i="2"/>
  <c r="Z12" i="2"/>
  <c r="S14" i="2"/>
  <c r="U3" i="2"/>
  <c r="R4" i="2"/>
  <c r="Z4" i="2"/>
  <c r="Z7" i="2"/>
  <c r="AW7" i="2"/>
  <c r="U8" i="2"/>
  <c r="BA8" i="2"/>
  <c r="AV9" i="2"/>
  <c r="AZ10" i="2"/>
  <c r="AT11" i="2"/>
  <c r="S12" i="2"/>
  <c r="U14" i="2"/>
  <c r="S4" i="2"/>
  <c r="U6" i="2"/>
  <c r="R7" i="2"/>
  <c r="AY7" i="2"/>
  <c r="Z9" i="2"/>
  <c r="AW9" i="2"/>
  <c r="BA10" i="2"/>
  <c r="BA13" i="2"/>
  <c r="AS15" i="2"/>
  <c r="AW16" i="2"/>
  <c r="BA27" i="2"/>
  <c r="BA31" i="2"/>
  <c r="AP7" i="2"/>
  <c r="AX7" i="2"/>
  <c r="AT8" i="2"/>
  <c r="AP9" i="2"/>
  <c r="AX9" i="2"/>
  <c r="AT10" i="2"/>
  <c r="AP11" i="2"/>
  <c r="AX11" i="2"/>
  <c r="O13" i="2"/>
  <c r="W13" i="2"/>
  <c r="O14" i="2"/>
  <c r="W14" i="2"/>
  <c r="AP21" i="2"/>
  <c r="AX21" i="2"/>
  <c r="AT22" i="2"/>
  <c r="AP23" i="2"/>
  <c r="AX23" i="2"/>
  <c r="AT24" i="2"/>
  <c r="AP25" i="2"/>
  <c r="AX25" i="2"/>
  <c r="O27" i="2"/>
  <c r="W27" i="2"/>
  <c r="O28" i="2"/>
  <c r="W28" i="2"/>
  <c r="AS13" i="2"/>
  <c r="AW14" i="2"/>
  <c r="AS27" i="2"/>
  <c r="AW28" i="2"/>
  <c r="AS29" i="2"/>
  <c r="BA29" i="2"/>
  <c r="AS31" i="2"/>
  <c r="AU13" i="2"/>
  <c r="AQ14" i="2"/>
  <c r="AY14" i="2"/>
  <c r="AU15" i="2"/>
  <c r="AQ16" i="2"/>
  <c r="AY16" i="2"/>
  <c r="AQ28" i="2"/>
  <c r="AY28" i="2"/>
  <c r="AU29" i="2"/>
  <c r="AQ30" i="2"/>
  <c r="AY30" i="2"/>
  <c r="AU31" i="2"/>
  <c r="BA15" i="2"/>
  <c r="AW30" i="2"/>
  <c r="Q3" i="2"/>
  <c r="Y3" i="2"/>
  <c r="Q5" i="2"/>
  <c r="Y5" i="2"/>
  <c r="Q7" i="2"/>
  <c r="Y7" i="2"/>
  <c r="AR7" i="2"/>
  <c r="AZ7" i="2"/>
  <c r="AV8" i="2"/>
  <c r="Q9" i="2"/>
  <c r="Y9" i="2"/>
  <c r="AR9" i="2"/>
  <c r="AZ9" i="2"/>
  <c r="AV10" i="2"/>
  <c r="Q11" i="2"/>
  <c r="Y11" i="2"/>
  <c r="AR11" i="2"/>
  <c r="AZ11" i="2"/>
  <c r="Q13" i="2"/>
  <c r="Y13" i="2"/>
  <c r="Q14" i="2"/>
  <c r="Y14" i="2"/>
  <c r="Q19" i="2"/>
  <c r="Y19" i="2"/>
  <c r="Q21" i="2"/>
  <c r="Y21" i="2"/>
  <c r="AR21" i="2"/>
  <c r="AZ21" i="2"/>
  <c r="AV22" i="2"/>
  <c r="Q23" i="2"/>
  <c r="Y23" i="2"/>
  <c r="AR23" i="2"/>
  <c r="AZ23" i="2"/>
  <c r="AV24" i="2"/>
  <c r="Q25" i="2"/>
  <c r="Y25" i="2"/>
  <c r="AR25" i="2"/>
  <c r="AZ25" i="2"/>
  <c r="Q27" i="2"/>
  <c r="Y27" i="2"/>
  <c r="Q28" i="2"/>
  <c r="Y28" i="2"/>
  <c r="Z15" i="2"/>
  <c r="BA17" i="2"/>
  <c r="AS11" i="2"/>
  <c r="R13" i="2"/>
  <c r="R14" i="2"/>
  <c r="T9" i="2"/>
  <c r="T11" i="2"/>
  <c r="AU11" i="2"/>
  <c r="T13" i="2"/>
  <c r="T14" i="2"/>
  <c r="T23" i="2"/>
  <c r="T25" i="2"/>
  <c r="T27" i="2"/>
  <c r="T28" i="2"/>
  <c r="S3" i="1"/>
  <c r="W15" i="1"/>
  <c r="S14" i="1"/>
  <c r="W13" i="1"/>
  <c r="S12" i="1"/>
  <c r="W11" i="1"/>
  <c r="S10" i="1"/>
  <c r="W9" i="1"/>
  <c r="S8" i="1"/>
  <c r="W7" i="1"/>
  <c r="S6" i="1"/>
  <c r="W5" i="1"/>
  <c r="S4" i="1"/>
  <c r="Y14" i="1"/>
  <c r="Y12" i="1"/>
  <c r="Q10" i="1"/>
  <c r="Y8" i="1"/>
  <c r="Q8" i="1"/>
  <c r="Y6" i="1"/>
  <c r="Y4" i="1"/>
  <c r="Q4" i="1"/>
  <c r="Y3" i="1"/>
  <c r="Q14" i="1"/>
  <c r="Q12" i="1"/>
  <c r="Q6" i="1"/>
  <c r="X3" i="1"/>
  <c r="P3" i="1"/>
  <c r="T15" i="1"/>
  <c r="X14" i="1"/>
  <c r="P14" i="1"/>
  <c r="T13" i="1"/>
  <c r="X12" i="1"/>
  <c r="P12" i="1"/>
  <c r="T11" i="1"/>
  <c r="X10" i="1"/>
  <c r="P10" i="1"/>
  <c r="T9" i="1"/>
  <c r="X8" i="1"/>
  <c r="P8" i="1"/>
  <c r="T7" i="1"/>
  <c r="X6" i="1"/>
  <c r="P6" i="1"/>
  <c r="Y10" i="1"/>
  <c r="W3" i="1"/>
  <c r="Z3" i="1"/>
  <c r="S15" i="1"/>
  <c r="W14" i="1"/>
  <c r="S13" i="1"/>
  <c r="W12" i="1"/>
  <c r="S11" i="1"/>
  <c r="W10" i="1"/>
  <c r="S9" i="1"/>
  <c r="W8" i="1"/>
  <c r="S7" i="1"/>
  <c r="W6" i="1"/>
  <c r="Q3" i="1"/>
  <c r="V3" i="1"/>
  <c r="Z15" i="1"/>
  <c r="R15" i="1"/>
  <c r="V14" i="1"/>
  <c r="Z13" i="1"/>
  <c r="R13" i="1"/>
  <c r="V12" i="1"/>
  <c r="Z11" i="1"/>
  <c r="R11" i="1"/>
  <c r="V10" i="1"/>
  <c r="Z9" i="1"/>
  <c r="R9" i="1"/>
  <c r="V8" i="1"/>
  <c r="Z7" i="1"/>
  <c r="R7" i="1"/>
  <c r="V6" i="1"/>
  <c r="Y13" i="1"/>
  <c r="Q13" i="1"/>
  <c r="Y11" i="1"/>
  <c r="Q11" i="1"/>
  <c r="Y9" i="1"/>
  <c r="Q9" i="1"/>
  <c r="Y7" i="1"/>
  <c r="Q7" i="1"/>
  <c r="Z17" i="1"/>
  <c r="Z18" i="1"/>
  <c r="Z26" i="1"/>
  <c r="Z24" i="1"/>
  <c r="Z22" i="1"/>
  <c r="Z20" i="1"/>
  <c r="Z19" i="1"/>
  <c r="Z27" i="1"/>
  <c r="Z25" i="1"/>
  <c r="Z23" i="1"/>
  <c r="Z21" i="1"/>
</calcChain>
</file>

<file path=xl/sharedStrings.xml><?xml version="1.0" encoding="utf-8"?>
<sst xmlns="http://schemas.openxmlformats.org/spreadsheetml/2006/main" count="744" uniqueCount="94">
  <si>
    <t>OG_DROP_SEG_77</t>
  </si>
  <si>
    <t>Drop&lt;0%</t>
  </si>
  <si>
    <t>Drop_0-10%</t>
  </si>
  <si>
    <t>Drop_10-20%</t>
  </si>
  <si>
    <t>Drop_20-30%</t>
  </si>
  <si>
    <t>Drop_30-40%</t>
  </si>
  <si>
    <t>Drop_40-50%</t>
  </si>
  <si>
    <t>Drop_50-60%</t>
  </si>
  <si>
    <t>Drop_60-70%</t>
  </si>
  <si>
    <t>Drop_70-80%</t>
  </si>
  <si>
    <t>Drop_80-90%</t>
  </si>
  <si>
    <t>Drop_90-100%</t>
  </si>
  <si>
    <t>Segment</t>
  </si>
  <si>
    <t>7 by 7</t>
  </si>
  <si>
    <t>Ratio</t>
  </si>
  <si>
    <t>14 by 14</t>
  </si>
  <si>
    <t>OneDrive_1_6-21-2021\OW15_LB11.csv</t>
  </si>
  <si>
    <t>OneDrive_1_6-21-2021\OW15_LB5.csv</t>
  </si>
  <si>
    <t>OneDrive_1_6-21-2021\OW15_LB7.csv</t>
  </si>
  <si>
    <t>OneDrive_1_6-21-2021\OW15_LB9.csv</t>
  </si>
  <si>
    <t>OneDrive_1_6-21-2021\OW30_LB11.csv</t>
  </si>
  <si>
    <t>OneDrive_1_6-21-2021\OW30_LB5.csv</t>
  </si>
  <si>
    <t>OneDrive_1_6-21-2021\OW30_LB7.csv</t>
  </si>
  <si>
    <t>OneDrive_1_6-21-2021\OW30_LB9.csv</t>
  </si>
  <si>
    <t>OneDrive_1_6-21-2021\OW7_LB11.csv</t>
  </si>
  <si>
    <t>OneDrive_1_6-21-2021\OW7_LB5.csv</t>
  </si>
  <si>
    <t>OneDrive_1_6-21-2021\OW7_LB7.csv</t>
  </si>
  <si>
    <t>OneDrive_1_6-21-2021\OW7_LB9.csv</t>
  </si>
  <si>
    <t>SUM</t>
  </si>
  <si>
    <t>OW15_LB5</t>
  </si>
  <si>
    <t>OW15_LB7</t>
  </si>
  <si>
    <t>OW15_LB9</t>
  </si>
  <si>
    <t>OW30_LB11</t>
  </si>
  <si>
    <t>OW30_LB5</t>
  </si>
  <si>
    <t>OW30_LB7</t>
  </si>
  <si>
    <t>OW30_LB9</t>
  </si>
  <si>
    <t>OW7_LB11</t>
  </si>
  <si>
    <t>OW7_LB5</t>
  </si>
  <si>
    <t>OW7_LB7</t>
  </si>
  <si>
    <t>OW7_LB9</t>
  </si>
  <si>
    <t>OW15_LB11</t>
  </si>
  <si>
    <t>OW15_LB11_%</t>
  </si>
  <si>
    <t>OW15_LB5_%</t>
  </si>
  <si>
    <t>OW15_LB7_%</t>
  </si>
  <si>
    <t>OW15_LB9_%</t>
  </si>
  <si>
    <t>OW30_LB11_%</t>
  </si>
  <si>
    <t>OW30_LB5_%</t>
  </si>
  <si>
    <t>OW30_LB7_%</t>
  </si>
  <si>
    <t>OW30_LB9_%</t>
  </si>
  <si>
    <t>OW7_LB11_%</t>
  </si>
  <si>
    <t>OW7_LB5_%</t>
  </si>
  <si>
    <t>OW7_LB7_%</t>
  </si>
  <si>
    <t>OW7_LB9_%</t>
  </si>
  <si>
    <t>Drop=100%</t>
  </si>
  <si>
    <t>GT 30%</t>
  </si>
  <si>
    <t>GT 40%</t>
  </si>
  <si>
    <t>GT 50%</t>
  </si>
  <si>
    <t>GT 60%</t>
  </si>
  <si>
    <t>GT 70%</t>
  </si>
  <si>
    <t>BASE downgraded</t>
  </si>
  <si>
    <t>Overall DOLA Base covered</t>
  </si>
  <si>
    <t>Inactive Base</t>
  </si>
  <si>
    <t>Inactive Base %</t>
  </si>
  <si>
    <t>MED_Seg_Base</t>
  </si>
  <si>
    <t>Observation window 15</t>
  </si>
  <si>
    <t>Observation window 30</t>
  </si>
  <si>
    <t>Observation window 7</t>
  </si>
  <si>
    <t>L7D by P7D</t>
  </si>
  <si>
    <t>Lookback11D%</t>
  </si>
  <si>
    <t>Lookback5D%</t>
  </si>
  <si>
    <t>Lookback7D%</t>
  </si>
  <si>
    <t>Lookback9D%</t>
  </si>
  <si>
    <t xml:space="preserve">Observation window 30 : Inactive Base Count </t>
  </si>
  <si>
    <t>Observation window 30 : Inactive Base %</t>
  </si>
  <si>
    <t>Lookback5D</t>
  </si>
  <si>
    <t>Lookback7D</t>
  </si>
  <si>
    <t>Lookback9D</t>
  </si>
  <si>
    <t>Lookback11D</t>
  </si>
  <si>
    <t>L14D by P14D</t>
  </si>
  <si>
    <t>LB5D :</t>
  </si>
  <si>
    <t xml:space="preserve">LB7D : </t>
  </si>
  <si>
    <t xml:space="preserve">LB9D : </t>
  </si>
  <si>
    <t xml:space="preserve">LB11D : </t>
  </si>
  <si>
    <t>OG_DROP_SEG_1414</t>
  </si>
  <si>
    <t>DATA_DROP_SEG_77</t>
  </si>
  <si>
    <t>DATA_DROP_SEG_1414</t>
  </si>
  <si>
    <t xml:space="preserve"> </t>
  </si>
  <si>
    <t>GT30%</t>
  </si>
  <si>
    <t>GT50%</t>
  </si>
  <si>
    <t>GT70%</t>
  </si>
  <si>
    <t xml:space="preserve">Lookback 5 Days </t>
  </si>
  <si>
    <t xml:space="preserve">Lookback 9 Days </t>
  </si>
  <si>
    <t xml:space="preserve">Lookback 11 Days </t>
  </si>
  <si>
    <t>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</si>
</sst>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2">
    <xf numFmtId="0" fontId="0" fillId="0" borderId="0" xfId="0"/>
    <xf numFmtId="165" fontId="0" fillId="0" borderId="0" xfId="2" applyNumberFormat="1" applyFont="1"/>
    <xf numFmtId="0" fontId="0" fillId="0" borderId="2" xfId="0" applyBorder="1"/>
    <xf numFmtId="0" fontId="2" fillId="0" borderId="2" xfId="0" applyFont="1" applyBorder="1" applyAlignment="1">
      <alignment horizontal="center" vertical="top"/>
    </xf>
    <xf numFmtId="164" fontId="0" fillId="0" borderId="2" xfId="1" applyNumberFormat="1" applyFont="1" applyBorder="1"/>
    <xf numFmtId="165" fontId="0" fillId="0" borderId="2" xfId="2" applyNumberFormat="1" applyFont="1" applyBorder="1"/>
    <xf numFmtId="164" fontId="0" fillId="0" borderId="0" xfId="0" applyNumberFormat="1"/>
    <xf numFmtId="10" fontId="0" fillId="0" borderId="0" xfId="0" applyNumberFormat="1"/>
    <xf numFmtId="0" fontId="0" fillId="0" borderId="4" xfId="0" applyBorder="1"/>
    <xf numFmtId="0" fontId="0" fillId="0" borderId="5" xfId="0" applyBorder="1"/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0" fillId="0" borderId="7" xfId="0" applyBorder="1"/>
    <xf numFmtId="165" fontId="0" fillId="0" borderId="8" xfId="2" applyNumberFormat="1" applyFont="1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15" xfId="0" applyFont="1" applyBorder="1" applyAlignment="1">
      <alignment horizontal="center" vertical="top"/>
    </xf>
    <xf numFmtId="164" fontId="0" fillId="0" borderId="16" xfId="1" applyNumberFormat="1" applyFon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165" fontId="0" fillId="0" borderId="16" xfId="2" applyNumberFormat="1" applyFont="1" applyBorder="1"/>
    <xf numFmtId="0" fontId="2" fillId="3" borderId="4" xfId="0" applyFont="1" applyFill="1" applyBorder="1" applyAlignment="1">
      <alignment horizontal="center" vertical="top"/>
    </xf>
    <xf numFmtId="0" fontId="2" fillId="3" borderId="5" xfId="0" applyFont="1" applyFill="1" applyBorder="1" applyAlignment="1">
      <alignment horizontal="center" vertical="top"/>
    </xf>
    <xf numFmtId="0" fontId="2" fillId="3" borderId="6" xfId="0" applyFont="1" applyFill="1" applyBorder="1" applyAlignment="1">
      <alignment horizontal="center" vertical="top"/>
    </xf>
    <xf numFmtId="0" fontId="2" fillId="3" borderId="15" xfId="0" applyFont="1" applyFill="1" applyBorder="1" applyAlignment="1">
      <alignment horizontal="center" vertical="top"/>
    </xf>
    <xf numFmtId="0" fontId="2" fillId="4" borderId="15" xfId="0" applyFont="1" applyFill="1" applyBorder="1" applyAlignment="1">
      <alignment horizontal="center" vertical="top"/>
    </xf>
    <xf numFmtId="0" fontId="2" fillId="4" borderId="5" xfId="0" applyFont="1" applyFill="1" applyBorder="1" applyAlignment="1">
      <alignment horizontal="center" vertical="top"/>
    </xf>
    <xf numFmtId="0" fontId="2" fillId="4" borderId="6" xfId="0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center" vertical="top"/>
    </xf>
    <xf numFmtId="0" fontId="2" fillId="0" borderId="14" xfId="0" applyFont="1" applyBorder="1"/>
    <xf numFmtId="164" fontId="2" fillId="0" borderId="9" xfId="1" applyNumberFormat="1" applyFont="1" applyBorder="1"/>
    <xf numFmtId="164" fontId="2" fillId="0" borderId="10" xfId="1" applyNumberFormat="1" applyFont="1" applyBorder="1"/>
    <xf numFmtId="164" fontId="2" fillId="0" borderId="11" xfId="1" applyNumberFormat="1" applyFont="1" applyBorder="1"/>
    <xf numFmtId="164" fontId="2" fillId="0" borderId="17" xfId="1" applyNumberFormat="1" applyFont="1" applyBorder="1"/>
    <xf numFmtId="164" fontId="2" fillId="2" borderId="11" xfId="1" applyNumberFormat="1" applyFont="1" applyFill="1" applyBorder="1"/>
    <xf numFmtId="165" fontId="2" fillId="0" borderId="17" xfId="2" applyNumberFormat="1" applyFont="1" applyBorder="1"/>
    <xf numFmtId="165" fontId="2" fillId="0" borderId="10" xfId="2" applyNumberFormat="1" applyFont="1" applyBorder="1"/>
    <xf numFmtId="165" fontId="2" fillId="0" borderId="11" xfId="2" applyNumberFormat="1" applyFont="1" applyBorder="1"/>
    <xf numFmtId="0" fontId="2" fillId="0" borderId="2" xfId="0" applyFont="1" applyBorder="1"/>
    <xf numFmtId="164" fontId="2" fillId="0" borderId="2" xfId="1" applyNumberFormat="1" applyFont="1" applyBorder="1"/>
    <xf numFmtId="164" fontId="2" fillId="2" borderId="2" xfId="1" applyNumberFormat="1" applyFont="1" applyFill="1" applyBorder="1"/>
    <xf numFmtId="165" fontId="2" fillId="0" borderId="2" xfId="2" applyNumberFormat="1" applyFont="1" applyBorder="1"/>
    <xf numFmtId="164" fontId="0" fillId="0" borderId="2" xfId="0" applyNumberFormat="1" applyBorder="1"/>
    <xf numFmtId="10" fontId="0" fillId="0" borderId="2" xfId="2" applyNumberFormat="1" applyFont="1" applyBorder="1"/>
    <xf numFmtId="0" fontId="2" fillId="0" borderId="8" xfId="0" applyFont="1" applyBorder="1" applyAlignment="1">
      <alignment horizontal="center" vertical="top"/>
    </xf>
    <xf numFmtId="0" fontId="0" fillId="2" borderId="7" xfId="0" applyFill="1" applyBorder="1"/>
    <xf numFmtId="10" fontId="0" fillId="0" borderId="8" xfId="2" applyNumberFormat="1" applyFont="1" applyBorder="1"/>
    <xf numFmtId="0" fontId="0" fillId="2" borderId="9" xfId="0" applyFill="1" applyBorder="1"/>
    <xf numFmtId="164" fontId="0" fillId="0" borderId="10" xfId="0" applyNumberFormat="1" applyBorder="1"/>
    <xf numFmtId="10" fontId="0" fillId="0" borderId="10" xfId="2" applyNumberFormat="1" applyFont="1" applyBorder="1"/>
    <xf numFmtId="10" fontId="0" fillId="0" borderId="11" xfId="2" applyNumberFormat="1" applyFont="1" applyBorder="1"/>
    <xf numFmtId="10" fontId="0" fillId="0" borderId="16" xfId="2" applyNumberFormat="1" applyFont="1" applyBorder="1"/>
    <xf numFmtId="10" fontId="0" fillId="0" borderId="17" xfId="2" applyNumberFormat="1" applyFont="1" applyBorder="1"/>
    <xf numFmtId="0" fontId="2" fillId="4" borderId="7" xfId="0" applyFont="1" applyFill="1" applyBorder="1" applyAlignment="1">
      <alignment horizontal="center" vertical="top"/>
    </xf>
    <xf numFmtId="0" fontId="2" fillId="4" borderId="8" xfId="0" applyFont="1" applyFill="1" applyBorder="1" applyAlignment="1">
      <alignment horizontal="center" vertical="top"/>
    </xf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0" fontId="2" fillId="0" borderId="7" xfId="0" applyFont="1" applyBorder="1" applyAlignment="1">
      <alignment horizontal="center" vertical="top"/>
    </xf>
    <xf numFmtId="10" fontId="0" fillId="0" borderId="7" xfId="2" applyNumberFormat="1" applyFont="1" applyBorder="1"/>
    <xf numFmtId="10" fontId="0" fillId="0" borderId="9" xfId="2" applyNumberFormat="1" applyFon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2" borderId="5" xfId="0" applyFill="1" applyBorder="1"/>
    <xf numFmtId="10" fontId="0" fillId="0" borderId="5" xfId="2" applyNumberFormat="1" applyFont="1" applyBorder="1"/>
    <xf numFmtId="10" fontId="0" fillId="0" borderId="6" xfId="2" applyNumberFormat="1" applyFont="1" applyBorder="1"/>
    <xf numFmtId="0" fontId="2" fillId="0" borderId="29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30" xfId="0" applyFont="1" applyBorder="1" applyAlignment="1">
      <alignment horizontal="center" vertical="top"/>
    </xf>
    <xf numFmtId="0" fontId="2" fillId="3" borderId="30" xfId="0" applyFont="1" applyFill="1" applyBorder="1" applyAlignment="1">
      <alignment horizontal="center" vertical="top"/>
    </xf>
    <xf numFmtId="0" fontId="2" fillId="3" borderId="18" xfId="0" applyFont="1" applyFill="1" applyBorder="1" applyAlignment="1">
      <alignment horizontal="center" vertical="top"/>
    </xf>
    <xf numFmtId="0" fontId="2" fillId="3" borderId="29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2" fillId="5" borderId="3" xfId="0" applyFont="1" applyFill="1" applyBorder="1" applyAlignment="1">
      <alignment horizontal="center" vertical="top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0" fillId="0" borderId="31" xfId="0" applyBorder="1"/>
    <xf numFmtId="0" fontId="0" fillId="0" borderId="8" xfId="0" applyBorder="1"/>
    <xf numFmtId="0" fontId="0" fillId="0" borderId="26" xfId="0" applyBorder="1"/>
    <xf numFmtId="0" fontId="0" fillId="0" borderId="11" xfId="0" applyBorder="1"/>
    <xf numFmtId="0" fontId="0" fillId="6" borderId="0" xfId="0" applyFill="1"/>
    <xf numFmtId="0" fontId="2" fillId="0" borderId="0" xfId="0" applyFont="1" applyBorder="1" applyAlignment="1">
      <alignment horizontal="center"/>
    </xf>
    <xf numFmtId="0" fontId="2" fillId="0" borderId="26" xfId="0" applyFont="1" applyBorder="1" applyAlignment="1"/>
    <xf numFmtId="0" fontId="2" fillId="0" borderId="27" xfId="0" applyFont="1" applyBorder="1" applyAlignment="1"/>
    <xf numFmtId="0" fontId="2" fillId="0" borderId="28" xfId="0" applyFont="1" applyBorder="1" applyAlignment="1"/>
    <xf numFmtId="0" fontId="2" fillId="0" borderId="26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165" fontId="0" fillId="7" borderId="0" xfId="2" applyNumberFormat="1" applyFont="1" applyFill="1"/>
    <xf numFmtId="165" fontId="0" fillId="3" borderId="0" xfId="2" applyNumberFormat="1" applyFont="1" applyFill="1"/>
    <xf numFmtId="165" fontId="0" fillId="8" borderId="0" xfId="2" applyNumberFormat="1" applyFont="1" applyFill="1"/>
    <xf numFmtId="165" fontId="0" fillId="4" borderId="0" xfId="2" applyNumberFormat="1" applyFont="1" applyFill="1"/>
    <xf numFmtId="0" fontId="0" fillId="2" borderId="0" xfId="0" applyFill="1"/>
    <xf numFmtId="0" fontId="0" fillId="9" borderId="0" xfId="0" applyFill="1"/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PPT_Data!$AA$4</c:f>
              <c:strCache>
                <c:ptCount val="1"/>
                <c:pt idx="0">
                  <c:v>Lookback5D%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PPT_Data!$Z$5:$Z$16</c:f>
              <c:strCache>
                <c:ptCount val="12"/>
                <c:pt idx="0">
                  <c:v>Drop&lt;0%</c:v>
                </c:pt>
                <c:pt idx="1">
                  <c:v>Drop_0-10%</c:v>
                </c:pt>
                <c:pt idx="2">
                  <c:v>Drop_10-20%</c:v>
                </c:pt>
                <c:pt idx="3">
                  <c:v>Drop_20-30%</c:v>
                </c:pt>
                <c:pt idx="4">
                  <c:v>Drop_30-40%</c:v>
                </c:pt>
                <c:pt idx="5">
                  <c:v>Drop_40-50%</c:v>
                </c:pt>
                <c:pt idx="6">
                  <c:v>Drop_50-60%</c:v>
                </c:pt>
                <c:pt idx="7">
                  <c:v>Drop_60-70%</c:v>
                </c:pt>
                <c:pt idx="8">
                  <c:v>Drop_70-80%</c:v>
                </c:pt>
                <c:pt idx="9">
                  <c:v>Drop_80-90%</c:v>
                </c:pt>
                <c:pt idx="10">
                  <c:v>Drop_90-100%</c:v>
                </c:pt>
                <c:pt idx="11">
                  <c:v>Drop=100%</c:v>
                </c:pt>
              </c:strCache>
            </c:strRef>
          </c:cat>
          <c:val>
            <c:numRef>
              <c:f>PPT_Data!$AA$5:$AA$16</c:f>
              <c:numCache>
                <c:formatCode>0.0%</c:formatCode>
                <c:ptCount val="12"/>
                <c:pt idx="0">
                  <c:v>9.3433159812237737E-2</c:v>
                </c:pt>
                <c:pt idx="1">
                  <c:v>6.2619684620223853E-3</c:v>
                </c:pt>
                <c:pt idx="2">
                  <c:v>7.5104907674333398E-3</c:v>
                </c:pt>
                <c:pt idx="3">
                  <c:v>8.1935140441476376E-3</c:v>
                </c:pt>
                <c:pt idx="4">
                  <c:v>8.667758950854124E-3</c:v>
                </c:pt>
                <c:pt idx="5">
                  <c:v>9.2443190852465589E-3</c:v>
                </c:pt>
                <c:pt idx="6">
                  <c:v>9.8941590448735229E-3</c:v>
                </c:pt>
                <c:pt idx="7">
                  <c:v>1.0552294833772321E-2</c:v>
                </c:pt>
                <c:pt idx="8">
                  <c:v>1.1679144976529717E-2</c:v>
                </c:pt>
                <c:pt idx="9">
                  <c:v>1.3990916066947343E-2</c:v>
                </c:pt>
                <c:pt idx="10">
                  <c:v>3.6339880125267024E-2</c:v>
                </c:pt>
                <c:pt idx="11">
                  <c:v>0.78423239383066834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3-44DC-8F91-B0208AF623A6}"/>
            </c:ext>
          </c:extLst>
        </c:ser>
        <c:ser>
          <c:idx val="1"/>
          <c:order val="1"/>
          <c:tx>
            <c:strRef>
              <c:f>PPT_Data!$AB$4</c:f>
              <c:strCache>
                <c:ptCount val="1"/>
                <c:pt idx="0">
                  <c:v>Lookback7D%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PPT_Data!$Z$5:$Z$16</c:f>
              <c:strCache>
                <c:ptCount val="12"/>
                <c:pt idx="0">
                  <c:v>Drop&lt;0%</c:v>
                </c:pt>
                <c:pt idx="1">
                  <c:v>Drop_0-10%</c:v>
                </c:pt>
                <c:pt idx="2">
                  <c:v>Drop_10-20%</c:v>
                </c:pt>
                <c:pt idx="3">
                  <c:v>Drop_20-30%</c:v>
                </c:pt>
                <c:pt idx="4">
                  <c:v>Drop_30-40%</c:v>
                </c:pt>
                <c:pt idx="5">
                  <c:v>Drop_40-50%</c:v>
                </c:pt>
                <c:pt idx="6">
                  <c:v>Drop_50-60%</c:v>
                </c:pt>
                <c:pt idx="7">
                  <c:v>Drop_60-70%</c:v>
                </c:pt>
                <c:pt idx="8">
                  <c:v>Drop_70-80%</c:v>
                </c:pt>
                <c:pt idx="9">
                  <c:v>Drop_80-90%</c:v>
                </c:pt>
                <c:pt idx="10">
                  <c:v>Drop_90-100%</c:v>
                </c:pt>
                <c:pt idx="11">
                  <c:v>Drop=100%</c:v>
                </c:pt>
              </c:strCache>
            </c:strRef>
          </c:cat>
          <c:val>
            <c:numRef>
              <c:f>PPT_Data!$AB$5:$AB$16</c:f>
              <c:numCache>
                <c:formatCode>0.0%</c:formatCode>
                <c:ptCount val="12"/>
                <c:pt idx="0">
                  <c:v>0.10781951040780914</c:v>
                </c:pt>
                <c:pt idx="1">
                  <c:v>7.392966519415697E-3</c:v>
                </c:pt>
                <c:pt idx="2">
                  <c:v>8.9359907639767443E-3</c:v>
                </c:pt>
                <c:pt idx="3">
                  <c:v>9.5872133618156805E-3</c:v>
                </c:pt>
                <c:pt idx="4">
                  <c:v>1.0297889402769425E-2</c:v>
                </c:pt>
                <c:pt idx="5">
                  <c:v>1.0870301622525941E-2</c:v>
                </c:pt>
                <c:pt idx="6">
                  <c:v>1.1525672135000794E-2</c:v>
                </c:pt>
                <c:pt idx="7">
                  <c:v>1.222528707025876E-2</c:v>
                </c:pt>
                <c:pt idx="8">
                  <c:v>1.3634195408258498E-2</c:v>
                </c:pt>
                <c:pt idx="9">
                  <c:v>1.5280917518717465E-2</c:v>
                </c:pt>
                <c:pt idx="10">
                  <c:v>3.7039495060524986E-2</c:v>
                </c:pt>
                <c:pt idx="11">
                  <c:v>0.75539056072892685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83-44DC-8F91-B0208AF623A6}"/>
            </c:ext>
          </c:extLst>
        </c:ser>
        <c:ser>
          <c:idx val="2"/>
          <c:order val="2"/>
          <c:tx>
            <c:strRef>
              <c:f>PPT_Data!$AC$4</c:f>
              <c:strCache>
                <c:ptCount val="1"/>
                <c:pt idx="0">
                  <c:v>Lookback9D%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PPT_Data!$Z$5:$Z$16</c:f>
              <c:strCache>
                <c:ptCount val="12"/>
                <c:pt idx="0">
                  <c:v>Drop&lt;0%</c:v>
                </c:pt>
                <c:pt idx="1">
                  <c:v>Drop_0-10%</c:v>
                </c:pt>
                <c:pt idx="2">
                  <c:v>Drop_10-20%</c:v>
                </c:pt>
                <c:pt idx="3">
                  <c:v>Drop_20-30%</c:v>
                </c:pt>
                <c:pt idx="4">
                  <c:v>Drop_30-40%</c:v>
                </c:pt>
                <c:pt idx="5">
                  <c:v>Drop_40-50%</c:v>
                </c:pt>
                <c:pt idx="6">
                  <c:v>Drop_50-60%</c:v>
                </c:pt>
                <c:pt idx="7">
                  <c:v>Drop_60-70%</c:v>
                </c:pt>
                <c:pt idx="8">
                  <c:v>Drop_70-80%</c:v>
                </c:pt>
                <c:pt idx="9">
                  <c:v>Drop_80-90%</c:v>
                </c:pt>
                <c:pt idx="10">
                  <c:v>Drop_90-100%</c:v>
                </c:pt>
                <c:pt idx="11">
                  <c:v>Drop=100%</c:v>
                </c:pt>
              </c:strCache>
            </c:strRef>
          </c:cat>
          <c:val>
            <c:numRef>
              <c:f>PPT_Data!$AC$5:$AC$16</c:f>
              <c:numCache>
                <c:formatCode>0.0%</c:formatCode>
                <c:ptCount val="12"/>
                <c:pt idx="0">
                  <c:v>0.11865939398967169</c:v>
                </c:pt>
                <c:pt idx="1">
                  <c:v>8.3995271377315054E-3</c:v>
                </c:pt>
                <c:pt idx="2">
                  <c:v>1.0011683292891165E-2</c:v>
                </c:pt>
                <c:pt idx="3">
                  <c:v>1.0846796772922412E-2</c:v>
                </c:pt>
                <c:pt idx="4">
                  <c:v>1.1146829264920395E-2</c:v>
                </c:pt>
                <c:pt idx="5">
                  <c:v>1.1728919952160717E-2</c:v>
                </c:pt>
                <c:pt idx="6">
                  <c:v>1.2241878728802428E-2</c:v>
                </c:pt>
                <c:pt idx="7">
                  <c:v>1.2522554285832798E-2</c:v>
                </c:pt>
                <c:pt idx="8">
                  <c:v>1.3587185709051441E-2</c:v>
                </c:pt>
                <c:pt idx="9">
                  <c:v>1.5209020331694908E-2</c:v>
                </c:pt>
                <c:pt idx="10">
                  <c:v>3.7396215719213831E-2</c:v>
                </c:pt>
                <c:pt idx="11">
                  <c:v>0.73824999481510667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83-44DC-8F91-B0208AF623A6}"/>
            </c:ext>
          </c:extLst>
        </c:ser>
        <c:ser>
          <c:idx val="3"/>
          <c:order val="3"/>
          <c:tx>
            <c:strRef>
              <c:f>PPT_Data!$AD$4</c:f>
              <c:strCache>
                <c:ptCount val="1"/>
                <c:pt idx="0">
                  <c:v>Lookback11D%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PPT_Data!$Z$5:$Z$16</c:f>
              <c:strCache>
                <c:ptCount val="12"/>
                <c:pt idx="0">
                  <c:v>Drop&lt;0%</c:v>
                </c:pt>
                <c:pt idx="1">
                  <c:v>Drop_0-10%</c:v>
                </c:pt>
                <c:pt idx="2">
                  <c:v>Drop_10-20%</c:v>
                </c:pt>
                <c:pt idx="3">
                  <c:v>Drop_20-30%</c:v>
                </c:pt>
                <c:pt idx="4">
                  <c:v>Drop_30-40%</c:v>
                </c:pt>
                <c:pt idx="5">
                  <c:v>Drop_40-50%</c:v>
                </c:pt>
                <c:pt idx="6">
                  <c:v>Drop_50-60%</c:v>
                </c:pt>
                <c:pt idx="7">
                  <c:v>Drop_60-70%</c:v>
                </c:pt>
                <c:pt idx="8">
                  <c:v>Drop_70-80%</c:v>
                </c:pt>
                <c:pt idx="9">
                  <c:v>Drop_80-90%</c:v>
                </c:pt>
                <c:pt idx="10">
                  <c:v>Drop_90-100%</c:v>
                </c:pt>
                <c:pt idx="11">
                  <c:v>Drop=100%</c:v>
                </c:pt>
              </c:strCache>
            </c:strRef>
          </c:cat>
          <c:val>
            <c:numRef>
              <c:f>PPT_Data!$AD$5:$AD$16</c:f>
              <c:numCache>
                <c:formatCode>0.0%</c:formatCode>
                <c:ptCount val="12"/>
                <c:pt idx="0">
                  <c:v>0.1243821335490249</c:v>
                </c:pt>
                <c:pt idx="1">
                  <c:v>9.5111682601572052E-3</c:v>
                </c:pt>
                <c:pt idx="2">
                  <c:v>1.0827439837954802E-2</c:v>
                </c:pt>
                <c:pt idx="3">
                  <c:v>1.1510463114669101E-2</c:v>
                </c:pt>
                <c:pt idx="4">
                  <c:v>1.2010978147403061E-2</c:v>
                </c:pt>
                <c:pt idx="5">
                  <c:v>1.2374611997151765E-2</c:v>
                </c:pt>
                <c:pt idx="6">
                  <c:v>1.2522554285832798E-2</c:v>
                </c:pt>
                <c:pt idx="7">
                  <c:v>1.2998181830751257E-2</c:v>
                </c:pt>
                <c:pt idx="8">
                  <c:v>1.381255573760292E-2</c:v>
                </c:pt>
                <c:pt idx="9">
                  <c:v>1.5872686673441595E-2</c:v>
                </c:pt>
                <c:pt idx="10">
                  <c:v>3.7910557134067512E-2</c:v>
                </c:pt>
                <c:pt idx="11">
                  <c:v>0.72626666943194307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83-44DC-8F91-B0208AF62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318447"/>
        <c:axId val="481922879"/>
      </c:barChart>
      <c:catAx>
        <c:axId val="201331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22879"/>
        <c:crosses val="autoZero"/>
        <c:auto val="1"/>
        <c:lblAlgn val="ctr"/>
        <c:lblOffset val="100"/>
        <c:noMultiLvlLbl val="0"/>
      </c:catAx>
      <c:valAx>
        <c:axId val="48192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31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202405</xdr:colOff>
      <xdr:row>3</xdr:row>
      <xdr:rowOff>92869</xdr:rowOff>
    </xdr:from>
    <xdr:to>
      <xdr:col>37</xdr:col>
      <xdr:colOff>496093</xdr:colOff>
      <xdr:row>18</xdr:row>
      <xdr:rowOff>26194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C706D3-0FDC-45FB-8DA5-EDFC793FC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1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4.5" x14ac:dyDescent="0.35"/>
  <cols>
    <col min="1" max="1" width="7.90625" bestFit="1" customWidth="1"/>
    <col min="2" max="2" width="13.54296875" bestFit="1" customWidth="1"/>
    <col min="3" max="3" width="11.36328125" bestFit="1" customWidth="1"/>
    <col min="4" max="6" width="10.36328125" bestFit="1" customWidth="1"/>
    <col min="7" max="7" width="11.36328125" bestFit="1" customWidth="1"/>
    <col min="8" max="10" width="10.36328125" bestFit="1" customWidth="1"/>
    <col min="11" max="14" width="10.6328125" bestFit="1" customWidth="1"/>
    <col min="15" max="15" width="14" bestFit="1" customWidth="1"/>
    <col min="16" max="18" width="12.81640625" bestFit="1" customWidth="1"/>
    <col min="19" max="19" width="14" bestFit="1" customWidth="1"/>
    <col min="20" max="23" width="12.81640625" bestFit="1" customWidth="1"/>
    <col min="24" max="26" width="11.81640625" bestFit="1" customWidth="1"/>
    <col min="28" max="28" width="14.08984375" bestFit="1" customWidth="1"/>
    <col min="29" max="29" width="7.26953125" bestFit="1" customWidth="1"/>
    <col min="30" max="30" width="11.36328125" bestFit="1" customWidth="1"/>
    <col min="31" max="33" width="10.36328125" bestFit="1" customWidth="1"/>
    <col min="34" max="34" width="11.36328125" bestFit="1" customWidth="1"/>
    <col min="35" max="38" width="10.36328125" bestFit="1" customWidth="1"/>
    <col min="39" max="40" width="10.1796875" bestFit="1" customWidth="1"/>
    <col min="41" max="41" width="9.26953125" bestFit="1" customWidth="1"/>
    <col min="42" max="42" width="14" bestFit="1" customWidth="1"/>
    <col min="43" max="45" width="12.81640625" bestFit="1" customWidth="1"/>
    <col min="46" max="46" width="14" bestFit="1" customWidth="1"/>
    <col min="47" max="50" width="12.81640625" bestFit="1" customWidth="1"/>
    <col min="51" max="53" width="11.81640625" bestFit="1" customWidth="1"/>
  </cols>
  <sheetData>
    <row r="1" spans="1:60" ht="15" thickBot="1" x14ac:dyDescent="0.4">
      <c r="C1" s="109" t="s">
        <v>64</v>
      </c>
      <c r="D1" s="110"/>
      <c r="E1" s="110"/>
      <c r="F1" s="111"/>
      <c r="G1" s="109" t="s">
        <v>65</v>
      </c>
      <c r="H1" s="110"/>
      <c r="I1" s="110"/>
      <c r="J1" s="111"/>
      <c r="K1" s="109" t="s">
        <v>66</v>
      </c>
      <c r="L1" s="110"/>
      <c r="M1" s="110"/>
      <c r="N1" s="111"/>
      <c r="O1" s="109" t="s">
        <v>64</v>
      </c>
      <c r="P1" s="110"/>
      <c r="Q1" s="110"/>
      <c r="R1" s="111"/>
      <c r="S1" s="109" t="s">
        <v>65</v>
      </c>
      <c r="T1" s="110"/>
      <c r="U1" s="110"/>
      <c r="V1" s="111"/>
      <c r="W1" s="109" t="s">
        <v>66</v>
      </c>
      <c r="X1" s="110"/>
      <c r="Y1" s="110"/>
      <c r="Z1" s="111"/>
    </row>
    <row r="2" spans="1:60" x14ac:dyDescent="0.35">
      <c r="A2" s="8" t="s">
        <v>14</v>
      </c>
      <c r="B2" s="16" t="s">
        <v>12</v>
      </c>
      <c r="C2" s="24" t="s">
        <v>40</v>
      </c>
      <c r="D2" s="25" t="s">
        <v>29</v>
      </c>
      <c r="E2" s="25" t="s">
        <v>30</v>
      </c>
      <c r="F2" s="26" t="s">
        <v>31</v>
      </c>
      <c r="G2" s="19" t="s">
        <v>32</v>
      </c>
      <c r="H2" s="10" t="s">
        <v>33</v>
      </c>
      <c r="I2" s="10" t="s">
        <v>34</v>
      </c>
      <c r="J2" s="11" t="s">
        <v>35</v>
      </c>
      <c r="K2" s="27" t="s">
        <v>36</v>
      </c>
      <c r="L2" s="25" t="s">
        <v>37</v>
      </c>
      <c r="M2" s="25" t="s">
        <v>38</v>
      </c>
      <c r="N2" s="26" t="s">
        <v>39</v>
      </c>
      <c r="O2" s="28" t="s">
        <v>41</v>
      </c>
      <c r="P2" s="29" t="s">
        <v>42</v>
      </c>
      <c r="Q2" s="29" t="s">
        <v>43</v>
      </c>
      <c r="R2" s="29" t="s">
        <v>44</v>
      </c>
      <c r="S2" s="10" t="s">
        <v>45</v>
      </c>
      <c r="T2" s="10" t="s">
        <v>46</v>
      </c>
      <c r="U2" s="10" t="s">
        <v>47</v>
      </c>
      <c r="V2" s="10" t="s">
        <v>48</v>
      </c>
      <c r="W2" s="29" t="s">
        <v>49</v>
      </c>
      <c r="X2" s="29" t="s">
        <v>50</v>
      </c>
      <c r="Y2" s="29" t="s">
        <v>51</v>
      </c>
      <c r="Z2" s="30" t="s">
        <v>52</v>
      </c>
    </row>
    <row r="3" spans="1:60" x14ac:dyDescent="0.35">
      <c r="A3" s="12" t="s">
        <v>13</v>
      </c>
      <c r="B3" s="17" t="s">
        <v>1</v>
      </c>
      <c r="C3" s="21">
        <v>72851</v>
      </c>
      <c r="D3" s="4">
        <v>38255</v>
      </c>
      <c r="E3" s="4">
        <v>43923</v>
      </c>
      <c r="F3" s="22">
        <v>69821</v>
      </c>
      <c r="G3" s="20">
        <v>48430</v>
      </c>
      <c r="H3" s="4">
        <v>34460</v>
      </c>
      <c r="I3" s="4">
        <v>41218</v>
      </c>
      <c r="J3" s="22">
        <v>45213</v>
      </c>
      <c r="K3" s="20">
        <v>123810</v>
      </c>
      <c r="L3" s="4">
        <v>105595</v>
      </c>
      <c r="M3" s="4">
        <v>118500</v>
      </c>
      <c r="N3" s="22">
        <v>110679</v>
      </c>
      <c r="O3" s="23">
        <f>C3/C$15</f>
        <v>8.1486717903230671E-2</v>
      </c>
      <c r="P3" s="5">
        <f t="shared" ref="P3:Y3" si="0">D3/D$15</f>
        <v>4.2789726886221048E-2</v>
      </c>
      <c r="Q3" s="5">
        <f t="shared" si="0"/>
        <v>4.9129608522375821E-2</v>
      </c>
      <c r="R3" s="5">
        <f t="shared" si="0"/>
        <v>7.8097543351792961E-2</v>
      </c>
      <c r="S3" s="5">
        <f t="shared" si="0"/>
        <v>6.6961168605816759E-2</v>
      </c>
      <c r="T3" s="5">
        <f t="shared" si="0"/>
        <v>4.7645712784564226E-2</v>
      </c>
      <c r="U3" s="5">
        <f t="shared" si="0"/>
        <v>5.6989581821072791E-2</v>
      </c>
      <c r="V3" s="5">
        <f t="shared" si="0"/>
        <v>6.251322147790199E-2</v>
      </c>
      <c r="W3" s="5">
        <f t="shared" si="0"/>
        <v>0.10753500685284875</v>
      </c>
      <c r="X3" s="5">
        <f t="shared" si="0"/>
        <v>9.1714393414316808E-2</v>
      </c>
      <c r="Y3" s="5">
        <f t="shared" si="0"/>
        <v>0.10292301358583779</v>
      </c>
      <c r="Z3" s="13">
        <f>N3/N$15</f>
        <v>0.10555182032758743</v>
      </c>
    </row>
    <row r="4" spans="1:60" ht="15" thickBot="1" x14ac:dyDescent="0.4">
      <c r="A4" s="12" t="s">
        <v>13</v>
      </c>
      <c r="B4" s="17" t="s">
        <v>2</v>
      </c>
      <c r="C4" s="21">
        <v>831</v>
      </c>
      <c r="D4" s="4">
        <v>651</v>
      </c>
      <c r="E4" s="4">
        <v>747</v>
      </c>
      <c r="F4" s="22">
        <v>675</v>
      </c>
      <c r="G4" s="20">
        <v>567</v>
      </c>
      <c r="H4" s="4">
        <v>309</v>
      </c>
      <c r="I4" s="4">
        <v>374</v>
      </c>
      <c r="J4" s="22">
        <v>452</v>
      </c>
      <c r="K4" s="20">
        <v>1407</v>
      </c>
      <c r="L4" s="4">
        <v>964</v>
      </c>
      <c r="M4" s="4">
        <v>1091</v>
      </c>
      <c r="N4" s="22">
        <v>1116</v>
      </c>
      <c r="O4" s="23">
        <f t="shared" ref="O4:O15" si="1">C4/C$15</f>
        <v>9.2950628786955141E-4</v>
      </c>
      <c r="P4" s="5">
        <f t="shared" ref="P4:P15" si="2">D4/D$15</f>
        <v>7.2816918580394469E-4</v>
      </c>
      <c r="Q4" s="5">
        <f t="shared" ref="Q4:Q15" si="3">E4/E$15</f>
        <v>8.3554897357226824E-4</v>
      </c>
      <c r="R4" s="5">
        <f t="shared" ref="R4:R15" si="4">F4/F$15</f>
        <v>7.5501413274602558E-4</v>
      </c>
      <c r="S4" s="5">
        <f t="shared" ref="S4:S15" si="5">G4/G$15</f>
        <v>7.839558661882738E-4</v>
      </c>
      <c r="T4" s="5">
        <f t="shared" ref="T4:T15" si="6">H4/H$15</f>
        <v>4.2723520749942968E-4</v>
      </c>
      <c r="U4" s="5">
        <f t="shared" ref="U4:U15" si="7">I4/I$15</f>
        <v>5.1710669127762686E-4</v>
      </c>
      <c r="V4" s="5">
        <f t="shared" ref="V4:V15" si="8">J4/J$15</f>
        <v>6.249524718114635E-4</v>
      </c>
      <c r="W4" s="5">
        <f t="shared" ref="W4:W15" si="9">K4/K$15</f>
        <v>1.2220479334622259E-3</v>
      </c>
      <c r="X4" s="5">
        <f t="shared" ref="X4:X15" si="10">L4/L$15</f>
        <v>8.3728088689238509E-4</v>
      </c>
      <c r="Y4" s="5">
        <f t="shared" ref="Y4:Y15" si="11">M4/M$15</f>
        <v>9.4758656389999185E-4</v>
      </c>
      <c r="Z4" s="13">
        <f t="shared" ref="Z4:Z15" si="12">N4/N$15</f>
        <v>1.0643015521064302E-3</v>
      </c>
    </row>
    <row r="5" spans="1:60" ht="14.5" customHeight="1" x14ac:dyDescent="0.35">
      <c r="A5" s="12" t="s">
        <v>13</v>
      </c>
      <c r="B5" s="17" t="s">
        <v>3</v>
      </c>
      <c r="C5" s="21">
        <v>1871</v>
      </c>
      <c r="D5" s="4">
        <v>1326</v>
      </c>
      <c r="E5" s="4">
        <v>1732</v>
      </c>
      <c r="F5" s="22">
        <v>1708</v>
      </c>
      <c r="G5" s="20">
        <v>1260</v>
      </c>
      <c r="H5" s="4">
        <v>741</v>
      </c>
      <c r="I5" s="4">
        <v>998</v>
      </c>
      <c r="J5" s="22">
        <v>1152</v>
      </c>
      <c r="K5" s="20">
        <v>3272</v>
      </c>
      <c r="L5" s="4">
        <v>2309</v>
      </c>
      <c r="M5" s="4">
        <v>2810</v>
      </c>
      <c r="N5" s="22">
        <v>2785</v>
      </c>
      <c r="O5" s="23">
        <f t="shared" si="1"/>
        <v>2.0927873220263908E-3</v>
      </c>
      <c r="P5" s="5">
        <f t="shared" si="2"/>
        <v>1.4831833185499702E-3</v>
      </c>
      <c r="Q5" s="5">
        <f t="shared" si="3"/>
        <v>1.9373103376535057E-3</v>
      </c>
      <c r="R5" s="5">
        <f t="shared" si="4"/>
        <v>1.9104653907114247E-3</v>
      </c>
      <c r="S5" s="5">
        <f t="shared" si="5"/>
        <v>1.742124147085053E-3</v>
      </c>
      <c r="T5" s="5">
        <f t="shared" si="6"/>
        <v>1.0245349150714478E-3</v>
      </c>
      <c r="U5" s="5">
        <f t="shared" si="7"/>
        <v>1.3798729355483197E-3</v>
      </c>
      <c r="V5" s="5">
        <f t="shared" si="8"/>
        <v>1.5927992201920484E-3</v>
      </c>
      <c r="W5" s="5">
        <f t="shared" si="9"/>
        <v>2.8418911430621203E-3</v>
      </c>
      <c r="X5" s="5">
        <f t="shared" si="10"/>
        <v>2.0054788048075906E-3</v>
      </c>
      <c r="Y5" s="5">
        <f t="shared" si="11"/>
        <v>2.4406216723730314E-3</v>
      </c>
      <c r="Z5" s="13">
        <f t="shared" si="12"/>
        <v>2.6559855041365663E-3</v>
      </c>
      <c r="AB5" s="8"/>
      <c r="AC5" s="16"/>
      <c r="AD5" s="112" t="s">
        <v>59</v>
      </c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4"/>
      <c r="AP5" s="112" t="s">
        <v>60</v>
      </c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4"/>
    </row>
    <row r="6" spans="1:60" x14ac:dyDescent="0.35">
      <c r="A6" s="12" t="s">
        <v>13</v>
      </c>
      <c r="B6" s="17" t="s">
        <v>4</v>
      </c>
      <c r="C6" s="21">
        <v>1951</v>
      </c>
      <c r="D6" s="4">
        <v>1490</v>
      </c>
      <c r="E6" s="4">
        <v>1773</v>
      </c>
      <c r="F6" s="22">
        <v>1681</v>
      </c>
      <c r="G6" s="20">
        <v>1312</v>
      </c>
      <c r="H6" s="4">
        <v>814</v>
      </c>
      <c r="I6" s="4">
        <v>998</v>
      </c>
      <c r="J6" s="22">
        <v>1120</v>
      </c>
      <c r="K6" s="20">
        <v>3300</v>
      </c>
      <c r="L6" s="4">
        <v>2350</v>
      </c>
      <c r="M6" s="4">
        <v>2787</v>
      </c>
      <c r="N6" s="22">
        <v>2803</v>
      </c>
      <c r="O6" s="23">
        <f t="shared" si="1"/>
        <v>2.182270478499994E-3</v>
      </c>
      <c r="P6" s="5">
        <f t="shared" si="2"/>
        <v>1.6666237893208564E-3</v>
      </c>
      <c r="Q6" s="5">
        <f t="shared" si="3"/>
        <v>1.9831704553462271E-3</v>
      </c>
      <c r="R6" s="5">
        <f t="shared" si="4"/>
        <v>1.8802648254015837E-3</v>
      </c>
      <c r="S6" s="5">
        <f t="shared" si="5"/>
        <v>1.8140213341076108E-3</v>
      </c>
      <c r="T6" s="5">
        <f t="shared" si="6"/>
        <v>1.125467504545423E-3</v>
      </c>
      <c r="U6" s="5">
        <f t="shared" si="7"/>
        <v>1.3798729355483197E-3</v>
      </c>
      <c r="V6" s="5">
        <f t="shared" si="8"/>
        <v>1.5485547974089359E-3</v>
      </c>
      <c r="W6" s="5">
        <f t="shared" si="9"/>
        <v>2.8662105049220652E-3</v>
      </c>
      <c r="X6" s="5">
        <f t="shared" si="10"/>
        <v>2.0410892989596524E-3</v>
      </c>
      <c r="Y6" s="5">
        <f t="shared" si="11"/>
        <v>2.4206450537023624E-3</v>
      </c>
      <c r="Z6" s="13">
        <f t="shared" si="12"/>
        <v>2.673151658202799E-3</v>
      </c>
      <c r="AB6" s="12" t="s">
        <v>63</v>
      </c>
      <c r="AC6" s="17"/>
      <c r="AD6" s="57" t="s">
        <v>40</v>
      </c>
      <c r="AE6" s="31" t="s">
        <v>29</v>
      </c>
      <c r="AF6" s="31" t="s">
        <v>30</v>
      </c>
      <c r="AG6" s="31" t="s">
        <v>31</v>
      </c>
      <c r="AH6" s="3" t="s">
        <v>32</v>
      </c>
      <c r="AI6" s="3" t="s">
        <v>33</v>
      </c>
      <c r="AJ6" s="3" t="s">
        <v>34</v>
      </c>
      <c r="AK6" s="3" t="s">
        <v>35</v>
      </c>
      <c r="AL6" s="31" t="s">
        <v>36</v>
      </c>
      <c r="AM6" s="31" t="s">
        <v>37</v>
      </c>
      <c r="AN6" s="31" t="s">
        <v>38</v>
      </c>
      <c r="AO6" s="58" t="s">
        <v>39</v>
      </c>
      <c r="AP6" s="63" t="s">
        <v>41</v>
      </c>
      <c r="AQ6" s="3" t="s">
        <v>42</v>
      </c>
      <c r="AR6" s="3" t="s">
        <v>43</v>
      </c>
      <c r="AS6" s="3" t="s">
        <v>44</v>
      </c>
      <c r="AT6" s="3" t="s">
        <v>45</v>
      </c>
      <c r="AU6" s="3" t="s">
        <v>46</v>
      </c>
      <c r="AV6" s="3" t="s">
        <v>47</v>
      </c>
      <c r="AW6" s="3" t="s">
        <v>48</v>
      </c>
      <c r="AX6" s="3" t="s">
        <v>49</v>
      </c>
      <c r="AY6" s="3" t="s">
        <v>50</v>
      </c>
      <c r="AZ6" s="3" t="s">
        <v>51</v>
      </c>
      <c r="BA6" s="48" t="s">
        <v>52</v>
      </c>
    </row>
    <row r="7" spans="1:60" x14ac:dyDescent="0.35">
      <c r="A7" s="12" t="s">
        <v>13</v>
      </c>
      <c r="B7" s="17" t="s">
        <v>5</v>
      </c>
      <c r="C7" s="21">
        <v>2605</v>
      </c>
      <c r="D7" s="4">
        <v>2039</v>
      </c>
      <c r="E7" s="4">
        <v>2464</v>
      </c>
      <c r="F7" s="22">
        <v>2473</v>
      </c>
      <c r="G7" s="20">
        <v>1771</v>
      </c>
      <c r="H7" s="4">
        <v>1127</v>
      </c>
      <c r="I7" s="4">
        <v>1408</v>
      </c>
      <c r="J7" s="22">
        <v>1624</v>
      </c>
      <c r="K7" s="20">
        <v>4551</v>
      </c>
      <c r="L7" s="4">
        <v>3347</v>
      </c>
      <c r="M7" s="4">
        <v>3886</v>
      </c>
      <c r="N7" s="22">
        <v>3974</v>
      </c>
      <c r="O7" s="23">
        <f t="shared" si="1"/>
        <v>2.9137952826716984E-3</v>
      </c>
      <c r="P7" s="5">
        <f t="shared" si="2"/>
        <v>2.2807019506209574E-3</v>
      </c>
      <c r="Q7" s="5">
        <f t="shared" si="3"/>
        <v>2.7560812193869731E-3</v>
      </c>
      <c r="R7" s="5">
        <f t="shared" si="4"/>
        <v>2.7661480744902538E-3</v>
      </c>
      <c r="S7" s="5">
        <f t="shared" si="5"/>
        <v>2.4486522734028801E-3</v>
      </c>
      <c r="T7" s="5">
        <f t="shared" si="6"/>
        <v>1.5582332648927419E-3</v>
      </c>
      <c r="U7" s="5">
        <f t="shared" si="7"/>
        <v>1.946754602456948E-3</v>
      </c>
      <c r="V7" s="5">
        <f t="shared" si="8"/>
        <v>2.2454044562429574E-3</v>
      </c>
      <c r="W7" s="5">
        <f t="shared" si="9"/>
        <v>3.9527648508788839E-3</v>
      </c>
      <c r="X7" s="5">
        <f t="shared" si="10"/>
        <v>2.9070322909012583E-3</v>
      </c>
      <c r="Y7" s="5">
        <f t="shared" si="11"/>
        <v>3.3751800067051956E-3</v>
      </c>
      <c r="Z7" s="13">
        <f t="shared" si="12"/>
        <v>3.7899053477338292E-3</v>
      </c>
      <c r="AB7" s="49">
        <v>6911907</v>
      </c>
      <c r="AC7" s="17" t="s">
        <v>54</v>
      </c>
      <c r="AD7" s="59">
        <f t="shared" ref="AD7:AO7" si="13">SUM(C7:C14)</f>
        <v>816519</v>
      </c>
      <c r="AE7" s="46">
        <f t="shared" si="13"/>
        <v>852301</v>
      </c>
      <c r="AF7" s="46">
        <f t="shared" si="13"/>
        <v>845848</v>
      </c>
      <c r="AG7" s="46">
        <f t="shared" si="13"/>
        <v>820138</v>
      </c>
      <c r="AH7" s="46">
        <f t="shared" si="13"/>
        <v>671686</v>
      </c>
      <c r="AI7" s="46">
        <f t="shared" si="13"/>
        <v>686931</v>
      </c>
      <c r="AJ7" s="46">
        <f t="shared" si="13"/>
        <v>679667</v>
      </c>
      <c r="AK7" s="46">
        <f t="shared" si="13"/>
        <v>675318</v>
      </c>
      <c r="AL7" s="46">
        <f t="shared" si="13"/>
        <v>1019557</v>
      </c>
      <c r="AM7" s="46">
        <f t="shared" si="13"/>
        <v>1040128</v>
      </c>
      <c r="AN7" s="46">
        <f t="shared" si="13"/>
        <v>1026158</v>
      </c>
      <c r="AO7" s="60">
        <f t="shared" si="13"/>
        <v>931192</v>
      </c>
      <c r="AP7" s="64">
        <f>AD7/$AB$7</f>
        <v>0.11813223181388291</v>
      </c>
      <c r="AQ7" s="47">
        <f t="shared" ref="AQ7:BA7" si="14">AE7/$AB$7</f>
        <v>0.1233090954493456</v>
      </c>
      <c r="AR7" s="47">
        <f t="shared" si="14"/>
        <v>0.12237548913780234</v>
      </c>
      <c r="AS7" s="47">
        <f t="shared" si="14"/>
        <v>0.11865582103462909</v>
      </c>
      <c r="AT7" s="47">
        <f t="shared" si="14"/>
        <v>9.7178101499340197E-2</v>
      </c>
      <c r="AU7" s="47">
        <f t="shared" si="14"/>
        <v>9.9383715666313224E-2</v>
      </c>
      <c r="AV7" s="47">
        <f t="shared" si="14"/>
        <v>9.8332775600134661E-2</v>
      </c>
      <c r="AW7" s="47">
        <f t="shared" si="14"/>
        <v>9.7703571532429478E-2</v>
      </c>
      <c r="AX7" s="47">
        <f t="shared" si="14"/>
        <v>0.14750733770000088</v>
      </c>
      <c r="AY7" s="47">
        <f t="shared" si="14"/>
        <v>0.15048350621615714</v>
      </c>
      <c r="AZ7" s="47">
        <f t="shared" si="14"/>
        <v>0.14846235633668103</v>
      </c>
      <c r="BA7" s="50">
        <f t="shared" si="14"/>
        <v>0.13472287749241996</v>
      </c>
      <c r="BB7" s="6"/>
      <c r="BC7" s="6"/>
      <c r="BD7" s="6"/>
      <c r="BE7" s="6"/>
      <c r="BF7" s="6"/>
      <c r="BG7" s="6"/>
      <c r="BH7" s="6"/>
    </row>
    <row r="8" spans="1:60" x14ac:dyDescent="0.35">
      <c r="A8" s="12" t="s">
        <v>13</v>
      </c>
      <c r="B8" s="17" t="s">
        <v>6</v>
      </c>
      <c r="C8" s="21">
        <v>2247</v>
      </c>
      <c r="D8" s="4">
        <v>1768</v>
      </c>
      <c r="E8" s="4">
        <v>2113</v>
      </c>
      <c r="F8" s="22">
        <v>2066</v>
      </c>
      <c r="G8" s="20">
        <v>1547</v>
      </c>
      <c r="H8" s="4">
        <v>911</v>
      </c>
      <c r="I8" s="4">
        <v>1164</v>
      </c>
      <c r="J8" s="22">
        <v>1399</v>
      </c>
      <c r="K8" s="20">
        <v>3891</v>
      </c>
      <c r="L8" s="4">
        <v>2805</v>
      </c>
      <c r="M8" s="4">
        <v>3251</v>
      </c>
      <c r="N8" s="22">
        <v>3337</v>
      </c>
      <c r="O8" s="23">
        <f t="shared" si="1"/>
        <v>2.5133581574523249E-3</v>
      </c>
      <c r="P8" s="5">
        <f t="shared" si="2"/>
        <v>1.9775777580666267E-3</v>
      </c>
      <c r="Q8" s="5">
        <f t="shared" si="3"/>
        <v>2.3634738703590401E-3</v>
      </c>
      <c r="R8" s="5">
        <f t="shared" si="4"/>
        <v>2.3109025159307982E-3</v>
      </c>
      <c r="S8" s="5">
        <f t="shared" si="5"/>
        <v>2.1389413139210928E-3</v>
      </c>
      <c r="T8" s="5">
        <f t="shared" si="6"/>
        <v>1.2595834111067327E-3</v>
      </c>
      <c r="U8" s="5">
        <f t="shared" si="7"/>
        <v>1.6093908787357155E-3</v>
      </c>
      <c r="V8" s="5">
        <f t="shared" si="8"/>
        <v>1.9343108585491977E-3</v>
      </c>
      <c r="W8" s="5">
        <f t="shared" si="9"/>
        <v>3.3795227498944714E-3</v>
      </c>
      <c r="X8" s="5">
        <f t="shared" si="10"/>
        <v>2.4362789291837552E-3</v>
      </c>
      <c r="Y8" s="5">
        <f t="shared" si="11"/>
        <v>2.8236516216671617E-3</v>
      </c>
      <c r="Z8" s="13">
        <f t="shared" si="12"/>
        <v>3.1824142288343705E-3</v>
      </c>
      <c r="AB8" s="49">
        <v>6911907</v>
      </c>
      <c r="AC8" s="17" t="s">
        <v>55</v>
      </c>
      <c r="AD8" s="59">
        <f>SUM(C8:C14)</f>
        <v>813914</v>
      </c>
      <c r="AE8" s="46">
        <f t="shared" ref="AE8:AO8" si="15">SUM(D8:D14)</f>
        <v>850262</v>
      </c>
      <c r="AF8" s="46">
        <f t="shared" si="15"/>
        <v>843384</v>
      </c>
      <c r="AG8" s="46">
        <f t="shared" si="15"/>
        <v>817665</v>
      </c>
      <c r="AH8" s="46">
        <f t="shared" si="15"/>
        <v>669915</v>
      </c>
      <c r="AI8" s="46">
        <f t="shared" si="15"/>
        <v>685804</v>
      </c>
      <c r="AJ8" s="46">
        <f t="shared" si="15"/>
        <v>678259</v>
      </c>
      <c r="AK8" s="46">
        <f t="shared" si="15"/>
        <v>673694</v>
      </c>
      <c r="AL8" s="46">
        <f t="shared" si="15"/>
        <v>1015006</v>
      </c>
      <c r="AM8" s="46">
        <f t="shared" si="15"/>
        <v>1036781</v>
      </c>
      <c r="AN8" s="46">
        <f t="shared" si="15"/>
        <v>1022272</v>
      </c>
      <c r="AO8" s="60">
        <f t="shared" si="15"/>
        <v>927218</v>
      </c>
      <c r="AP8" s="64">
        <f>AD8/$AB$7</f>
        <v>0.117755345955899</v>
      </c>
      <c r="AQ8" s="47">
        <f t="shared" ref="AQ8:BA11" si="16">AE8/$AB$7</f>
        <v>0.12301409726722307</v>
      </c>
      <c r="AR8" s="47">
        <f t="shared" si="16"/>
        <v>0.1220190028598475</v>
      </c>
      <c r="AS8" s="47">
        <f t="shared" si="16"/>
        <v>0.11829803265582133</v>
      </c>
      <c r="AT8" s="47">
        <f t="shared" si="16"/>
        <v>9.692187698706016E-2</v>
      </c>
      <c r="AU8" s="47">
        <f t="shared" si="16"/>
        <v>9.9220663703953188E-2</v>
      </c>
      <c r="AV8" s="47">
        <f t="shared" si="16"/>
        <v>9.8129069155589041E-2</v>
      </c>
      <c r="AW8" s="47">
        <f t="shared" si="16"/>
        <v>9.7468614667413786E-2</v>
      </c>
      <c r="AX8" s="47">
        <f t="shared" si="16"/>
        <v>0.14684890870204129</v>
      </c>
      <c r="AY8" s="47">
        <f t="shared" si="16"/>
        <v>0.14999926937674363</v>
      </c>
      <c r="AZ8" s="47">
        <f t="shared" si="16"/>
        <v>0.14790013812396491</v>
      </c>
      <c r="BA8" s="50">
        <f t="shared" si="16"/>
        <v>0.13414792762691974</v>
      </c>
    </row>
    <row r="9" spans="1:60" x14ac:dyDescent="0.35">
      <c r="A9" s="12" t="s">
        <v>13</v>
      </c>
      <c r="B9" s="17" t="s">
        <v>7</v>
      </c>
      <c r="C9" s="21">
        <v>5095</v>
      </c>
      <c r="D9" s="4">
        <v>3884</v>
      </c>
      <c r="E9" s="4">
        <v>4697</v>
      </c>
      <c r="F9" s="22">
        <v>4658</v>
      </c>
      <c r="G9" s="20">
        <v>3498</v>
      </c>
      <c r="H9" s="4">
        <v>2157</v>
      </c>
      <c r="I9" s="4">
        <v>2790</v>
      </c>
      <c r="J9" s="22">
        <v>3126</v>
      </c>
      <c r="K9" s="20">
        <v>8628</v>
      </c>
      <c r="L9" s="4">
        <v>6406</v>
      </c>
      <c r="M9" s="4">
        <v>7501</v>
      </c>
      <c r="N9" s="22">
        <v>7480</v>
      </c>
      <c r="O9" s="23">
        <f t="shared" si="1"/>
        <v>5.6989585279125926E-3</v>
      </c>
      <c r="P9" s="5">
        <f t="shared" si="2"/>
        <v>4.3444072467934266E-3</v>
      </c>
      <c r="Q9" s="5">
        <f t="shared" si="3"/>
        <v>5.2537798244564182E-3</v>
      </c>
      <c r="R9" s="5">
        <f t="shared" si="4"/>
        <v>5.2101567856755364E-3</v>
      </c>
      <c r="S9" s="5">
        <f t="shared" si="5"/>
        <v>4.83646846547898E-3</v>
      </c>
      <c r="T9" s="5">
        <f t="shared" si="6"/>
        <v>2.982350623224174E-3</v>
      </c>
      <c r="U9" s="5">
        <f t="shared" si="7"/>
        <v>3.8575606114026172E-3</v>
      </c>
      <c r="V9" s="5">
        <f t="shared" si="8"/>
        <v>4.3221270506252985E-3</v>
      </c>
      <c r="W9" s="5">
        <f t="shared" si="9"/>
        <v>7.4938376474144178E-3</v>
      </c>
      <c r="X9" s="5">
        <f t="shared" si="10"/>
        <v>5.5639225741002272E-3</v>
      </c>
      <c r="Y9" s="5">
        <f t="shared" si="11"/>
        <v>6.5149833325516392E-3</v>
      </c>
      <c r="Z9" s="13">
        <f t="shared" si="12"/>
        <v>7.1334906897456071E-3</v>
      </c>
      <c r="AB9" s="49">
        <v>6911907</v>
      </c>
      <c r="AC9" s="17" t="s">
        <v>56</v>
      </c>
      <c r="AD9" s="59">
        <f>SUM(C9:C14)</f>
        <v>811667</v>
      </c>
      <c r="AE9" s="46">
        <f t="shared" ref="AE9:AO9" si="17">SUM(D9:D14)</f>
        <v>848494</v>
      </c>
      <c r="AF9" s="46">
        <f t="shared" si="17"/>
        <v>841271</v>
      </c>
      <c r="AG9" s="46">
        <f t="shared" si="17"/>
        <v>815599</v>
      </c>
      <c r="AH9" s="46">
        <f t="shared" si="17"/>
        <v>668368</v>
      </c>
      <c r="AI9" s="46">
        <f t="shared" si="17"/>
        <v>684893</v>
      </c>
      <c r="AJ9" s="46">
        <f t="shared" si="17"/>
        <v>677095</v>
      </c>
      <c r="AK9" s="46">
        <f t="shared" si="17"/>
        <v>672295</v>
      </c>
      <c r="AL9" s="46">
        <f t="shared" si="17"/>
        <v>1011115</v>
      </c>
      <c r="AM9" s="46">
        <f t="shared" si="17"/>
        <v>1033976</v>
      </c>
      <c r="AN9" s="46">
        <f t="shared" si="17"/>
        <v>1019021</v>
      </c>
      <c r="AO9" s="60">
        <f t="shared" si="17"/>
        <v>923881</v>
      </c>
      <c r="AP9" s="64">
        <f>AD9/$AB$7</f>
        <v>0.11743025477628678</v>
      </c>
      <c r="AQ9" s="47">
        <f t="shared" si="16"/>
        <v>0.12275830678856067</v>
      </c>
      <c r="AR9" s="47">
        <f t="shared" si="16"/>
        <v>0.12171329851515653</v>
      </c>
      <c r="AS9" s="47">
        <f t="shared" si="16"/>
        <v>0.11799912817114003</v>
      </c>
      <c r="AT9" s="47">
        <f t="shared" si="16"/>
        <v>9.6698060318230555E-2</v>
      </c>
      <c r="AU9" s="47">
        <f t="shared" si="16"/>
        <v>9.9088862162063238E-2</v>
      </c>
      <c r="AV9" s="47">
        <f t="shared" si="16"/>
        <v>9.796066411194479E-2</v>
      </c>
      <c r="AW9" s="47">
        <f t="shared" si="16"/>
        <v>9.7266210323721083E-2</v>
      </c>
      <c r="AX9" s="47">
        <f t="shared" si="16"/>
        <v>0.14628596709996242</v>
      </c>
      <c r="AY9" s="47">
        <f t="shared" si="16"/>
        <v>0.14959344794425042</v>
      </c>
      <c r="AZ9" s="47">
        <f t="shared" si="16"/>
        <v>0.14742979036031589</v>
      </c>
      <c r="BA9" s="50">
        <f t="shared" si="16"/>
        <v>0.13366513756623172</v>
      </c>
    </row>
    <row r="10" spans="1:60" x14ac:dyDescent="0.35">
      <c r="A10" s="12" t="s">
        <v>13</v>
      </c>
      <c r="B10" s="17" t="s">
        <v>8</v>
      </c>
      <c r="C10" s="21">
        <v>4674</v>
      </c>
      <c r="D10" s="4">
        <v>3658</v>
      </c>
      <c r="E10" s="4">
        <v>4490</v>
      </c>
      <c r="F10" s="22">
        <v>4264</v>
      </c>
      <c r="G10" s="20">
        <v>3216</v>
      </c>
      <c r="H10" s="4">
        <v>1976</v>
      </c>
      <c r="I10" s="4">
        <v>2511</v>
      </c>
      <c r="J10" s="22">
        <v>2869</v>
      </c>
      <c r="K10" s="20">
        <v>7981</v>
      </c>
      <c r="L10" s="4">
        <v>5876</v>
      </c>
      <c r="M10" s="4">
        <v>6822</v>
      </c>
      <c r="N10" s="22">
        <v>6895</v>
      </c>
      <c r="O10" s="23">
        <f t="shared" si="1"/>
        <v>5.2280534169702568E-3</v>
      </c>
      <c r="P10" s="5">
        <f t="shared" si="2"/>
        <v>4.0916173297554986E-3</v>
      </c>
      <c r="Q10" s="5">
        <f t="shared" si="3"/>
        <v>5.0222421570809703E-3</v>
      </c>
      <c r="R10" s="5">
        <f t="shared" si="4"/>
        <v>4.7694522400430414E-3</v>
      </c>
      <c r="S10" s="5">
        <f t="shared" si="5"/>
        <v>4.4465644897028018E-3</v>
      </c>
      <c r="T10" s="5">
        <f t="shared" si="6"/>
        <v>2.7320931068571942E-3</v>
      </c>
      <c r="U10" s="5">
        <f t="shared" si="7"/>
        <v>3.4718045502623554E-3</v>
      </c>
      <c r="V10" s="5">
        <f t="shared" si="8"/>
        <v>3.9667890301484264E-3</v>
      </c>
      <c r="W10" s="5">
        <f t="shared" si="9"/>
        <v>6.9318866787221219E-3</v>
      </c>
      <c r="X10" s="5">
        <f t="shared" si="10"/>
        <v>5.1035917960369865E-3</v>
      </c>
      <c r="Y10" s="5">
        <f t="shared" si="11"/>
        <v>5.9252388074479785E-3</v>
      </c>
      <c r="Z10" s="13">
        <f t="shared" si="12"/>
        <v>6.5755906825930429E-3</v>
      </c>
      <c r="AB10" s="49">
        <v>6911907</v>
      </c>
      <c r="AC10" s="17" t="s">
        <v>57</v>
      </c>
      <c r="AD10" s="59">
        <f>SUM(C10:C14)</f>
        <v>806572</v>
      </c>
      <c r="AE10" s="46">
        <f t="shared" ref="AE10:AO10" si="18">SUM(D10:D14)</f>
        <v>844610</v>
      </c>
      <c r="AF10" s="46">
        <f t="shared" si="18"/>
        <v>836574</v>
      </c>
      <c r="AG10" s="46">
        <f t="shared" si="18"/>
        <v>810941</v>
      </c>
      <c r="AH10" s="46">
        <f t="shared" si="18"/>
        <v>664870</v>
      </c>
      <c r="AI10" s="46">
        <f t="shared" si="18"/>
        <v>682736</v>
      </c>
      <c r="AJ10" s="46">
        <f t="shared" si="18"/>
        <v>674305</v>
      </c>
      <c r="AK10" s="46">
        <f t="shared" si="18"/>
        <v>669169</v>
      </c>
      <c r="AL10" s="46">
        <f t="shared" si="18"/>
        <v>1002487</v>
      </c>
      <c r="AM10" s="46">
        <f t="shared" si="18"/>
        <v>1027570</v>
      </c>
      <c r="AN10" s="46">
        <f t="shared" si="18"/>
        <v>1011520</v>
      </c>
      <c r="AO10" s="60">
        <f t="shared" si="18"/>
        <v>916401</v>
      </c>
      <c r="AP10" s="64">
        <f>AD10/$AB$7</f>
        <v>0.11669312101566182</v>
      </c>
      <c r="AQ10" s="47">
        <f t="shared" si="16"/>
        <v>0.12219637793158965</v>
      </c>
      <c r="AR10" s="47">
        <f t="shared" si="16"/>
        <v>0.12103374654780512</v>
      </c>
      <c r="AS10" s="47">
        <f t="shared" si="16"/>
        <v>0.11732521864081794</v>
      </c>
      <c r="AT10" s="47">
        <f t="shared" si="16"/>
        <v>9.6191977120062527E-2</v>
      </c>
      <c r="AU10" s="47">
        <f t="shared" si="16"/>
        <v>9.8776791990980203E-2</v>
      </c>
      <c r="AV10" s="47">
        <f t="shared" si="16"/>
        <v>9.7557012847539759E-2</v>
      </c>
      <c r="AW10" s="47">
        <f t="shared" si="16"/>
        <v>9.681394729414039E-2</v>
      </c>
      <c r="AX10" s="47">
        <f t="shared" si="16"/>
        <v>0.14503768641563031</v>
      </c>
      <c r="AY10" s="47">
        <f t="shared" si="16"/>
        <v>0.14866664149271686</v>
      </c>
      <c r="AZ10" s="47">
        <f t="shared" si="16"/>
        <v>0.14634456163834381</v>
      </c>
      <c r="BA10" s="50">
        <f t="shared" si="16"/>
        <v>0.1325829470795831</v>
      </c>
    </row>
    <row r="11" spans="1:60" ht="15" thickBot="1" x14ac:dyDescent="0.4">
      <c r="A11" s="12" t="s">
        <v>13</v>
      </c>
      <c r="B11" s="17" t="s">
        <v>9</v>
      </c>
      <c r="C11" s="21">
        <v>4273</v>
      </c>
      <c r="D11" s="4">
        <v>3923</v>
      </c>
      <c r="E11" s="4">
        <v>4727</v>
      </c>
      <c r="F11" s="22">
        <v>3946</v>
      </c>
      <c r="G11" s="20">
        <v>2920</v>
      </c>
      <c r="H11" s="4">
        <v>1859</v>
      </c>
      <c r="I11" s="4">
        <v>2345</v>
      </c>
      <c r="J11" s="22">
        <v>2677</v>
      </c>
      <c r="K11" s="20">
        <v>7316</v>
      </c>
      <c r="L11" s="4">
        <v>5504</v>
      </c>
      <c r="M11" s="4">
        <v>6406</v>
      </c>
      <c r="N11" s="22">
        <v>6256</v>
      </c>
      <c r="O11" s="23">
        <f t="shared" si="1"/>
        <v>4.7795190951463217E-3</v>
      </c>
      <c r="P11" s="5">
        <f t="shared" si="2"/>
        <v>4.3880302855743084E-3</v>
      </c>
      <c r="Q11" s="5">
        <f t="shared" si="3"/>
        <v>5.2873360081340188E-3</v>
      </c>
      <c r="R11" s="5">
        <f t="shared" si="4"/>
        <v>4.4137566930604697E-3</v>
      </c>
      <c r="S11" s="5">
        <f t="shared" si="5"/>
        <v>4.0373035789590117E-3</v>
      </c>
      <c r="T11" s="5">
        <f t="shared" si="6"/>
        <v>2.5703244360564394E-3</v>
      </c>
      <c r="U11" s="5">
        <f t="shared" si="7"/>
        <v>3.2422866070749598E-3</v>
      </c>
      <c r="V11" s="5">
        <f t="shared" si="8"/>
        <v>3.7013224934497515E-3</v>
      </c>
      <c r="W11" s="5">
        <f t="shared" si="9"/>
        <v>6.3543018345484327E-3</v>
      </c>
      <c r="X11" s="5">
        <f t="shared" si="10"/>
        <v>4.7804917027548625E-3</v>
      </c>
      <c r="Y11" s="5">
        <f t="shared" si="11"/>
        <v>5.5639225741002272E-3</v>
      </c>
      <c r="Z11" s="13">
        <f t="shared" si="12"/>
        <v>5.9661922132417805E-3</v>
      </c>
      <c r="AB11" s="51">
        <v>6911907</v>
      </c>
      <c r="AC11" s="18" t="s">
        <v>58</v>
      </c>
      <c r="AD11" s="61">
        <f t="shared" ref="AD11:AO11" si="19">SUM(C11:C14)</f>
        <v>801898</v>
      </c>
      <c r="AE11" s="52">
        <f t="shared" si="19"/>
        <v>840952</v>
      </c>
      <c r="AF11" s="52">
        <f t="shared" si="19"/>
        <v>832084</v>
      </c>
      <c r="AG11" s="52">
        <f t="shared" si="19"/>
        <v>806677</v>
      </c>
      <c r="AH11" s="52">
        <f t="shared" si="19"/>
        <v>661654</v>
      </c>
      <c r="AI11" s="52">
        <f t="shared" si="19"/>
        <v>680760</v>
      </c>
      <c r="AJ11" s="52">
        <f t="shared" si="19"/>
        <v>671794</v>
      </c>
      <c r="AK11" s="52">
        <f t="shared" si="19"/>
        <v>666300</v>
      </c>
      <c r="AL11" s="52">
        <f t="shared" si="19"/>
        <v>994506</v>
      </c>
      <c r="AM11" s="52">
        <f t="shared" si="19"/>
        <v>1021694</v>
      </c>
      <c r="AN11" s="52">
        <f t="shared" si="19"/>
        <v>1004698</v>
      </c>
      <c r="AO11" s="62">
        <f t="shared" si="19"/>
        <v>909506</v>
      </c>
      <c r="AP11" s="65">
        <f>AD11/$AB$7</f>
        <v>0.11601689663937897</v>
      </c>
      <c r="AQ11" s="53">
        <f t="shared" si="16"/>
        <v>0.12166714627381416</v>
      </c>
      <c r="AR11" s="53">
        <f t="shared" si="16"/>
        <v>0.12038414290007085</v>
      </c>
      <c r="AS11" s="53">
        <f t="shared" si="16"/>
        <v>0.1167083121922792</v>
      </c>
      <c r="AT11" s="53">
        <f t="shared" si="16"/>
        <v>9.5726693081952641E-2</v>
      </c>
      <c r="AU11" s="53">
        <f t="shared" si="16"/>
        <v>9.8490908514828113E-2</v>
      </c>
      <c r="AV11" s="53">
        <f t="shared" si="16"/>
        <v>9.7193726709575226E-2</v>
      </c>
      <c r="AW11" s="53">
        <f t="shared" si="16"/>
        <v>9.6398866477804171E-2</v>
      </c>
      <c r="AX11" s="53">
        <f t="shared" si="16"/>
        <v>0.14388301231483583</v>
      </c>
      <c r="AY11" s="53">
        <f t="shared" si="16"/>
        <v>0.14781651431363299</v>
      </c>
      <c r="AZ11" s="53">
        <f t="shared" si="16"/>
        <v>0.14535756919183085</v>
      </c>
      <c r="BA11" s="54">
        <f t="shared" si="16"/>
        <v>0.13158539314837425</v>
      </c>
    </row>
    <row r="12" spans="1:60" ht="15" thickBot="1" x14ac:dyDescent="0.4">
      <c r="A12" s="12" t="s">
        <v>13</v>
      </c>
      <c r="B12" s="17" t="s">
        <v>10</v>
      </c>
      <c r="C12" s="21">
        <v>5643</v>
      </c>
      <c r="D12" s="4">
        <v>5928</v>
      </c>
      <c r="E12" s="4">
        <v>7122</v>
      </c>
      <c r="F12" s="22">
        <v>5281</v>
      </c>
      <c r="G12" s="20">
        <v>3874</v>
      </c>
      <c r="H12" s="4">
        <v>2531</v>
      </c>
      <c r="I12" s="4">
        <v>3166</v>
      </c>
      <c r="J12" s="22">
        <v>3587</v>
      </c>
      <c r="K12" s="20">
        <v>9571</v>
      </c>
      <c r="L12" s="4">
        <v>7370</v>
      </c>
      <c r="M12" s="4">
        <v>8515</v>
      </c>
      <c r="N12" s="22">
        <v>8374</v>
      </c>
      <c r="O12" s="23">
        <f t="shared" si="1"/>
        <v>6.3119181497567735E-3</v>
      </c>
      <c r="P12" s="5">
        <f t="shared" si="2"/>
        <v>6.630701894693984E-3</v>
      </c>
      <c r="Q12" s="5">
        <f t="shared" si="3"/>
        <v>7.9662380050625099E-3</v>
      </c>
      <c r="R12" s="5">
        <f t="shared" si="4"/>
        <v>5.9070068667137201E-3</v>
      </c>
      <c r="S12" s="5">
        <f t="shared" si="5"/>
        <v>5.3563404331805516E-3</v>
      </c>
      <c r="T12" s="5">
        <f t="shared" si="6"/>
        <v>3.499457314501801E-3</v>
      </c>
      <c r="U12" s="5">
        <f t="shared" si="7"/>
        <v>4.3774325791041888E-3</v>
      </c>
      <c r="V12" s="5">
        <f t="shared" si="8"/>
        <v>4.959523266344512E-3</v>
      </c>
      <c r="W12" s="5">
        <f t="shared" si="9"/>
        <v>8.3128790129118439E-3</v>
      </c>
      <c r="X12" s="5">
        <f t="shared" si="10"/>
        <v>6.4012034609926124E-3</v>
      </c>
      <c r="Y12" s="5">
        <f t="shared" si="11"/>
        <v>7.3956916513367834E-3</v>
      </c>
      <c r="Z12" s="13">
        <f t="shared" si="12"/>
        <v>7.9860763417018334E-3</v>
      </c>
    </row>
    <row r="13" spans="1:60" x14ac:dyDescent="0.35">
      <c r="A13" s="12" t="s">
        <v>13</v>
      </c>
      <c r="B13" s="17" t="s">
        <v>11</v>
      </c>
      <c r="C13" s="21">
        <v>4888</v>
      </c>
      <c r="D13" s="4">
        <v>16522</v>
      </c>
      <c r="E13" s="4">
        <v>19768</v>
      </c>
      <c r="F13" s="22">
        <v>4398</v>
      </c>
      <c r="G13" s="20">
        <v>3358</v>
      </c>
      <c r="H13" s="4">
        <v>2185</v>
      </c>
      <c r="I13" s="4">
        <v>2663</v>
      </c>
      <c r="J13" s="22">
        <v>3035</v>
      </c>
      <c r="K13" s="20">
        <v>8173</v>
      </c>
      <c r="L13" s="4">
        <v>6445</v>
      </c>
      <c r="M13" s="4">
        <v>7023</v>
      </c>
      <c r="N13" s="22">
        <v>6933</v>
      </c>
      <c r="O13" s="23">
        <f t="shared" si="1"/>
        <v>5.4674208605371448E-3</v>
      </c>
      <c r="P13" s="5">
        <f t="shared" si="2"/>
        <v>1.8480508890710866E-2</v>
      </c>
      <c r="Q13" s="5">
        <f t="shared" si="3"/>
        <v>2.2111287964627309E-2</v>
      </c>
      <c r="R13" s="5">
        <f t="shared" si="4"/>
        <v>4.9193365271363266E-3</v>
      </c>
      <c r="S13" s="5">
        <f t="shared" si="5"/>
        <v>4.6428991158028636E-3</v>
      </c>
      <c r="T13" s="5">
        <f t="shared" si="6"/>
        <v>3.0210644931593974E-3</v>
      </c>
      <c r="U13" s="5">
        <f t="shared" si="7"/>
        <v>3.6819655584821396E-3</v>
      </c>
      <c r="V13" s="5">
        <f t="shared" si="8"/>
        <v>4.196306973335822E-3</v>
      </c>
      <c r="W13" s="5">
        <f t="shared" si="9"/>
        <v>7.0986480171903142E-3</v>
      </c>
      <c r="X13" s="5">
        <f t="shared" si="10"/>
        <v>5.5977959709765787E-3</v>
      </c>
      <c r="Y13" s="5">
        <f t="shared" si="11"/>
        <v>6.0998170836568675E-3</v>
      </c>
      <c r="Z13" s="13">
        <f t="shared" si="12"/>
        <v>6.6118303411773121E-3</v>
      </c>
      <c r="AB13" s="66" t="s">
        <v>61</v>
      </c>
      <c r="AC13" s="16"/>
      <c r="AD13" s="8">
        <v>894023</v>
      </c>
      <c r="AE13" s="9">
        <v>894023</v>
      </c>
      <c r="AF13" s="9">
        <v>894023</v>
      </c>
      <c r="AG13" s="9">
        <v>894023</v>
      </c>
      <c r="AH13" s="9">
        <v>723255</v>
      </c>
      <c r="AI13" s="9">
        <v>723255</v>
      </c>
      <c r="AJ13" s="9">
        <v>723255</v>
      </c>
      <c r="AK13" s="9">
        <v>723255</v>
      </c>
      <c r="AL13" s="9">
        <v>1151346</v>
      </c>
      <c r="AM13" s="9">
        <v>1151346</v>
      </c>
      <c r="AN13" s="9">
        <v>1151346</v>
      </c>
      <c r="AO13" s="69">
        <v>1048575</v>
      </c>
      <c r="AP13" s="70">
        <f>AD7/AD$13</f>
        <v>0.91330871800837343</v>
      </c>
      <c r="AQ13" s="70">
        <f t="shared" ref="AQ13:BA13" si="20">AE7/AE$13</f>
        <v>0.95333229682010423</v>
      </c>
      <c r="AR13" s="70">
        <f t="shared" si="20"/>
        <v>0.94611436171105223</v>
      </c>
      <c r="AS13" s="70">
        <f t="shared" si="20"/>
        <v>0.91735671229934801</v>
      </c>
      <c r="AT13" s="70">
        <f t="shared" si="20"/>
        <v>0.92869873004680226</v>
      </c>
      <c r="AU13" s="70">
        <f t="shared" si="20"/>
        <v>0.94977704958831943</v>
      </c>
      <c r="AV13" s="70">
        <f t="shared" si="20"/>
        <v>0.93973356561655297</v>
      </c>
      <c r="AW13" s="70">
        <f t="shared" si="20"/>
        <v>0.9337204720326856</v>
      </c>
      <c r="AX13" s="70">
        <f t="shared" si="20"/>
        <v>0.88553484356570489</v>
      </c>
      <c r="AY13" s="70">
        <f t="shared" si="20"/>
        <v>0.90340175759502361</v>
      </c>
      <c r="AZ13" s="70">
        <f t="shared" si="20"/>
        <v>0.89126813312418685</v>
      </c>
      <c r="BA13" s="71">
        <f t="shared" si="20"/>
        <v>0.88805474095796677</v>
      </c>
      <c r="BC13" s="7"/>
    </row>
    <row r="14" spans="1:60" x14ac:dyDescent="0.35">
      <c r="A14" s="12" t="s">
        <v>13</v>
      </c>
      <c r="B14" s="17" t="s">
        <v>53</v>
      </c>
      <c r="C14" s="21">
        <v>787094</v>
      </c>
      <c r="D14" s="4">
        <v>814579</v>
      </c>
      <c r="E14" s="4">
        <v>800467</v>
      </c>
      <c r="F14" s="22">
        <v>793052</v>
      </c>
      <c r="G14" s="20">
        <v>651502</v>
      </c>
      <c r="H14" s="4">
        <v>674185</v>
      </c>
      <c r="I14" s="4">
        <v>663620</v>
      </c>
      <c r="J14" s="22">
        <v>657001</v>
      </c>
      <c r="K14" s="20">
        <v>969446</v>
      </c>
      <c r="L14" s="4">
        <v>1002375</v>
      </c>
      <c r="M14" s="4">
        <v>982754</v>
      </c>
      <c r="N14" s="22">
        <v>887943</v>
      </c>
      <c r="O14" s="23">
        <f t="shared" si="1"/>
        <v>0.88039569451792632</v>
      </c>
      <c r="P14" s="5">
        <f t="shared" si="2"/>
        <v>0.91113875146388856</v>
      </c>
      <c r="Q14" s="5">
        <f t="shared" si="3"/>
        <v>0.89535392266194491</v>
      </c>
      <c r="R14" s="5">
        <f t="shared" si="4"/>
        <v>0.88705995259629788</v>
      </c>
      <c r="S14" s="5">
        <f t="shared" si="5"/>
        <v>0.90079156037635411</v>
      </c>
      <c r="T14" s="5">
        <f t="shared" si="6"/>
        <v>0.93215394293852094</v>
      </c>
      <c r="U14" s="5">
        <f t="shared" si="7"/>
        <v>0.91754637022903407</v>
      </c>
      <c r="V14" s="5">
        <f t="shared" si="8"/>
        <v>0.90839468790398958</v>
      </c>
      <c r="W14" s="5">
        <f t="shared" si="9"/>
        <v>0.84201100277414431</v>
      </c>
      <c r="X14" s="5">
        <f t="shared" si="10"/>
        <v>0.87061144087007725</v>
      </c>
      <c r="Y14" s="5">
        <f t="shared" si="11"/>
        <v>0.85356964804672097</v>
      </c>
      <c r="Z14" s="13">
        <f t="shared" si="12"/>
        <v>0.84680924111293898</v>
      </c>
      <c r="AB14" s="67" t="s">
        <v>62</v>
      </c>
      <c r="AC14" s="17"/>
      <c r="AD14" s="64">
        <f>AD13/$AB$11</f>
        <v>0.12934534564773514</v>
      </c>
      <c r="AE14" s="47">
        <f t="shared" ref="AE14:AO14" si="21">AE13/$AB$11</f>
        <v>0.12934534564773514</v>
      </c>
      <c r="AF14" s="47">
        <f t="shared" si="21"/>
        <v>0.12934534564773514</v>
      </c>
      <c r="AG14" s="47">
        <f t="shared" si="21"/>
        <v>0.12934534564773514</v>
      </c>
      <c r="AH14" s="47">
        <f t="shared" si="21"/>
        <v>0.10463899470869617</v>
      </c>
      <c r="AI14" s="47">
        <f t="shared" si="21"/>
        <v>0.10463899470869617</v>
      </c>
      <c r="AJ14" s="47">
        <f t="shared" si="21"/>
        <v>0.10463899470869617</v>
      </c>
      <c r="AK14" s="47">
        <f t="shared" si="21"/>
        <v>0.10463899470869617</v>
      </c>
      <c r="AL14" s="47">
        <f t="shared" si="21"/>
        <v>0.16657428984504566</v>
      </c>
      <c r="AM14" s="47">
        <f t="shared" si="21"/>
        <v>0.16657428984504566</v>
      </c>
      <c r="AN14" s="47">
        <f t="shared" si="21"/>
        <v>0.16657428984504566</v>
      </c>
      <c r="AO14" s="47">
        <f t="shared" si="21"/>
        <v>0.15170560020555832</v>
      </c>
      <c r="AP14" s="47">
        <f>AD8/AD$13</f>
        <v>0.91039492272570166</v>
      </c>
      <c r="AQ14" s="47">
        <f t="shared" ref="AQ14:BA17" si="22">AE8/AE$13</f>
        <v>0.95105159486948321</v>
      </c>
      <c r="AR14" s="47">
        <f t="shared" si="22"/>
        <v>0.94335828049166526</v>
      </c>
      <c r="AS14" s="47">
        <f t="shared" si="22"/>
        <v>0.91459056422485774</v>
      </c>
      <c r="AT14" s="47">
        <f t="shared" si="22"/>
        <v>0.92625007777339941</v>
      </c>
      <c r="AU14" s="47">
        <f t="shared" si="22"/>
        <v>0.94821881632342675</v>
      </c>
      <c r="AV14" s="47">
        <f t="shared" si="22"/>
        <v>0.937786811014096</v>
      </c>
      <c r="AW14" s="47">
        <f t="shared" si="22"/>
        <v>0.93147506757644261</v>
      </c>
      <c r="AX14" s="47">
        <f t="shared" si="22"/>
        <v>0.88158207871482597</v>
      </c>
      <c r="AY14" s="47">
        <f t="shared" si="22"/>
        <v>0.90049472530412233</v>
      </c>
      <c r="AZ14" s="47">
        <f t="shared" si="22"/>
        <v>0.88789295311748162</v>
      </c>
      <c r="BA14" s="50">
        <f t="shared" si="22"/>
        <v>0.88426483561023295</v>
      </c>
    </row>
    <row r="15" spans="1:60" ht="15" thickBot="1" x14ac:dyDescent="0.4">
      <c r="A15" s="14"/>
      <c r="B15" s="33" t="s">
        <v>28</v>
      </c>
      <c r="C15" s="34">
        <f>SUM(C3:C14)</f>
        <v>894023</v>
      </c>
      <c r="D15" s="35">
        <f t="shared" ref="D15:N15" si="23">SUM(D3:D14)</f>
        <v>894023</v>
      </c>
      <c r="E15" s="35">
        <f t="shared" si="23"/>
        <v>894023</v>
      </c>
      <c r="F15" s="36">
        <f t="shared" si="23"/>
        <v>894023</v>
      </c>
      <c r="G15" s="37">
        <f t="shared" si="23"/>
        <v>723255</v>
      </c>
      <c r="H15" s="35">
        <f t="shared" si="23"/>
        <v>723255</v>
      </c>
      <c r="I15" s="35">
        <f t="shared" si="23"/>
        <v>723255</v>
      </c>
      <c r="J15" s="36">
        <f t="shared" si="23"/>
        <v>723255</v>
      </c>
      <c r="K15" s="37">
        <f t="shared" si="23"/>
        <v>1151346</v>
      </c>
      <c r="L15" s="35">
        <f t="shared" si="23"/>
        <v>1151346</v>
      </c>
      <c r="M15" s="35">
        <f t="shared" si="23"/>
        <v>1151346</v>
      </c>
      <c r="N15" s="38">
        <f t="shared" si="23"/>
        <v>1048575</v>
      </c>
      <c r="O15" s="39">
        <f t="shared" si="1"/>
        <v>1</v>
      </c>
      <c r="P15" s="40">
        <f t="shared" si="2"/>
        <v>1</v>
      </c>
      <c r="Q15" s="40">
        <f t="shared" si="3"/>
        <v>1</v>
      </c>
      <c r="R15" s="40">
        <f t="shared" si="4"/>
        <v>1</v>
      </c>
      <c r="S15" s="40">
        <f t="shared" si="5"/>
        <v>1</v>
      </c>
      <c r="T15" s="40">
        <f t="shared" si="6"/>
        <v>1</v>
      </c>
      <c r="U15" s="40">
        <f t="shared" si="7"/>
        <v>1</v>
      </c>
      <c r="V15" s="40">
        <f t="shared" si="8"/>
        <v>1</v>
      </c>
      <c r="W15" s="40">
        <f t="shared" si="9"/>
        <v>1</v>
      </c>
      <c r="X15" s="40">
        <f t="shared" si="10"/>
        <v>1</v>
      </c>
      <c r="Y15" s="40">
        <f t="shared" si="11"/>
        <v>1</v>
      </c>
      <c r="Z15" s="41">
        <f t="shared" si="12"/>
        <v>1</v>
      </c>
      <c r="AB15" s="67"/>
      <c r="AC15" s="17"/>
      <c r="AD15" s="1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47">
        <f>AD9/AD$13</f>
        <v>0.90788156456824931</v>
      </c>
      <c r="AQ15" s="47">
        <f t="shared" si="22"/>
        <v>0.94907401711141659</v>
      </c>
      <c r="AR15" s="47">
        <f t="shared" si="22"/>
        <v>0.94099480662130619</v>
      </c>
      <c r="AS15" s="47">
        <f t="shared" si="22"/>
        <v>0.91227966170892694</v>
      </c>
      <c r="AT15" s="47">
        <f t="shared" si="22"/>
        <v>0.92411113645947829</v>
      </c>
      <c r="AU15" s="47">
        <f t="shared" si="22"/>
        <v>0.94695923291231998</v>
      </c>
      <c r="AV15" s="47">
        <f t="shared" si="22"/>
        <v>0.93617742013536032</v>
      </c>
      <c r="AW15" s="47">
        <f t="shared" si="22"/>
        <v>0.92954075671789338</v>
      </c>
      <c r="AX15" s="47">
        <f t="shared" si="22"/>
        <v>0.87820255596493146</v>
      </c>
      <c r="AY15" s="47">
        <f t="shared" si="22"/>
        <v>0.89805844637493859</v>
      </c>
      <c r="AZ15" s="47">
        <f t="shared" si="22"/>
        <v>0.88506930149581442</v>
      </c>
      <c r="BA15" s="50">
        <f t="shared" si="22"/>
        <v>0.88108242138139858</v>
      </c>
    </row>
    <row r="16" spans="1:60" x14ac:dyDescent="0.35">
      <c r="AB16" s="67"/>
      <c r="AC16" s="17"/>
      <c r="AD16" s="1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47">
        <f>AD10/AD$13</f>
        <v>0.90218260604033673</v>
      </c>
      <c r="AQ16" s="47">
        <f t="shared" si="22"/>
        <v>0.94472960986462318</v>
      </c>
      <c r="AR16" s="47">
        <f t="shared" si="22"/>
        <v>0.93574102679684978</v>
      </c>
      <c r="AS16" s="47">
        <f t="shared" si="22"/>
        <v>0.90706950492325145</v>
      </c>
      <c r="AT16" s="47">
        <f t="shared" si="22"/>
        <v>0.91927466799399937</v>
      </c>
      <c r="AU16" s="47">
        <f t="shared" si="22"/>
        <v>0.94397688228909582</v>
      </c>
      <c r="AV16" s="47">
        <f t="shared" si="22"/>
        <v>0.93231985952395768</v>
      </c>
      <c r="AW16" s="47">
        <f t="shared" si="22"/>
        <v>0.92521862966726809</v>
      </c>
      <c r="AX16" s="47">
        <f t="shared" si="22"/>
        <v>0.87070871831751706</v>
      </c>
      <c r="AY16" s="47">
        <f t="shared" si="22"/>
        <v>0.89249452380083827</v>
      </c>
      <c r="AZ16" s="47">
        <f t="shared" si="22"/>
        <v>0.87855431816326279</v>
      </c>
      <c r="BA16" s="50">
        <f t="shared" si="22"/>
        <v>0.87394893069165291</v>
      </c>
    </row>
    <row r="17" spans="1:53" ht="15" thickBot="1" x14ac:dyDescent="0.4">
      <c r="A17" s="2" t="s">
        <v>15</v>
      </c>
      <c r="B17" s="2" t="s">
        <v>1</v>
      </c>
      <c r="C17" s="4">
        <v>108750</v>
      </c>
      <c r="D17" s="4">
        <v>91870</v>
      </c>
      <c r="E17" s="4">
        <v>98877</v>
      </c>
      <c r="F17" s="4">
        <v>106421</v>
      </c>
      <c r="G17" s="4">
        <v>74871</v>
      </c>
      <c r="H17" s="4">
        <v>59404</v>
      </c>
      <c r="I17" s="4">
        <v>65232</v>
      </c>
      <c r="J17" s="4">
        <v>71987</v>
      </c>
      <c r="K17" s="4">
        <v>175690</v>
      </c>
      <c r="L17" s="4">
        <v>157894</v>
      </c>
      <c r="M17" s="4">
        <v>166476</v>
      </c>
      <c r="N17" s="4">
        <v>159386</v>
      </c>
      <c r="O17" s="5">
        <f>C17/C$29</f>
        <v>0.12164116583130412</v>
      </c>
      <c r="P17" s="5">
        <f t="shared" ref="P17:Z17" si="24">D17/D$29</f>
        <v>0.10276021981537388</v>
      </c>
      <c r="Q17" s="5">
        <f t="shared" si="24"/>
        <v>0.11059782578300559</v>
      </c>
      <c r="R17" s="5">
        <f t="shared" si="24"/>
        <v>0.11903608743846635</v>
      </c>
      <c r="S17" s="5">
        <f t="shared" si="24"/>
        <v>0.10351950556857539</v>
      </c>
      <c r="T17" s="5">
        <f t="shared" si="24"/>
        <v>8.2134240344000381E-2</v>
      </c>
      <c r="U17" s="5">
        <f t="shared" si="24"/>
        <v>9.0192255843374744E-2</v>
      </c>
      <c r="V17" s="5">
        <f t="shared" si="24"/>
        <v>9.953197696524739E-2</v>
      </c>
      <c r="W17" s="5">
        <f t="shared" si="24"/>
        <v>0.15259531018477504</v>
      </c>
      <c r="X17" s="5">
        <f t="shared" si="24"/>
        <v>0.13713861862550442</v>
      </c>
      <c r="Y17" s="5">
        <f t="shared" si="24"/>
        <v>0.1445925030355775</v>
      </c>
      <c r="Z17" s="5">
        <f t="shared" si="24"/>
        <v>0.15200247955558735</v>
      </c>
      <c r="AB17" s="68"/>
      <c r="AC17" s="18"/>
      <c r="AD17" s="14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53">
        <f>AD11/AD$13</f>
        <v>0.89695455262336654</v>
      </c>
      <c r="AQ17" s="53">
        <f t="shared" si="22"/>
        <v>0.94063799253486768</v>
      </c>
      <c r="AR17" s="53">
        <f t="shared" si="22"/>
        <v>0.93071878463976876</v>
      </c>
      <c r="AS17" s="53">
        <f t="shared" si="22"/>
        <v>0.90230005268320834</v>
      </c>
      <c r="AT17" s="53">
        <f t="shared" si="22"/>
        <v>0.91482810350429655</v>
      </c>
      <c r="AU17" s="53">
        <f t="shared" si="22"/>
        <v>0.94124478918223864</v>
      </c>
      <c r="AV17" s="53">
        <f t="shared" si="22"/>
        <v>0.92884805497369527</v>
      </c>
      <c r="AW17" s="53">
        <f t="shared" si="22"/>
        <v>0.92125184063711973</v>
      </c>
      <c r="AX17" s="53">
        <f t="shared" si="22"/>
        <v>0.86377683163879493</v>
      </c>
      <c r="AY17" s="53">
        <f t="shared" si="22"/>
        <v>0.88739093200480135</v>
      </c>
      <c r="AZ17" s="53">
        <f t="shared" si="22"/>
        <v>0.8726290793558148</v>
      </c>
      <c r="BA17" s="54">
        <f t="shared" si="22"/>
        <v>0.86737334000905997</v>
      </c>
    </row>
    <row r="18" spans="1:53" ht="15" thickBot="1" x14ac:dyDescent="0.4">
      <c r="A18" s="2" t="s">
        <v>15</v>
      </c>
      <c r="B18" s="2" t="s">
        <v>2</v>
      </c>
      <c r="C18" s="4">
        <v>2000</v>
      </c>
      <c r="D18" s="4">
        <v>1439</v>
      </c>
      <c r="E18" s="4">
        <v>1605</v>
      </c>
      <c r="F18" s="4">
        <v>1915</v>
      </c>
      <c r="G18" s="4">
        <v>1392</v>
      </c>
      <c r="H18" s="4">
        <v>939</v>
      </c>
      <c r="I18" s="4">
        <v>1058</v>
      </c>
      <c r="J18" s="4">
        <v>1306</v>
      </c>
      <c r="K18" s="4">
        <v>3331</v>
      </c>
      <c r="L18" s="4">
        <v>2687</v>
      </c>
      <c r="M18" s="4">
        <v>2937</v>
      </c>
      <c r="N18" s="4">
        <v>2877</v>
      </c>
      <c r="O18" s="5">
        <f t="shared" ref="O18:O28" si="25">C18/C$29</f>
        <v>2.2370789118400757E-3</v>
      </c>
      <c r="P18" s="5">
        <f t="shared" ref="P18:P28" si="26">D18/D$29</f>
        <v>1.6095782770689344E-3</v>
      </c>
      <c r="Q18" s="5">
        <f t="shared" ref="Q18:Q28" si="27">E18/E$29</f>
        <v>1.7952558267516608E-3</v>
      </c>
      <c r="R18" s="5">
        <f t="shared" ref="R18:R28" si="28">F18/F$29</f>
        <v>2.1420030580868725E-3</v>
      </c>
      <c r="S18" s="5">
        <f t="shared" ref="S18:S28" si="29">G18/G$29</f>
        <v>1.9246323910653918E-3</v>
      </c>
      <c r="T18" s="5">
        <f t="shared" ref="T18:T28" si="30">H18/H$29</f>
        <v>1.2982972810419561E-3</v>
      </c>
      <c r="U18" s="5">
        <f t="shared" ref="U18:U28" si="31">I18/I$29</f>
        <v>1.4628312282666555E-3</v>
      </c>
      <c r="V18" s="5">
        <f t="shared" ref="V18:V28" si="32">J18/J$29</f>
        <v>1.8057255048357771E-3</v>
      </c>
      <c r="W18" s="5">
        <f t="shared" ref="W18:W28" si="33">K18/K$29</f>
        <v>2.8931355126955755E-3</v>
      </c>
      <c r="X18" s="5">
        <f t="shared" ref="X18:X28" si="34">L18/L$29</f>
        <v>2.3337901899168454E-3</v>
      </c>
      <c r="Y18" s="5">
        <f t="shared" ref="Y18:Y28" si="35">M18/M$29</f>
        <v>2.5509273493806378E-3</v>
      </c>
      <c r="Z18" s="5">
        <f t="shared" ref="Z18:Z27" si="36">N18/N$29</f>
        <v>2.7437236249195337E-3</v>
      </c>
    </row>
    <row r="19" spans="1:53" ht="14.5" customHeight="1" thickBot="1" x14ac:dyDescent="0.4">
      <c r="A19" s="2" t="s">
        <v>15</v>
      </c>
      <c r="B19" s="2" t="s">
        <v>3</v>
      </c>
      <c r="C19" s="4">
        <v>4226</v>
      </c>
      <c r="D19" s="4">
        <v>3157</v>
      </c>
      <c r="E19" s="4">
        <v>3432</v>
      </c>
      <c r="F19" s="4">
        <v>3774</v>
      </c>
      <c r="G19" s="4">
        <v>2910</v>
      </c>
      <c r="H19" s="4">
        <v>2107</v>
      </c>
      <c r="I19" s="4">
        <v>2258</v>
      </c>
      <c r="J19" s="4">
        <v>2580</v>
      </c>
      <c r="K19" s="4">
        <v>7038</v>
      </c>
      <c r="L19" s="4">
        <v>5751</v>
      </c>
      <c r="M19" s="4">
        <v>6215</v>
      </c>
      <c r="N19" s="4">
        <v>5971</v>
      </c>
      <c r="O19" s="5">
        <f t="shared" si="25"/>
        <v>4.7269477407180802E-3</v>
      </c>
      <c r="P19" s="5">
        <f t="shared" si="26"/>
        <v>3.5312290623395596E-3</v>
      </c>
      <c r="Q19" s="5">
        <f t="shared" si="27"/>
        <v>3.8388274127175697E-3</v>
      </c>
      <c r="R19" s="5">
        <f t="shared" si="28"/>
        <v>4.2213679066422233E-3</v>
      </c>
      <c r="S19" s="5">
        <f t="shared" si="29"/>
        <v>4.0234771968392889E-3</v>
      </c>
      <c r="T19" s="5">
        <f t="shared" si="30"/>
        <v>2.913218712625561E-3</v>
      </c>
      <c r="U19" s="5">
        <f t="shared" si="31"/>
        <v>3.1219970826333729E-3</v>
      </c>
      <c r="V19" s="5">
        <f t="shared" si="32"/>
        <v>3.5672065868884418E-3</v>
      </c>
      <c r="W19" s="5">
        <f t="shared" si="33"/>
        <v>6.1128453132246949E-3</v>
      </c>
      <c r="X19" s="5">
        <f t="shared" si="34"/>
        <v>4.9950232163050896E-3</v>
      </c>
      <c r="Y19" s="5">
        <f t="shared" si="35"/>
        <v>5.398029784269889E-3</v>
      </c>
      <c r="Z19" s="5">
        <f>N19/N$29</f>
        <v>5.6943947738597621E-3</v>
      </c>
      <c r="AB19" s="8"/>
      <c r="AC19" s="16"/>
      <c r="AD19" s="115" t="s">
        <v>59</v>
      </c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7"/>
      <c r="AP19" s="118" t="s">
        <v>60</v>
      </c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7"/>
    </row>
    <row r="20" spans="1:53" x14ac:dyDescent="0.35">
      <c r="A20" s="2" t="s">
        <v>15</v>
      </c>
      <c r="B20" s="2" t="s">
        <v>4</v>
      </c>
      <c r="C20" s="4">
        <v>4324</v>
      </c>
      <c r="D20" s="4">
        <v>3291</v>
      </c>
      <c r="E20" s="4">
        <v>3635</v>
      </c>
      <c r="F20" s="4">
        <v>3985</v>
      </c>
      <c r="G20" s="4">
        <v>3004</v>
      </c>
      <c r="H20" s="4">
        <v>2178</v>
      </c>
      <c r="I20" s="4">
        <v>2478</v>
      </c>
      <c r="J20" s="4">
        <v>2712</v>
      </c>
      <c r="K20" s="4">
        <v>7233</v>
      </c>
      <c r="L20" s="4">
        <v>5886</v>
      </c>
      <c r="M20" s="4">
        <v>6205</v>
      </c>
      <c r="N20" s="4">
        <v>6172</v>
      </c>
      <c r="O20" s="5">
        <f t="shared" si="25"/>
        <v>4.8365646073982435E-3</v>
      </c>
      <c r="P20" s="5">
        <f t="shared" si="26"/>
        <v>3.6811133494328444E-3</v>
      </c>
      <c r="Q20" s="5">
        <f t="shared" si="27"/>
        <v>4.0658909222693372E-3</v>
      </c>
      <c r="R20" s="5">
        <f t="shared" si="28"/>
        <v>4.4573797318413506E-3</v>
      </c>
      <c r="S20" s="5">
        <f t="shared" si="29"/>
        <v>4.1534451887646822E-3</v>
      </c>
      <c r="T20" s="5">
        <f t="shared" si="30"/>
        <v>3.0113860256755914E-3</v>
      </c>
      <c r="U20" s="5">
        <f t="shared" si="31"/>
        <v>3.4261774892672707E-3</v>
      </c>
      <c r="V20" s="5">
        <f t="shared" si="32"/>
        <v>3.7497148308687808E-3</v>
      </c>
      <c r="W20" s="5">
        <f t="shared" si="33"/>
        <v>6.2822122976064539E-3</v>
      </c>
      <c r="X20" s="5">
        <f t="shared" si="34"/>
        <v>5.1122772824155381E-3</v>
      </c>
      <c r="Y20" s="5">
        <f t="shared" si="35"/>
        <v>5.3893442978913374E-3</v>
      </c>
      <c r="Z20" s="5">
        <f t="shared" si="36"/>
        <v>5.8860834942660277E-3</v>
      </c>
      <c r="AB20" s="12" t="s">
        <v>63</v>
      </c>
      <c r="AC20" s="17"/>
      <c r="AD20" s="74" t="s">
        <v>40</v>
      </c>
      <c r="AE20" s="32" t="s">
        <v>29</v>
      </c>
      <c r="AF20" s="32" t="s">
        <v>30</v>
      </c>
      <c r="AG20" s="32" t="s">
        <v>31</v>
      </c>
      <c r="AH20" s="32" t="s">
        <v>32</v>
      </c>
      <c r="AI20" s="32" t="s">
        <v>33</v>
      </c>
      <c r="AJ20" s="32" t="s">
        <v>34</v>
      </c>
      <c r="AK20" s="32" t="s">
        <v>35</v>
      </c>
      <c r="AL20" s="32" t="s">
        <v>36</v>
      </c>
      <c r="AM20" s="32" t="s">
        <v>37</v>
      </c>
      <c r="AN20" s="32" t="s">
        <v>38</v>
      </c>
      <c r="AO20" s="72" t="s">
        <v>39</v>
      </c>
      <c r="AP20" s="73" t="s">
        <v>41</v>
      </c>
      <c r="AQ20" s="32" t="s">
        <v>42</v>
      </c>
      <c r="AR20" s="32" t="s">
        <v>43</v>
      </c>
      <c r="AS20" s="32" t="s">
        <v>44</v>
      </c>
      <c r="AT20" s="32" t="s">
        <v>45</v>
      </c>
      <c r="AU20" s="32" t="s">
        <v>46</v>
      </c>
      <c r="AV20" s="32" t="s">
        <v>47</v>
      </c>
      <c r="AW20" s="32" t="s">
        <v>48</v>
      </c>
      <c r="AX20" s="32" t="s">
        <v>49</v>
      </c>
      <c r="AY20" s="32" t="s">
        <v>50</v>
      </c>
      <c r="AZ20" s="32" t="s">
        <v>51</v>
      </c>
      <c r="BA20" s="72" t="s">
        <v>52</v>
      </c>
    </row>
    <row r="21" spans="1:53" x14ac:dyDescent="0.35">
      <c r="A21" s="2" t="s">
        <v>15</v>
      </c>
      <c r="B21" s="2" t="s">
        <v>5</v>
      </c>
      <c r="C21" s="4">
        <v>5771</v>
      </c>
      <c r="D21" s="4">
        <v>4313</v>
      </c>
      <c r="E21" s="4">
        <v>4750</v>
      </c>
      <c r="F21" s="4">
        <v>5195</v>
      </c>
      <c r="G21" s="4">
        <v>3991</v>
      </c>
      <c r="H21" s="4">
        <v>2880</v>
      </c>
      <c r="I21" s="4">
        <v>3192</v>
      </c>
      <c r="J21" s="4">
        <v>3584</v>
      </c>
      <c r="K21" s="4">
        <v>9518</v>
      </c>
      <c r="L21" s="4">
        <v>7612</v>
      </c>
      <c r="M21" s="4">
        <v>8214</v>
      </c>
      <c r="N21" s="4">
        <v>7990</v>
      </c>
      <c r="O21" s="5">
        <f t="shared" si="25"/>
        <v>6.4550912001145383E-3</v>
      </c>
      <c r="P21" s="5">
        <f t="shared" si="26"/>
        <v>4.8242606733831231E-3</v>
      </c>
      <c r="Q21" s="5">
        <f t="shared" si="27"/>
        <v>5.3130624156201801E-3</v>
      </c>
      <c r="R21" s="5">
        <f t="shared" si="28"/>
        <v>5.8108124735045969E-3</v>
      </c>
      <c r="S21" s="5">
        <f t="shared" si="29"/>
        <v>5.5181091039813064E-3</v>
      </c>
      <c r="T21" s="5">
        <f t="shared" si="30"/>
        <v>3.9819980504801214E-3</v>
      </c>
      <c r="U21" s="5">
        <f t="shared" si="31"/>
        <v>4.413381172615468E-3</v>
      </c>
      <c r="V21" s="5">
        <f t="shared" si="32"/>
        <v>4.9553753517085951E-3</v>
      </c>
      <c r="W21" s="5">
        <f t="shared" si="33"/>
        <v>8.2668459351055192E-3</v>
      </c>
      <c r="X21" s="5">
        <f t="shared" si="34"/>
        <v>6.6113922313535637E-3</v>
      </c>
      <c r="Y21" s="5">
        <f t="shared" si="35"/>
        <v>7.1342585113423765E-3</v>
      </c>
      <c r="Z21" s="5">
        <f t="shared" si="36"/>
        <v>7.6198650549555349E-3</v>
      </c>
      <c r="AB21" s="49">
        <v>6911907</v>
      </c>
      <c r="AC21" s="17" t="s">
        <v>54</v>
      </c>
      <c r="AD21" s="59">
        <f t="shared" ref="AD21:AO21" si="37">SUM(C21:C28)</f>
        <v>774723</v>
      </c>
      <c r="AE21" s="46">
        <f t="shared" si="37"/>
        <v>794266</v>
      </c>
      <c r="AF21" s="46">
        <f t="shared" si="37"/>
        <v>786474</v>
      </c>
      <c r="AG21" s="46">
        <f t="shared" si="37"/>
        <v>777928</v>
      </c>
      <c r="AH21" s="46">
        <f t="shared" si="37"/>
        <v>641078</v>
      </c>
      <c r="AI21" s="46">
        <f t="shared" si="37"/>
        <v>658627</v>
      </c>
      <c r="AJ21" s="46">
        <f t="shared" si="37"/>
        <v>652229</v>
      </c>
      <c r="AK21" s="46">
        <f t="shared" si="37"/>
        <v>644670</v>
      </c>
      <c r="AL21" s="46">
        <f t="shared" si="37"/>
        <v>958054</v>
      </c>
      <c r="AM21" s="46">
        <f t="shared" si="37"/>
        <v>979128</v>
      </c>
      <c r="AN21" s="46">
        <f t="shared" si="37"/>
        <v>969513</v>
      </c>
      <c r="AO21" s="60">
        <f t="shared" si="37"/>
        <v>874169</v>
      </c>
      <c r="AP21" s="55">
        <f t="shared" ref="AP21:BA25" si="38">AD21/$AB$7</f>
        <v>0.11208527545292493</v>
      </c>
      <c r="AQ21" s="47">
        <f t="shared" si="38"/>
        <v>0.11491271511610326</v>
      </c>
      <c r="AR21" s="47">
        <f t="shared" si="38"/>
        <v>0.1137853851332201</v>
      </c>
      <c r="AS21" s="47">
        <f t="shared" si="38"/>
        <v>0.1125489680344368</v>
      </c>
      <c r="AT21" s="47">
        <f t="shared" si="38"/>
        <v>9.2749801176433652E-2</v>
      </c>
      <c r="AU21" s="47">
        <f t="shared" si="38"/>
        <v>9.5288753161754058E-2</v>
      </c>
      <c r="AV21" s="47">
        <f t="shared" si="38"/>
        <v>9.436310413320087E-2</v>
      </c>
      <c r="AW21" s="47">
        <f t="shared" si="38"/>
        <v>9.3269484094621061E-2</v>
      </c>
      <c r="AX21" s="47">
        <f t="shared" si="38"/>
        <v>0.13860921450476693</v>
      </c>
      <c r="AY21" s="47">
        <f t="shared" si="38"/>
        <v>0.14165815599081411</v>
      </c>
      <c r="AZ21" s="47">
        <f t="shared" si="38"/>
        <v>0.14026707824627849</v>
      </c>
      <c r="BA21" s="50">
        <f t="shared" si="38"/>
        <v>0.1264729111661948</v>
      </c>
    </row>
    <row r="22" spans="1:53" x14ac:dyDescent="0.35">
      <c r="A22" s="2" t="s">
        <v>15</v>
      </c>
      <c r="B22" s="2" t="s">
        <v>6</v>
      </c>
      <c r="C22" s="4">
        <v>5341</v>
      </c>
      <c r="D22" s="4">
        <v>3965</v>
      </c>
      <c r="E22" s="4">
        <v>4497</v>
      </c>
      <c r="F22" s="4">
        <v>4888</v>
      </c>
      <c r="G22" s="4">
        <v>3759</v>
      </c>
      <c r="H22" s="4">
        <v>2705</v>
      </c>
      <c r="I22" s="4">
        <v>3086</v>
      </c>
      <c r="J22" s="4">
        <v>3403</v>
      </c>
      <c r="K22" s="4">
        <v>8980</v>
      </c>
      <c r="L22" s="4">
        <v>7164</v>
      </c>
      <c r="M22" s="4">
        <v>7771</v>
      </c>
      <c r="N22" s="4">
        <v>7530</v>
      </c>
      <c r="O22" s="5">
        <f t="shared" si="25"/>
        <v>5.9741192340689222E-3</v>
      </c>
      <c r="P22" s="5">
        <f t="shared" si="26"/>
        <v>4.4350089427229499E-3</v>
      </c>
      <c r="Q22" s="5">
        <f t="shared" si="27"/>
        <v>5.0300719332724104E-3</v>
      </c>
      <c r="R22" s="5">
        <f t="shared" si="28"/>
        <v>5.4674208605371448E-3</v>
      </c>
      <c r="S22" s="5">
        <f t="shared" si="29"/>
        <v>5.1973370388037413E-3</v>
      </c>
      <c r="T22" s="5">
        <f t="shared" si="30"/>
        <v>3.7400363633849749E-3</v>
      </c>
      <c r="U22" s="5">
        <f t="shared" si="31"/>
        <v>4.2668215221464073E-3</v>
      </c>
      <c r="V22" s="5">
        <f t="shared" si="32"/>
        <v>4.7051178353416153E-3</v>
      </c>
      <c r="W22" s="5">
        <f t="shared" si="33"/>
        <v>7.7995667679394377E-3</v>
      </c>
      <c r="X22" s="5">
        <f t="shared" si="34"/>
        <v>6.2222824415944468E-3</v>
      </c>
      <c r="Y22" s="5">
        <f t="shared" si="35"/>
        <v>6.7494914647725354E-3</v>
      </c>
      <c r="Z22" s="5">
        <f t="shared" si="36"/>
        <v>7.1811744510406981E-3</v>
      </c>
      <c r="AB22" s="49">
        <v>6911907</v>
      </c>
      <c r="AC22" s="17" t="s">
        <v>55</v>
      </c>
      <c r="AD22" s="59">
        <f t="shared" ref="AD22:AO22" si="39">SUM(C22:C28)</f>
        <v>768952</v>
      </c>
      <c r="AE22" s="46">
        <f t="shared" si="39"/>
        <v>789953</v>
      </c>
      <c r="AF22" s="46">
        <f t="shared" si="39"/>
        <v>781724</v>
      </c>
      <c r="AG22" s="46">
        <f t="shared" si="39"/>
        <v>772733</v>
      </c>
      <c r="AH22" s="46">
        <f t="shared" si="39"/>
        <v>637087</v>
      </c>
      <c r="AI22" s="46">
        <f t="shared" si="39"/>
        <v>655747</v>
      </c>
      <c r="AJ22" s="46">
        <f t="shared" si="39"/>
        <v>649037</v>
      </c>
      <c r="AK22" s="46">
        <f t="shared" si="39"/>
        <v>641086</v>
      </c>
      <c r="AL22" s="46">
        <f t="shared" si="39"/>
        <v>948536</v>
      </c>
      <c r="AM22" s="46">
        <f t="shared" si="39"/>
        <v>971516</v>
      </c>
      <c r="AN22" s="46">
        <f t="shared" si="39"/>
        <v>961299</v>
      </c>
      <c r="AO22" s="60">
        <f t="shared" si="39"/>
        <v>866179</v>
      </c>
      <c r="AP22" s="55">
        <f t="shared" si="38"/>
        <v>0.11125033945045847</v>
      </c>
      <c r="AQ22" s="47">
        <f t="shared" si="38"/>
        <v>0.11428871945180975</v>
      </c>
      <c r="AR22" s="47">
        <f t="shared" si="38"/>
        <v>0.11309816523862373</v>
      </c>
      <c r="AS22" s="47">
        <f t="shared" si="38"/>
        <v>0.11179736648655718</v>
      </c>
      <c r="AT22" s="47">
        <f t="shared" si="38"/>
        <v>9.2172391787100141E-2</v>
      </c>
      <c r="AU22" s="47">
        <f t="shared" si="38"/>
        <v>9.4872080888819835E-2</v>
      </c>
      <c r="AV22" s="47">
        <f t="shared" si="38"/>
        <v>9.3901292364032093E-2</v>
      </c>
      <c r="AW22" s="47">
        <f t="shared" si="38"/>
        <v>9.2750958599414027E-2</v>
      </c>
      <c r="AX22" s="47">
        <f t="shared" si="38"/>
        <v>0.13723217051386832</v>
      </c>
      <c r="AY22" s="47">
        <f t="shared" si="38"/>
        <v>0.14055686802498935</v>
      </c>
      <c r="AZ22" s="47">
        <f t="shared" si="38"/>
        <v>0.13907869420118066</v>
      </c>
      <c r="BA22" s="50">
        <f t="shared" si="38"/>
        <v>0.12531693496454741</v>
      </c>
    </row>
    <row r="23" spans="1:53" x14ac:dyDescent="0.35">
      <c r="A23" s="2" t="s">
        <v>15</v>
      </c>
      <c r="B23" s="2" t="s">
        <v>7</v>
      </c>
      <c r="C23" s="4">
        <v>10087</v>
      </c>
      <c r="D23" s="4">
        <v>7886</v>
      </c>
      <c r="E23" s="4">
        <v>8690</v>
      </c>
      <c r="F23" s="4">
        <v>9246</v>
      </c>
      <c r="G23" s="4">
        <v>6962</v>
      </c>
      <c r="H23" s="4">
        <v>5283</v>
      </c>
      <c r="I23" s="4">
        <v>5971</v>
      </c>
      <c r="J23" s="4">
        <v>6449</v>
      </c>
      <c r="K23" s="4">
        <v>16488</v>
      </c>
      <c r="L23" s="4">
        <v>13735</v>
      </c>
      <c r="M23" s="4">
        <v>14733</v>
      </c>
      <c r="N23" s="4">
        <v>14011</v>
      </c>
      <c r="O23" s="5">
        <f t="shared" si="25"/>
        <v>1.1282707491865421E-2</v>
      </c>
      <c r="P23" s="5">
        <f t="shared" si="26"/>
        <v>8.8208021493854181E-3</v>
      </c>
      <c r="Q23" s="5">
        <f t="shared" si="27"/>
        <v>9.7201078719451293E-3</v>
      </c>
      <c r="R23" s="5">
        <f t="shared" si="28"/>
        <v>1.034201580943667E-2</v>
      </c>
      <c r="S23" s="5">
        <f t="shared" si="29"/>
        <v>9.6259272317509043E-3</v>
      </c>
      <c r="T23" s="5">
        <f t="shared" si="30"/>
        <v>7.3044776738494721E-3</v>
      </c>
      <c r="U23" s="5">
        <f t="shared" si="31"/>
        <v>8.2557327636863902E-3</v>
      </c>
      <c r="V23" s="5">
        <f t="shared" si="32"/>
        <v>8.9166338290091324E-3</v>
      </c>
      <c r="W23" s="5">
        <f t="shared" si="33"/>
        <v>1.4320629940956064E-2</v>
      </c>
      <c r="X23" s="5">
        <f t="shared" si="34"/>
        <v>1.1929515540940776E-2</v>
      </c>
      <c r="Y23" s="5">
        <f t="shared" si="35"/>
        <v>1.2796327081520238E-2</v>
      </c>
      <c r="Z23" s="5">
        <f t="shared" si="36"/>
        <v>1.3361943590110389E-2</v>
      </c>
      <c r="AB23" s="49">
        <v>6911907</v>
      </c>
      <c r="AC23" s="17" t="s">
        <v>56</v>
      </c>
      <c r="AD23" s="59">
        <f t="shared" ref="AD23:AO23" si="40">SUM(C23:C28)</f>
        <v>763611</v>
      </c>
      <c r="AE23" s="46">
        <f t="shared" si="40"/>
        <v>785988</v>
      </c>
      <c r="AF23" s="46">
        <f t="shared" si="40"/>
        <v>777227</v>
      </c>
      <c r="AG23" s="46">
        <f t="shared" si="40"/>
        <v>767845</v>
      </c>
      <c r="AH23" s="46">
        <f t="shared" si="40"/>
        <v>633328</v>
      </c>
      <c r="AI23" s="46">
        <f t="shared" si="40"/>
        <v>653042</v>
      </c>
      <c r="AJ23" s="46">
        <f t="shared" si="40"/>
        <v>645951</v>
      </c>
      <c r="AK23" s="46">
        <f t="shared" si="40"/>
        <v>637683</v>
      </c>
      <c r="AL23" s="46">
        <f t="shared" si="40"/>
        <v>939556</v>
      </c>
      <c r="AM23" s="46">
        <f t="shared" si="40"/>
        <v>964352</v>
      </c>
      <c r="AN23" s="46">
        <f t="shared" si="40"/>
        <v>953528</v>
      </c>
      <c r="AO23" s="60">
        <f t="shared" si="40"/>
        <v>858649</v>
      </c>
      <c r="AP23" s="55">
        <f t="shared" si="38"/>
        <v>0.11047761493318703</v>
      </c>
      <c r="AQ23" s="47">
        <f t="shared" si="38"/>
        <v>0.11371507168716245</v>
      </c>
      <c r="AR23" s="47">
        <f t="shared" si="38"/>
        <v>0.11244754884578163</v>
      </c>
      <c r="AS23" s="47">
        <f t="shared" si="38"/>
        <v>0.11109018104554937</v>
      </c>
      <c r="AT23" s="47">
        <f t="shared" si="38"/>
        <v>9.1628547664197452E-2</v>
      </c>
      <c r="AU23" s="47">
        <f t="shared" si="38"/>
        <v>9.4480727243581253E-2</v>
      </c>
      <c r="AV23" s="47">
        <f t="shared" si="38"/>
        <v>9.3454816449353273E-2</v>
      </c>
      <c r="AW23" s="47">
        <f t="shared" si="38"/>
        <v>9.2258619799137923E-2</v>
      </c>
      <c r="AX23" s="47">
        <f t="shared" si="38"/>
        <v>0.13593296321839979</v>
      </c>
      <c r="AY23" s="47">
        <f t="shared" si="38"/>
        <v>0.13952039574606545</v>
      </c>
      <c r="AZ23" s="47">
        <f t="shared" si="38"/>
        <v>0.13795440245362098</v>
      </c>
      <c r="BA23" s="50">
        <f t="shared" si="38"/>
        <v>0.12422751058427146</v>
      </c>
    </row>
    <row r="24" spans="1:53" x14ac:dyDescent="0.35">
      <c r="A24" s="2" t="s">
        <v>15</v>
      </c>
      <c r="B24" s="2" t="s">
        <v>8</v>
      </c>
      <c r="C24" s="4">
        <v>10439</v>
      </c>
      <c r="D24" s="4">
        <v>7741</v>
      </c>
      <c r="E24" s="4">
        <v>8676</v>
      </c>
      <c r="F24" s="4">
        <v>9266</v>
      </c>
      <c r="G24" s="4">
        <v>7285</v>
      </c>
      <c r="H24" s="4">
        <v>5155</v>
      </c>
      <c r="I24" s="4">
        <v>5868</v>
      </c>
      <c r="J24" s="4">
        <v>6319</v>
      </c>
      <c r="K24" s="4">
        <v>16808</v>
      </c>
      <c r="L24" s="4">
        <v>13660</v>
      </c>
      <c r="M24" s="4">
        <v>14945</v>
      </c>
      <c r="N24" s="4">
        <v>14143</v>
      </c>
      <c r="O24" s="5">
        <f t="shared" si="25"/>
        <v>1.1676433380349275E-2</v>
      </c>
      <c r="P24" s="5">
        <f t="shared" si="26"/>
        <v>8.6586139282770133E-3</v>
      </c>
      <c r="Q24" s="5">
        <f t="shared" si="27"/>
        <v>9.7044483195622491E-3</v>
      </c>
      <c r="R24" s="5">
        <f t="shared" si="28"/>
        <v>1.0364386598555072E-2</v>
      </c>
      <c r="S24" s="5">
        <f t="shared" si="29"/>
        <v>1.0072519374217945E-2</v>
      </c>
      <c r="T24" s="5">
        <f t="shared" si="30"/>
        <v>7.1274999827170222E-3</v>
      </c>
      <c r="U24" s="5">
        <f t="shared" si="31"/>
        <v>8.1133210278532472E-3</v>
      </c>
      <c r="V24" s="5">
        <f t="shared" si="32"/>
        <v>8.7368908614527379E-3</v>
      </c>
      <c r="W24" s="5">
        <f t="shared" si="33"/>
        <v>1.4598565505069718E-2</v>
      </c>
      <c r="X24" s="5">
        <f t="shared" si="34"/>
        <v>1.1864374393101638E-2</v>
      </c>
      <c r="Y24" s="5">
        <f t="shared" si="35"/>
        <v>1.2980459392745534E-2</v>
      </c>
      <c r="Z24" s="5">
        <f t="shared" si="36"/>
        <v>1.3487828719929429E-2</v>
      </c>
      <c r="AB24" s="49">
        <v>6911907</v>
      </c>
      <c r="AC24" s="17" t="s">
        <v>57</v>
      </c>
      <c r="AD24" s="59">
        <f t="shared" ref="AD24:AO24" si="41">SUM(C24:C28)</f>
        <v>753524</v>
      </c>
      <c r="AE24" s="46">
        <f t="shared" si="41"/>
        <v>778102</v>
      </c>
      <c r="AF24" s="46">
        <f t="shared" si="41"/>
        <v>768537</v>
      </c>
      <c r="AG24" s="46">
        <f t="shared" si="41"/>
        <v>758599</v>
      </c>
      <c r="AH24" s="46">
        <f t="shared" si="41"/>
        <v>626366</v>
      </c>
      <c r="AI24" s="46">
        <f t="shared" si="41"/>
        <v>647759</v>
      </c>
      <c r="AJ24" s="46">
        <f t="shared" si="41"/>
        <v>639980</v>
      </c>
      <c r="AK24" s="46">
        <f t="shared" si="41"/>
        <v>631234</v>
      </c>
      <c r="AL24" s="46">
        <f t="shared" si="41"/>
        <v>923068</v>
      </c>
      <c r="AM24" s="46">
        <f t="shared" si="41"/>
        <v>950617</v>
      </c>
      <c r="AN24" s="46">
        <f t="shared" si="41"/>
        <v>938795</v>
      </c>
      <c r="AO24" s="60">
        <f t="shared" si="41"/>
        <v>844638</v>
      </c>
      <c r="AP24" s="55">
        <f t="shared" si="38"/>
        <v>0.10901824923280941</v>
      </c>
      <c r="AQ24" s="47">
        <f t="shared" si="38"/>
        <v>0.11257414198425991</v>
      </c>
      <c r="AR24" s="47">
        <f t="shared" si="38"/>
        <v>0.11119029813335161</v>
      </c>
      <c r="AS24" s="47">
        <f t="shared" si="38"/>
        <v>0.10975248943598344</v>
      </c>
      <c r="AT24" s="47">
        <f t="shared" si="38"/>
        <v>9.0621300315527967E-2</v>
      </c>
      <c r="AU24" s="47">
        <f t="shared" si="38"/>
        <v>9.3716394042917539E-2</v>
      </c>
      <c r="AV24" s="47">
        <f t="shared" si="38"/>
        <v>9.2590944872377484E-2</v>
      </c>
      <c r="AW24" s="47">
        <f t="shared" si="38"/>
        <v>9.1325592199084857E-2</v>
      </c>
      <c r="AX24" s="47">
        <f t="shared" si="38"/>
        <v>0.13354751445585133</v>
      </c>
      <c r="AY24" s="47">
        <f t="shared" si="38"/>
        <v>0.13753324516663781</v>
      </c>
      <c r="AZ24" s="47">
        <f t="shared" si="38"/>
        <v>0.13582286335739183</v>
      </c>
      <c r="BA24" s="50">
        <f t="shared" si="38"/>
        <v>0.12220042891202096</v>
      </c>
    </row>
    <row r="25" spans="1:53" ht="15" thickBot="1" x14ac:dyDescent="0.4">
      <c r="A25" s="2" t="s">
        <v>15</v>
      </c>
      <c r="B25" s="2" t="s">
        <v>9</v>
      </c>
      <c r="C25" s="4">
        <v>10663</v>
      </c>
      <c r="D25" s="4">
        <v>8017</v>
      </c>
      <c r="E25" s="4">
        <v>8841</v>
      </c>
      <c r="F25" s="4">
        <v>9461</v>
      </c>
      <c r="G25" s="4">
        <v>7465</v>
      </c>
      <c r="H25" s="4">
        <v>5358</v>
      </c>
      <c r="I25" s="4">
        <v>6026</v>
      </c>
      <c r="J25" s="4">
        <v>6540</v>
      </c>
      <c r="K25" s="4">
        <v>17117</v>
      </c>
      <c r="L25" s="4">
        <v>13685</v>
      </c>
      <c r="M25" s="4">
        <v>14805</v>
      </c>
      <c r="N25" s="4">
        <v>14037</v>
      </c>
      <c r="O25" s="5">
        <f t="shared" si="25"/>
        <v>1.1926986218475363E-2</v>
      </c>
      <c r="P25" s="5">
        <f t="shared" si="26"/>
        <v>8.9673308181109426E-3</v>
      </c>
      <c r="Q25" s="5">
        <f t="shared" si="27"/>
        <v>9.8890073297890554E-3</v>
      </c>
      <c r="R25" s="5">
        <f t="shared" si="28"/>
        <v>1.0582501792459478E-2</v>
      </c>
      <c r="S25" s="5">
        <f t="shared" si="29"/>
        <v>1.0321394252372953E-2</v>
      </c>
      <c r="T25" s="5">
        <f t="shared" si="30"/>
        <v>7.4081755397473921E-3</v>
      </c>
      <c r="U25" s="5">
        <f t="shared" si="31"/>
        <v>8.3317778653448638E-3</v>
      </c>
      <c r="V25" s="5">
        <f t="shared" si="32"/>
        <v>9.042453906298608E-3</v>
      </c>
      <c r="W25" s="5">
        <f t="shared" si="33"/>
        <v>1.4866947034166966E-2</v>
      </c>
      <c r="X25" s="5">
        <f t="shared" si="34"/>
        <v>1.1886088109048018E-2</v>
      </c>
      <c r="Y25" s="5">
        <f t="shared" si="35"/>
        <v>1.2858862583445811E-2</v>
      </c>
      <c r="Z25" s="5">
        <f t="shared" si="36"/>
        <v>1.3386739145983836E-2</v>
      </c>
      <c r="AB25" s="51">
        <v>6911907</v>
      </c>
      <c r="AC25" s="18" t="s">
        <v>58</v>
      </c>
      <c r="AD25" s="61">
        <f t="shared" ref="AD25:AO25" si="42">SUM(C25:C28)</f>
        <v>743085</v>
      </c>
      <c r="AE25" s="52">
        <f t="shared" si="42"/>
        <v>770361</v>
      </c>
      <c r="AF25" s="52">
        <f t="shared" si="42"/>
        <v>759861</v>
      </c>
      <c r="AG25" s="52">
        <f t="shared" si="42"/>
        <v>749333</v>
      </c>
      <c r="AH25" s="52">
        <f t="shared" si="42"/>
        <v>619081</v>
      </c>
      <c r="AI25" s="52">
        <f t="shared" si="42"/>
        <v>642604</v>
      </c>
      <c r="AJ25" s="52">
        <f t="shared" si="42"/>
        <v>634112</v>
      </c>
      <c r="AK25" s="52">
        <f t="shared" si="42"/>
        <v>624915</v>
      </c>
      <c r="AL25" s="52">
        <f t="shared" si="42"/>
        <v>906260</v>
      </c>
      <c r="AM25" s="52">
        <f t="shared" si="42"/>
        <v>936957</v>
      </c>
      <c r="AN25" s="52">
        <f t="shared" si="42"/>
        <v>923850</v>
      </c>
      <c r="AO25" s="62">
        <f t="shared" si="42"/>
        <v>830495</v>
      </c>
      <c r="AP25" s="56">
        <f t="shared" si="38"/>
        <v>0.10750795692129539</v>
      </c>
      <c r="AQ25" s="53">
        <f t="shared" si="38"/>
        <v>0.11145419057287663</v>
      </c>
      <c r="AR25" s="53">
        <f t="shared" si="38"/>
        <v>0.10993507291113726</v>
      </c>
      <c r="AS25" s="53">
        <f t="shared" si="38"/>
        <v>0.10841190426896659</v>
      </c>
      <c r="AT25" s="53">
        <f t="shared" si="38"/>
        <v>8.9567322014025938E-2</v>
      </c>
      <c r="AU25" s="53">
        <f t="shared" si="38"/>
        <v>9.2970579609939777E-2</v>
      </c>
      <c r="AV25" s="53">
        <f t="shared" si="38"/>
        <v>9.1741975116273994E-2</v>
      </c>
      <c r="AW25" s="53">
        <f t="shared" si="38"/>
        <v>9.0411372722462843E-2</v>
      </c>
      <c r="AX25" s="53">
        <f t="shared" si="38"/>
        <v>0.13111576877408795</v>
      </c>
      <c r="AY25" s="53">
        <f t="shared" si="38"/>
        <v>0.13555694542765115</v>
      </c>
      <c r="AZ25" s="53">
        <f t="shared" si="38"/>
        <v>0.13366065255218279</v>
      </c>
      <c r="BA25" s="54">
        <f t="shared" si="38"/>
        <v>0.12015424976059429</v>
      </c>
    </row>
    <row r="26" spans="1:53" ht="15" thickBot="1" x14ac:dyDescent="0.4">
      <c r="A26" s="2" t="s">
        <v>15</v>
      </c>
      <c r="B26" s="2" t="s">
        <v>10</v>
      </c>
      <c r="C26" s="4">
        <v>14364</v>
      </c>
      <c r="D26" s="4">
        <v>10896</v>
      </c>
      <c r="E26" s="4">
        <v>12100</v>
      </c>
      <c r="F26" s="4">
        <v>12881</v>
      </c>
      <c r="G26" s="4">
        <v>9996</v>
      </c>
      <c r="H26" s="4">
        <v>7435</v>
      </c>
      <c r="I26" s="4">
        <v>8331</v>
      </c>
      <c r="J26" s="4">
        <v>8885</v>
      </c>
      <c r="K26" s="4">
        <v>23182</v>
      </c>
      <c r="L26" s="4">
        <v>18324</v>
      </c>
      <c r="M26" s="4">
        <v>19991</v>
      </c>
      <c r="N26" s="4">
        <v>19168</v>
      </c>
      <c r="O26" s="5">
        <f t="shared" si="25"/>
        <v>1.6066700744835422E-2</v>
      </c>
      <c r="P26" s="5">
        <f t="shared" si="26"/>
        <v>1.2187605911704733E-2</v>
      </c>
      <c r="Q26" s="5">
        <f t="shared" si="27"/>
        <v>1.3534327416632458E-2</v>
      </c>
      <c r="R26" s="5">
        <f t="shared" si="28"/>
        <v>1.4407906731706008E-2</v>
      </c>
      <c r="S26" s="5">
        <f t="shared" si="29"/>
        <v>1.3820851566874754E-2</v>
      </c>
      <c r="T26" s="5">
        <f t="shared" si="30"/>
        <v>1.0279915106013785E-2</v>
      </c>
      <c r="U26" s="5">
        <f t="shared" si="31"/>
        <v>1.1518758943940933E-2</v>
      </c>
      <c r="V26" s="5">
        <f t="shared" si="32"/>
        <v>1.2284740513373568E-2</v>
      </c>
      <c r="W26" s="5">
        <f t="shared" si="33"/>
        <v>2.0134694522758581E-2</v>
      </c>
      <c r="X26" s="5">
        <f t="shared" si="34"/>
        <v>1.5915285240058159E-2</v>
      </c>
      <c r="Y26" s="5">
        <f t="shared" si="35"/>
        <v>1.7363155819362729E-2</v>
      </c>
      <c r="Z26" s="5">
        <f t="shared" si="36"/>
        <v>1.8280046730086069E-2</v>
      </c>
    </row>
    <row r="27" spans="1:53" x14ac:dyDescent="0.35">
      <c r="A27" s="2" t="s">
        <v>15</v>
      </c>
      <c r="B27" s="2" t="s">
        <v>11</v>
      </c>
      <c r="C27" s="4">
        <v>14889</v>
      </c>
      <c r="D27" s="4">
        <v>11484</v>
      </c>
      <c r="E27" s="4">
        <v>12612</v>
      </c>
      <c r="F27" s="4">
        <v>13237</v>
      </c>
      <c r="G27" s="4">
        <v>10460</v>
      </c>
      <c r="H27" s="4">
        <v>7823</v>
      </c>
      <c r="I27" s="4">
        <v>8689</v>
      </c>
      <c r="J27" s="4">
        <v>9224</v>
      </c>
      <c r="K27" s="4">
        <v>23085</v>
      </c>
      <c r="L27" s="4">
        <v>18652</v>
      </c>
      <c r="M27" s="4">
        <v>19979</v>
      </c>
      <c r="N27" s="4">
        <v>18933</v>
      </c>
      <c r="O27" s="5">
        <f t="shared" si="25"/>
        <v>1.6653933959193443E-2</v>
      </c>
      <c r="P27" s="5">
        <f t="shared" si="26"/>
        <v>1.2845307111785715E-2</v>
      </c>
      <c r="Q27" s="5">
        <f t="shared" si="27"/>
        <v>1.4107019618063517E-2</v>
      </c>
      <c r="R27" s="5">
        <f t="shared" si="28"/>
        <v>1.480610677801354E-2</v>
      </c>
      <c r="S27" s="5">
        <f t="shared" si="29"/>
        <v>1.4462395697229884E-2</v>
      </c>
      <c r="T27" s="5">
        <f t="shared" si="30"/>
        <v>1.0816378732259024E-2</v>
      </c>
      <c r="U27" s="5">
        <f t="shared" si="31"/>
        <v>1.2013743423827005E-2</v>
      </c>
      <c r="V27" s="5">
        <f t="shared" si="32"/>
        <v>1.2753454867232165E-2</v>
      </c>
      <c r="W27" s="5">
        <f t="shared" si="33"/>
        <v>2.005044530488663E-2</v>
      </c>
      <c r="X27" s="5">
        <f t="shared" si="34"/>
        <v>1.6200169193274654E-2</v>
      </c>
      <c r="Y27" s="5">
        <f t="shared" si="35"/>
        <v>1.7352733235708465E-2</v>
      </c>
      <c r="Z27" s="5">
        <f t="shared" si="36"/>
        <v>1.8055933051999141E-2</v>
      </c>
      <c r="AB27" s="66" t="s">
        <v>61</v>
      </c>
      <c r="AC27" s="16"/>
      <c r="AD27" s="8">
        <v>894023</v>
      </c>
      <c r="AE27" s="9">
        <v>894023</v>
      </c>
      <c r="AF27" s="9">
        <v>894023</v>
      </c>
      <c r="AG27" s="9">
        <v>894023</v>
      </c>
      <c r="AH27" s="9">
        <v>723255</v>
      </c>
      <c r="AI27" s="9">
        <v>723255</v>
      </c>
      <c r="AJ27" s="9">
        <v>723255</v>
      </c>
      <c r="AK27" s="9">
        <v>723255</v>
      </c>
      <c r="AL27" s="9">
        <v>1151346</v>
      </c>
      <c r="AM27" s="9">
        <v>1151346</v>
      </c>
      <c r="AN27" s="9">
        <v>1151346</v>
      </c>
      <c r="AO27" s="69">
        <v>1048575</v>
      </c>
      <c r="AP27" s="70">
        <f t="shared" ref="AP27:BA31" si="43">AD21/AD$13</f>
        <v>0.86655824290873951</v>
      </c>
      <c r="AQ27" s="70">
        <f t="shared" si="43"/>
        <v>0.88841785949578478</v>
      </c>
      <c r="AR27" s="70">
        <f t="shared" si="43"/>
        <v>0.8797022000552559</v>
      </c>
      <c r="AS27" s="70">
        <f t="shared" si="43"/>
        <v>0.87014316186496321</v>
      </c>
      <c r="AT27" s="70">
        <f t="shared" si="43"/>
        <v>0.88637893965475523</v>
      </c>
      <c r="AU27" s="70">
        <f t="shared" si="43"/>
        <v>0.91064285763665653</v>
      </c>
      <c r="AV27" s="70">
        <f t="shared" si="43"/>
        <v>0.90179673835645791</v>
      </c>
      <c r="AW27" s="70">
        <f t="shared" si="43"/>
        <v>0.89134537611215958</v>
      </c>
      <c r="AX27" s="70">
        <f t="shared" si="43"/>
        <v>0.83211649669169829</v>
      </c>
      <c r="AY27" s="70">
        <f t="shared" si="43"/>
        <v>0.85042029068585812</v>
      </c>
      <c r="AZ27" s="70">
        <f t="shared" si="43"/>
        <v>0.84206919553288062</v>
      </c>
      <c r="BA27" s="71">
        <f t="shared" si="43"/>
        <v>0.83367331855136728</v>
      </c>
    </row>
    <row r="28" spans="1:53" x14ac:dyDescent="0.35">
      <c r="A28" s="2" t="s">
        <v>15</v>
      </c>
      <c r="B28" s="2" t="s">
        <v>53</v>
      </c>
      <c r="C28" s="4">
        <v>703169</v>
      </c>
      <c r="D28" s="4">
        <v>739964</v>
      </c>
      <c r="E28" s="4">
        <v>726308</v>
      </c>
      <c r="F28" s="4">
        <v>713754</v>
      </c>
      <c r="G28" s="4">
        <v>591160</v>
      </c>
      <c r="H28" s="4">
        <v>621988</v>
      </c>
      <c r="I28" s="4">
        <v>611066</v>
      </c>
      <c r="J28" s="4">
        <v>600266</v>
      </c>
      <c r="K28" s="4">
        <v>842876</v>
      </c>
      <c r="L28" s="4">
        <v>886296</v>
      </c>
      <c r="M28" s="4">
        <v>869075</v>
      </c>
      <c r="N28" s="4">
        <v>778357</v>
      </c>
      <c r="O28" s="5">
        <f t="shared" si="25"/>
        <v>0.78652227067983704</v>
      </c>
      <c r="P28" s="5">
        <f t="shared" si="26"/>
        <v>0.82767892996041492</v>
      </c>
      <c r="Q28" s="5">
        <f t="shared" si="27"/>
        <v>0.8124041551503709</v>
      </c>
      <c r="R28" s="5">
        <f t="shared" si="28"/>
        <v>0.79836201082075064</v>
      </c>
      <c r="S28" s="5">
        <f t="shared" si="29"/>
        <v>0.8173604053895237</v>
      </c>
      <c r="T28" s="5">
        <f t="shared" si="30"/>
        <v>0.85998437618820467</v>
      </c>
      <c r="U28" s="5">
        <f t="shared" si="31"/>
        <v>0.84488320163704367</v>
      </c>
      <c r="V28" s="5">
        <f t="shared" si="32"/>
        <v>0.82995070894774314</v>
      </c>
      <c r="W28" s="5">
        <f t="shared" si="33"/>
        <v>0.73207880168081529</v>
      </c>
      <c r="X28" s="5">
        <f t="shared" si="34"/>
        <v>0.7697911835364869</v>
      </c>
      <c r="Y28" s="5">
        <f t="shared" si="35"/>
        <v>0.75483390744398293</v>
      </c>
      <c r="Z28" s="5">
        <f>N28/N$29</f>
        <v>0.74229978780726225</v>
      </c>
      <c r="AB28" s="67" t="s">
        <v>62</v>
      </c>
      <c r="AC28" s="17"/>
      <c r="AD28" s="64">
        <f t="shared" ref="AD28:AO28" si="44">AD27/$AB$11</f>
        <v>0.12934534564773514</v>
      </c>
      <c r="AE28" s="47">
        <f t="shared" si="44"/>
        <v>0.12934534564773514</v>
      </c>
      <c r="AF28" s="47">
        <f t="shared" si="44"/>
        <v>0.12934534564773514</v>
      </c>
      <c r="AG28" s="47">
        <f t="shared" si="44"/>
        <v>0.12934534564773514</v>
      </c>
      <c r="AH28" s="47">
        <f t="shared" si="44"/>
        <v>0.10463899470869617</v>
      </c>
      <c r="AI28" s="47">
        <f t="shared" si="44"/>
        <v>0.10463899470869617</v>
      </c>
      <c r="AJ28" s="47">
        <f t="shared" si="44"/>
        <v>0.10463899470869617</v>
      </c>
      <c r="AK28" s="47">
        <f t="shared" si="44"/>
        <v>0.10463899470869617</v>
      </c>
      <c r="AL28" s="47">
        <f t="shared" si="44"/>
        <v>0.16657428984504566</v>
      </c>
      <c r="AM28" s="47">
        <f t="shared" si="44"/>
        <v>0.16657428984504566</v>
      </c>
      <c r="AN28" s="47">
        <f t="shared" si="44"/>
        <v>0.16657428984504566</v>
      </c>
      <c r="AO28" s="47">
        <f t="shared" si="44"/>
        <v>0.15170560020555832</v>
      </c>
      <c r="AP28" s="47">
        <f t="shared" si="43"/>
        <v>0.86010315170862495</v>
      </c>
      <c r="AQ28" s="47">
        <f t="shared" si="43"/>
        <v>0.88359359882240163</v>
      </c>
      <c r="AR28" s="47">
        <f t="shared" si="43"/>
        <v>0.87438913763963566</v>
      </c>
      <c r="AS28" s="47">
        <f t="shared" si="43"/>
        <v>0.86433234939145864</v>
      </c>
      <c r="AT28" s="47">
        <f t="shared" si="43"/>
        <v>0.88086083055077391</v>
      </c>
      <c r="AU28" s="47">
        <f t="shared" si="43"/>
        <v>0.90666085958617637</v>
      </c>
      <c r="AV28" s="47">
        <f t="shared" si="43"/>
        <v>0.89738335718384254</v>
      </c>
      <c r="AW28" s="47">
        <f t="shared" si="43"/>
        <v>0.88639000076045105</v>
      </c>
      <c r="AX28" s="47">
        <f t="shared" si="43"/>
        <v>0.82384965075659267</v>
      </c>
      <c r="AY28" s="47">
        <f t="shared" si="43"/>
        <v>0.84380889845450457</v>
      </c>
      <c r="AZ28" s="47">
        <f t="shared" si="43"/>
        <v>0.83493493702153831</v>
      </c>
      <c r="BA28" s="50">
        <f t="shared" si="43"/>
        <v>0.82605345349641179</v>
      </c>
    </row>
    <row r="29" spans="1:53" x14ac:dyDescent="0.35">
      <c r="A29" s="2"/>
      <c r="B29" s="42" t="s">
        <v>28</v>
      </c>
      <c r="C29" s="43">
        <f t="shared" ref="C29:N29" si="45">SUM(C17:C28)</f>
        <v>894023</v>
      </c>
      <c r="D29" s="43">
        <f t="shared" si="45"/>
        <v>894023</v>
      </c>
      <c r="E29" s="43">
        <f t="shared" si="45"/>
        <v>894023</v>
      </c>
      <c r="F29" s="43">
        <f t="shared" si="45"/>
        <v>894023</v>
      </c>
      <c r="G29" s="43">
        <f t="shared" si="45"/>
        <v>723255</v>
      </c>
      <c r="H29" s="43">
        <f t="shared" si="45"/>
        <v>723255</v>
      </c>
      <c r="I29" s="43">
        <f t="shared" si="45"/>
        <v>723255</v>
      </c>
      <c r="J29" s="43">
        <f t="shared" si="45"/>
        <v>723255</v>
      </c>
      <c r="K29" s="43">
        <f t="shared" si="45"/>
        <v>1151346</v>
      </c>
      <c r="L29" s="43">
        <f t="shared" si="45"/>
        <v>1151346</v>
      </c>
      <c r="M29" s="43">
        <f t="shared" si="45"/>
        <v>1151346</v>
      </c>
      <c r="N29" s="44">
        <f t="shared" si="45"/>
        <v>1048575</v>
      </c>
      <c r="O29" s="45">
        <f t="shared" ref="O29:Y29" si="46">C29/C$29</f>
        <v>1</v>
      </c>
      <c r="P29" s="45">
        <f t="shared" si="46"/>
        <v>1</v>
      </c>
      <c r="Q29" s="45">
        <f t="shared" si="46"/>
        <v>1</v>
      </c>
      <c r="R29" s="45">
        <f t="shared" si="46"/>
        <v>1</v>
      </c>
      <c r="S29" s="45">
        <f t="shared" si="46"/>
        <v>1</v>
      </c>
      <c r="T29" s="45">
        <f t="shared" si="46"/>
        <v>1</v>
      </c>
      <c r="U29" s="45">
        <f t="shared" si="46"/>
        <v>1</v>
      </c>
      <c r="V29" s="45">
        <f t="shared" si="46"/>
        <v>1</v>
      </c>
      <c r="W29" s="45">
        <f t="shared" si="46"/>
        <v>1</v>
      </c>
      <c r="X29" s="45">
        <f t="shared" si="46"/>
        <v>1</v>
      </c>
      <c r="Y29" s="45">
        <f t="shared" si="46"/>
        <v>1</v>
      </c>
      <c r="Z29" s="45">
        <f>N29/N$29</f>
        <v>1</v>
      </c>
      <c r="AB29" s="67"/>
      <c r="AC29" s="17"/>
      <c r="AD29" s="1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47">
        <f t="shared" si="43"/>
        <v>0.85412903247455607</v>
      </c>
      <c r="AQ29" s="47">
        <f t="shared" si="43"/>
        <v>0.87915858987967876</v>
      </c>
      <c r="AR29" s="47">
        <f t="shared" si="43"/>
        <v>0.86935906570636323</v>
      </c>
      <c r="AS29" s="47">
        <f t="shared" si="43"/>
        <v>0.85886492853092145</v>
      </c>
      <c r="AT29" s="47">
        <f t="shared" si="43"/>
        <v>0.87566349351197015</v>
      </c>
      <c r="AU29" s="47">
        <f t="shared" si="43"/>
        <v>0.90292082322279144</v>
      </c>
      <c r="AV29" s="47">
        <f t="shared" si="43"/>
        <v>0.89311653566169613</v>
      </c>
      <c r="AW29" s="47">
        <f t="shared" si="43"/>
        <v>0.88168488292510938</v>
      </c>
      <c r="AX29" s="47">
        <f t="shared" si="43"/>
        <v>0.81605008398865331</v>
      </c>
      <c r="AY29" s="47">
        <f t="shared" si="43"/>
        <v>0.83758661601291007</v>
      </c>
      <c r="AZ29" s="47">
        <f t="shared" si="43"/>
        <v>0.82818544555676576</v>
      </c>
      <c r="BA29" s="50">
        <f t="shared" si="43"/>
        <v>0.81887227904537108</v>
      </c>
    </row>
    <row r="30" spans="1:53" x14ac:dyDescent="0.35">
      <c r="AB30" s="67"/>
      <c r="AC30" s="17"/>
      <c r="AD30" s="1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47">
        <f t="shared" si="43"/>
        <v>0.84284632498269063</v>
      </c>
      <c r="AQ30" s="47">
        <f t="shared" si="43"/>
        <v>0.87033778773029324</v>
      </c>
      <c r="AR30" s="47">
        <f t="shared" si="43"/>
        <v>0.85963895783441813</v>
      </c>
      <c r="AS30" s="47">
        <f t="shared" si="43"/>
        <v>0.84852291272148483</v>
      </c>
      <c r="AT30" s="47">
        <f t="shared" si="43"/>
        <v>0.86603756628021933</v>
      </c>
      <c r="AU30" s="47">
        <f t="shared" si="43"/>
        <v>0.89561634554894198</v>
      </c>
      <c r="AV30" s="47">
        <f t="shared" si="43"/>
        <v>0.88486080289800972</v>
      </c>
      <c r="AW30" s="47">
        <f t="shared" si="43"/>
        <v>0.87276824909610029</v>
      </c>
      <c r="AX30" s="47">
        <f t="shared" si="43"/>
        <v>0.80172945404769724</v>
      </c>
      <c r="AY30" s="47">
        <f t="shared" si="43"/>
        <v>0.82565710047196939</v>
      </c>
      <c r="AZ30" s="47">
        <f t="shared" si="43"/>
        <v>0.81538911847524553</v>
      </c>
      <c r="BA30" s="50">
        <f t="shared" si="43"/>
        <v>0.80551033545526074</v>
      </c>
    </row>
    <row r="31" spans="1:53" ht="15" thickBot="1" x14ac:dyDescent="0.4">
      <c r="AB31" s="68"/>
      <c r="AC31" s="18"/>
      <c r="AD31" s="14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53">
        <f t="shared" si="43"/>
        <v>0.83116989160234134</v>
      </c>
      <c r="AQ31" s="53">
        <f t="shared" si="43"/>
        <v>0.86167917380201631</v>
      </c>
      <c r="AR31" s="53">
        <f t="shared" si="43"/>
        <v>0.84993450951485583</v>
      </c>
      <c r="AS31" s="53">
        <f t="shared" si="43"/>
        <v>0.83815852612292974</v>
      </c>
      <c r="AT31" s="53">
        <f t="shared" si="43"/>
        <v>0.85596504690600139</v>
      </c>
      <c r="AU31" s="53">
        <f t="shared" si="43"/>
        <v>0.88848884556622487</v>
      </c>
      <c r="AV31" s="53">
        <f t="shared" si="43"/>
        <v>0.8767474818701565</v>
      </c>
      <c r="AW31" s="53">
        <f t="shared" si="43"/>
        <v>0.8640313582346475</v>
      </c>
      <c r="AX31" s="53">
        <f t="shared" si="43"/>
        <v>0.78713088854262747</v>
      </c>
      <c r="AY31" s="53">
        <f t="shared" si="43"/>
        <v>0.81379272607886766</v>
      </c>
      <c r="AZ31" s="53">
        <f t="shared" si="43"/>
        <v>0.80240865908249992</v>
      </c>
      <c r="BA31" s="54">
        <f t="shared" si="43"/>
        <v>0.79202250673533126</v>
      </c>
    </row>
  </sheetData>
  <mergeCells count="10">
    <mergeCell ref="C1:F1"/>
    <mergeCell ref="G1:J1"/>
    <mergeCell ref="K1:N1"/>
    <mergeCell ref="O1:R1"/>
    <mergeCell ref="S1:V1"/>
    <mergeCell ref="W1:Z1"/>
    <mergeCell ref="AD5:AO5"/>
    <mergeCell ref="AP5:BA5"/>
    <mergeCell ref="AD19:AO19"/>
    <mergeCell ref="AP19:BA19"/>
  </mergeCells>
  <conditionalFormatting sqref="AP7:BA11">
    <cfRule type="colorScale" priority="5">
      <colorScale>
        <cfvo type="min"/>
        <cfvo type="max"/>
        <color rgb="FFFCFCFF"/>
        <color rgb="FF63BE7B"/>
      </colorScale>
    </cfRule>
  </conditionalFormatting>
  <conditionalFormatting sqref="AP21:BA25">
    <cfRule type="colorScale" priority="4">
      <colorScale>
        <cfvo type="min"/>
        <cfvo type="max"/>
        <color rgb="FFFCFCFF"/>
        <color rgb="FF63BE7B"/>
      </colorScale>
    </cfRule>
  </conditionalFormatting>
  <conditionalFormatting sqref="AP13:BA17">
    <cfRule type="colorScale" priority="3">
      <colorScale>
        <cfvo type="min"/>
        <cfvo type="max"/>
        <color rgb="FFFCFCFF"/>
        <color rgb="FF63BE7B"/>
      </colorScale>
    </cfRule>
  </conditionalFormatting>
  <conditionalFormatting sqref="AP27:BA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6C59A-3376-4C9A-8667-B8C79FC8ED66}">
  <dimension ref="A1:BL58"/>
  <sheetViews>
    <sheetView tabSelected="1" zoomScale="80" zoomScaleNormal="80" workbookViewId="0">
      <pane xSplit="2" ySplit="2" topLeftCell="AW13" activePane="bottomRight" state="frozen"/>
      <selection pane="topRight" activeCell="C1" sqref="C1"/>
      <selection pane="bottomLeft" activeCell="A3" sqref="A3"/>
      <selection pane="bottomRight" activeCell="BH27" sqref="BH27"/>
    </sheetView>
  </sheetViews>
  <sheetFormatPr defaultRowHeight="14.5" x14ac:dyDescent="0.35"/>
  <cols>
    <col min="1" max="1" width="7.90625" bestFit="1" customWidth="1"/>
    <col min="2" max="2" width="13.54296875" bestFit="1" customWidth="1"/>
    <col min="3" max="3" width="11.36328125" bestFit="1" customWidth="1"/>
    <col min="4" max="6" width="10.36328125" bestFit="1" customWidth="1"/>
    <col min="7" max="7" width="11.36328125" bestFit="1" customWidth="1"/>
    <col min="8" max="10" width="10.36328125" bestFit="1" customWidth="1"/>
    <col min="11" max="14" width="10.6328125" bestFit="1" customWidth="1"/>
    <col min="15" max="15" width="14" bestFit="1" customWidth="1"/>
    <col min="16" max="18" width="12.81640625" bestFit="1" customWidth="1"/>
    <col min="19" max="19" width="14" bestFit="1" customWidth="1"/>
    <col min="20" max="23" width="12.81640625" bestFit="1" customWidth="1"/>
    <col min="24" max="26" width="11.81640625" bestFit="1" customWidth="1"/>
    <col min="28" max="28" width="14.08984375" bestFit="1" customWidth="1"/>
    <col min="29" max="29" width="7.26953125" bestFit="1" customWidth="1"/>
    <col min="30" max="30" width="11.36328125" bestFit="1" customWidth="1"/>
    <col min="31" max="33" width="10.36328125" bestFit="1" customWidth="1"/>
    <col min="34" max="34" width="11.36328125" bestFit="1" customWidth="1"/>
    <col min="35" max="38" width="10.36328125" bestFit="1" customWidth="1"/>
    <col min="39" max="40" width="10.1796875" bestFit="1" customWidth="1"/>
    <col min="41" max="41" width="9.26953125" bestFit="1" customWidth="1"/>
    <col min="42" max="42" width="14" bestFit="1" customWidth="1"/>
    <col min="43" max="45" width="12.81640625" bestFit="1" customWidth="1"/>
    <col min="46" max="46" width="14" bestFit="1" customWidth="1"/>
    <col min="47" max="50" width="12.81640625" bestFit="1" customWidth="1"/>
    <col min="51" max="53" width="11.81640625" bestFit="1" customWidth="1"/>
    <col min="61" max="61" width="16.453125" bestFit="1" customWidth="1"/>
  </cols>
  <sheetData>
    <row r="1" spans="1:64" ht="15" thickBot="1" x14ac:dyDescent="0.4">
      <c r="C1" s="109" t="s">
        <v>64</v>
      </c>
      <c r="D1" s="110"/>
      <c r="E1" s="110"/>
      <c r="F1" s="111"/>
      <c r="G1" s="109" t="s">
        <v>65</v>
      </c>
      <c r="H1" s="110"/>
      <c r="I1" s="110"/>
      <c r="J1" s="111"/>
      <c r="K1" s="109" t="s">
        <v>66</v>
      </c>
      <c r="L1" s="110"/>
      <c r="M1" s="110"/>
      <c r="N1" s="111"/>
      <c r="O1" s="109" t="s">
        <v>64</v>
      </c>
      <c r="P1" s="110"/>
      <c r="Q1" s="110"/>
      <c r="R1" s="111"/>
      <c r="S1" s="109" t="s">
        <v>65</v>
      </c>
      <c r="T1" s="110"/>
      <c r="U1" s="110"/>
      <c r="V1" s="111"/>
      <c r="W1" s="109" t="s">
        <v>66</v>
      </c>
      <c r="X1" s="110"/>
      <c r="Y1" s="110"/>
      <c r="Z1" s="111"/>
    </row>
    <row r="2" spans="1:64" x14ac:dyDescent="0.35">
      <c r="A2" s="8" t="s">
        <v>14</v>
      </c>
      <c r="B2" s="16" t="s">
        <v>12</v>
      </c>
      <c r="C2" s="24" t="s">
        <v>40</v>
      </c>
      <c r="D2" s="25" t="s">
        <v>29</v>
      </c>
      <c r="E2" s="25" t="s">
        <v>30</v>
      </c>
      <c r="F2" s="26" t="s">
        <v>31</v>
      </c>
      <c r="G2" s="19" t="s">
        <v>32</v>
      </c>
      <c r="H2" s="10" t="s">
        <v>33</v>
      </c>
      <c r="I2" s="10" t="s">
        <v>34</v>
      </c>
      <c r="J2" s="11" t="s">
        <v>35</v>
      </c>
      <c r="K2" s="27" t="s">
        <v>36</v>
      </c>
      <c r="L2" s="25" t="s">
        <v>37</v>
      </c>
      <c r="M2" s="25" t="s">
        <v>38</v>
      </c>
      <c r="N2" s="26" t="s">
        <v>39</v>
      </c>
      <c r="O2" s="28" t="s">
        <v>41</v>
      </c>
      <c r="P2" s="29" t="s">
        <v>42</v>
      </c>
      <c r="Q2" s="29" t="s">
        <v>43</v>
      </c>
      <c r="R2" s="29" t="s">
        <v>44</v>
      </c>
      <c r="S2" s="10" t="s">
        <v>45</v>
      </c>
      <c r="T2" s="10" t="s">
        <v>46</v>
      </c>
      <c r="U2" s="10" t="s">
        <v>47</v>
      </c>
      <c r="V2" s="10" t="s">
        <v>48</v>
      </c>
      <c r="W2" s="29" t="s">
        <v>49</v>
      </c>
      <c r="X2" s="29" t="s">
        <v>50</v>
      </c>
      <c r="Y2" s="29" t="s">
        <v>51</v>
      </c>
      <c r="Z2" s="30" t="s">
        <v>52</v>
      </c>
    </row>
    <row r="3" spans="1:64" x14ac:dyDescent="0.35">
      <c r="A3" s="12" t="s">
        <v>13</v>
      </c>
      <c r="B3" s="17" t="s">
        <v>1</v>
      </c>
      <c r="C3" s="21">
        <v>72851</v>
      </c>
      <c r="D3" s="4">
        <v>38255</v>
      </c>
      <c r="E3" s="4">
        <v>43923</v>
      </c>
      <c r="F3" s="22">
        <v>69821</v>
      </c>
      <c r="G3" s="20">
        <v>48430</v>
      </c>
      <c r="H3" s="4">
        <v>34460</v>
      </c>
      <c r="I3" s="4">
        <v>41218</v>
      </c>
      <c r="J3" s="22">
        <v>45213</v>
      </c>
      <c r="K3" s="20">
        <v>123810</v>
      </c>
      <c r="L3" s="4">
        <v>105595</v>
      </c>
      <c r="M3" s="4">
        <v>118500</v>
      </c>
      <c r="N3" s="22">
        <v>121543</v>
      </c>
      <c r="O3" s="23">
        <f t="shared" ref="O3:O13" si="0">C3/C$15</f>
        <v>8.1486717903230671E-2</v>
      </c>
      <c r="P3" s="5">
        <f t="shared" ref="P3:Z15" si="1">D3/D$15</f>
        <v>4.2789726886221048E-2</v>
      </c>
      <c r="Q3" s="5">
        <f t="shared" si="1"/>
        <v>4.9129608522375821E-2</v>
      </c>
      <c r="R3" s="5">
        <f t="shared" si="1"/>
        <v>7.8097543351792961E-2</v>
      </c>
      <c r="S3" s="5">
        <f t="shared" si="1"/>
        <v>6.6961168605816759E-2</v>
      </c>
      <c r="T3" s="5">
        <f t="shared" si="1"/>
        <v>4.7645712784564226E-2</v>
      </c>
      <c r="U3" s="5">
        <f t="shared" si="1"/>
        <v>5.6989581821072791E-2</v>
      </c>
      <c r="V3" s="5">
        <f t="shared" si="1"/>
        <v>6.251322147790199E-2</v>
      </c>
      <c r="W3" s="5">
        <f t="shared" si="1"/>
        <v>0.10753500685284875</v>
      </c>
      <c r="X3" s="5">
        <f t="shared" si="1"/>
        <v>9.1714393414316808E-2</v>
      </c>
      <c r="Y3" s="5">
        <f t="shared" si="1"/>
        <v>0.10292301358583779</v>
      </c>
      <c r="Z3" s="13">
        <f t="shared" ref="Z3:Z13" si="2">N3/N$15</f>
        <v>0.10556600709083108</v>
      </c>
    </row>
    <row r="4" spans="1:64" ht="15" thickBot="1" x14ac:dyDescent="0.4">
      <c r="A4" s="12" t="s">
        <v>13</v>
      </c>
      <c r="B4" s="17" t="s">
        <v>2</v>
      </c>
      <c r="C4" s="21">
        <v>831</v>
      </c>
      <c r="D4" s="4">
        <v>651</v>
      </c>
      <c r="E4" s="4">
        <v>747</v>
      </c>
      <c r="F4" s="22">
        <v>675</v>
      </c>
      <c r="G4" s="20">
        <v>567</v>
      </c>
      <c r="H4" s="4">
        <v>309</v>
      </c>
      <c r="I4" s="4">
        <v>374</v>
      </c>
      <c r="J4" s="22">
        <v>452</v>
      </c>
      <c r="K4" s="20">
        <v>1407</v>
      </c>
      <c r="L4" s="4">
        <v>964</v>
      </c>
      <c r="M4" s="4">
        <v>1091</v>
      </c>
      <c r="N4" s="22">
        <v>1222</v>
      </c>
      <c r="O4" s="23">
        <f t="shared" si="0"/>
        <v>9.2950628786955141E-4</v>
      </c>
      <c r="P4" s="5">
        <f>D4/D$15</f>
        <v>7.2816918580394469E-4</v>
      </c>
      <c r="Q4" s="5">
        <f t="shared" si="1"/>
        <v>8.3554897357226824E-4</v>
      </c>
      <c r="R4" s="5">
        <f t="shared" si="1"/>
        <v>7.5501413274602558E-4</v>
      </c>
      <c r="S4" s="5">
        <f t="shared" si="1"/>
        <v>7.839558661882738E-4</v>
      </c>
      <c r="T4" s="5">
        <f t="shared" si="1"/>
        <v>4.2723520749942968E-4</v>
      </c>
      <c r="U4" s="5">
        <f t="shared" si="1"/>
        <v>5.1710669127762686E-4</v>
      </c>
      <c r="V4" s="5">
        <f t="shared" si="1"/>
        <v>6.249524718114635E-4</v>
      </c>
      <c r="W4" s="5">
        <f t="shared" si="1"/>
        <v>1.2220479334622259E-3</v>
      </c>
      <c r="X4" s="5">
        <f t="shared" si="1"/>
        <v>8.3728088689238509E-4</v>
      </c>
      <c r="Y4" s="5">
        <f t="shared" si="1"/>
        <v>9.4758656389999185E-4</v>
      </c>
      <c r="Z4" s="13">
        <f t="shared" si="2"/>
        <v>1.0613664354590193E-3</v>
      </c>
    </row>
    <row r="5" spans="1:64" ht="14.5" customHeight="1" x14ac:dyDescent="0.35">
      <c r="A5" s="12" t="s">
        <v>13</v>
      </c>
      <c r="B5" s="17" t="s">
        <v>3</v>
      </c>
      <c r="C5" s="21">
        <v>1871</v>
      </c>
      <c r="D5" s="4">
        <v>1326</v>
      </c>
      <c r="E5" s="4">
        <v>1732</v>
      </c>
      <c r="F5" s="22">
        <v>1708</v>
      </c>
      <c r="G5" s="20">
        <v>1260</v>
      </c>
      <c r="H5" s="4">
        <v>741</v>
      </c>
      <c r="I5" s="4">
        <v>998</v>
      </c>
      <c r="J5" s="22">
        <v>1152</v>
      </c>
      <c r="K5" s="20">
        <v>3272</v>
      </c>
      <c r="L5" s="4">
        <v>2309</v>
      </c>
      <c r="M5" s="4">
        <v>2810</v>
      </c>
      <c r="N5" s="22">
        <v>3046</v>
      </c>
      <c r="O5" s="23">
        <f t="shared" si="0"/>
        <v>2.0927873220263908E-3</v>
      </c>
      <c r="P5" s="5">
        <f t="shared" si="1"/>
        <v>1.4831833185499702E-3</v>
      </c>
      <c r="Q5" s="5">
        <f t="shared" si="1"/>
        <v>1.9373103376535057E-3</v>
      </c>
      <c r="R5" s="5">
        <f t="shared" si="1"/>
        <v>1.9104653907114247E-3</v>
      </c>
      <c r="S5" s="5">
        <f t="shared" si="1"/>
        <v>1.742124147085053E-3</v>
      </c>
      <c r="T5" s="5">
        <f t="shared" si="1"/>
        <v>1.0245349150714478E-3</v>
      </c>
      <c r="U5" s="5">
        <f t="shared" si="1"/>
        <v>1.3798729355483197E-3</v>
      </c>
      <c r="V5" s="5">
        <f t="shared" si="1"/>
        <v>1.5927992201920484E-3</v>
      </c>
      <c r="W5" s="5">
        <f t="shared" si="1"/>
        <v>2.8418911430621203E-3</v>
      </c>
      <c r="X5" s="5">
        <f t="shared" si="1"/>
        <v>2.0054788048075906E-3</v>
      </c>
      <c r="Y5" s="5">
        <f t="shared" si="1"/>
        <v>2.4406216723730314E-3</v>
      </c>
      <c r="Z5" s="13">
        <f t="shared" si="2"/>
        <v>2.6455991509068515E-3</v>
      </c>
      <c r="AB5" s="8"/>
      <c r="AC5" s="16"/>
      <c r="AD5" s="112" t="s">
        <v>59</v>
      </c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4"/>
      <c r="AP5" s="112" t="s">
        <v>60</v>
      </c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4"/>
    </row>
    <row r="6" spans="1:64" x14ac:dyDescent="0.35">
      <c r="A6" s="12" t="s">
        <v>13</v>
      </c>
      <c r="B6" s="17" t="s">
        <v>4</v>
      </c>
      <c r="C6" s="21">
        <v>1951</v>
      </c>
      <c r="D6" s="4">
        <v>1490</v>
      </c>
      <c r="E6" s="4">
        <v>1773</v>
      </c>
      <c r="F6" s="22">
        <v>1681</v>
      </c>
      <c r="G6" s="20">
        <v>1312</v>
      </c>
      <c r="H6" s="4">
        <v>814</v>
      </c>
      <c r="I6" s="4">
        <v>998</v>
      </c>
      <c r="J6" s="22">
        <v>1120</v>
      </c>
      <c r="K6" s="20">
        <v>3300</v>
      </c>
      <c r="L6" s="4">
        <v>2350</v>
      </c>
      <c r="M6" s="4">
        <v>2787</v>
      </c>
      <c r="N6" s="22">
        <v>3057</v>
      </c>
      <c r="O6" s="23">
        <f t="shared" si="0"/>
        <v>2.182270478499994E-3</v>
      </c>
      <c r="P6" s="5">
        <f t="shared" si="1"/>
        <v>1.6666237893208564E-3</v>
      </c>
      <c r="Q6" s="5">
        <f t="shared" si="1"/>
        <v>1.9831704553462271E-3</v>
      </c>
      <c r="R6" s="5">
        <f t="shared" si="1"/>
        <v>1.8802648254015837E-3</v>
      </c>
      <c r="S6" s="5">
        <f t="shared" si="1"/>
        <v>1.8140213341076108E-3</v>
      </c>
      <c r="T6" s="5">
        <f t="shared" si="1"/>
        <v>1.125467504545423E-3</v>
      </c>
      <c r="U6" s="5">
        <f t="shared" si="1"/>
        <v>1.3798729355483197E-3</v>
      </c>
      <c r="V6" s="5">
        <f t="shared" si="1"/>
        <v>1.5485547974089359E-3</v>
      </c>
      <c r="W6" s="5">
        <f t="shared" si="1"/>
        <v>2.8662105049220652E-3</v>
      </c>
      <c r="X6" s="5">
        <f t="shared" si="1"/>
        <v>2.0410892989596524E-3</v>
      </c>
      <c r="Y6" s="5">
        <f t="shared" si="1"/>
        <v>2.4206450537023624E-3</v>
      </c>
      <c r="Z6" s="13">
        <f t="shared" si="2"/>
        <v>2.6551531859232585E-3</v>
      </c>
      <c r="AB6" s="12" t="s">
        <v>63</v>
      </c>
      <c r="AC6" s="17"/>
      <c r="AD6" s="57" t="s">
        <v>40</v>
      </c>
      <c r="AE6" s="31" t="s">
        <v>29</v>
      </c>
      <c r="AF6" s="31" t="s">
        <v>30</v>
      </c>
      <c r="AG6" s="31" t="s">
        <v>31</v>
      </c>
      <c r="AH6" s="3" t="s">
        <v>32</v>
      </c>
      <c r="AI6" s="3" t="s">
        <v>33</v>
      </c>
      <c r="AJ6" s="3" t="s">
        <v>34</v>
      </c>
      <c r="AK6" s="3" t="s">
        <v>35</v>
      </c>
      <c r="AL6" s="31" t="s">
        <v>36</v>
      </c>
      <c r="AM6" s="31" t="s">
        <v>37</v>
      </c>
      <c r="AN6" s="31" t="s">
        <v>38</v>
      </c>
      <c r="AO6" s="58" t="s">
        <v>39</v>
      </c>
      <c r="AP6" s="63" t="s">
        <v>41</v>
      </c>
      <c r="AQ6" s="3" t="s">
        <v>42</v>
      </c>
      <c r="AR6" s="3" t="s">
        <v>43</v>
      </c>
      <c r="AS6" s="3" t="s">
        <v>44</v>
      </c>
      <c r="AT6" s="3" t="s">
        <v>45</v>
      </c>
      <c r="AU6" s="3" t="s">
        <v>46</v>
      </c>
      <c r="AV6" s="3" t="s">
        <v>47</v>
      </c>
      <c r="AW6" s="3" t="s">
        <v>48</v>
      </c>
      <c r="AX6" s="3" t="s">
        <v>49</v>
      </c>
      <c r="AY6" s="3" t="s">
        <v>50</v>
      </c>
      <c r="AZ6" s="3" t="s">
        <v>51</v>
      </c>
      <c r="BA6" s="48" t="s">
        <v>52</v>
      </c>
    </row>
    <row r="7" spans="1:64" x14ac:dyDescent="0.35">
      <c r="A7" s="12" t="s">
        <v>13</v>
      </c>
      <c r="B7" s="17" t="s">
        <v>5</v>
      </c>
      <c r="C7" s="21">
        <v>2605</v>
      </c>
      <c r="D7" s="4">
        <v>2039</v>
      </c>
      <c r="E7" s="4">
        <v>2464</v>
      </c>
      <c r="F7" s="22">
        <v>2473</v>
      </c>
      <c r="G7" s="20">
        <v>1771</v>
      </c>
      <c r="H7" s="4">
        <v>1127</v>
      </c>
      <c r="I7" s="4">
        <v>1408</v>
      </c>
      <c r="J7" s="22">
        <v>1624</v>
      </c>
      <c r="K7" s="20">
        <v>4551</v>
      </c>
      <c r="L7" s="4">
        <v>3347</v>
      </c>
      <c r="M7" s="4">
        <v>3886</v>
      </c>
      <c r="N7" s="22">
        <v>4361</v>
      </c>
      <c r="O7" s="23">
        <f t="shared" si="0"/>
        <v>2.9137952826716984E-3</v>
      </c>
      <c r="P7" s="5">
        <f t="shared" si="1"/>
        <v>2.2807019506209574E-3</v>
      </c>
      <c r="Q7" s="5">
        <f t="shared" si="1"/>
        <v>2.7560812193869731E-3</v>
      </c>
      <c r="R7" s="5">
        <f t="shared" si="1"/>
        <v>2.7661480744902538E-3</v>
      </c>
      <c r="S7" s="5">
        <f t="shared" si="1"/>
        <v>2.4486522734028801E-3</v>
      </c>
      <c r="T7" s="5">
        <f t="shared" si="1"/>
        <v>1.5582332648927419E-3</v>
      </c>
      <c r="U7" s="5">
        <f t="shared" si="1"/>
        <v>1.946754602456948E-3</v>
      </c>
      <c r="V7" s="5">
        <f t="shared" si="1"/>
        <v>2.2454044562429574E-3</v>
      </c>
      <c r="W7" s="5">
        <f t="shared" si="1"/>
        <v>3.9527648508788839E-3</v>
      </c>
      <c r="X7" s="5">
        <f t="shared" si="1"/>
        <v>2.9070322909012583E-3</v>
      </c>
      <c r="Y7" s="5">
        <f t="shared" si="1"/>
        <v>3.3751800067051956E-3</v>
      </c>
      <c r="Z7" s="13">
        <f t="shared" si="2"/>
        <v>3.787740609686402E-3</v>
      </c>
      <c r="AB7" s="49">
        <v>6911907</v>
      </c>
      <c r="AC7" s="17" t="s">
        <v>54</v>
      </c>
      <c r="AD7" s="59">
        <f t="shared" ref="AD7:AO7" si="3">SUM(C7:C14)</f>
        <v>816519</v>
      </c>
      <c r="AE7" s="46">
        <f t="shared" si="3"/>
        <v>852301</v>
      </c>
      <c r="AF7" s="46">
        <f t="shared" si="3"/>
        <v>845848</v>
      </c>
      <c r="AG7" s="46">
        <f t="shared" si="3"/>
        <v>820138</v>
      </c>
      <c r="AH7" s="46">
        <f t="shared" si="3"/>
        <v>671686</v>
      </c>
      <c r="AI7" s="46">
        <f t="shared" si="3"/>
        <v>686931</v>
      </c>
      <c r="AJ7" s="46">
        <f t="shared" si="3"/>
        <v>679667</v>
      </c>
      <c r="AK7" s="46">
        <f t="shared" si="3"/>
        <v>675318</v>
      </c>
      <c r="AL7" s="46">
        <f t="shared" si="3"/>
        <v>1019557</v>
      </c>
      <c r="AM7" s="46">
        <f t="shared" si="3"/>
        <v>1040128</v>
      </c>
      <c r="AN7" s="46">
        <f t="shared" si="3"/>
        <v>1026158</v>
      </c>
      <c r="AO7" s="60">
        <f t="shared" si="3"/>
        <v>1022478</v>
      </c>
      <c r="AP7" s="64">
        <f>AD7/$AB$7</f>
        <v>0.11813223181388291</v>
      </c>
      <c r="AQ7" s="47">
        <f t="shared" ref="AQ7:BA11" si="4">AE7/$AB$7</f>
        <v>0.1233090954493456</v>
      </c>
      <c r="AR7" s="47">
        <f t="shared" si="4"/>
        <v>0.12237548913780234</v>
      </c>
      <c r="AS7" s="47">
        <f t="shared" si="4"/>
        <v>0.11865582103462909</v>
      </c>
      <c r="AT7" s="47">
        <f t="shared" si="4"/>
        <v>9.7178101499340197E-2</v>
      </c>
      <c r="AU7" s="47">
        <f t="shared" si="4"/>
        <v>9.9383715666313224E-2</v>
      </c>
      <c r="AV7" s="47">
        <f t="shared" si="4"/>
        <v>9.8332775600134661E-2</v>
      </c>
      <c r="AW7" s="47">
        <f t="shared" si="4"/>
        <v>9.7703571532429478E-2</v>
      </c>
      <c r="AX7" s="47">
        <f t="shared" si="4"/>
        <v>0.14750733770000088</v>
      </c>
      <c r="AY7" s="47">
        <f t="shared" si="4"/>
        <v>0.15048350621615714</v>
      </c>
      <c r="AZ7" s="47">
        <f t="shared" si="4"/>
        <v>0.14846235633668103</v>
      </c>
      <c r="BA7" s="50">
        <f t="shared" si="4"/>
        <v>0.14792994176570953</v>
      </c>
      <c r="BB7" s="6"/>
      <c r="BC7" s="6"/>
      <c r="BD7" s="6"/>
      <c r="BE7" s="6"/>
      <c r="BF7" s="6"/>
      <c r="BG7" s="6"/>
      <c r="BH7" s="6"/>
    </row>
    <row r="8" spans="1:64" x14ac:dyDescent="0.35">
      <c r="A8" s="12" t="s">
        <v>13</v>
      </c>
      <c r="B8" s="17" t="s">
        <v>6</v>
      </c>
      <c r="C8" s="21">
        <v>2247</v>
      </c>
      <c r="D8" s="4">
        <v>1768</v>
      </c>
      <c r="E8" s="4">
        <v>2113</v>
      </c>
      <c r="F8" s="22">
        <v>2066</v>
      </c>
      <c r="G8" s="20">
        <v>1547</v>
      </c>
      <c r="H8" s="4">
        <v>911</v>
      </c>
      <c r="I8" s="4">
        <v>1164</v>
      </c>
      <c r="J8" s="22">
        <v>1399</v>
      </c>
      <c r="K8" s="20">
        <v>3891</v>
      </c>
      <c r="L8" s="4">
        <v>2805</v>
      </c>
      <c r="M8" s="4">
        <v>3251</v>
      </c>
      <c r="N8" s="22">
        <v>3650</v>
      </c>
      <c r="O8" s="23">
        <f t="shared" si="0"/>
        <v>2.5133581574523249E-3</v>
      </c>
      <c r="P8" s="5">
        <f t="shared" si="1"/>
        <v>1.9775777580666267E-3</v>
      </c>
      <c r="Q8" s="5">
        <f t="shared" si="1"/>
        <v>2.3634738703590401E-3</v>
      </c>
      <c r="R8" s="5">
        <f t="shared" si="1"/>
        <v>2.3109025159307982E-3</v>
      </c>
      <c r="S8" s="5">
        <f t="shared" si="1"/>
        <v>2.1389413139210928E-3</v>
      </c>
      <c r="T8" s="5">
        <f t="shared" si="1"/>
        <v>1.2595834111067327E-3</v>
      </c>
      <c r="U8" s="5">
        <f t="shared" si="1"/>
        <v>1.6093908787357155E-3</v>
      </c>
      <c r="V8" s="5">
        <f t="shared" si="1"/>
        <v>1.9343108585491977E-3</v>
      </c>
      <c r="W8" s="5">
        <f t="shared" si="1"/>
        <v>3.3795227498944714E-3</v>
      </c>
      <c r="X8" s="5">
        <f t="shared" si="1"/>
        <v>2.4362789291837552E-3</v>
      </c>
      <c r="Y8" s="5">
        <f t="shared" si="1"/>
        <v>2.8236516216671617E-3</v>
      </c>
      <c r="Z8" s="13">
        <f t="shared" si="2"/>
        <v>3.1702025281713751E-3</v>
      </c>
      <c r="AB8" s="49">
        <v>6911907</v>
      </c>
      <c r="AC8" s="17" t="s">
        <v>55</v>
      </c>
      <c r="AD8" s="59">
        <f t="shared" ref="AD8:AO8" si="5">SUM(C8:C14)</f>
        <v>813914</v>
      </c>
      <c r="AE8" s="46">
        <f t="shared" si="5"/>
        <v>850262</v>
      </c>
      <c r="AF8" s="46">
        <f t="shared" si="5"/>
        <v>843384</v>
      </c>
      <c r="AG8" s="46">
        <f t="shared" si="5"/>
        <v>817665</v>
      </c>
      <c r="AH8" s="46">
        <f t="shared" si="5"/>
        <v>669915</v>
      </c>
      <c r="AI8" s="46">
        <f t="shared" si="5"/>
        <v>685804</v>
      </c>
      <c r="AJ8" s="46">
        <f t="shared" si="5"/>
        <v>678259</v>
      </c>
      <c r="AK8" s="46">
        <f t="shared" si="5"/>
        <v>673694</v>
      </c>
      <c r="AL8" s="46">
        <f t="shared" si="5"/>
        <v>1015006</v>
      </c>
      <c r="AM8" s="46">
        <f t="shared" si="5"/>
        <v>1036781</v>
      </c>
      <c r="AN8" s="46">
        <f t="shared" si="5"/>
        <v>1022272</v>
      </c>
      <c r="AO8" s="60">
        <f t="shared" si="5"/>
        <v>1018117</v>
      </c>
      <c r="AP8" s="64">
        <f>AD8/$AB$7</f>
        <v>0.117755345955899</v>
      </c>
      <c r="AQ8" s="47">
        <f t="shared" si="4"/>
        <v>0.12301409726722307</v>
      </c>
      <c r="AR8" s="47">
        <f t="shared" si="4"/>
        <v>0.1220190028598475</v>
      </c>
      <c r="AS8" s="47">
        <f t="shared" si="4"/>
        <v>0.11829803265582133</v>
      </c>
      <c r="AT8" s="47">
        <f t="shared" si="4"/>
        <v>9.692187698706016E-2</v>
      </c>
      <c r="AU8" s="47">
        <f t="shared" si="4"/>
        <v>9.9220663703953188E-2</v>
      </c>
      <c r="AV8" s="47">
        <f t="shared" si="4"/>
        <v>9.8129069155589041E-2</v>
      </c>
      <c r="AW8" s="47">
        <f t="shared" si="4"/>
        <v>9.7468614667413786E-2</v>
      </c>
      <c r="AX8" s="47">
        <f t="shared" si="4"/>
        <v>0.14684890870204129</v>
      </c>
      <c r="AY8" s="47">
        <f t="shared" si="4"/>
        <v>0.14999926937674363</v>
      </c>
      <c r="AZ8" s="47">
        <f t="shared" si="4"/>
        <v>0.14790013812396491</v>
      </c>
      <c r="BA8" s="50">
        <f t="shared" si="4"/>
        <v>0.14729900156353376</v>
      </c>
    </row>
    <row r="9" spans="1:64" x14ac:dyDescent="0.35">
      <c r="A9" s="12" t="s">
        <v>13</v>
      </c>
      <c r="B9" s="17" t="s">
        <v>7</v>
      </c>
      <c r="C9" s="21">
        <v>5095</v>
      </c>
      <c r="D9" s="4">
        <v>3884</v>
      </c>
      <c r="E9" s="4">
        <v>4697</v>
      </c>
      <c r="F9" s="22">
        <v>4658</v>
      </c>
      <c r="G9" s="20">
        <v>3498</v>
      </c>
      <c r="H9" s="4">
        <v>2157</v>
      </c>
      <c r="I9" s="4">
        <v>2790</v>
      </c>
      <c r="J9" s="22">
        <v>3126</v>
      </c>
      <c r="K9" s="20">
        <v>8628</v>
      </c>
      <c r="L9" s="4">
        <v>6406</v>
      </c>
      <c r="M9" s="4">
        <v>7501</v>
      </c>
      <c r="N9" s="22">
        <v>8171</v>
      </c>
      <c r="O9" s="23">
        <f t="shared" si="0"/>
        <v>5.6989585279125926E-3</v>
      </c>
      <c r="P9" s="5">
        <f t="shared" si="1"/>
        <v>4.3444072467934266E-3</v>
      </c>
      <c r="Q9" s="5">
        <f t="shared" si="1"/>
        <v>5.2537798244564182E-3</v>
      </c>
      <c r="R9" s="5">
        <f t="shared" si="1"/>
        <v>5.2101567856755364E-3</v>
      </c>
      <c r="S9" s="5">
        <f t="shared" si="1"/>
        <v>4.83646846547898E-3</v>
      </c>
      <c r="T9" s="5">
        <f t="shared" si="1"/>
        <v>2.982350623224174E-3</v>
      </c>
      <c r="U9" s="5">
        <f t="shared" si="1"/>
        <v>3.8575606114026172E-3</v>
      </c>
      <c r="V9" s="5">
        <f t="shared" si="1"/>
        <v>4.3221270506252985E-3</v>
      </c>
      <c r="W9" s="5">
        <f t="shared" si="1"/>
        <v>7.4938376474144178E-3</v>
      </c>
      <c r="X9" s="5">
        <f t="shared" si="1"/>
        <v>5.5639225741002272E-3</v>
      </c>
      <c r="Y9" s="5">
        <f t="shared" si="1"/>
        <v>6.5149833325516392E-3</v>
      </c>
      <c r="Z9" s="13">
        <f t="shared" si="2"/>
        <v>7.0969109199146042E-3</v>
      </c>
      <c r="AB9" s="49">
        <v>6911907</v>
      </c>
      <c r="AC9" s="17" t="s">
        <v>56</v>
      </c>
      <c r="AD9" s="59">
        <f>SUM(C9:C14)</f>
        <v>811667</v>
      </c>
      <c r="AE9" s="46">
        <f t="shared" ref="AE9:AO9" si="6">SUM(D9:D14)</f>
        <v>848494</v>
      </c>
      <c r="AF9" s="46">
        <f t="shared" si="6"/>
        <v>841271</v>
      </c>
      <c r="AG9" s="46">
        <f t="shared" si="6"/>
        <v>815599</v>
      </c>
      <c r="AH9" s="46">
        <f t="shared" si="6"/>
        <v>668368</v>
      </c>
      <c r="AI9" s="46">
        <f t="shared" si="6"/>
        <v>684893</v>
      </c>
      <c r="AJ9" s="46">
        <f t="shared" si="6"/>
        <v>677095</v>
      </c>
      <c r="AK9" s="46">
        <f t="shared" si="6"/>
        <v>672295</v>
      </c>
      <c r="AL9" s="46">
        <f t="shared" si="6"/>
        <v>1011115</v>
      </c>
      <c r="AM9" s="46">
        <f t="shared" si="6"/>
        <v>1033976</v>
      </c>
      <c r="AN9" s="46">
        <f t="shared" si="6"/>
        <v>1019021</v>
      </c>
      <c r="AO9" s="60">
        <f t="shared" si="6"/>
        <v>1014467</v>
      </c>
      <c r="AP9" s="64">
        <f>AD9/$AB$7</f>
        <v>0.11743025477628678</v>
      </c>
      <c r="AQ9" s="47">
        <f t="shared" si="4"/>
        <v>0.12275830678856067</v>
      </c>
      <c r="AR9" s="47">
        <f t="shared" si="4"/>
        <v>0.12171329851515653</v>
      </c>
      <c r="AS9" s="47">
        <f t="shared" si="4"/>
        <v>0.11799912817114003</v>
      </c>
      <c r="AT9" s="47">
        <f t="shared" si="4"/>
        <v>9.6698060318230555E-2</v>
      </c>
      <c r="AU9" s="47">
        <f t="shared" si="4"/>
        <v>9.9088862162063238E-2</v>
      </c>
      <c r="AV9" s="47">
        <f t="shared" si="4"/>
        <v>9.796066411194479E-2</v>
      </c>
      <c r="AW9" s="47">
        <f t="shared" si="4"/>
        <v>9.7266210323721083E-2</v>
      </c>
      <c r="AX9" s="47">
        <f t="shared" si="4"/>
        <v>0.14628596709996242</v>
      </c>
      <c r="AY9" s="47">
        <f t="shared" si="4"/>
        <v>0.14959344794425042</v>
      </c>
      <c r="AZ9" s="47">
        <f t="shared" si="4"/>
        <v>0.14742979036031589</v>
      </c>
      <c r="BA9" s="50">
        <f t="shared" si="4"/>
        <v>0.14677092732873864</v>
      </c>
    </row>
    <row r="10" spans="1:64" x14ac:dyDescent="0.35">
      <c r="A10" s="12" t="s">
        <v>13</v>
      </c>
      <c r="B10" s="17" t="s">
        <v>8</v>
      </c>
      <c r="C10" s="21">
        <v>4674</v>
      </c>
      <c r="D10" s="4">
        <v>3658</v>
      </c>
      <c r="E10" s="4">
        <v>4490</v>
      </c>
      <c r="F10" s="22">
        <v>4264</v>
      </c>
      <c r="G10" s="20">
        <v>3216</v>
      </c>
      <c r="H10" s="4">
        <v>1976</v>
      </c>
      <c r="I10" s="4">
        <v>2511</v>
      </c>
      <c r="J10" s="22">
        <v>2869</v>
      </c>
      <c r="K10" s="20">
        <v>7981</v>
      </c>
      <c r="L10" s="4">
        <v>5876</v>
      </c>
      <c r="M10" s="4">
        <v>6822</v>
      </c>
      <c r="N10" s="22">
        <v>7572</v>
      </c>
      <c r="O10" s="23">
        <f t="shared" si="0"/>
        <v>5.2280534169702568E-3</v>
      </c>
      <c r="P10" s="5">
        <f t="shared" si="1"/>
        <v>4.0916173297554986E-3</v>
      </c>
      <c r="Q10" s="5">
        <f t="shared" si="1"/>
        <v>5.0222421570809703E-3</v>
      </c>
      <c r="R10" s="5">
        <f t="shared" si="1"/>
        <v>4.7694522400430414E-3</v>
      </c>
      <c r="S10" s="5">
        <f t="shared" si="1"/>
        <v>4.4465644897028018E-3</v>
      </c>
      <c r="T10" s="5">
        <f t="shared" si="1"/>
        <v>2.7320931068571942E-3</v>
      </c>
      <c r="U10" s="5">
        <f t="shared" si="1"/>
        <v>3.4718045502623554E-3</v>
      </c>
      <c r="V10" s="5">
        <f t="shared" si="1"/>
        <v>3.9667890301484264E-3</v>
      </c>
      <c r="W10" s="5">
        <f t="shared" si="1"/>
        <v>6.9318866787221219E-3</v>
      </c>
      <c r="X10" s="5">
        <f t="shared" si="1"/>
        <v>5.1035917960369865E-3</v>
      </c>
      <c r="Y10" s="5">
        <f t="shared" si="1"/>
        <v>5.9252388074479785E-3</v>
      </c>
      <c r="Z10" s="13">
        <f t="shared" si="2"/>
        <v>6.5766502858393564E-3</v>
      </c>
      <c r="AB10" s="49">
        <v>6911907</v>
      </c>
      <c r="AC10" s="17" t="s">
        <v>57</v>
      </c>
      <c r="AD10" s="59">
        <f t="shared" ref="AD10:AO10" si="7">SUM(C10:C14)</f>
        <v>806572</v>
      </c>
      <c r="AE10" s="46">
        <f t="shared" si="7"/>
        <v>844610</v>
      </c>
      <c r="AF10" s="46">
        <f t="shared" si="7"/>
        <v>836574</v>
      </c>
      <c r="AG10" s="46">
        <f t="shared" si="7"/>
        <v>810941</v>
      </c>
      <c r="AH10" s="46">
        <f t="shared" si="7"/>
        <v>664870</v>
      </c>
      <c r="AI10" s="46">
        <f t="shared" si="7"/>
        <v>682736</v>
      </c>
      <c r="AJ10" s="46">
        <f t="shared" si="7"/>
        <v>674305</v>
      </c>
      <c r="AK10" s="46">
        <f t="shared" si="7"/>
        <v>669169</v>
      </c>
      <c r="AL10" s="46">
        <f t="shared" si="7"/>
        <v>1002487</v>
      </c>
      <c r="AM10" s="46">
        <f t="shared" si="7"/>
        <v>1027570</v>
      </c>
      <c r="AN10" s="46">
        <f t="shared" si="7"/>
        <v>1011520</v>
      </c>
      <c r="AO10" s="60">
        <f t="shared" si="7"/>
        <v>1006296</v>
      </c>
      <c r="AP10" s="64">
        <f>AD10/$AB$7</f>
        <v>0.11669312101566182</v>
      </c>
      <c r="AQ10" s="47">
        <f t="shared" si="4"/>
        <v>0.12219637793158965</v>
      </c>
      <c r="AR10" s="47">
        <f t="shared" si="4"/>
        <v>0.12103374654780512</v>
      </c>
      <c r="AS10" s="47">
        <f t="shared" si="4"/>
        <v>0.11732521864081794</v>
      </c>
      <c r="AT10" s="47">
        <f t="shared" si="4"/>
        <v>9.6191977120062527E-2</v>
      </c>
      <c r="AU10" s="47">
        <f t="shared" si="4"/>
        <v>9.8776791990980203E-2</v>
      </c>
      <c r="AV10" s="47">
        <f t="shared" si="4"/>
        <v>9.7557012847539759E-2</v>
      </c>
      <c r="AW10" s="47">
        <f t="shared" si="4"/>
        <v>9.681394729414039E-2</v>
      </c>
      <c r="AX10" s="47">
        <f t="shared" si="4"/>
        <v>0.14503768641563031</v>
      </c>
      <c r="AY10" s="47">
        <f t="shared" si="4"/>
        <v>0.14866664149271686</v>
      </c>
      <c r="AZ10" s="47">
        <f t="shared" si="4"/>
        <v>0.14634456163834381</v>
      </c>
      <c r="BA10" s="50">
        <f t="shared" si="4"/>
        <v>0.14558876443216032</v>
      </c>
    </row>
    <row r="11" spans="1:64" ht="15" thickBot="1" x14ac:dyDescent="0.4">
      <c r="A11" s="12" t="s">
        <v>13</v>
      </c>
      <c r="B11" s="17" t="s">
        <v>9</v>
      </c>
      <c r="C11" s="21">
        <v>4273</v>
      </c>
      <c r="D11" s="4">
        <v>3923</v>
      </c>
      <c r="E11" s="4">
        <v>4727</v>
      </c>
      <c r="F11" s="22">
        <v>3946</v>
      </c>
      <c r="G11" s="20">
        <v>2920</v>
      </c>
      <c r="H11" s="4">
        <v>1859</v>
      </c>
      <c r="I11" s="4">
        <v>2345</v>
      </c>
      <c r="J11" s="22">
        <v>2677</v>
      </c>
      <c r="K11" s="20">
        <v>7316</v>
      </c>
      <c r="L11" s="4">
        <v>5504</v>
      </c>
      <c r="M11" s="4">
        <v>6406</v>
      </c>
      <c r="N11" s="22">
        <v>6875</v>
      </c>
      <c r="O11" s="23">
        <f t="shared" si="0"/>
        <v>4.7795190951463217E-3</v>
      </c>
      <c r="P11" s="5">
        <f t="shared" si="1"/>
        <v>4.3880302855743084E-3</v>
      </c>
      <c r="Q11" s="5">
        <f t="shared" si="1"/>
        <v>5.2873360081340188E-3</v>
      </c>
      <c r="R11" s="5">
        <f t="shared" si="1"/>
        <v>4.4137566930604697E-3</v>
      </c>
      <c r="S11" s="5">
        <f t="shared" si="1"/>
        <v>4.0373035789590117E-3</v>
      </c>
      <c r="T11" s="5">
        <f t="shared" si="1"/>
        <v>2.5703244360564394E-3</v>
      </c>
      <c r="U11" s="5">
        <f t="shared" si="1"/>
        <v>3.2422866070749598E-3</v>
      </c>
      <c r="V11" s="5">
        <f t="shared" si="1"/>
        <v>3.7013224934497515E-3</v>
      </c>
      <c r="W11" s="5">
        <f t="shared" si="1"/>
        <v>6.3543018345484327E-3</v>
      </c>
      <c r="X11" s="5">
        <f t="shared" si="1"/>
        <v>4.7804917027548625E-3</v>
      </c>
      <c r="Y11" s="5">
        <f t="shared" si="1"/>
        <v>5.5639225741002272E-3</v>
      </c>
      <c r="Z11" s="13">
        <f t="shared" si="2"/>
        <v>5.9712718852543024E-3</v>
      </c>
      <c r="AB11" s="51">
        <v>6911907</v>
      </c>
      <c r="AC11" s="18" t="s">
        <v>58</v>
      </c>
      <c r="AD11" s="61">
        <f t="shared" ref="AD11:AO11" si="8">SUM(C11:C14)</f>
        <v>801898</v>
      </c>
      <c r="AE11" s="52">
        <f t="shared" si="8"/>
        <v>840952</v>
      </c>
      <c r="AF11" s="52">
        <f t="shared" si="8"/>
        <v>832084</v>
      </c>
      <c r="AG11" s="52">
        <f t="shared" si="8"/>
        <v>806677</v>
      </c>
      <c r="AH11" s="52">
        <f t="shared" si="8"/>
        <v>661654</v>
      </c>
      <c r="AI11" s="52">
        <f t="shared" si="8"/>
        <v>680760</v>
      </c>
      <c r="AJ11" s="52">
        <f t="shared" si="8"/>
        <v>671794</v>
      </c>
      <c r="AK11" s="52">
        <f t="shared" si="8"/>
        <v>666300</v>
      </c>
      <c r="AL11" s="52">
        <f t="shared" si="8"/>
        <v>994506</v>
      </c>
      <c r="AM11" s="52">
        <f t="shared" si="8"/>
        <v>1021694</v>
      </c>
      <c r="AN11" s="52">
        <f t="shared" si="8"/>
        <v>1004698</v>
      </c>
      <c r="AO11" s="62">
        <f t="shared" si="8"/>
        <v>998724</v>
      </c>
      <c r="AP11" s="65">
        <f>AD11/$AB$7</f>
        <v>0.11601689663937897</v>
      </c>
      <c r="AQ11" s="53">
        <f t="shared" si="4"/>
        <v>0.12166714627381416</v>
      </c>
      <c r="AR11" s="53">
        <f t="shared" si="4"/>
        <v>0.12038414290007085</v>
      </c>
      <c r="AS11" s="53">
        <f t="shared" si="4"/>
        <v>0.1167083121922792</v>
      </c>
      <c r="AT11" s="53">
        <f t="shared" si="4"/>
        <v>9.5726693081952641E-2</v>
      </c>
      <c r="AU11" s="53">
        <f t="shared" si="4"/>
        <v>9.8490908514828113E-2</v>
      </c>
      <c r="AV11" s="53">
        <f t="shared" si="4"/>
        <v>9.7193726709575226E-2</v>
      </c>
      <c r="AW11" s="53">
        <f t="shared" si="4"/>
        <v>9.6398866477804171E-2</v>
      </c>
      <c r="AX11" s="53">
        <f t="shared" si="4"/>
        <v>0.14388301231483583</v>
      </c>
      <c r="AY11" s="53">
        <f t="shared" si="4"/>
        <v>0.14781651431363299</v>
      </c>
      <c r="AZ11" s="53">
        <f t="shared" si="4"/>
        <v>0.14535756919183085</v>
      </c>
      <c r="BA11" s="54">
        <f t="shared" si="4"/>
        <v>0.14449326358123743</v>
      </c>
    </row>
    <row r="12" spans="1:64" ht="15" thickBot="1" x14ac:dyDescent="0.4">
      <c r="A12" s="12" t="s">
        <v>13</v>
      </c>
      <c r="B12" s="17" t="s">
        <v>10</v>
      </c>
      <c r="C12" s="21">
        <v>5643</v>
      </c>
      <c r="D12" s="4">
        <v>5928</v>
      </c>
      <c r="E12" s="4">
        <v>7122</v>
      </c>
      <c r="F12" s="22">
        <v>5281</v>
      </c>
      <c r="G12" s="20">
        <v>3874</v>
      </c>
      <c r="H12" s="4">
        <v>2531</v>
      </c>
      <c r="I12" s="4">
        <v>3166</v>
      </c>
      <c r="J12" s="22">
        <v>3587</v>
      </c>
      <c r="K12" s="20">
        <v>9571</v>
      </c>
      <c r="L12" s="4">
        <v>7370</v>
      </c>
      <c r="M12" s="4">
        <v>8515</v>
      </c>
      <c r="N12" s="22">
        <v>9208</v>
      </c>
      <c r="O12" s="23">
        <f t="shared" si="0"/>
        <v>6.3119181497567735E-3</v>
      </c>
      <c r="P12" s="5">
        <f t="shared" si="1"/>
        <v>6.630701894693984E-3</v>
      </c>
      <c r="Q12" s="5">
        <f t="shared" si="1"/>
        <v>7.9662380050625099E-3</v>
      </c>
      <c r="R12" s="5">
        <f t="shared" si="1"/>
        <v>5.9070068667137201E-3</v>
      </c>
      <c r="S12" s="5">
        <f t="shared" si="1"/>
        <v>5.3563404331805516E-3</v>
      </c>
      <c r="T12" s="5">
        <f t="shared" si="1"/>
        <v>3.499457314501801E-3</v>
      </c>
      <c r="U12" s="5">
        <f t="shared" si="1"/>
        <v>4.3774325791041888E-3</v>
      </c>
      <c r="V12" s="5">
        <f t="shared" si="1"/>
        <v>4.959523266344512E-3</v>
      </c>
      <c r="W12" s="5">
        <f t="shared" si="1"/>
        <v>8.3128790129118439E-3</v>
      </c>
      <c r="X12" s="5">
        <f t="shared" si="1"/>
        <v>6.4012034609926124E-3</v>
      </c>
      <c r="Y12" s="5">
        <f t="shared" si="1"/>
        <v>7.3956916513367834E-3</v>
      </c>
      <c r="Z12" s="13">
        <f t="shared" si="2"/>
        <v>7.9975958573704174E-3</v>
      </c>
      <c r="BD12">
        <v>11</v>
      </c>
      <c r="BE12">
        <v>5</v>
      </c>
      <c r="BF12">
        <v>7</v>
      </c>
      <c r="BG12">
        <v>9</v>
      </c>
      <c r="BI12" s="101" t="s">
        <v>86</v>
      </c>
      <c r="BJ12" s="101" t="s">
        <v>87</v>
      </c>
      <c r="BK12" s="101" t="s">
        <v>88</v>
      </c>
      <c r="BL12" s="101" t="s">
        <v>89</v>
      </c>
    </row>
    <row r="13" spans="1:64" x14ac:dyDescent="0.35">
      <c r="A13" s="12" t="s">
        <v>13</v>
      </c>
      <c r="B13" s="17" t="s">
        <v>11</v>
      </c>
      <c r="C13" s="21">
        <v>4888</v>
      </c>
      <c r="D13" s="4">
        <v>16522</v>
      </c>
      <c r="E13" s="4">
        <v>19768</v>
      </c>
      <c r="F13" s="22">
        <v>4398</v>
      </c>
      <c r="G13" s="20">
        <v>3358</v>
      </c>
      <c r="H13" s="4">
        <v>2185</v>
      </c>
      <c r="I13" s="4">
        <v>2663</v>
      </c>
      <c r="J13" s="22">
        <v>3035</v>
      </c>
      <c r="K13" s="20">
        <v>8173</v>
      </c>
      <c r="L13" s="4">
        <v>6445</v>
      </c>
      <c r="M13" s="4">
        <v>7023</v>
      </c>
      <c r="N13" s="22">
        <v>7615</v>
      </c>
      <c r="O13" s="23">
        <f t="shared" si="0"/>
        <v>5.4674208605371448E-3</v>
      </c>
      <c r="P13" s="5">
        <f t="shared" si="1"/>
        <v>1.8480508890710866E-2</v>
      </c>
      <c r="Q13" s="5">
        <f t="shared" si="1"/>
        <v>2.2111287964627309E-2</v>
      </c>
      <c r="R13" s="5">
        <f t="shared" si="1"/>
        <v>4.9193365271363266E-3</v>
      </c>
      <c r="S13" s="5">
        <f t="shared" si="1"/>
        <v>4.6428991158028636E-3</v>
      </c>
      <c r="T13" s="5">
        <f t="shared" si="1"/>
        <v>3.0210644931593974E-3</v>
      </c>
      <c r="U13" s="5">
        <f t="shared" si="1"/>
        <v>3.6819655584821396E-3</v>
      </c>
      <c r="V13" s="5">
        <f t="shared" si="1"/>
        <v>4.196306973335822E-3</v>
      </c>
      <c r="W13" s="5">
        <f t="shared" si="1"/>
        <v>7.0986480171903142E-3</v>
      </c>
      <c r="X13" s="5">
        <f t="shared" si="1"/>
        <v>5.5977959709765787E-3</v>
      </c>
      <c r="Y13" s="5">
        <f t="shared" si="1"/>
        <v>6.0998170836568675E-3</v>
      </c>
      <c r="Z13" s="13">
        <f t="shared" si="2"/>
        <v>6.6139978772671287E-3</v>
      </c>
      <c r="AB13" s="66" t="s">
        <v>61</v>
      </c>
      <c r="AC13" s="16"/>
      <c r="AD13" s="8">
        <v>894023</v>
      </c>
      <c r="AE13" s="9">
        <v>894023</v>
      </c>
      <c r="AF13" s="9">
        <v>894023</v>
      </c>
      <c r="AG13" s="9">
        <v>894023</v>
      </c>
      <c r="AH13" s="9">
        <v>723255</v>
      </c>
      <c r="AI13" s="9">
        <v>723255</v>
      </c>
      <c r="AJ13" s="9">
        <v>723255</v>
      </c>
      <c r="AK13" s="9">
        <v>723255</v>
      </c>
      <c r="AL13" s="9">
        <v>1151346</v>
      </c>
      <c r="AM13" s="9">
        <v>1151346</v>
      </c>
      <c r="AN13" s="9">
        <v>1151346</v>
      </c>
      <c r="AO13" s="69">
        <v>1151346</v>
      </c>
      <c r="AP13" s="70">
        <f>AD7/AD$13</f>
        <v>0.91330871800837343</v>
      </c>
      <c r="AQ13" s="70">
        <f t="shared" ref="AQ13:BA17" si="9">AE7/AE$13</f>
        <v>0.95333229682010423</v>
      </c>
      <c r="AR13" s="70">
        <f t="shared" si="9"/>
        <v>0.94611436171105223</v>
      </c>
      <c r="AS13" s="70">
        <f t="shared" si="9"/>
        <v>0.91735671229934801</v>
      </c>
      <c r="AT13" s="70">
        <f>AH7/AH$13</f>
        <v>0.92869873004680226</v>
      </c>
      <c r="AU13" s="70">
        <f t="shared" si="9"/>
        <v>0.94977704958831943</v>
      </c>
      <c r="AV13" s="70">
        <f t="shared" si="9"/>
        <v>0.93973356561655297</v>
      </c>
      <c r="AW13" s="70">
        <f t="shared" si="9"/>
        <v>0.9337204720326856</v>
      </c>
      <c r="AX13" s="70">
        <f t="shared" si="9"/>
        <v>0.88553484356570489</v>
      </c>
      <c r="AY13" s="70">
        <f t="shared" si="9"/>
        <v>0.90340175759502361</v>
      </c>
      <c r="AZ13" s="70">
        <f t="shared" si="9"/>
        <v>0.89126813312418685</v>
      </c>
      <c r="BA13" s="71">
        <f t="shared" si="9"/>
        <v>0.88807187413687982</v>
      </c>
      <c r="BC13" s="101">
        <v>30</v>
      </c>
      <c r="BD13" s="103">
        <v>0.92869873004680226</v>
      </c>
      <c r="BE13" s="104">
        <v>0.94977704958831943</v>
      </c>
      <c r="BF13" s="103">
        <v>0.93973356561655297</v>
      </c>
      <c r="BG13" s="103">
        <v>0.9337204720326856</v>
      </c>
      <c r="BI13" s="101" t="s">
        <v>90</v>
      </c>
      <c r="BJ13" s="1">
        <v>0.94977704958831943</v>
      </c>
      <c r="BK13" s="1">
        <v>0.94695923291231998</v>
      </c>
      <c r="BL13" s="1">
        <v>0.94124478918223864</v>
      </c>
    </row>
    <row r="14" spans="1:64" x14ac:dyDescent="0.35">
      <c r="A14" s="12" t="s">
        <v>13</v>
      </c>
      <c r="B14" s="17" t="s">
        <v>53</v>
      </c>
      <c r="C14" s="21">
        <v>787094</v>
      </c>
      <c r="D14" s="4">
        <v>814579</v>
      </c>
      <c r="E14" s="4">
        <v>800467</v>
      </c>
      <c r="F14" s="22">
        <v>793052</v>
      </c>
      <c r="G14" s="20">
        <v>651502</v>
      </c>
      <c r="H14" s="4">
        <v>674185</v>
      </c>
      <c r="I14" s="4">
        <v>663620</v>
      </c>
      <c r="J14" s="22">
        <v>657001</v>
      </c>
      <c r="K14" s="20">
        <v>969446</v>
      </c>
      <c r="L14" s="4">
        <v>1002375</v>
      </c>
      <c r="M14" s="4">
        <v>982754</v>
      </c>
      <c r="N14" s="22">
        <v>975026</v>
      </c>
      <c r="O14" s="23">
        <f>C14/C$15</f>
        <v>0.88039569451792632</v>
      </c>
      <c r="P14" s="5">
        <f t="shared" si="1"/>
        <v>0.91113875146388856</v>
      </c>
      <c r="Q14" s="5">
        <f t="shared" si="1"/>
        <v>0.89535392266194491</v>
      </c>
      <c r="R14" s="5">
        <f t="shared" si="1"/>
        <v>0.88705995259629788</v>
      </c>
      <c r="S14" s="5">
        <f t="shared" si="1"/>
        <v>0.90079156037635411</v>
      </c>
      <c r="T14" s="5">
        <f t="shared" si="1"/>
        <v>0.93215394293852094</v>
      </c>
      <c r="U14" s="5">
        <f t="shared" si="1"/>
        <v>0.91754637022903407</v>
      </c>
      <c r="V14" s="5">
        <f t="shared" si="1"/>
        <v>0.90839468790398958</v>
      </c>
      <c r="W14" s="5">
        <f t="shared" si="1"/>
        <v>0.84201100277414431</v>
      </c>
      <c r="X14" s="5">
        <f t="shared" si="1"/>
        <v>0.87061144087007725</v>
      </c>
      <c r="Y14" s="5">
        <f t="shared" si="1"/>
        <v>0.85356964804672097</v>
      </c>
      <c r="Z14" s="13">
        <f t="shared" si="1"/>
        <v>0.84685750417337624</v>
      </c>
      <c r="AB14" s="67" t="s">
        <v>62</v>
      </c>
      <c r="AC14" s="17"/>
      <c r="AD14" s="64">
        <f>AD13/$AB$11</f>
        <v>0.12934534564773514</v>
      </c>
      <c r="AE14" s="47">
        <f t="shared" ref="AE14:AO14" si="10">AE13/$AB$11</f>
        <v>0.12934534564773514</v>
      </c>
      <c r="AF14" s="47">
        <f t="shared" si="10"/>
        <v>0.12934534564773514</v>
      </c>
      <c r="AG14" s="47">
        <f t="shared" si="10"/>
        <v>0.12934534564773514</v>
      </c>
      <c r="AH14" s="47">
        <f t="shared" si="10"/>
        <v>0.10463899470869617</v>
      </c>
      <c r="AI14" s="47">
        <f t="shared" si="10"/>
        <v>0.10463899470869617</v>
      </c>
      <c r="AJ14" s="47">
        <f t="shared" si="10"/>
        <v>0.10463899470869617</v>
      </c>
      <c r="AK14" s="47">
        <f t="shared" si="10"/>
        <v>0.10463899470869617</v>
      </c>
      <c r="AL14" s="47">
        <f t="shared" si="10"/>
        <v>0.16657428984504566</v>
      </c>
      <c r="AM14" s="47">
        <f t="shared" si="10"/>
        <v>0.16657428984504566</v>
      </c>
      <c r="AN14" s="47">
        <f t="shared" si="10"/>
        <v>0.16657428984504566</v>
      </c>
      <c r="AO14" s="47">
        <f t="shared" si="10"/>
        <v>0.16657428984504566</v>
      </c>
      <c r="AP14" s="47">
        <f>AD8/AD$13</f>
        <v>0.91039492272570166</v>
      </c>
      <c r="AQ14" s="47">
        <f t="shared" si="9"/>
        <v>0.95105159486948321</v>
      </c>
      <c r="AR14" s="47">
        <f t="shared" si="9"/>
        <v>0.94335828049166526</v>
      </c>
      <c r="AS14" s="47">
        <f t="shared" si="9"/>
        <v>0.91459056422485774</v>
      </c>
      <c r="AT14" s="47">
        <f>AH8/AH$13</f>
        <v>0.92625007777339941</v>
      </c>
      <c r="AU14" s="47">
        <f t="shared" si="9"/>
        <v>0.94821881632342675</v>
      </c>
      <c r="AV14" s="47">
        <f t="shared" si="9"/>
        <v>0.937786811014096</v>
      </c>
      <c r="AW14" s="47">
        <f t="shared" si="9"/>
        <v>0.93147506757644261</v>
      </c>
      <c r="AX14" s="47">
        <f t="shared" si="9"/>
        <v>0.88158207871482597</v>
      </c>
      <c r="AY14" s="47">
        <f t="shared" si="9"/>
        <v>0.90049472530412233</v>
      </c>
      <c r="AZ14" s="47">
        <f t="shared" si="9"/>
        <v>0.88789295311748162</v>
      </c>
      <c r="BA14" s="50">
        <f t="shared" si="9"/>
        <v>0.88428413352719337</v>
      </c>
      <c r="BC14">
        <v>40</v>
      </c>
      <c r="BD14" s="1">
        <v>0.92625007777339941</v>
      </c>
      <c r="BE14" s="1">
        <v>0.94821881632342675</v>
      </c>
      <c r="BF14" s="1">
        <v>0.937786811014096</v>
      </c>
      <c r="BG14" s="1">
        <v>0.93147506757644261</v>
      </c>
      <c r="BI14" s="101" t="s">
        <v>91</v>
      </c>
      <c r="BJ14" s="1">
        <v>0.9337204720326856</v>
      </c>
      <c r="BK14" s="1">
        <v>0.92954075671789338</v>
      </c>
      <c r="BL14" s="1">
        <v>0.92125184063711973</v>
      </c>
    </row>
    <row r="15" spans="1:64" ht="15" thickBot="1" x14ac:dyDescent="0.4">
      <c r="A15" s="14"/>
      <c r="B15" s="33" t="s">
        <v>28</v>
      </c>
      <c r="C15" s="34">
        <f>SUM(C3:C14)</f>
        <v>894023</v>
      </c>
      <c r="D15" s="35">
        <f t="shared" ref="D15:N15" si="11">SUM(D3:D14)</f>
        <v>894023</v>
      </c>
      <c r="E15" s="35">
        <f t="shared" si="11"/>
        <v>894023</v>
      </c>
      <c r="F15" s="36">
        <f t="shared" si="11"/>
        <v>894023</v>
      </c>
      <c r="G15" s="37">
        <f t="shared" si="11"/>
        <v>723255</v>
      </c>
      <c r="H15" s="35">
        <f t="shared" si="11"/>
        <v>723255</v>
      </c>
      <c r="I15" s="35">
        <f t="shared" si="11"/>
        <v>723255</v>
      </c>
      <c r="J15" s="36">
        <f t="shared" si="11"/>
        <v>723255</v>
      </c>
      <c r="K15" s="37">
        <f t="shared" si="11"/>
        <v>1151346</v>
      </c>
      <c r="L15" s="35">
        <f t="shared" si="11"/>
        <v>1151346</v>
      </c>
      <c r="M15" s="35">
        <f t="shared" si="11"/>
        <v>1151346</v>
      </c>
      <c r="N15" s="38">
        <f t="shared" si="11"/>
        <v>1151346</v>
      </c>
      <c r="O15" s="39">
        <f>C15/C$15</f>
        <v>1</v>
      </c>
      <c r="P15" s="40">
        <f t="shared" si="1"/>
        <v>1</v>
      </c>
      <c r="Q15" s="40">
        <f t="shared" si="1"/>
        <v>1</v>
      </c>
      <c r="R15" s="40">
        <f t="shared" si="1"/>
        <v>1</v>
      </c>
      <c r="S15" s="40">
        <f t="shared" si="1"/>
        <v>1</v>
      </c>
      <c r="T15" s="40">
        <f t="shared" si="1"/>
        <v>1</v>
      </c>
      <c r="U15" s="40">
        <f t="shared" si="1"/>
        <v>1</v>
      </c>
      <c r="V15" s="40">
        <f t="shared" si="1"/>
        <v>1</v>
      </c>
      <c r="W15" s="40">
        <f t="shared" si="1"/>
        <v>1</v>
      </c>
      <c r="X15" s="40">
        <f t="shared" si="1"/>
        <v>1</v>
      </c>
      <c r="Y15" s="40">
        <f t="shared" si="1"/>
        <v>1</v>
      </c>
      <c r="Z15" s="41">
        <f t="shared" si="1"/>
        <v>1</v>
      </c>
      <c r="AB15" s="67"/>
      <c r="AC15" s="17"/>
      <c r="AD15" s="1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47">
        <f>AD9/AD$13</f>
        <v>0.90788156456824931</v>
      </c>
      <c r="AQ15" s="47">
        <f t="shared" si="9"/>
        <v>0.94907401711141659</v>
      </c>
      <c r="AR15" s="47">
        <f t="shared" si="9"/>
        <v>0.94099480662130619</v>
      </c>
      <c r="AS15" s="47">
        <f t="shared" si="9"/>
        <v>0.91227966170892694</v>
      </c>
      <c r="AT15" s="47">
        <f t="shared" si="9"/>
        <v>0.92411113645947829</v>
      </c>
      <c r="AU15" s="47">
        <f t="shared" si="9"/>
        <v>0.94695923291231998</v>
      </c>
      <c r="AV15" s="47">
        <f t="shared" si="9"/>
        <v>0.93617742013536032</v>
      </c>
      <c r="AW15" s="47">
        <f t="shared" si="9"/>
        <v>0.92954075671789338</v>
      </c>
      <c r="AX15" s="47">
        <f t="shared" si="9"/>
        <v>0.87820255596493146</v>
      </c>
      <c r="AY15" s="47">
        <f t="shared" si="9"/>
        <v>0.89805844637493859</v>
      </c>
      <c r="AZ15" s="47">
        <f t="shared" si="9"/>
        <v>0.88506930149581442</v>
      </c>
      <c r="BA15" s="50">
        <f t="shared" si="9"/>
        <v>0.88111393099902202</v>
      </c>
      <c r="BC15">
        <v>50</v>
      </c>
      <c r="BD15" s="1">
        <v>0.92411113645947829</v>
      </c>
      <c r="BE15" s="105">
        <v>0.94695923291231998</v>
      </c>
      <c r="BF15" s="1">
        <v>0.93617742013536032</v>
      </c>
      <c r="BG15" s="1">
        <v>0.92954075671789338</v>
      </c>
      <c r="BI15" s="101" t="s">
        <v>92</v>
      </c>
      <c r="BJ15" s="103">
        <v>0.92869873004680226</v>
      </c>
      <c r="BK15" s="1">
        <v>0.92411113645947829</v>
      </c>
      <c r="BL15" s="1">
        <v>0.91482810350429655</v>
      </c>
    </row>
    <row r="16" spans="1:64" x14ac:dyDescent="0.35">
      <c r="AB16" s="67"/>
      <c r="AC16" s="17"/>
      <c r="AD16" s="1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47">
        <f>AD10/AD$13</f>
        <v>0.90218260604033673</v>
      </c>
      <c r="AQ16" s="47">
        <f t="shared" si="9"/>
        <v>0.94472960986462318</v>
      </c>
      <c r="AR16" s="47">
        <f t="shared" si="9"/>
        <v>0.93574102679684978</v>
      </c>
      <c r="AS16" s="47">
        <f t="shared" si="9"/>
        <v>0.90706950492325145</v>
      </c>
      <c r="AT16" s="47">
        <f t="shared" si="9"/>
        <v>0.91927466799399937</v>
      </c>
      <c r="AU16" s="47">
        <f t="shared" si="9"/>
        <v>0.94397688228909582</v>
      </c>
      <c r="AV16" s="47">
        <f t="shared" si="9"/>
        <v>0.93231985952395768</v>
      </c>
      <c r="AW16" s="47">
        <f t="shared" si="9"/>
        <v>0.92521862966726809</v>
      </c>
      <c r="AX16" s="47">
        <f t="shared" si="9"/>
        <v>0.87070871831751706</v>
      </c>
      <c r="AY16" s="47">
        <f t="shared" si="9"/>
        <v>0.89249452380083827</v>
      </c>
      <c r="AZ16" s="47">
        <f t="shared" si="9"/>
        <v>0.87855431816326279</v>
      </c>
      <c r="BA16" s="50">
        <f t="shared" si="9"/>
        <v>0.87401702007910742</v>
      </c>
      <c r="BC16">
        <v>60</v>
      </c>
      <c r="BD16" s="1">
        <v>0.91927466799399937</v>
      </c>
      <c r="BE16" s="1">
        <v>0.94397688228909582</v>
      </c>
      <c r="BF16" s="1">
        <v>0.93231985952395768</v>
      </c>
      <c r="BG16" s="1">
        <v>0.92521862966726809</v>
      </c>
    </row>
    <row r="17" spans="1:64" ht="15" thickBot="1" x14ac:dyDescent="0.4">
      <c r="A17" s="2" t="s">
        <v>15</v>
      </c>
      <c r="B17" s="2" t="s">
        <v>1</v>
      </c>
      <c r="C17" s="4">
        <v>108750</v>
      </c>
      <c r="D17" s="4">
        <v>91870</v>
      </c>
      <c r="E17" s="4">
        <v>98877</v>
      </c>
      <c r="F17" s="4">
        <v>106421</v>
      </c>
      <c r="G17" s="4">
        <v>74871</v>
      </c>
      <c r="H17" s="4">
        <v>59404</v>
      </c>
      <c r="I17" s="4">
        <v>65232</v>
      </c>
      <c r="J17" s="4">
        <v>71987</v>
      </c>
      <c r="K17" s="4">
        <v>175690</v>
      </c>
      <c r="L17" s="4">
        <v>157894</v>
      </c>
      <c r="M17" s="4">
        <v>166476</v>
      </c>
      <c r="N17" s="4">
        <v>174962</v>
      </c>
      <c r="O17" s="5">
        <f>C17/C$29</f>
        <v>0.12164116583130412</v>
      </c>
      <c r="P17" s="5">
        <f t="shared" ref="P17:Z29" si="12">D17/D$29</f>
        <v>0.10276021981537388</v>
      </c>
      <c r="Q17" s="5">
        <f t="shared" si="12"/>
        <v>0.11059782578300559</v>
      </c>
      <c r="R17" s="5">
        <f t="shared" si="12"/>
        <v>0.11903608743846635</v>
      </c>
      <c r="S17" s="5">
        <f t="shared" si="12"/>
        <v>0.10351950556857539</v>
      </c>
      <c r="T17" s="5">
        <f t="shared" si="12"/>
        <v>8.2134240344000381E-2</v>
      </c>
      <c r="U17" s="5">
        <f t="shared" si="12"/>
        <v>9.0192255843374744E-2</v>
      </c>
      <c r="V17" s="5">
        <f t="shared" si="12"/>
        <v>9.953197696524739E-2</v>
      </c>
      <c r="W17" s="5">
        <f t="shared" si="12"/>
        <v>0.15259531018477504</v>
      </c>
      <c r="X17" s="5">
        <f t="shared" si="12"/>
        <v>0.13713861862550442</v>
      </c>
      <c r="Y17" s="5">
        <f t="shared" si="12"/>
        <v>0.1445925030355775</v>
      </c>
      <c r="Z17" s="5">
        <f t="shared" si="12"/>
        <v>0.15196300677641647</v>
      </c>
      <c r="AB17" s="68"/>
      <c r="AC17" s="18"/>
      <c r="AD17" s="14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53">
        <f>AD11/AD$13</f>
        <v>0.89695455262336654</v>
      </c>
      <c r="AQ17" s="53">
        <f t="shared" si="9"/>
        <v>0.94063799253486768</v>
      </c>
      <c r="AR17" s="53">
        <f t="shared" si="9"/>
        <v>0.93071878463976876</v>
      </c>
      <c r="AS17" s="53">
        <f t="shared" si="9"/>
        <v>0.90230005268320834</v>
      </c>
      <c r="AT17" s="53">
        <f t="shared" si="9"/>
        <v>0.91482810350429655</v>
      </c>
      <c r="AU17" s="53">
        <f t="shared" si="9"/>
        <v>0.94124478918223864</v>
      </c>
      <c r="AV17" s="53">
        <f t="shared" si="9"/>
        <v>0.92884805497369527</v>
      </c>
      <c r="AW17" s="53">
        <f t="shared" si="9"/>
        <v>0.92125184063711973</v>
      </c>
      <c r="AX17" s="53">
        <f t="shared" si="9"/>
        <v>0.86377683163879493</v>
      </c>
      <c r="AY17" s="53">
        <f t="shared" si="9"/>
        <v>0.88739093200480135</v>
      </c>
      <c r="AZ17" s="53">
        <f t="shared" si="9"/>
        <v>0.8726290793558148</v>
      </c>
      <c r="BA17" s="54">
        <f t="shared" si="9"/>
        <v>0.86744036979326811</v>
      </c>
      <c r="BC17">
        <v>70</v>
      </c>
      <c r="BD17" s="1">
        <v>0.91482810350429655</v>
      </c>
      <c r="BE17" s="106">
        <v>0.94124478918223864</v>
      </c>
      <c r="BF17" s="1">
        <v>0.92884805497369527</v>
      </c>
      <c r="BG17" s="1">
        <v>0.92125184063711973</v>
      </c>
    </row>
    <row r="18" spans="1:64" ht="15" thickBot="1" x14ac:dyDescent="0.4">
      <c r="A18" s="2" t="s">
        <v>15</v>
      </c>
      <c r="B18" s="2" t="s">
        <v>2</v>
      </c>
      <c r="C18" s="4">
        <v>2000</v>
      </c>
      <c r="D18" s="4">
        <v>1439</v>
      </c>
      <c r="E18" s="4">
        <v>1605</v>
      </c>
      <c r="F18" s="4">
        <v>1915</v>
      </c>
      <c r="G18" s="4">
        <v>1392</v>
      </c>
      <c r="H18" s="4">
        <v>939</v>
      </c>
      <c r="I18" s="4">
        <v>1058</v>
      </c>
      <c r="J18" s="4">
        <v>1306</v>
      </c>
      <c r="K18" s="4">
        <v>3331</v>
      </c>
      <c r="L18" s="4">
        <v>2687</v>
      </c>
      <c r="M18" s="4">
        <v>2937</v>
      </c>
      <c r="N18" s="4">
        <v>3207</v>
      </c>
      <c r="O18" s="5">
        <f t="shared" ref="O18:O29" si="13">C18/C$29</f>
        <v>2.2370789118400757E-3</v>
      </c>
      <c r="P18" s="5">
        <f t="shared" si="12"/>
        <v>1.6095782770689344E-3</v>
      </c>
      <c r="Q18" s="5">
        <f t="shared" si="12"/>
        <v>1.7952558267516608E-3</v>
      </c>
      <c r="R18" s="5">
        <f t="shared" si="12"/>
        <v>2.1420030580868725E-3</v>
      </c>
      <c r="S18" s="5">
        <f t="shared" si="12"/>
        <v>1.9246323910653918E-3</v>
      </c>
      <c r="T18" s="5">
        <f t="shared" si="12"/>
        <v>1.2982972810419561E-3</v>
      </c>
      <c r="U18" s="5">
        <f t="shared" si="12"/>
        <v>1.4628312282666555E-3</v>
      </c>
      <c r="V18" s="5">
        <f t="shared" si="12"/>
        <v>1.8057255048357771E-3</v>
      </c>
      <c r="W18" s="5">
        <f t="shared" si="12"/>
        <v>2.8931355126955755E-3</v>
      </c>
      <c r="X18" s="5">
        <f t="shared" si="12"/>
        <v>2.3337901899168454E-3</v>
      </c>
      <c r="Y18" s="5">
        <f t="shared" si="12"/>
        <v>2.5509273493806378E-3</v>
      </c>
      <c r="Z18" s="5">
        <f t="shared" si="12"/>
        <v>2.785435481601534E-3</v>
      </c>
    </row>
    <row r="19" spans="1:64" ht="14.5" customHeight="1" thickBot="1" x14ac:dyDescent="0.4">
      <c r="A19" s="2" t="s">
        <v>15</v>
      </c>
      <c r="B19" s="2" t="s">
        <v>3</v>
      </c>
      <c r="C19" s="4">
        <v>4226</v>
      </c>
      <c r="D19" s="4">
        <v>3157</v>
      </c>
      <c r="E19" s="4">
        <v>3432</v>
      </c>
      <c r="F19" s="4">
        <v>3774</v>
      </c>
      <c r="G19" s="4">
        <v>2910</v>
      </c>
      <c r="H19" s="4">
        <v>2107</v>
      </c>
      <c r="I19" s="4">
        <v>2258</v>
      </c>
      <c r="J19" s="4">
        <v>2580</v>
      </c>
      <c r="K19" s="4">
        <v>7038</v>
      </c>
      <c r="L19" s="4">
        <v>5751</v>
      </c>
      <c r="M19" s="4">
        <v>6215</v>
      </c>
      <c r="N19" s="4">
        <v>6559</v>
      </c>
      <c r="O19" s="5">
        <f t="shared" si="13"/>
        <v>4.7269477407180802E-3</v>
      </c>
      <c r="P19" s="5">
        <f t="shared" si="12"/>
        <v>3.5312290623395596E-3</v>
      </c>
      <c r="Q19" s="5">
        <f t="shared" si="12"/>
        <v>3.8388274127175697E-3</v>
      </c>
      <c r="R19" s="5">
        <f t="shared" si="12"/>
        <v>4.2213679066422233E-3</v>
      </c>
      <c r="S19" s="5">
        <f t="shared" si="12"/>
        <v>4.0234771968392889E-3</v>
      </c>
      <c r="T19" s="5">
        <f t="shared" si="12"/>
        <v>2.913218712625561E-3</v>
      </c>
      <c r="U19" s="5">
        <f t="shared" si="12"/>
        <v>3.1219970826333729E-3</v>
      </c>
      <c r="V19" s="5">
        <f t="shared" si="12"/>
        <v>3.5672065868884418E-3</v>
      </c>
      <c r="W19" s="5">
        <f t="shared" si="12"/>
        <v>6.1128453132246949E-3</v>
      </c>
      <c r="X19" s="5">
        <f t="shared" si="12"/>
        <v>4.9950232163050896E-3</v>
      </c>
      <c r="Y19" s="5">
        <f t="shared" si="12"/>
        <v>5.398029784269889E-3</v>
      </c>
      <c r="Z19" s="5">
        <f>N19/N$29</f>
        <v>5.6968105156920681E-3</v>
      </c>
      <c r="AB19" s="8"/>
      <c r="AC19" s="16"/>
      <c r="AD19" s="115" t="s">
        <v>59</v>
      </c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7"/>
      <c r="AP19" s="118" t="s">
        <v>60</v>
      </c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7"/>
      <c r="BC19" s="101"/>
      <c r="BD19">
        <v>5</v>
      </c>
      <c r="BE19">
        <v>9</v>
      </c>
      <c r="BF19" s="108">
        <v>11</v>
      </c>
    </row>
    <row r="20" spans="1:64" x14ac:dyDescent="0.35">
      <c r="A20" s="2" t="s">
        <v>15</v>
      </c>
      <c r="B20" s="2" t="s">
        <v>4</v>
      </c>
      <c r="C20" s="4">
        <v>4324</v>
      </c>
      <c r="D20" s="4">
        <v>3291</v>
      </c>
      <c r="E20" s="4">
        <v>3635</v>
      </c>
      <c r="F20" s="4">
        <v>3985</v>
      </c>
      <c r="G20" s="4">
        <v>3004</v>
      </c>
      <c r="H20" s="4">
        <v>2178</v>
      </c>
      <c r="I20" s="4">
        <v>2478</v>
      </c>
      <c r="J20" s="4">
        <v>2712</v>
      </c>
      <c r="K20" s="4">
        <v>7233</v>
      </c>
      <c r="L20" s="4">
        <v>5886</v>
      </c>
      <c r="M20" s="4">
        <v>6205</v>
      </c>
      <c r="N20" s="4">
        <v>6746</v>
      </c>
      <c r="O20" s="5">
        <f t="shared" si="13"/>
        <v>4.8365646073982435E-3</v>
      </c>
      <c r="P20" s="5">
        <f t="shared" si="12"/>
        <v>3.6811133494328444E-3</v>
      </c>
      <c r="Q20" s="5">
        <f t="shared" si="12"/>
        <v>4.0658909222693372E-3</v>
      </c>
      <c r="R20" s="5">
        <f t="shared" si="12"/>
        <v>4.4573797318413506E-3</v>
      </c>
      <c r="S20" s="5">
        <f t="shared" si="12"/>
        <v>4.1534451887646822E-3</v>
      </c>
      <c r="T20" s="5">
        <f t="shared" si="12"/>
        <v>3.0113860256755914E-3</v>
      </c>
      <c r="U20" s="5">
        <f t="shared" si="12"/>
        <v>3.4261774892672707E-3</v>
      </c>
      <c r="V20" s="5">
        <f t="shared" si="12"/>
        <v>3.7497148308687808E-3</v>
      </c>
      <c r="W20" s="5">
        <f t="shared" si="12"/>
        <v>6.2822122976064539E-3</v>
      </c>
      <c r="X20" s="5">
        <f t="shared" si="12"/>
        <v>5.1122772824155381E-3</v>
      </c>
      <c r="Y20" s="5">
        <f t="shared" si="12"/>
        <v>5.3893442978913374E-3</v>
      </c>
      <c r="Z20" s="5">
        <f t="shared" si="12"/>
        <v>5.8592291109709855E-3</v>
      </c>
      <c r="AB20" s="12" t="s">
        <v>63</v>
      </c>
      <c r="AC20" s="17"/>
      <c r="AD20" s="74" t="s">
        <v>40</v>
      </c>
      <c r="AE20" s="32" t="s">
        <v>29</v>
      </c>
      <c r="AF20" s="32" t="s">
        <v>30</v>
      </c>
      <c r="AG20" s="32" t="s">
        <v>31</v>
      </c>
      <c r="AH20" s="32" t="s">
        <v>32</v>
      </c>
      <c r="AI20" s="32" t="s">
        <v>33</v>
      </c>
      <c r="AJ20" s="32" t="s">
        <v>34</v>
      </c>
      <c r="AK20" s="32" t="s">
        <v>35</v>
      </c>
      <c r="AL20" s="32" t="s">
        <v>36</v>
      </c>
      <c r="AM20" s="32" t="s">
        <v>37</v>
      </c>
      <c r="AN20" s="32" t="s">
        <v>38</v>
      </c>
      <c r="AO20" s="72" t="s">
        <v>39</v>
      </c>
      <c r="AP20" s="73" t="s">
        <v>41</v>
      </c>
      <c r="AQ20" s="32" t="s">
        <v>42</v>
      </c>
      <c r="AR20" s="32" t="s">
        <v>43</v>
      </c>
      <c r="AS20" s="32" t="s">
        <v>44</v>
      </c>
      <c r="AT20" s="32" t="s">
        <v>45</v>
      </c>
      <c r="AU20" s="32" t="s">
        <v>46</v>
      </c>
      <c r="AV20" s="32" t="s">
        <v>47</v>
      </c>
      <c r="AW20" s="32" t="s">
        <v>48</v>
      </c>
      <c r="AX20" s="32" t="s">
        <v>49</v>
      </c>
      <c r="AY20" s="32" t="s">
        <v>50</v>
      </c>
      <c r="AZ20" s="32" t="s">
        <v>51</v>
      </c>
      <c r="BA20" s="72" t="s">
        <v>52</v>
      </c>
      <c r="BC20" s="101">
        <v>30</v>
      </c>
      <c r="BD20" s="1">
        <v>0.94977704958831943</v>
      </c>
      <c r="BE20" s="1">
        <v>0.9337204720326856</v>
      </c>
      <c r="BF20" s="103">
        <v>0.92869873004680226</v>
      </c>
    </row>
    <row r="21" spans="1:64" x14ac:dyDescent="0.35">
      <c r="A21" s="2" t="s">
        <v>15</v>
      </c>
      <c r="B21" s="2" t="s">
        <v>5</v>
      </c>
      <c r="C21" s="4">
        <v>5771</v>
      </c>
      <c r="D21" s="4">
        <v>4313</v>
      </c>
      <c r="E21" s="4">
        <v>4750</v>
      </c>
      <c r="F21" s="4">
        <v>5195</v>
      </c>
      <c r="G21" s="4">
        <v>3991</v>
      </c>
      <c r="H21" s="4">
        <v>2880</v>
      </c>
      <c r="I21" s="4">
        <v>3192</v>
      </c>
      <c r="J21" s="4">
        <v>3584</v>
      </c>
      <c r="K21" s="4">
        <v>9518</v>
      </c>
      <c r="L21" s="4">
        <v>7612</v>
      </c>
      <c r="M21" s="4">
        <v>8214</v>
      </c>
      <c r="N21" s="4">
        <v>8752</v>
      </c>
      <c r="O21" s="5">
        <f t="shared" si="13"/>
        <v>6.4550912001145383E-3</v>
      </c>
      <c r="P21" s="5">
        <f t="shared" si="12"/>
        <v>4.8242606733831231E-3</v>
      </c>
      <c r="Q21" s="5">
        <f t="shared" si="12"/>
        <v>5.3130624156201801E-3</v>
      </c>
      <c r="R21" s="5">
        <f t="shared" si="12"/>
        <v>5.8108124735045969E-3</v>
      </c>
      <c r="S21" s="5">
        <f t="shared" si="12"/>
        <v>5.5181091039813064E-3</v>
      </c>
      <c r="T21" s="5">
        <f t="shared" si="12"/>
        <v>3.9819980504801214E-3</v>
      </c>
      <c r="U21" s="5">
        <f t="shared" si="12"/>
        <v>4.413381172615468E-3</v>
      </c>
      <c r="V21" s="5">
        <f t="shared" si="12"/>
        <v>4.9553753517085951E-3</v>
      </c>
      <c r="W21" s="5">
        <f t="shared" si="12"/>
        <v>8.2668459351055192E-3</v>
      </c>
      <c r="X21" s="5">
        <f t="shared" si="12"/>
        <v>6.6113922313535637E-3</v>
      </c>
      <c r="Y21" s="5">
        <f t="shared" si="12"/>
        <v>7.1342585113423765E-3</v>
      </c>
      <c r="Z21" s="5">
        <f t="shared" si="12"/>
        <v>7.6015376785084588E-3</v>
      </c>
      <c r="AB21" s="49">
        <v>6911907</v>
      </c>
      <c r="AC21" s="17" t="s">
        <v>54</v>
      </c>
      <c r="AD21" s="59">
        <f>SUM(C21:C28)</f>
        <v>774723</v>
      </c>
      <c r="AE21" s="46">
        <f t="shared" ref="AE21:AO21" si="14">SUM(D21:D28)</f>
        <v>794266</v>
      </c>
      <c r="AF21" s="46">
        <f t="shared" si="14"/>
        <v>786474</v>
      </c>
      <c r="AG21" s="46">
        <f t="shared" si="14"/>
        <v>777928</v>
      </c>
      <c r="AH21" s="46">
        <f t="shared" si="14"/>
        <v>641078</v>
      </c>
      <c r="AI21" s="46">
        <f t="shared" si="14"/>
        <v>658627</v>
      </c>
      <c r="AJ21" s="46">
        <f t="shared" si="14"/>
        <v>652229</v>
      </c>
      <c r="AK21" s="46">
        <f t="shared" si="14"/>
        <v>644670</v>
      </c>
      <c r="AL21" s="46">
        <f t="shared" si="14"/>
        <v>958054</v>
      </c>
      <c r="AM21" s="46">
        <f t="shared" si="14"/>
        <v>979128</v>
      </c>
      <c r="AN21" s="46">
        <f t="shared" si="14"/>
        <v>969513</v>
      </c>
      <c r="AO21" s="60">
        <f t="shared" si="14"/>
        <v>959872</v>
      </c>
      <c r="AP21" s="55">
        <f>AD21/$AB$7</f>
        <v>0.11208527545292493</v>
      </c>
      <c r="AQ21" s="47">
        <f t="shared" ref="AQ21:BA25" si="15">AE21/$AB$7</f>
        <v>0.11491271511610326</v>
      </c>
      <c r="AR21" s="47">
        <f t="shared" si="15"/>
        <v>0.1137853851332201</v>
      </c>
      <c r="AS21" s="47">
        <f t="shared" si="15"/>
        <v>0.1125489680344368</v>
      </c>
      <c r="AT21" s="47">
        <f t="shared" si="15"/>
        <v>9.2749801176433652E-2</v>
      </c>
      <c r="AU21" s="47">
        <f t="shared" si="15"/>
        <v>9.5288753161754058E-2</v>
      </c>
      <c r="AV21" s="47">
        <f t="shared" si="15"/>
        <v>9.436310413320087E-2</v>
      </c>
      <c r="AW21" s="47">
        <f t="shared" si="15"/>
        <v>9.3269484094621061E-2</v>
      </c>
      <c r="AX21" s="47">
        <f t="shared" si="15"/>
        <v>0.13860921450476693</v>
      </c>
      <c r="AY21" s="47">
        <f t="shared" si="15"/>
        <v>0.14165815599081411</v>
      </c>
      <c r="AZ21" s="47">
        <f t="shared" si="15"/>
        <v>0.14026707824627849</v>
      </c>
      <c r="BA21" s="50">
        <f t="shared" si="15"/>
        <v>0.13887223887705666</v>
      </c>
      <c r="BC21">
        <v>50</v>
      </c>
      <c r="BD21" s="1">
        <v>0.94695923291231998</v>
      </c>
      <c r="BE21" s="1">
        <v>0.92954075671789338</v>
      </c>
      <c r="BF21" s="1">
        <v>0.92411113645947829</v>
      </c>
    </row>
    <row r="22" spans="1:64" x14ac:dyDescent="0.35">
      <c r="A22" s="2" t="s">
        <v>15</v>
      </c>
      <c r="B22" s="2" t="s">
        <v>6</v>
      </c>
      <c r="C22" s="4">
        <v>5341</v>
      </c>
      <c r="D22" s="4">
        <v>3965</v>
      </c>
      <c r="E22" s="4">
        <v>4497</v>
      </c>
      <c r="F22" s="4">
        <v>4888</v>
      </c>
      <c r="G22" s="4">
        <v>3759</v>
      </c>
      <c r="H22" s="4">
        <v>2705</v>
      </c>
      <c r="I22" s="4">
        <v>3086</v>
      </c>
      <c r="J22" s="4">
        <v>3403</v>
      </c>
      <c r="K22" s="4">
        <v>8980</v>
      </c>
      <c r="L22" s="4">
        <v>7164</v>
      </c>
      <c r="M22" s="4">
        <v>7771</v>
      </c>
      <c r="N22" s="4">
        <v>8290</v>
      </c>
      <c r="O22" s="5">
        <f t="shared" si="13"/>
        <v>5.9741192340689222E-3</v>
      </c>
      <c r="P22" s="5">
        <f t="shared" si="12"/>
        <v>4.4350089427229499E-3</v>
      </c>
      <c r="Q22" s="5">
        <f t="shared" si="12"/>
        <v>5.0300719332724104E-3</v>
      </c>
      <c r="R22" s="5">
        <f t="shared" si="12"/>
        <v>5.4674208605371448E-3</v>
      </c>
      <c r="S22" s="5">
        <f t="shared" si="12"/>
        <v>5.1973370388037413E-3</v>
      </c>
      <c r="T22" s="5">
        <f t="shared" si="12"/>
        <v>3.7400363633849749E-3</v>
      </c>
      <c r="U22" s="5">
        <f t="shared" si="12"/>
        <v>4.2668215221464073E-3</v>
      </c>
      <c r="V22" s="5">
        <f t="shared" si="12"/>
        <v>4.7051178353416153E-3</v>
      </c>
      <c r="W22" s="5">
        <f t="shared" si="12"/>
        <v>7.7995667679394377E-3</v>
      </c>
      <c r="X22" s="5">
        <f t="shared" si="12"/>
        <v>6.2222824415944468E-3</v>
      </c>
      <c r="Y22" s="5">
        <f t="shared" si="12"/>
        <v>6.7494914647725354E-3</v>
      </c>
      <c r="Z22" s="5">
        <f t="shared" si="12"/>
        <v>7.2002682078193695E-3</v>
      </c>
      <c r="AB22" s="49">
        <v>6911907</v>
      </c>
      <c r="AC22" s="17" t="s">
        <v>55</v>
      </c>
      <c r="AD22" s="59">
        <f>SUM(C22:C28)</f>
        <v>768952</v>
      </c>
      <c r="AE22" s="46">
        <f t="shared" ref="AE22:AO22" si="16">SUM(D22:D28)</f>
        <v>789953</v>
      </c>
      <c r="AF22" s="46">
        <f t="shared" si="16"/>
        <v>781724</v>
      </c>
      <c r="AG22" s="46">
        <f t="shared" si="16"/>
        <v>772733</v>
      </c>
      <c r="AH22" s="46">
        <f t="shared" si="16"/>
        <v>637087</v>
      </c>
      <c r="AI22" s="46">
        <f t="shared" si="16"/>
        <v>655747</v>
      </c>
      <c r="AJ22" s="46">
        <f t="shared" si="16"/>
        <v>649037</v>
      </c>
      <c r="AK22" s="46">
        <f t="shared" si="16"/>
        <v>641086</v>
      </c>
      <c r="AL22" s="46">
        <f t="shared" si="16"/>
        <v>948536</v>
      </c>
      <c r="AM22" s="46">
        <f t="shared" si="16"/>
        <v>971516</v>
      </c>
      <c r="AN22" s="46">
        <f t="shared" si="16"/>
        <v>961299</v>
      </c>
      <c r="AO22" s="60">
        <f t="shared" si="16"/>
        <v>951120</v>
      </c>
      <c r="AP22" s="55">
        <f>AD22/$AB$7</f>
        <v>0.11125033945045847</v>
      </c>
      <c r="AQ22" s="47">
        <f t="shared" si="15"/>
        <v>0.11428871945180975</v>
      </c>
      <c r="AR22" s="47">
        <f t="shared" si="15"/>
        <v>0.11309816523862373</v>
      </c>
      <c r="AS22" s="47">
        <f t="shared" si="15"/>
        <v>0.11179736648655718</v>
      </c>
      <c r="AT22" s="47">
        <f t="shared" si="15"/>
        <v>9.2172391787100141E-2</v>
      </c>
      <c r="AU22" s="47">
        <f t="shared" si="15"/>
        <v>9.4872080888819835E-2</v>
      </c>
      <c r="AV22" s="47">
        <f t="shared" si="15"/>
        <v>9.3901292364032093E-2</v>
      </c>
      <c r="AW22" s="47">
        <f t="shared" si="15"/>
        <v>9.2750958599414027E-2</v>
      </c>
      <c r="AX22" s="47">
        <f t="shared" si="15"/>
        <v>0.13723217051386832</v>
      </c>
      <c r="AY22" s="47">
        <f t="shared" si="15"/>
        <v>0.14055686802498935</v>
      </c>
      <c r="AZ22" s="47">
        <f t="shared" si="15"/>
        <v>0.13907869420118066</v>
      </c>
      <c r="BA22" s="50">
        <f t="shared" si="15"/>
        <v>0.13760601813652876</v>
      </c>
      <c r="BC22">
        <v>70</v>
      </c>
      <c r="BD22" s="1">
        <v>0.94124478918223864</v>
      </c>
      <c r="BE22" s="1">
        <v>0.92125184063711973</v>
      </c>
      <c r="BF22" s="1">
        <v>0.91482810350429655</v>
      </c>
    </row>
    <row r="23" spans="1:64" x14ac:dyDescent="0.35">
      <c r="A23" s="2" t="s">
        <v>15</v>
      </c>
      <c r="B23" s="2" t="s">
        <v>7</v>
      </c>
      <c r="C23" s="4">
        <v>10087</v>
      </c>
      <c r="D23" s="4">
        <v>7886</v>
      </c>
      <c r="E23" s="4">
        <v>8690</v>
      </c>
      <c r="F23" s="4">
        <v>9246</v>
      </c>
      <c r="G23" s="4">
        <v>6962</v>
      </c>
      <c r="H23" s="4">
        <v>5283</v>
      </c>
      <c r="I23" s="4">
        <v>5971</v>
      </c>
      <c r="J23" s="4">
        <v>6449</v>
      </c>
      <c r="K23" s="4">
        <v>16488</v>
      </c>
      <c r="L23" s="4">
        <v>13735</v>
      </c>
      <c r="M23" s="4">
        <v>14733</v>
      </c>
      <c r="N23" s="4">
        <v>15374</v>
      </c>
      <c r="O23" s="5">
        <f t="shared" si="13"/>
        <v>1.1282707491865421E-2</v>
      </c>
      <c r="P23" s="5">
        <f t="shared" si="12"/>
        <v>8.8208021493854181E-3</v>
      </c>
      <c r="Q23" s="5">
        <f t="shared" si="12"/>
        <v>9.7201078719451293E-3</v>
      </c>
      <c r="R23" s="5">
        <f t="shared" si="12"/>
        <v>1.034201580943667E-2</v>
      </c>
      <c r="S23" s="5">
        <f t="shared" si="12"/>
        <v>9.6259272317509043E-3</v>
      </c>
      <c r="T23" s="5">
        <f t="shared" si="12"/>
        <v>7.3044776738494721E-3</v>
      </c>
      <c r="U23" s="5">
        <f t="shared" si="12"/>
        <v>8.2557327636863902E-3</v>
      </c>
      <c r="V23" s="5">
        <f t="shared" si="12"/>
        <v>8.9166338290091324E-3</v>
      </c>
      <c r="W23" s="5">
        <f t="shared" si="12"/>
        <v>1.4320629940956064E-2</v>
      </c>
      <c r="X23" s="5">
        <f t="shared" si="12"/>
        <v>1.1929515540940776E-2</v>
      </c>
      <c r="Y23" s="5">
        <f t="shared" si="12"/>
        <v>1.2796327081520238E-2</v>
      </c>
      <c r="Z23" s="5">
        <f t="shared" si="12"/>
        <v>1.3353066758385403E-2</v>
      </c>
      <c r="AB23" s="49">
        <v>6911907</v>
      </c>
      <c r="AC23" s="17" t="s">
        <v>56</v>
      </c>
      <c r="AD23" s="59">
        <f>SUM(C23:C28)</f>
        <v>763611</v>
      </c>
      <c r="AE23" s="46">
        <f t="shared" ref="AE23:AO23" si="17">SUM(D23:D28)</f>
        <v>785988</v>
      </c>
      <c r="AF23" s="46">
        <f t="shared" si="17"/>
        <v>777227</v>
      </c>
      <c r="AG23" s="46">
        <f t="shared" si="17"/>
        <v>767845</v>
      </c>
      <c r="AH23" s="46">
        <f t="shared" si="17"/>
        <v>633328</v>
      </c>
      <c r="AI23" s="46">
        <f t="shared" si="17"/>
        <v>653042</v>
      </c>
      <c r="AJ23" s="46">
        <f t="shared" si="17"/>
        <v>645951</v>
      </c>
      <c r="AK23" s="46">
        <f t="shared" si="17"/>
        <v>637683</v>
      </c>
      <c r="AL23" s="46">
        <f t="shared" si="17"/>
        <v>939556</v>
      </c>
      <c r="AM23" s="46">
        <f t="shared" si="17"/>
        <v>964352</v>
      </c>
      <c r="AN23" s="46">
        <f t="shared" si="17"/>
        <v>953528</v>
      </c>
      <c r="AO23" s="60">
        <f t="shared" si="17"/>
        <v>942830</v>
      </c>
      <c r="AP23" s="55">
        <f>AD23/$AB$7</f>
        <v>0.11047761493318703</v>
      </c>
      <c r="AQ23" s="47">
        <f t="shared" si="15"/>
        <v>0.11371507168716245</v>
      </c>
      <c r="AR23" s="47">
        <f t="shared" si="15"/>
        <v>0.11244754884578163</v>
      </c>
      <c r="AS23" s="47">
        <f t="shared" si="15"/>
        <v>0.11109018104554937</v>
      </c>
      <c r="AT23" s="47">
        <f t="shared" si="15"/>
        <v>9.1628547664197452E-2</v>
      </c>
      <c r="AU23" s="47">
        <f t="shared" si="15"/>
        <v>9.4480727243581253E-2</v>
      </c>
      <c r="AV23" s="47">
        <f t="shared" si="15"/>
        <v>9.3454816449353273E-2</v>
      </c>
      <c r="AW23" s="47">
        <f t="shared" si="15"/>
        <v>9.2258619799137923E-2</v>
      </c>
      <c r="AX23" s="47">
        <f t="shared" si="15"/>
        <v>0.13593296321839979</v>
      </c>
      <c r="AY23" s="47">
        <f t="shared" si="15"/>
        <v>0.13952039574606545</v>
      </c>
      <c r="AZ23" s="47">
        <f t="shared" si="15"/>
        <v>0.13795440245362098</v>
      </c>
      <c r="BA23" s="50">
        <f t="shared" si="15"/>
        <v>0.13640663857311738</v>
      </c>
      <c r="BH23" s="108" t="s">
        <v>93</v>
      </c>
    </row>
    <row r="24" spans="1:64" x14ac:dyDescent="0.35">
      <c r="A24" s="2" t="s">
        <v>15</v>
      </c>
      <c r="B24" s="2" t="s">
        <v>8</v>
      </c>
      <c r="C24" s="4">
        <v>10439</v>
      </c>
      <c r="D24" s="4">
        <v>7741</v>
      </c>
      <c r="E24" s="4">
        <v>8676</v>
      </c>
      <c r="F24" s="4">
        <v>9266</v>
      </c>
      <c r="G24" s="4">
        <v>7285</v>
      </c>
      <c r="H24" s="4">
        <v>5155</v>
      </c>
      <c r="I24" s="4">
        <v>5868</v>
      </c>
      <c r="J24" s="4">
        <v>6319</v>
      </c>
      <c r="K24" s="4">
        <v>16808</v>
      </c>
      <c r="L24" s="4">
        <v>13660</v>
      </c>
      <c r="M24" s="4">
        <v>14945</v>
      </c>
      <c r="N24" s="4">
        <v>15594</v>
      </c>
      <c r="O24" s="5">
        <f t="shared" si="13"/>
        <v>1.1676433380349275E-2</v>
      </c>
      <c r="P24" s="5">
        <f t="shared" si="12"/>
        <v>8.6586139282770133E-3</v>
      </c>
      <c r="Q24" s="5">
        <f t="shared" si="12"/>
        <v>9.7044483195622491E-3</v>
      </c>
      <c r="R24" s="5">
        <f t="shared" si="12"/>
        <v>1.0364386598555072E-2</v>
      </c>
      <c r="S24" s="5">
        <f t="shared" si="12"/>
        <v>1.0072519374217945E-2</v>
      </c>
      <c r="T24" s="5">
        <f t="shared" si="12"/>
        <v>7.1274999827170222E-3</v>
      </c>
      <c r="U24" s="5">
        <f t="shared" si="12"/>
        <v>8.1133210278532472E-3</v>
      </c>
      <c r="V24" s="5">
        <f t="shared" si="12"/>
        <v>8.7368908614527379E-3</v>
      </c>
      <c r="W24" s="5">
        <f t="shared" si="12"/>
        <v>1.4598565505069718E-2</v>
      </c>
      <c r="X24" s="5">
        <f t="shared" si="12"/>
        <v>1.1864374393101638E-2</v>
      </c>
      <c r="Y24" s="5">
        <f t="shared" si="12"/>
        <v>1.2980459392745534E-2</v>
      </c>
      <c r="Z24" s="5">
        <f t="shared" si="12"/>
        <v>1.3544147458713541E-2</v>
      </c>
      <c r="AB24" s="49">
        <v>6911907</v>
      </c>
      <c r="AC24" s="17" t="s">
        <v>57</v>
      </c>
      <c r="AD24" s="59">
        <f>SUM(C24:C28)</f>
        <v>753524</v>
      </c>
      <c r="AE24" s="46">
        <f t="shared" ref="AE24:AO24" si="18">SUM(D24:D28)</f>
        <v>778102</v>
      </c>
      <c r="AF24" s="46">
        <f t="shared" si="18"/>
        <v>768537</v>
      </c>
      <c r="AG24" s="46">
        <f t="shared" si="18"/>
        <v>758599</v>
      </c>
      <c r="AH24" s="46">
        <f t="shared" si="18"/>
        <v>626366</v>
      </c>
      <c r="AI24" s="46">
        <f t="shared" si="18"/>
        <v>647759</v>
      </c>
      <c r="AJ24" s="46">
        <f t="shared" si="18"/>
        <v>639980</v>
      </c>
      <c r="AK24" s="46">
        <f t="shared" si="18"/>
        <v>631234</v>
      </c>
      <c r="AL24" s="46">
        <f t="shared" si="18"/>
        <v>923068</v>
      </c>
      <c r="AM24" s="46">
        <f t="shared" si="18"/>
        <v>950617</v>
      </c>
      <c r="AN24" s="46">
        <f t="shared" si="18"/>
        <v>938795</v>
      </c>
      <c r="AO24" s="60">
        <f t="shared" si="18"/>
        <v>927456</v>
      </c>
      <c r="AP24" s="55">
        <f>AD24/$AB$7</f>
        <v>0.10901824923280941</v>
      </c>
      <c r="AQ24" s="47">
        <f t="shared" si="15"/>
        <v>0.11257414198425991</v>
      </c>
      <c r="AR24" s="47">
        <f t="shared" si="15"/>
        <v>0.11119029813335161</v>
      </c>
      <c r="AS24" s="47">
        <f t="shared" si="15"/>
        <v>0.10975248943598344</v>
      </c>
      <c r="AT24" s="47">
        <f t="shared" si="15"/>
        <v>9.0621300315527967E-2</v>
      </c>
      <c r="AU24" s="47">
        <f t="shared" si="15"/>
        <v>9.3716394042917539E-2</v>
      </c>
      <c r="AV24" s="47">
        <f t="shared" si="15"/>
        <v>9.2590944872377484E-2</v>
      </c>
      <c r="AW24" s="47">
        <f t="shared" si="15"/>
        <v>9.1325592199084857E-2</v>
      </c>
      <c r="AX24" s="47">
        <f t="shared" si="15"/>
        <v>0.13354751445585133</v>
      </c>
      <c r="AY24" s="47">
        <f t="shared" si="15"/>
        <v>0.13753324516663781</v>
      </c>
      <c r="AZ24" s="47">
        <f t="shared" si="15"/>
        <v>0.13582286335739183</v>
      </c>
      <c r="BA24" s="50">
        <f t="shared" si="15"/>
        <v>0.13418236096058583</v>
      </c>
    </row>
    <row r="25" spans="1:64" ht="15" thickBot="1" x14ac:dyDescent="0.4">
      <c r="A25" s="2" t="s">
        <v>15</v>
      </c>
      <c r="B25" s="2" t="s">
        <v>9</v>
      </c>
      <c r="C25" s="4">
        <v>10663</v>
      </c>
      <c r="D25" s="4">
        <v>8017</v>
      </c>
      <c r="E25" s="4">
        <v>8841</v>
      </c>
      <c r="F25" s="4">
        <v>9461</v>
      </c>
      <c r="G25" s="4">
        <v>7465</v>
      </c>
      <c r="H25" s="4">
        <v>5358</v>
      </c>
      <c r="I25" s="4">
        <v>6026</v>
      </c>
      <c r="J25" s="4">
        <v>6540</v>
      </c>
      <c r="K25" s="4">
        <v>17117</v>
      </c>
      <c r="L25" s="4">
        <v>13685</v>
      </c>
      <c r="M25" s="4">
        <v>14805</v>
      </c>
      <c r="N25" s="4">
        <v>15390</v>
      </c>
      <c r="O25" s="5">
        <f t="shared" si="13"/>
        <v>1.1926986218475363E-2</v>
      </c>
      <c r="P25" s="5">
        <f t="shared" si="12"/>
        <v>8.9673308181109426E-3</v>
      </c>
      <c r="Q25" s="5">
        <f t="shared" si="12"/>
        <v>9.8890073297890554E-3</v>
      </c>
      <c r="R25" s="5">
        <f t="shared" si="12"/>
        <v>1.0582501792459478E-2</v>
      </c>
      <c r="S25" s="5">
        <f t="shared" si="12"/>
        <v>1.0321394252372953E-2</v>
      </c>
      <c r="T25" s="5">
        <f t="shared" si="12"/>
        <v>7.4081755397473921E-3</v>
      </c>
      <c r="U25" s="5">
        <f t="shared" si="12"/>
        <v>8.3317778653448638E-3</v>
      </c>
      <c r="V25" s="5">
        <f t="shared" si="12"/>
        <v>9.042453906298608E-3</v>
      </c>
      <c r="W25" s="5">
        <f t="shared" si="12"/>
        <v>1.4866947034166966E-2</v>
      </c>
      <c r="X25" s="5">
        <f t="shared" si="12"/>
        <v>1.1886088109048018E-2</v>
      </c>
      <c r="Y25" s="5">
        <f t="shared" si="12"/>
        <v>1.2858862583445811E-2</v>
      </c>
      <c r="Z25" s="5">
        <f t="shared" si="12"/>
        <v>1.3366963536591085E-2</v>
      </c>
      <c r="AB25" s="51">
        <v>6911907</v>
      </c>
      <c r="AC25" s="18" t="s">
        <v>58</v>
      </c>
      <c r="AD25" s="61">
        <f>SUM(C25:C28)</f>
        <v>743085</v>
      </c>
      <c r="AE25" s="52">
        <f t="shared" ref="AE25:AO25" si="19">SUM(D25:D28)</f>
        <v>770361</v>
      </c>
      <c r="AF25" s="52">
        <f t="shared" si="19"/>
        <v>759861</v>
      </c>
      <c r="AG25" s="52">
        <f t="shared" si="19"/>
        <v>749333</v>
      </c>
      <c r="AH25" s="52">
        <f t="shared" si="19"/>
        <v>619081</v>
      </c>
      <c r="AI25" s="52">
        <f t="shared" si="19"/>
        <v>642604</v>
      </c>
      <c r="AJ25" s="52">
        <f t="shared" si="19"/>
        <v>634112</v>
      </c>
      <c r="AK25" s="52">
        <f t="shared" si="19"/>
        <v>624915</v>
      </c>
      <c r="AL25" s="52">
        <f t="shared" si="19"/>
        <v>906260</v>
      </c>
      <c r="AM25" s="52">
        <f t="shared" si="19"/>
        <v>936957</v>
      </c>
      <c r="AN25" s="52">
        <f t="shared" si="19"/>
        <v>923850</v>
      </c>
      <c r="AO25" s="62">
        <f t="shared" si="19"/>
        <v>911862</v>
      </c>
      <c r="AP25" s="56">
        <f>AD25/$AB$7</f>
        <v>0.10750795692129539</v>
      </c>
      <c r="AQ25" s="53">
        <f t="shared" si="15"/>
        <v>0.11145419057287663</v>
      </c>
      <c r="AR25" s="53">
        <f t="shared" si="15"/>
        <v>0.10993507291113726</v>
      </c>
      <c r="AS25" s="53">
        <f t="shared" si="15"/>
        <v>0.10841190426896659</v>
      </c>
      <c r="AT25" s="53">
        <f t="shared" si="15"/>
        <v>8.9567322014025938E-2</v>
      </c>
      <c r="AU25" s="53">
        <f t="shared" si="15"/>
        <v>9.2970579609939777E-2</v>
      </c>
      <c r="AV25" s="53">
        <f t="shared" si="15"/>
        <v>9.1741975116273994E-2</v>
      </c>
      <c r="AW25" s="53">
        <f t="shared" si="15"/>
        <v>9.0411372722462843E-2</v>
      </c>
      <c r="AX25" s="53">
        <f t="shared" si="15"/>
        <v>0.13111576877408795</v>
      </c>
      <c r="AY25" s="53">
        <f t="shared" si="15"/>
        <v>0.13555694542765115</v>
      </c>
      <c r="AZ25" s="53">
        <f t="shared" si="15"/>
        <v>0.13366065255218279</v>
      </c>
      <c r="BA25" s="54">
        <f t="shared" si="15"/>
        <v>0.13192625421609405</v>
      </c>
    </row>
    <row r="26" spans="1:64" ht="15" thickBot="1" x14ac:dyDescent="0.4">
      <c r="A26" s="2" t="s">
        <v>15</v>
      </c>
      <c r="B26" s="2" t="s">
        <v>10</v>
      </c>
      <c r="C26" s="4">
        <v>14364</v>
      </c>
      <c r="D26" s="4">
        <v>10896</v>
      </c>
      <c r="E26" s="4">
        <v>12100</v>
      </c>
      <c r="F26" s="4">
        <v>12881</v>
      </c>
      <c r="G26" s="4">
        <v>9996</v>
      </c>
      <c r="H26" s="4">
        <v>7435</v>
      </c>
      <c r="I26" s="4">
        <v>8331</v>
      </c>
      <c r="J26" s="4">
        <v>8885</v>
      </c>
      <c r="K26" s="4">
        <v>23182</v>
      </c>
      <c r="L26" s="4">
        <v>18324</v>
      </c>
      <c r="M26" s="4">
        <v>19991</v>
      </c>
      <c r="N26" s="4">
        <v>20932</v>
      </c>
      <c r="O26" s="5">
        <f t="shared" si="13"/>
        <v>1.6066700744835422E-2</v>
      </c>
      <c r="P26" s="5">
        <f t="shared" si="12"/>
        <v>1.2187605911704733E-2</v>
      </c>
      <c r="Q26" s="5">
        <f t="shared" si="12"/>
        <v>1.3534327416632458E-2</v>
      </c>
      <c r="R26" s="5">
        <f t="shared" si="12"/>
        <v>1.4407906731706008E-2</v>
      </c>
      <c r="S26" s="5">
        <f t="shared" si="12"/>
        <v>1.3820851566874754E-2</v>
      </c>
      <c r="T26" s="5">
        <f t="shared" si="12"/>
        <v>1.0279915106013785E-2</v>
      </c>
      <c r="U26" s="5">
        <f t="shared" si="12"/>
        <v>1.1518758943940933E-2</v>
      </c>
      <c r="V26" s="5">
        <f t="shared" si="12"/>
        <v>1.2284740513373568E-2</v>
      </c>
      <c r="W26" s="5">
        <f t="shared" si="12"/>
        <v>2.0134694522758581E-2</v>
      </c>
      <c r="X26" s="5">
        <f t="shared" si="12"/>
        <v>1.5915285240058159E-2</v>
      </c>
      <c r="Y26" s="5">
        <f t="shared" si="12"/>
        <v>1.7363155819362729E-2</v>
      </c>
      <c r="Z26" s="5">
        <f t="shared" si="12"/>
        <v>1.8180460087584446E-2</v>
      </c>
      <c r="BC26" s="101"/>
      <c r="BD26" s="101">
        <v>11</v>
      </c>
      <c r="BE26" s="101">
        <v>5</v>
      </c>
      <c r="BF26" s="101">
        <v>7</v>
      </c>
      <c r="BG26" s="101">
        <v>9</v>
      </c>
      <c r="BI26" s="101" t="s">
        <v>86</v>
      </c>
      <c r="BJ26" s="101" t="s">
        <v>87</v>
      </c>
      <c r="BK26" s="101" t="s">
        <v>88</v>
      </c>
      <c r="BL26" s="101" t="s">
        <v>89</v>
      </c>
    </row>
    <row r="27" spans="1:64" x14ac:dyDescent="0.35">
      <c r="A27" s="2" t="s">
        <v>15</v>
      </c>
      <c r="B27" s="2" t="s">
        <v>11</v>
      </c>
      <c r="C27" s="4">
        <v>14889</v>
      </c>
      <c r="D27" s="4">
        <v>11484</v>
      </c>
      <c r="E27" s="4">
        <v>12612</v>
      </c>
      <c r="F27" s="4">
        <v>13237</v>
      </c>
      <c r="G27" s="4">
        <v>10460</v>
      </c>
      <c r="H27" s="4">
        <v>7823</v>
      </c>
      <c r="I27" s="4">
        <v>8689</v>
      </c>
      <c r="J27" s="4">
        <v>9224</v>
      </c>
      <c r="K27" s="4">
        <v>23085</v>
      </c>
      <c r="L27" s="4">
        <v>18652</v>
      </c>
      <c r="M27" s="4">
        <v>19979</v>
      </c>
      <c r="N27" s="4">
        <v>20768</v>
      </c>
      <c r="O27" s="5">
        <f t="shared" si="13"/>
        <v>1.6653933959193443E-2</v>
      </c>
      <c r="P27" s="5">
        <f t="shared" si="12"/>
        <v>1.2845307111785715E-2</v>
      </c>
      <c r="Q27" s="5">
        <f t="shared" si="12"/>
        <v>1.4107019618063517E-2</v>
      </c>
      <c r="R27" s="5">
        <f t="shared" si="12"/>
        <v>1.480610677801354E-2</v>
      </c>
      <c r="S27" s="5">
        <f t="shared" si="12"/>
        <v>1.4462395697229884E-2</v>
      </c>
      <c r="T27" s="5">
        <f t="shared" si="12"/>
        <v>1.0816378732259024E-2</v>
      </c>
      <c r="U27" s="5">
        <f t="shared" si="12"/>
        <v>1.2013743423827005E-2</v>
      </c>
      <c r="V27" s="5">
        <f t="shared" si="12"/>
        <v>1.2753454867232165E-2</v>
      </c>
      <c r="W27" s="5">
        <f t="shared" si="12"/>
        <v>2.005044530488663E-2</v>
      </c>
      <c r="X27" s="5">
        <f t="shared" si="12"/>
        <v>1.6200169193274654E-2</v>
      </c>
      <c r="Y27" s="5">
        <f t="shared" si="12"/>
        <v>1.7352733235708465E-2</v>
      </c>
      <c r="Z27" s="5">
        <f t="shared" si="12"/>
        <v>1.8038018110976196E-2</v>
      </c>
      <c r="AB27" s="66" t="s">
        <v>61</v>
      </c>
      <c r="AC27" s="16"/>
      <c r="AD27" s="8">
        <v>894023</v>
      </c>
      <c r="AE27" s="9">
        <v>894023</v>
      </c>
      <c r="AF27" s="9">
        <v>894023</v>
      </c>
      <c r="AG27" s="9">
        <v>894023</v>
      </c>
      <c r="AH27" s="9">
        <v>723255</v>
      </c>
      <c r="AI27" s="9">
        <v>723255</v>
      </c>
      <c r="AJ27" s="9">
        <v>723255</v>
      </c>
      <c r="AK27" s="9">
        <v>723255</v>
      </c>
      <c r="AL27" s="9">
        <v>1151346</v>
      </c>
      <c r="AM27" s="9">
        <v>1151346</v>
      </c>
      <c r="AN27" s="9">
        <v>1151346</v>
      </c>
      <c r="AO27" s="69">
        <v>1151346</v>
      </c>
      <c r="AP27" s="70">
        <f>AD21/AD$13</f>
        <v>0.86655824290873951</v>
      </c>
      <c r="AQ27" s="70">
        <f t="shared" ref="AQ27:BA31" si="20">AE21/AE$13</f>
        <v>0.88841785949578478</v>
      </c>
      <c r="AR27" s="70">
        <f t="shared" si="20"/>
        <v>0.8797022000552559</v>
      </c>
      <c r="AS27" s="70">
        <f t="shared" si="20"/>
        <v>0.87014316186496321</v>
      </c>
      <c r="AT27" s="70">
        <f t="shared" si="20"/>
        <v>0.88637893965475523</v>
      </c>
      <c r="AU27" s="70">
        <f t="shared" si="20"/>
        <v>0.91064285763665653</v>
      </c>
      <c r="AV27" s="70">
        <f t="shared" si="20"/>
        <v>0.90179673835645791</v>
      </c>
      <c r="AW27" s="70">
        <f t="shared" si="20"/>
        <v>0.89134537611215958</v>
      </c>
      <c r="AX27" s="70">
        <f t="shared" si="20"/>
        <v>0.83211649669169829</v>
      </c>
      <c r="AY27" s="70">
        <f t="shared" si="20"/>
        <v>0.85042029068585812</v>
      </c>
      <c r="AZ27" s="70">
        <f t="shared" si="20"/>
        <v>0.84206919553288062</v>
      </c>
      <c r="BA27" s="71">
        <f t="shared" si="20"/>
        <v>0.83369551811531895</v>
      </c>
      <c r="BC27" s="101">
        <v>30</v>
      </c>
      <c r="BD27" s="103">
        <v>0.88637893965475523</v>
      </c>
      <c r="BE27" s="104">
        <v>0.91064285763665653</v>
      </c>
      <c r="BF27" s="103">
        <v>0.90179673835645791</v>
      </c>
      <c r="BG27" s="103">
        <v>0.89134537611215958</v>
      </c>
      <c r="BI27" s="101" t="s">
        <v>90</v>
      </c>
      <c r="BJ27" s="1">
        <v>0.94977704958831943</v>
      </c>
      <c r="BK27" s="1">
        <v>0.94695923291231998</v>
      </c>
      <c r="BL27" s="1">
        <v>0.94124478918223864</v>
      </c>
    </row>
    <row r="28" spans="1:64" x14ac:dyDescent="0.35">
      <c r="A28" s="2" t="s">
        <v>15</v>
      </c>
      <c r="B28" s="2" t="s">
        <v>53</v>
      </c>
      <c r="C28" s="4">
        <v>703169</v>
      </c>
      <c r="D28" s="4">
        <v>739964</v>
      </c>
      <c r="E28" s="4">
        <v>726308</v>
      </c>
      <c r="F28" s="4">
        <v>713754</v>
      </c>
      <c r="G28" s="4">
        <v>591160</v>
      </c>
      <c r="H28" s="4">
        <v>621988</v>
      </c>
      <c r="I28" s="4">
        <v>611066</v>
      </c>
      <c r="J28" s="4">
        <v>600266</v>
      </c>
      <c r="K28" s="4">
        <v>842876</v>
      </c>
      <c r="L28" s="4">
        <v>886296</v>
      </c>
      <c r="M28" s="4">
        <v>869075</v>
      </c>
      <c r="N28" s="4">
        <v>854772</v>
      </c>
      <c r="O28" s="5">
        <f t="shared" si="13"/>
        <v>0.78652227067983704</v>
      </c>
      <c r="P28" s="5">
        <f t="shared" si="12"/>
        <v>0.82767892996041492</v>
      </c>
      <c r="Q28" s="5">
        <f t="shared" si="12"/>
        <v>0.8124041551503709</v>
      </c>
      <c r="R28" s="5">
        <f t="shared" si="12"/>
        <v>0.79836201082075064</v>
      </c>
      <c r="S28" s="5">
        <f t="shared" si="12"/>
        <v>0.8173604053895237</v>
      </c>
      <c r="T28" s="5">
        <f t="shared" si="12"/>
        <v>0.85998437618820467</v>
      </c>
      <c r="U28" s="5">
        <f t="shared" si="12"/>
        <v>0.84488320163704367</v>
      </c>
      <c r="V28" s="5">
        <f t="shared" si="12"/>
        <v>0.82995070894774314</v>
      </c>
      <c r="W28" s="5">
        <f t="shared" si="12"/>
        <v>0.73207880168081529</v>
      </c>
      <c r="X28" s="5">
        <f t="shared" si="12"/>
        <v>0.7697911835364869</v>
      </c>
      <c r="Y28" s="5">
        <f t="shared" si="12"/>
        <v>0.75483390744398293</v>
      </c>
      <c r="Z28" s="5">
        <f>N28/N$29</f>
        <v>0.74241105627674042</v>
      </c>
      <c r="AB28" s="67" t="s">
        <v>62</v>
      </c>
      <c r="AC28" s="17"/>
      <c r="AD28" s="64">
        <f>AD27/$AB$11</f>
        <v>0.12934534564773514</v>
      </c>
      <c r="AE28" s="47">
        <f t="shared" ref="AE28:AO28" si="21">AE27/$AB$11</f>
        <v>0.12934534564773514</v>
      </c>
      <c r="AF28" s="47">
        <f t="shared" si="21"/>
        <v>0.12934534564773514</v>
      </c>
      <c r="AG28" s="47">
        <f t="shared" si="21"/>
        <v>0.12934534564773514</v>
      </c>
      <c r="AH28" s="47">
        <f t="shared" si="21"/>
        <v>0.10463899470869617</v>
      </c>
      <c r="AI28" s="47">
        <f t="shared" si="21"/>
        <v>0.10463899470869617</v>
      </c>
      <c r="AJ28" s="47">
        <f t="shared" si="21"/>
        <v>0.10463899470869617</v>
      </c>
      <c r="AK28" s="47">
        <f t="shared" si="21"/>
        <v>0.10463899470869617</v>
      </c>
      <c r="AL28" s="47">
        <f t="shared" si="21"/>
        <v>0.16657428984504566</v>
      </c>
      <c r="AM28" s="47">
        <f t="shared" si="21"/>
        <v>0.16657428984504566</v>
      </c>
      <c r="AN28" s="47">
        <f t="shared" si="21"/>
        <v>0.16657428984504566</v>
      </c>
      <c r="AO28" s="47">
        <f t="shared" si="21"/>
        <v>0.16657428984504566</v>
      </c>
      <c r="AP28" s="47">
        <f>AD22/AD$13</f>
        <v>0.86010315170862495</v>
      </c>
      <c r="AQ28" s="47">
        <f t="shared" si="20"/>
        <v>0.88359359882240163</v>
      </c>
      <c r="AR28" s="47">
        <f t="shared" si="20"/>
        <v>0.87438913763963566</v>
      </c>
      <c r="AS28" s="47">
        <f t="shared" si="20"/>
        <v>0.86433234939145864</v>
      </c>
      <c r="AT28" s="47">
        <f t="shared" si="20"/>
        <v>0.88086083055077391</v>
      </c>
      <c r="AU28" s="47">
        <f t="shared" si="20"/>
        <v>0.90666085958617637</v>
      </c>
      <c r="AV28" s="47">
        <f t="shared" si="20"/>
        <v>0.89738335718384254</v>
      </c>
      <c r="AW28" s="47">
        <f t="shared" si="20"/>
        <v>0.88639000076045105</v>
      </c>
      <c r="AX28" s="47">
        <f t="shared" si="20"/>
        <v>0.82384965075659267</v>
      </c>
      <c r="AY28" s="47">
        <f t="shared" si="20"/>
        <v>0.84380889845450457</v>
      </c>
      <c r="AZ28" s="47">
        <f t="shared" si="20"/>
        <v>0.83493493702153831</v>
      </c>
      <c r="BA28" s="50">
        <f t="shared" si="20"/>
        <v>0.82609398043681048</v>
      </c>
      <c r="BC28" s="101">
        <v>40</v>
      </c>
      <c r="BD28" s="1">
        <v>0.88086083055077391</v>
      </c>
      <c r="BE28" s="1">
        <v>0.90666085958617637</v>
      </c>
      <c r="BF28" s="1">
        <v>0.89738335718384254</v>
      </c>
      <c r="BG28" s="1">
        <v>0.88639000076045105</v>
      </c>
      <c r="BI28" s="101" t="s">
        <v>91</v>
      </c>
      <c r="BJ28" s="1">
        <v>0.9337204720326856</v>
      </c>
      <c r="BK28" s="1">
        <v>0.92954075671789338</v>
      </c>
      <c r="BL28" s="1">
        <v>0.92125184063711973</v>
      </c>
    </row>
    <row r="29" spans="1:64" x14ac:dyDescent="0.35">
      <c r="A29" s="2"/>
      <c r="B29" s="42" t="s">
        <v>28</v>
      </c>
      <c r="C29" s="43">
        <f>SUM(C17:C28)</f>
        <v>894023</v>
      </c>
      <c r="D29" s="43">
        <f>SUM(D17:D28)</f>
        <v>894023</v>
      </c>
      <c r="E29" s="43">
        <f>SUM(E17:E28)</f>
        <v>894023</v>
      </c>
      <c r="F29" s="43">
        <f>SUM(F17:F28)</f>
        <v>894023</v>
      </c>
      <c r="G29" s="43">
        <f t="shared" ref="G29:M29" si="22">SUM(G17:G28)</f>
        <v>723255</v>
      </c>
      <c r="H29" s="43">
        <f t="shared" si="22"/>
        <v>723255</v>
      </c>
      <c r="I29" s="43">
        <f t="shared" si="22"/>
        <v>723255</v>
      </c>
      <c r="J29" s="43">
        <f t="shared" si="22"/>
        <v>723255</v>
      </c>
      <c r="K29" s="43">
        <f t="shared" si="22"/>
        <v>1151346</v>
      </c>
      <c r="L29" s="43">
        <f t="shared" si="22"/>
        <v>1151346</v>
      </c>
      <c r="M29" s="43">
        <f t="shared" si="22"/>
        <v>1151346</v>
      </c>
      <c r="N29" s="44">
        <f>SUM(N17:N28)</f>
        <v>1151346</v>
      </c>
      <c r="O29" s="45">
        <f t="shared" si="13"/>
        <v>1</v>
      </c>
      <c r="P29" s="45">
        <f t="shared" si="12"/>
        <v>1</v>
      </c>
      <c r="Q29" s="45">
        <f t="shared" si="12"/>
        <v>1</v>
      </c>
      <c r="R29" s="45">
        <f t="shared" si="12"/>
        <v>1</v>
      </c>
      <c r="S29" s="45">
        <f t="shared" si="12"/>
        <v>1</v>
      </c>
      <c r="T29" s="45">
        <f t="shared" si="12"/>
        <v>1</v>
      </c>
      <c r="U29" s="45">
        <f t="shared" si="12"/>
        <v>1</v>
      </c>
      <c r="V29" s="45">
        <f t="shared" si="12"/>
        <v>1</v>
      </c>
      <c r="W29" s="45">
        <f t="shared" si="12"/>
        <v>1</v>
      </c>
      <c r="X29" s="45">
        <f t="shared" si="12"/>
        <v>1</v>
      </c>
      <c r="Y29" s="45">
        <f t="shared" si="12"/>
        <v>1</v>
      </c>
      <c r="Z29" s="45">
        <f>N29/N$29</f>
        <v>1</v>
      </c>
      <c r="AB29" s="67"/>
      <c r="AC29" s="17"/>
      <c r="AD29" s="1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47">
        <f>AD23/AD$13</f>
        <v>0.85412903247455607</v>
      </c>
      <c r="AQ29" s="47">
        <f t="shared" si="20"/>
        <v>0.87915858987967876</v>
      </c>
      <c r="AR29" s="47">
        <f t="shared" si="20"/>
        <v>0.86935906570636323</v>
      </c>
      <c r="AS29" s="47">
        <f t="shared" si="20"/>
        <v>0.85886492853092145</v>
      </c>
      <c r="AT29" s="47">
        <f t="shared" si="20"/>
        <v>0.87566349351197015</v>
      </c>
      <c r="AU29" s="47">
        <f t="shared" si="20"/>
        <v>0.90292082322279144</v>
      </c>
      <c r="AV29" s="47">
        <f t="shared" si="20"/>
        <v>0.89311653566169613</v>
      </c>
      <c r="AW29" s="47">
        <f t="shared" si="20"/>
        <v>0.88168488292510938</v>
      </c>
      <c r="AX29" s="47">
        <f t="shared" si="20"/>
        <v>0.81605008398865331</v>
      </c>
      <c r="AY29" s="47">
        <f t="shared" si="20"/>
        <v>0.83758661601291007</v>
      </c>
      <c r="AZ29" s="47">
        <f t="shared" si="20"/>
        <v>0.82818544555676576</v>
      </c>
      <c r="BA29" s="50">
        <f t="shared" si="20"/>
        <v>0.8188937122289911</v>
      </c>
      <c r="BC29" s="101">
        <v>50</v>
      </c>
      <c r="BD29" s="1">
        <v>0.87566349351197015</v>
      </c>
      <c r="BE29" s="105">
        <v>0.90292082322279144</v>
      </c>
      <c r="BF29" s="1">
        <v>0.89311653566169613</v>
      </c>
      <c r="BG29" s="1">
        <v>0.88168488292510938</v>
      </c>
      <c r="BI29" s="101" t="s">
        <v>92</v>
      </c>
      <c r="BJ29" s="103">
        <v>0.92869873004680226</v>
      </c>
      <c r="BK29" s="1">
        <v>0.92411113645947829</v>
      </c>
      <c r="BL29" s="1">
        <v>0.91482810350429655</v>
      </c>
    </row>
    <row r="30" spans="1:64" x14ac:dyDescent="0.35">
      <c r="AB30" s="67"/>
      <c r="AC30" s="17"/>
      <c r="AD30" s="1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47">
        <f>AD24/AD$13</f>
        <v>0.84284632498269063</v>
      </c>
      <c r="AQ30" s="47">
        <f t="shared" si="20"/>
        <v>0.87033778773029324</v>
      </c>
      <c r="AR30" s="47">
        <f t="shared" si="20"/>
        <v>0.85963895783441813</v>
      </c>
      <c r="AS30" s="47">
        <f t="shared" si="20"/>
        <v>0.84852291272148483</v>
      </c>
      <c r="AT30" s="47">
        <f t="shared" si="20"/>
        <v>0.86603756628021933</v>
      </c>
      <c r="AU30" s="47">
        <f t="shared" si="20"/>
        <v>0.89561634554894198</v>
      </c>
      <c r="AV30" s="47">
        <f t="shared" si="20"/>
        <v>0.88486080289800972</v>
      </c>
      <c r="AW30" s="47">
        <f t="shared" si="20"/>
        <v>0.87276824909610029</v>
      </c>
      <c r="AX30" s="47">
        <f t="shared" si="20"/>
        <v>0.80172945404769724</v>
      </c>
      <c r="AY30" s="47">
        <f t="shared" si="20"/>
        <v>0.82565710047196939</v>
      </c>
      <c r="AZ30" s="47">
        <f t="shared" si="20"/>
        <v>0.81538911847524553</v>
      </c>
      <c r="BA30" s="50">
        <f t="shared" si="20"/>
        <v>0.80554064547060567</v>
      </c>
      <c r="BC30" s="101">
        <v>60</v>
      </c>
      <c r="BD30" s="1">
        <v>0.86603756628021933</v>
      </c>
      <c r="BE30" s="1">
        <v>0.89561634554894198</v>
      </c>
      <c r="BF30" s="1">
        <v>0.88486080289800972</v>
      </c>
      <c r="BG30" s="1">
        <v>0.87276824909610029</v>
      </c>
    </row>
    <row r="31" spans="1:64" ht="15" thickBot="1" x14ac:dyDescent="0.4">
      <c r="AB31" s="68"/>
      <c r="AC31" s="18"/>
      <c r="AD31" s="14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53">
        <f>AD25/AD$13</f>
        <v>0.83116989160234134</v>
      </c>
      <c r="AQ31" s="53">
        <f t="shared" si="20"/>
        <v>0.86167917380201631</v>
      </c>
      <c r="AR31" s="53">
        <f t="shared" si="20"/>
        <v>0.84993450951485583</v>
      </c>
      <c r="AS31" s="53">
        <f t="shared" si="20"/>
        <v>0.83815852612292974</v>
      </c>
      <c r="AT31" s="53">
        <f t="shared" si="20"/>
        <v>0.85596504690600139</v>
      </c>
      <c r="AU31" s="53">
        <f t="shared" si="20"/>
        <v>0.88848884556622487</v>
      </c>
      <c r="AV31" s="53">
        <f t="shared" si="20"/>
        <v>0.8767474818701565</v>
      </c>
      <c r="AW31" s="53">
        <f t="shared" si="20"/>
        <v>0.8640313582346475</v>
      </c>
      <c r="AX31" s="53">
        <f t="shared" si="20"/>
        <v>0.78713088854262747</v>
      </c>
      <c r="AY31" s="53">
        <f t="shared" si="20"/>
        <v>0.81379272607886766</v>
      </c>
      <c r="AZ31" s="53">
        <f t="shared" si="20"/>
        <v>0.80240865908249992</v>
      </c>
      <c r="BA31" s="54">
        <f t="shared" si="20"/>
        <v>0.7919964980118922</v>
      </c>
      <c r="BC31" s="101">
        <v>70</v>
      </c>
      <c r="BD31" s="1">
        <v>0.85596504690600139</v>
      </c>
      <c r="BE31" s="106">
        <v>0.88848884556622487</v>
      </c>
      <c r="BF31" s="1">
        <v>0.8767474818701565</v>
      </c>
      <c r="BG31" s="1">
        <v>0.8640313582346475</v>
      </c>
    </row>
    <row r="32" spans="1:64" x14ac:dyDescent="0.35">
      <c r="B32" s="96" t="s">
        <v>0</v>
      </c>
      <c r="C32" s="96" t="s">
        <v>16</v>
      </c>
      <c r="D32" s="96" t="s">
        <v>17</v>
      </c>
      <c r="E32" s="96" t="s">
        <v>18</v>
      </c>
      <c r="F32" s="96" t="s">
        <v>19</v>
      </c>
      <c r="G32" s="96" t="s">
        <v>20</v>
      </c>
      <c r="H32" s="96" t="s">
        <v>21</v>
      </c>
      <c r="I32" s="96" t="s">
        <v>22</v>
      </c>
      <c r="J32" s="96" t="s">
        <v>23</v>
      </c>
      <c r="K32" s="96" t="s">
        <v>24</v>
      </c>
      <c r="L32" s="96" t="s">
        <v>25</v>
      </c>
      <c r="M32" s="96" t="s">
        <v>26</v>
      </c>
      <c r="N32" s="96" t="s">
        <v>27</v>
      </c>
    </row>
    <row r="33" spans="2:14" x14ac:dyDescent="0.35">
      <c r="B33" s="96" t="s">
        <v>1</v>
      </c>
      <c r="C33" s="95">
        <v>72851</v>
      </c>
      <c r="D33" s="95">
        <v>38255</v>
      </c>
      <c r="E33" s="95">
        <v>43923</v>
      </c>
      <c r="F33" s="95">
        <v>69821</v>
      </c>
      <c r="G33" s="95">
        <v>48430</v>
      </c>
      <c r="H33" s="95">
        <v>34460</v>
      </c>
      <c r="I33" s="95">
        <v>41218</v>
      </c>
      <c r="J33" s="95">
        <v>45213</v>
      </c>
      <c r="K33" s="95">
        <v>123810</v>
      </c>
      <c r="L33" s="95">
        <v>105595</v>
      </c>
      <c r="M33" s="95">
        <v>118500</v>
      </c>
      <c r="N33" s="95">
        <v>121543</v>
      </c>
    </row>
    <row r="34" spans="2:14" x14ac:dyDescent="0.35">
      <c r="B34" s="96" t="s">
        <v>2</v>
      </c>
      <c r="C34" s="95">
        <v>831</v>
      </c>
      <c r="D34" s="95">
        <v>651</v>
      </c>
      <c r="E34" s="95">
        <v>747</v>
      </c>
      <c r="F34" s="95">
        <v>675</v>
      </c>
      <c r="G34" s="95">
        <v>567</v>
      </c>
      <c r="H34" s="95">
        <v>309</v>
      </c>
      <c r="I34" s="95">
        <v>374</v>
      </c>
      <c r="J34" s="95">
        <v>452</v>
      </c>
      <c r="K34" s="95">
        <v>1407</v>
      </c>
      <c r="L34" s="95">
        <v>964</v>
      </c>
      <c r="M34" s="95">
        <v>1091</v>
      </c>
      <c r="N34" s="95">
        <v>1222</v>
      </c>
    </row>
    <row r="35" spans="2:14" x14ac:dyDescent="0.35">
      <c r="B35" s="96" t="s">
        <v>3</v>
      </c>
      <c r="C35" s="95">
        <v>1871</v>
      </c>
      <c r="D35" s="95">
        <v>1326</v>
      </c>
      <c r="E35" s="95">
        <v>1732</v>
      </c>
      <c r="F35" s="95">
        <v>1708</v>
      </c>
      <c r="G35" s="95">
        <v>1260</v>
      </c>
      <c r="H35" s="95">
        <v>741</v>
      </c>
      <c r="I35" s="95">
        <v>998</v>
      </c>
      <c r="J35" s="95">
        <v>1152</v>
      </c>
      <c r="K35" s="95">
        <v>3272</v>
      </c>
      <c r="L35" s="95">
        <v>2309</v>
      </c>
      <c r="M35" s="95">
        <v>2810</v>
      </c>
      <c r="N35" s="95">
        <v>3046</v>
      </c>
    </row>
    <row r="36" spans="2:14" x14ac:dyDescent="0.35">
      <c r="B36" s="96" t="s">
        <v>4</v>
      </c>
      <c r="C36" s="95">
        <v>1951</v>
      </c>
      <c r="D36" s="95">
        <v>1490</v>
      </c>
      <c r="E36" s="95">
        <v>1773</v>
      </c>
      <c r="F36" s="95">
        <v>1681</v>
      </c>
      <c r="G36" s="95">
        <v>1312</v>
      </c>
      <c r="H36" s="95">
        <v>814</v>
      </c>
      <c r="I36" s="95">
        <v>998</v>
      </c>
      <c r="J36" s="95">
        <v>1120</v>
      </c>
      <c r="K36" s="95">
        <v>3300</v>
      </c>
      <c r="L36" s="95">
        <v>2350</v>
      </c>
      <c r="M36" s="95">
        <v>2787</v>
      </c>
      <c r="N36" s="95">
        <v>3057</v>
      </c>
    </row>
    <row r="37" spans="2:14" x14ac:dyDescent="0.35">
      <c r="B37" s="96" t="s">
        <v>5</v>
      </c>
      <c r="C37" s="95">
        <v>2605</v>
      </c>
      <c r="D37" s="95">
        <v>2039</v>
      </c>
      <c r="E37" s="95">
        <v>2464</v>
      </c>
      <c r="F37" s="95">
        <v>2473</v>
      </c>
      <c r="G37" s="95">
        <v>1771</v>
      </c>
      <c r="H37" s="95">
        <v>1127</v>
      </c>
      <c r="I37" s="95">
        <v>1408</v>
      </c>
      <c r="J37" s="95">
        <v>1624</v>
      </c>
      <c r="K37" s="95">
        <v>4551</v>
      </c>
      <c r="L37" s="95">
        <v>3347</v>
      </c>
      <c r="M37" s="95">
        <v>3886</v>
      </c>
      <c r="N37" s="95">
        <v>4361</v>
      </c>
    </row>
    <row r="38" spans="2:14" x14ac:dyDescent="0.35">
      <c r="B38" s="96" t="s">
        <v>6</v>
      </c>
      <c r="C38" s="95">
        <v>2247</v>
      </c>
      <c r="D38" s="95">
        <v>1768</v>
      </c>
      <c r="E38" s="95">
        <v>2113</v>
      </c>
      <c r="F38" s="95">
        <v>2066</v>
      </c>
      <c r="G38" s="95">
        <v>1547</v>
      </c>
      <c r="H38" s="95">
        <v>911</v>
      </c>
      <c r="I38" s="95">
        <v>1164</v>
      </c>
      <c r="J38" s="95">
        <v>1399</v>
      </c>
      <c r="K38" s="95">
        <v>3891</v>
      </c>
      <c r="L38" s="95">
        <v>2805</v>
      </c>
      <c r="M38" s="95">
        <v>3251</v>
      </c>
      <c r="N38" s="95">
        <v>3650</v>
      </c>
    </row>
    <row r="39" spans="2:14" x14ac:dyDescent="0.35">
      <c r="B39" s="96" t="s">
        <v>7</v>
      </c>
      <c r="C39" s="95">
        <v>5095</v>
      </c>
      <c r="D39" s="95">
        <v>3884</v>
      </c>
      <c r="E39" s="95">
        <v>4697</v>
      </c>
      <c r="F39" s="95">
        <v>4658</v>
      </c>
      <c r="G39" s="95">
        <v>3498</v>
      </c>
      <c r="H39" s="95">
        <v>2157</v>
      </c>
      <c r="I39" s="95">
        <v>2790</v>
      </c>
      <c r="J39" s="95">
        <v>3126</v>
      </c>
      <c r="K39" s="95">
        <v>8628</v>
      </c>
      <c r="L39" s="95">
        <v>6406</v>
      </c>
      <c r="M39" s="95">
        <v>7501</v>
      </c>
      <c r="N39" s="95">
        <v>8171</v>
      </c>
    </row>
    <row r="40" spans="2:14" x14ac:dyDescent="0.35">
      <c r="B40" s="96" t="s">
        <v>8</v>
      </c>
      <c r="C40" s="95">
        <v>4674</v>
      </c>
      <c r="D40" s="95">
        <v>3658</v>
      </c>
      <c r="E40" s="95">
        <v>4490</v>
      </c>
      <c r="F40" s="95">
        <v>4264</v>
      </c>
      <c r="G40" s="95">
        <v>3216</v>
      </c>
      <c r="H40" s="95">
        <v>1976</v>
      </c>
      <c r="I40" s="95">
        <v>2511</v>
      </c>
      <c r="J40" s="95">
        <v>2869</v>
      </c>
      <c r="K40" s="95">
        <v>7981</v>
      </c>
      <c r="L40" s="95">
        <v>5876</v>
      </c>
      <c r="M40" s="95">
        <v>6822</v>
      </c>
      <c r="N40" s="95">
        <v>7572</v>
      </c>
    </row>
    <row r="41" spans="2:14" x14ac:dyDescent="0.35">
      <c r="B41" s="96" t="s">
        <v>9</v>
      </c>
      <c r="C41" s="95">
        <v>4273</v>
      </c>
      <c r="D41" s="95">
        <v>3923</v>
      </c>
      <c r="E41" s="95">
        <v>4727</v>
      </c>
      <c r="F41" s="95">
        <v>3946</v>
      </c>
      <c r="G41" s="95">
        <v>2920</v>
      </c>
      <c r="H41" s="95">
        <v>1859</v>
      </c>
      <c r="I41" s="95">
        <v>2345</v>
      </c>
      <c r="J41" s="95">
        <v>2677</v>
      </c>
      <c r="K41" s="95">
        <v>7316</v>
      </c>
      <c r="L41" s="95">
        <v>5504</v>
      </c>
      <c r="M41" s="95">
        <v>6406</v>
      </c>
      <c r="N41" s="95">
        <v>6875</v>
      </c>
    </row>
    <row r="42" spans="2:14" x14ac:dyDescent="0.35">
      <c r="B42" s="96" t="s">
        <v>10</v>
      </c>
      <c r="C42" s="95">
        <v>5643</v>
      </c>
      <c r="D42" s="95">
        <v>5928</v>
      </c>
      <c r="E42" s="95">
        <v>7122</v>
      </c>
      <c r="F42" s="95">
        <v>5281</v>
      </c>
      <c r="G42" s="95">
        <v>3874</v>
      </c>
      <c r="H42" s="95">
        <v>2531</v>
      </c>
      <c r="I42" s="95">
        <v>3166</v>
      </c>
      <c r="J42" s="95">
        <v>3587</v>
      </c>
      <c r="K42" s="95">
        <v>9571</v>
      </c>
      <c r="L42" s="95">
        <v>7370</v>
      </c>
      <c r="M42" s="95">
        <v>8515</v>
      </c>
      <c r="N42" s="95">
        <v>9208</v>
      </c>
    </row>
    <row r="43" spans="2:14" x14ac:dyDescent="0.35">
      <c r="B43" s="96" t="s">
        <v>11</v>
      </c>
      <c r="C43" s="95">
        <v>4888</v>
      </c>
      <c r="D43" s="95">
        <v>16522</v>
      </c>
      <c r="E43" s="95">
        <v>19768</v>
      </c>
      <c r="F43" s="95">
        <v>4398</v>
      </c>
      <c r="G43" s="95">
        <v>3358</v>
      </c>
      <c r="H43" s="95">
        <v>2185</v>
      </c>
      <c r="I43" s="95">
        <v>2663</v>
      </c>
      <c r="J43" s="95">
        <v>3035</v>
      </c>
      <c r="K43" s="95">
        <v>8173</v>
      </c>
      <c r="L43" s="95">
        <v>6445</v>
      </c>
      <c r="M43" s="95">
        <v>7023</v>
      </c>
      <c r="N43" s="95">
        <v>7615</v>
      </c>
    </row>
    <row r="44" spans="2:14" x14ac:dyDescent="0.35">
      <c r="B44" s="96" t="s">
        <v>53</v>
      </c>
      <c r="C44" s="95">
        <v>787094</v>
      </c>
      <c r="D44" s="95">
        <v>814579</v>
      </c>
      <c r="E44" s="95">
        <v>800467</v>
      </c>
      <c r="F44" s="95">
        <v>793052</v>
      </c>
      <c r="G44" s="95">
        <v>651502</v>
      </c>
      <c r="H44" s="95">
        <v>674185</v>
      </c>
      <c r="I44" s="95">
        <v>663620</v>
      </c>
      <c r="J44" s="95">
        <v>657001</v>
      </c>
      <c r="K44" s="95">
        <v>969446</v>
      </c>
      <c r="L44" s="95">
        <v>1002375</v>
      </c>
      <c r="M44" s="95">
        <v>982754</v>
      </c>
      <c r="N44" s="95">
        <v>975026</v>
      </c>
    </row>
    <row r="46" spans="2:14" x14ac:dyDescent="0.35">
      <c r="B46" s="98" t="s">
        <v>83</v>
      </c>
      <c r="C46" s="98" t="s">
        <v>16</v>
      </c>
      <c r="D46" s="98" t="s">
        <v>17</v>
      </c>
      <c r="E46" s="98" t="s">
        <v>18</v>
      </c>
      <c r="F46" s="98" t="s">
        <v>19</v>
      </c>
      <c r="G46" s="98" t="s">
        <v>20</v>
      </c>
      <c r="H46" s="98" t="s">
        <v>21</v>
      </c>
      <c r="I46" s="98" t="s">
        <v>22</v>
      </c>
      <c r="J46" s="98" t="s">
        <v>23</v>
      </c>
      <c r="K46" s="98" t="s">
        <v>24</v>
      </c>
      <c r="L46" s="98" t="s">
        <v>25</v>
      </c>
      <c r="M46" s="98" t="s">
        <v>26</v>
      </c>
      <c r="N46" s="98" t="s">
        <v>27</v>
      </c>
    </row>
    <row r="47" spans="2:14" x14ac:dyDescent="0.35">
      <c r="B47" s="98" t="s">
        <v>1</v>
      </c>
      <c r="C47" s="97">
        <v>108750</v>
      </c>
      <c r="D47" s="97">
        <v>91870</v>
      </c>
      <c r="E47" s="97">
        <v>98877</v>
      </c>
      <c r="F47" s="97">
        <v>106421</v>
      </c>
      <c r="G47" s="97">
        <v>74871</v>
      </c>
      <c r="H47" s="97">
        <v>59404</v>
      </c>
      <c r="I47" s="97">
        <v>65232</v>
      </c>
      <c r="J47" s="97">
        <v>71987</v>
      </c>
      <c r="K47" s="97">
        <v>175690</v>
      </c>
      <c r="L47" s="97">
        <v>157894</v>
      </c>
      <c r="M47" s="97">
        <v>166476</v>
      </c>
      <c r="N47" s="97">
        <v>174962</v>
      </c>
    </row>
    <row r="48" spans="2:14" x14ac:dyDescent="0.35">
      <c r="B48" s="98" t="s">
        <v>2</v>
      </c>
      <c r="C48" s="97">
        <v>2000</v>
      </c>
      <c r="D48" s="97">
        <v>1439</v>
      </c>
      <c r="E48" s="97">
        <v>1605</v>
      </c>
      <c r="F48" s="97">
        <v>1915</v>
      </c>
      <c r="G48" s="97">
        <v>1392</v>
      </c>
      <c r="H48" s="97">
        <v>939</v>
      </c>
      <c r="I48" s="97">
        <v>1058</v>
      </c>
      <c r="J48" s="97">
        <v>1306</v>
      </c>
      <c r="K48" s="97">
        <v>3331</v>
      </c>
      <c r="L48" s="97">
        <v>2687</v>
      </c>
      <c r="M48" s="97">
        <v>2937</v>
      </c>
      <c r="N48" s="97">
        <v>3207</v>
      </c>
    </row>
    <row r="49" spans="2:14" x14ac:dyDescent="0.35">
      <c r="B49" s="98" t="s">
        <v>3</v>
      </c>
      <c r="C49" s="97">
        <v>4226</v>
      </c>
      <c r="D49" s="97">
        <v>3157</v>
      </c>
      <c r="E49" s="97">
        <v>3432</v>
      </c>
      <c r="F49" s="97">
        <v>3774</v>
      </c>
      <c r="G49" s="97">
        <v>2910</v>
      </c>
      <c r="H49" s="97">
        <v>2107</v>
      </c>
      <c r="I49" s="97">
        <v>2258</v>
      </c>
      <c r="J49" s="97">
        <v>2580</v>
      </c>
      <c r="K49" s="97">
        <v>7038</v>
      </c>
      <c r="L49" s="97">
        <v>5751</v>
      </c>
      <c r="M49" s="97">
        <v>6215</v>
      </c>
      <c r="N49" s="97">
        <v>6559</v>
      </c>
    </row>
    <row r="50" spans="2:14" x14ac:dyDescent="0.35">
      <c r="B50" s="98" t="s">
        <v>4</v>
      </c>
      <c r="C50" s="97">
        <v>4324</v>
      </c>
      <c r="D50" s="97">
        <v>3291</v>
      </c>
      <c r="E50" s="97">
        <v>3635</v>
      </c>
      <c r="F50" s="97">
        <v>3985</v>
      </c>
      <c r="G50" s="97">
        <v>3004</v>
      </c>
      <c r="H50" s="97">
        <v>2178</v>
      </c>
      <c r="I50" s="97">
        <v>2478</v>
      </c>
      <c r="J50" s="97">
        <v>2712</v>
      </c>
      <c r="K50" s="97">
        <v>7233</v>
      </c>
      <c r="L50" s="97">
        <v>5886</v>
      </c>
      <c r="M50" s="97">
        <v>6205</v>
      </c>
      <c r="N50" s="97">
        <v>6746</v>
      </c>
    </row>
    <row r="51" spans="2:14" x14ac:dyDescent="0.35">
      <c r="B51" s="98" t="s">
        <v>5</v>
      </c>
      <c r="C51" s="97">
        <v>5771</v>
      </c>
      <c r="D51" s="97">
        <v>4313</v>
      </c>
      <c r="E51" s="97">
        <v>4750</v>
      </c>
      <c r="F51" s="97">
        <v>5195</v>
      </c>
      <c r="G51" s="97">
        <v>3991</v>
      </c>
      <c r="H51" s="97">
        <v>2880</v>
      </c>
      <c r="I51" s="97">
        <v>3192</v>
      </c>
      <c r="J51" s="97">
        <v>3584</v>
      </c>
      <c r="K51" s="97">
        <v>9518</v>
      </c>
      <c r="L51" s="97">
        <v>7612</v>
      </c>
      <c r="M51" s="97">
        <v>8214</v>
      </c>
      <c r="N51" s="97">
        <v>8752</v>
      </c>
    </row>
    <row r="52" spans="2:14" x14ac:dyDescent="0.35">
      <c r="B52" s="98" t="s">
        <v>6</v>
      </c>
      <c r="C52" s="97">
        <v>5341</v>
      </c>
      <c r="D52" s="97">
        <v>3965</v>
      </c>
      <c r="E52" s="97">
        <v>4497</v>
      </c>
      <c r="F52" s="97">
        <v>4888</v>
      </c>
      <c r="G52" s="97">
        <v>3759</v>
      </c>
      <c r="H52" s="97">
        <v>2705</v>
      </c>
      <c r="I52" s="97">
        <v>3086</v>
      </c>
      <c r="J52" s="97">
        <v>3403</v>
      </c>
      <c r="K52" s="97">
        <v>8980</v>
      </c>
      <c r="L52" s="97">
        <v>7164</v>
      </c>
      <c r="M52" s="97">
        <v>7771</v>
      </c>
      <c r="N52" s="97">
        <v>8290</v>
      </c>
    </row>
    <row r="53" spans="2:14" x14ac:dyDescent="0.35">
      <c r="B53" s="98" t="s">
        <v>7</v>
      </c>
      <c r="C53" s="97">
        <v>10087</v>
      </c>
      <c r="D53" s="97">
        <v>7886</v>
      </c>
      <c r="E53" s="97">
        <v>8690</v>
      </c>
      <c r="F53" s="97">
        <v>9246</v>
      </c>
      <c r="G53" s="97">
        <v>6962</v>
      </c>
      <c r="H53" s="97">
        <v>5283</v>
      </c>
      <c r="I53" s="97">
        <v>5971</v>
      </c>
      <c r="J53" s="97">
        <v>6449</v>
      </c>
      <c r="K53" s="97">
        <v>16488</v>
      </c>
      <c r="L53" s="97">
        <v>13735</v>
      </c>
      <c r="M53" s="97">
        <v>14733</v>
      </c>
      <c r="N53" s="97">
        <v>15374</v>
      </c>
    </row>
    <row r="54" spans="2:14" x14ac:dyDescent="0.35">
      <c r="B54" s="98" t="s">
        <v>8</v>
      </c>
      <c r="C54" s="97">
        <v>10439</v>
      </c>
      <c r="D54" s="97">
        <v>7741</v>
      </c>
      <c r="E54" s="97">
        <v>8676</v>
      </c>
      <c r="F54" s="97">
        <v>9266</v>
      </c>
      <c r="G54" s="97">
        <v>7285</v>
      </c>
      <c r="H54" s="97">
        <v>5155</v>
      </c>
      <c r="I54" s="97">
        <v>5868</v>
      </c>
      <c r="J54" s="97">
        <v>6319</v>
      </c>
      <c r="K54" s="97">
        <v>16808</v>
      </c>
      <c r="L54" s="97">
        <v>13660</v>
      </c>
      <c r="M54" s="97">
        <v>14945</v>
      </c>
      <c r="N54" s="97">
        <v>15594</v>
      </c>
    </row>
    <row r="55" spans="2:14" x14ac:dyDescent="0.35">
      <c r="B55" s="98" t="s">
        <v>9</v>
      </c>
      <c r="C55" s="97">
        <v>10663</v>
      </c>
      <c r="D55" s="97">
        <v>8017</v>
      </c>
      <c r="E55" s="97">
        <v>8841</v>
      </c>
      <c r="F55" s="97">
        <v>9461</v>
      </c>
      <c r="G55" s="97">
        <v>7465</v>
      </c>
      <c r="H55" s="97">
        <v>5358</v>
      </c>
      <c r="I55" s="97">
        <v>6026</v>
      </c>
      <c r="J55" s="97">
        <v>6540</v>
      </c>
      <c r="K55" s="97">
        <v>17117</v>
      </c>
      <c r="L55" s="97">
        <v>13685</v>
      </c>
      <c r="M55" s="97">
        <v>14805</v>
      </c>
      <c r="N55" s="97">
        <v>15390</v>
      </c>
    </row>
    <row r="56" spans="2:14" x14ac:dyDescent="0.35">
      <c r="B56" s="98" t="s">
        <v>10</v>
      </c>
      <c r="C56" s="97">
        <v>14364</v>
      </c>
      <c r="D56" s="97">
        <v>10896</v>
      </c>
      <c r="E56" s="97">
        <v>12100</v>
      </c>
      <c r="F56" s="97">
        <v>12881</v>
      </c>
      <c r="G56" s="97">
        <v>9996</v>
      </c>
      <c r="H56" s="97">
        <v>7435</v>
      </c>
      <c r="I56" s="97">
        <v>8331</v>
      </c>
      <c r="J56" s="97">
        <v>8885</v>
      </c>
      <c r="K56" s="97">
        <v>23182</v>
      </c>
      <c r="L56" s="97">
        <v>18324</v>
      </c>
      <c r="M56" s="97">
        <v>19991</v>
      </c>
      <c r="N56" s="97">
        <v>20932</v>
      </c>
    </row>
    <row r="57" spans="2:14" x14ac:dyDescent="0.35">
      <c r="B57" s="98" t="s">
        <v>11</v>
      </c>
      <c r="C57" s="97">
        <v>14889</v>
      </c>
      <c r="D57" s="97">
        <v>11484</v>
      </c>
      <c r="E57" s="97">
        <v>12612</v>
      </c>
      <c r="F57" s="97">
        <v>13237</v>
      </c>
      <c r="G57" s="97">
        <v>10460</v>
      </c>
      <c r="H57" s="97">
        <v>7823</v>
      </c>
      <c r="I57" s="97">
        <v>8689</v>
      </c>
      <c r="J57" s="97">
        <v>9224</v>
      </c>
      <c r="K57" s="97">
        <v>23085</v>
      </c>
      <c r="L57" s="97">
        <v>18652</v>
      </c>
      <c r="M57" s="97">
        <v>19979</v>
      </c>
      <c r="N57" s="97">
        <v>20768</v>
      </c>
    </row>
    <row r="58" spans="2:14" x14ac:dyDescent="0.35">
      <c r="B58" s="98" t="s">
        <v>53</v>
      </c>
      <c r="C58" s="97">
        <v>703169</v>
      </c>
      <c r="D58" s="97">
        <v>739964</v>
      </c>
      <c r="E58" s="97">
        <v>726308</v>
      </c>
      <c r="F58" s="97">
        <v>713754</v>
      </c>
      <c r="G58" s="97">
        <v>591160</v>
      </c>
      <c r="H58" s="97">
        <v>621988</v>
      </c>
      <c r="I58" s="97">
        <v>611066</v>
      </c>
      <c r="J58" s="97">
        <v>600266</v>
      </c>
      <c r="K58" s="97">
        <v>842876</v>
      </c>
      <c r="L58" s="97">
        <v>886296</v>
      </c>
      <c r="M58" s="97">
        <v>869075</v>
      </c>
      <c r="N58" s="97">
        <v>854772</v>
      </c>
    </row>
  </sheetData>
  <mergeCells count="10">
    <mergeCell ref="AD5:AO5"/>
    <mergeCell ref="AP5:BA5"/>
    <mergeCell ref="AD19:AO19"/>
    <mergeCell ref="AP19:BA19"/>
    <mergeCell ref="C1:F1"/>
    <mergeCell ref="G1:J1"/>
    <mergeCell ref="K1:N1"/>
    <mergeCell ref="O1:R1"/>
    <mergeCell ref="S1:V1"/>
    <mergeCell ref="W1:Z1"/>
  </mergeCells>
  <conditionalFormatting sqref="AP7:BA11">
    <cfRule type="colorScale" priority="4">
      <colorScale>
        <cfvo type="min"/>
        <cfvo type="max"/>
        <color rgb="FFFCFCFF"/>
        <color rgb="FF63BE7B"/>
      </colorScale>
    </cfRule>
  </conditionalFormatting>
  <conditionalFormatting sqref="AP21:BA25">
    <cfRule type="colorScale" priority="3">
      <colorScale>
        <cfvo type="min"/>
        <cfvo type="max"/>
        <color rgb="FFFCFCFF"/>
        <color rgb="FF63BE7B"/>
      </colorScale>
    </cfRule>
  </conditionalFormatting>
  <conditionalFormatting sqref="AP13:BA17">
    <cfRule type="colorScale" priority="2">
      <colorScale>
        <cfvo type="min"/>
        <cfvo type="max"/>
        <color rgb="FFFCFCFF"/>
        <color rgb="FF63BE7B"/>
      </colorScale>
    </cfRule>
  </conditionalFormatting>
  <conditionalFormatting sqref="AP27:BA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B1639-3DC5-404D-95E4-7B05A9CA663B}">
  <dimension ref="A1:BM60"/>
  <sheetViews>
    <sheetView zoomScale="80" zoomScaleNormal="80" workbookViewId="0">
      <pane xSplit="2" ySplit="2" topLeftCell="AV18" activePane="bottomRight" state="frozen"/>
      <selection pane="topRight" activeCell="C1" sqref="C1"/>
      <selection pane="bottomLeft" activeCell="A3" sqref="A3"/>
      <selection pane="bottomRight" activeCell="BK27" sqref="BK27:BM29"/>
    </sheetView>
  </sheetViews>
  <sheetFormatPr defaultRowHeight="14.5" x14ac:dyDescent="0.35"/>
  <cols>
    <col min="1" max="1" width="7.90625" bestFit="1" customWidth="1"/>
    <col min="2" max="2" width="13.54296875" bestFit="1" customWidth="1"/>
    <col min="3" max="3" width="11.36328125" bestFit="1" customWidth="1"/>
    <col min="4" max="6" width="10.36328125" bestFit="1" customWidth="1"/>
    <col min="7" max="7" width="11.36328125" bestFit="1" customWidth="1"/>
    <col min="8" max="10" width="10.36328125" bestFit="1" customWidth="1"/>
    <col min="11" max="14" width="10.6328125" bestFit="1" customWidth="1"/>
    <col min="15" max="15" width="14" bestFit="1" customWidth="1"/>
    <col min="16" max="18" width="12.81640625" bestFit="1" customWidth="1"/>
    <col min="19" max="19" width="14" bestFit="1" customWidth="1"/>
    <col min="20" max="23" width="12.81640625" bestFit="1" customWidth="1"/>
    <col min="24" max="26" width="11.81640625" bestFit="1" customWidth="1"/>
    <col min="28" max="28" width="14.08984375" bestFit="1" customWidth="1"/>
    <col min="29" max="29" width="7.26953125" bestFit="1" customWidth="1"/>
    <col min="30" max="30" width="11.36328125" customWidth="1"/>
    <col min="31" max="33" width="10.36328125" customWidth="1"/>
    <col min="34" max="34" width="11.36328125" customWidth="1"/>
    <col min="35" max="38" width="10.36328125" customWidth="1"/>
    <col min="39" max="41" width="9.26953125" customWidth="1"/>
    <col min="42" max="42" width="14" bestFit="1" customWidth="1"/>
    <col min="43" max="45" width="12.81640625" bestFit="1" customWidth="1"/>
    <col min="46" max="46" width="14" bestFit="1" customWidth="1"/>
    <col min="47" max="50" width="12.81640625" bestFit="1" customWidth="1"/>
    <col min="51" max="53" width="11.81640625" bestFit="1" customWidth="1"/>
    <col min="62" max="62" width="16.453125" bestFit="1" customWidth="1"/>
  </cols>
  <sheetData>
    <row r="1" spans="1:65" ht="15" thickBot="1" x14ac:dyDescent="0.4">
      <c r="C1" s="119" t="s">
        <v>64</v>
      </c>
      <c r="D1" s="120"/>
      <c r="E1" s="120"/>
      <c r="F1" s="121"/>
      <c r="G1" s="119" t="s">
        <v>65</v>
      </c>
      <c r="H1" s="120"/>
      <c r="I1" s="120"/>
      <c r="J1" s="121"/>
      <c r="K1" s="119" t="s">
        <v>66</v>
      </c>
      <c r="L1" s="120"/>
      <c r="M1" s="120"/>
      <c r="N1" s="121"/>
      <c r="O1" s="119" t="s">
        <v>64</v>
      </c>
      <c r="P1" s="120"/>
      <c r="Q1" s="120"/>
      <c r="R1" s="121"/>
      <c r="S1" s="119" t="s">
        <v>65</v>
      </c>
      <c r="T1" s="120"/>
      <c r="U1" s="120"/>
      <c r="V1" s="121"/>
      <c r="W1" s="119" t="s">
        <v>66</v>
      </c>
      <c r="X1" s="120"/>
      <c r="Y1" s="120"/>
      <c r="Z1" s="121"/>
    </row>
    <row r="2" spans="1:65" x14ac:dyDescent="0.35">
      <c r="A2" s="8" t="s">
        <v>14</v>
      </c>
      <c r="B2" s="16" t="s">
        <v>12</v>
      </c>
      <c r="C2" s="75" t="s">
        <v>40</v>
      </c>
      <c r="D2" s="76" t="s">
        <v>29</v>
      </c>
      <c r="E2" s="76" t="s">
        <v>30</v>
      </c>
      <c r="F2" s="77" t="s">
        <v>31</v>
      </c>
      <c r="G2" s="79" t="s">
        <v>32</v>
      </c>
      <c r="H2" s="32" t="s">
        <v>33</v>
      </c>
      <c r="I2" s="32" t="s">
        <v>34</v>
      </c>
      <c r="J2" s="72" t="s">
        <v>35</v>
      </c>
      <c r="K2" s="78" t="s">
        <v>36</v>
      </c>
      <c r="L2" s="76" t="s">
        <v>37</v>
      </c>
      <c r="M2" s="76" t="s">
        <v>38</v>
      </c>
      <c r="N2" s="77" t="s">
        <v>39</v>
      </c>
      <c r="O2" s="28" t="s">
        <v>41</v>
      </c>
      <c r="P2" s="29" t="s">
        <v>42</v>
      </c>
      <c r="Q2" s="29" t="s">
        <v>43</v>
      </c>
      <c r="R2" s="29" t="s">
        <v>44</v>
      </c>
      <c r="S2" s="10" t="s">
        <v>45</v>
      </c>
      <c r="T2" s="10" t="s">
        <v>46</v>
      </c>
      <c r="U2" s="10" t="s">
        <v>47</v>
      </c>
      <c r="V2" s="10" t="s">
        <v>48</v>
      </c>
      <c r="W2" s="29" t="s">
        <v>49</v>
      </c>
      <c r="X2" s="29" t="s">
        <v>50</v>
      </c>
      <c r="Y2" s="29" t="s">
        <v>51</v>
      </c>
      <c r="Z2" s="30" t="s">
        <v>52</v>
      </c>
    </row>
    <row r="3" spans="1:65" x14ac:dyDescent="0.35">
      <c r="A3" s="12" t="s">
        <v>13</v>
      </c>
      <c r="B3" s="17" t="s">
        <v>1</v>
      </c>
      <c r="C3" s="21">
        <v>131470</v>
      </c>
      <c r="D3" s="4">
        <v>104704</v>
      </c>
      <c r="E3" s="4">
        <v>118394</v>
      </c>
      <c r="F3" s="22">
        <v>127717</v>
      </c>
      <c r="G3" s="20">
        <v>89960</v>
      </c>
      <c r="H3" s="4">
        <v>67576</v>
      </c>
      <c r="I3" s="4">
        <v>77981</v>
      </c>
      <c r="J3" s="22">
        <v>85821</v>
      </c>
      <c r="K3" s="20">
        <v>204634</v>
      </c>
      <c r="L3" s="4">
        <v>171833</v>
      </c>
      <c r="M3" s="4">
        <v>189967</v>
      </c>
      <c r="N3" s="22">
        <v>201273</v>
      </c>
      <c r="O3" s="23">
        <f>C3/C$15</f>
        <v>0.14705438226980738</v>
      </c>
      <c r="P3" s="5">
        <f t="shared" ref="P3:Z15" si="0">D3/D$15</f>
        <v>0.11711555519265164</v>
      </c>
      <c r="Q3" s="5">
        <f t="shared" si="0"/>
        <v>0.13242836034419697</v>
      </c>
      <c r="R3" s="5">
        <f t="shared" si="0"/>
        <v>0.14285650369173947</v>
      </c>
      <c r="S3" s="5">
        <f t="shared" si="0"/>
        <v>0.1243821335490249</v>
      </c>
      <c r="T3" s="5">
        <f t="shared" si="0"/>
        <v>9.3433159812237737E-2</v>
      </c>
      <c r="U3" s="5">
        <f t="shared" si="0"/>
        <v>0.10781951040780914</v>
      </c>
      <c r="V3" s="5">
        <f t="shared" si="0"/>
        <v>0.11865939398967169</v>
      </c>
      <c r="W3" s="5">
        <f t="shared" si="0"/>
        <v>0.17773458195885511</v>
      </c>
      <c r="X3" s="5">
        <f t="shared" si="0"/>
        <v>0.14924531808856764</v>
      </c>
      <c r="Y3" s="5">
        <f t="shared" si="0"/>
        <v>0.16499557908743331</v>
      </c>
      <c r="Z3" s="13">
        <f>N3/N$15</f>
        <v>0.17481538998702389</v>
      </c>
    </row>
    <row r="4" spans="1:65" ht="15" thickBot="1" x14ac:dyDescent="0.4">
      <c r="A4" s="12" t="s">
        <v>13</v>
      </c>
      <c r="B4" s="17" t="s">
        <v>2</v>
      </c>
      <c r="C4" s="21">
        <v>10480</v>
      </c>
      <c r="D4" s="4">
        <v>7457</v>
      </c>
      <c r="E4" s="4">
        <v>8566</v>
      </c>
      <c r="F4" s="22">
        <v>9573</v>
      </c>
      <c r="G4" s="20">
        <v>6879</v>
      </c>
      <c r="H4" s="4">
        <v>4529</v>
      </c>
      <c r="I4" s="4">
        <v>5347</v>
      </c>
      <c r="J4" s="22">
        <v>6075</v>
      </c>
      <c r="K4" s="20">
        <v>17417</v>
      </c>
      <c r="L4" s="4">
        <v>13480</v>
      </c>
      <c r="M4" s="4">
        <v>15089</v>
      </c>
      <c r="N4" s="22">
        <v>16200</v>
      </c>
      <c r="O4" s="23">
        <f t="shared" ref="O4:O15" si="1">C4/C$15</f>
        <v>1.1722293498041996E-2</v>
      </c>
      <c r="P4" s="5">
        <f t="shared" si="0"/>
        <v>8.3409487227957217E-3</v>
      </c>
      <c r="Q4" s="5">
        <f t="shared" si="0"/>
        <v>9.5814089794110449E-3</v>
      </c>
      <c r="R4" s="5">
        <f t="shared" si="0"/>
        <v>1.0707778211522523E-2</v>
      </c>
      <c r="S4" s="5">
        <f t="shared" si="0"/>
        <v>9.5111682601572052E-3</v>
      </c>
      <c r="T4" s="5">
        <f t="shared" si="0"/>
        <v>6.2619684620223853E-3</v>
      </c>
      <c r="U4" s="5">
        <f t="shared" si="0"/>
        <v>7.392966519415697E-3</v>
      </c>
      <c r="V4" s="5">
        <f t="shared" si="0"/>
        <v>8.3995271377315054E-3</v>
      </c>
      <c r="W4" s="5">
        <f t="shared" si="0"/>
        <v>1.5127511625523518E-2</v>
      </c>
      <c r="X4" s="5">
        <f t="shared" si="0"/>
        <v>1.1708035638287708E-2</v>
      </c>
      <c r="Y4" s="5">
        <f t="shared" si="0"/>
        <v>1.310553039659668E-2</v>
      </c>
      <c r="Z4" s="13">
        <f t="shared" si="0"/>
        <v>1.4070487933253774E-2</v>
      </c>
    </row>
    <row r="5" spans="1:65" ht="14.5" customHeight="1" x14ac:dyDescent="0.35">
      <c r="A5" s="12" t="s">
        <v>13</v>
      </c>
      <c r="B5" s="17" t="s">
        <v>3</v>
      </c>
      <c r="C5" s="21">
        <v>11978</v>
      </c>
      <c r="D5" s="4">
        <v>8971</v>
      </c>
      <c r="E5" s="4">
        <v>10450</v>
      </c>
      <c r="F5" s="22">
        <v>11226</v>
      </c>
      <c r="G5" s="20">
        <v>7831</v>
      </c>
      <c r="H5" s="4">
        <v>5432</v>
      </c>
      <c r="I5" s="4">
        <v>6463</v>
      </c>
      <c r="J5" s="22">
        <v>7241</v>
      </c>
      <c r="K5" s="20">
        <v>19765</v>
      </c>
      <c r="L5" s="4">
        <v>16141</v>
      </c>
      <c r="M5" s="4">
        <v>17956</v>
      </c>
      <c r="N5" s="22">
        <v>19057</v>
      </c>
      <c r="O5" s="23">
        <f t="shared" si="1"/>
        <v>1.3397865603010213E-2</v>
      </c>
      <c r="P5" s="5">
        <f t="shared" si="0"/>
        <v>1.0034417459058659E-2</v>
      </c>
      <c r="Q5" s="5">
        <f t="shared" si="0"/>
        <v>1.1688737314364395E-2</v>
      </c>
      <c r="R5" s="5">
        <f t="shared" si="0"/>
        <v>1.2556723932158344E-2</v>
      </c>
      <c r="S5" s="5">
        <f t="shared" si="0"/>
        <v>1.0827439837954802E-2</v>
      </c>
      <c r="T5" s="5">
        <f t="shared" si="0"/>
        <v>7.5104907674333398E-3</v>
      </c>
      <c r="U5" s="5">
        <f t="shared" si="0"/>
        <v>8.9359907639767443E-3</v>
      </c>
      <c r="V5" s="5">
        <f t="shared" si="0"/>
        <v>1.0011683292891165E-2</v>
      </c>
      <c r="W5" s="5">
        <f t="shared" si="0"/>
        <v>1.716686382720746E-2</v>
      </c>
      <c r="X5" s="5">
        <f t="shared" si="0"/>
        <v>1.4019243563620319E-2</v>
      </c>
      <c r="Y5" s="5">
        <f t="shared" si="0"/>
        <v>1.5595659341327455E-2</v>
      </c>
      <c r="Z5" s="13">
        <f t="shared" si="0"/>
        <v>1.6551931391606E-2</v>
      </c>
      <c r="AB5" s="8"/>
      <c r="AC5" s="16"/>
      <c r="AD5" s="112" t="s">
        <v>59</v>
      </c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4"/>
      <c r="AP5" s="112" t="s">
        <v>60</v>
      </c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4"/>
    </row>
    <row r="6" spans="1:65" x14ac:dyDescent="0.35">
      <c r="A6" s="12" t="s">
        <v>13</v>
      </c>
      <c r="B6" s="17" t="s">
        <v>4</v>
      </c>
      <c r="C6" s="21">
        <v>12603</v>
      </c>
      <c r="D6" s="4">
        <v>9628</v>
      </c>
      <c r="E6" s="4">
        <v>10975</v>
      </c>
      <c r="F6" s="22">
        <v>11969</v>
      </c>
      <c r="G6" s="20">
        <v>8325</v>
      </c>
      <c r="H6" s="4">
        <v>5926</v>
      </c>
      <c r="I6" s="4">
        <v>6934</v>
      </c>
      <c r="J6" s="22">
        <v>7845</v>
      </c>
      <c r="K6" s="20">
        <v>20643</v>
      </c>
      <c r="L6" s="4">
        <v>17122</v>
      </c>
      <c r="M6" s="4">
        <v>19048</v>
      </c>
      <c r="N6" s="22">
        <v>20163</v>
      </c>
      <c r="O6" s="23">
        <f t="shared" si="1"/>
        <v>1.4096952762960238E-2</v>
      </c>
      <c r="P6" s="5">
        <f t="shared" si="0"/>
        <v>1.0769297881598125E-2</v>
      </c>
      <c r="Q6" s="5">
        <f t="shared" si="0"/>
        <v>1.2275970528722415E-2</v>
      </c>
      <c r="R6" s="5">
        <f t="shared" si="0"/>
        <v>1.3387798747906934E-2</v>
      </c>
      <c r="S6" s="5">
        <f t="shared" si="0"/>
        <v>1.1510463114669101E-2</v>
      </c>
      <c r="T6" s="5">
        <f t="shared" si="0"/>
        <v>8.1935140441476376E-3</v>
      </c>
      <c r="U6" s="5">
        <f t="shared" si="0"/>
        <v>9.5872133618156805E-3</v>
      </c>
      <c r="V6" s="5">
        <f t="shared" si="0"/>
        <v>1.0846796772922412E-2</v>
      </c>
      <c r="W6" s="5">
        <f t="shared" si="0"/>
        <v>1.7929449531244299E-2</v>
      </c>
      <c r="X6" s="5">
        <f t="shared" si="0"/>
        <v>1.4871289777356243E-2</v>
      </c>
      <c r="Y6" s="5">
        <f t="shared" si="0"/>
        <v>1.6544114453865302E-2</v>
      </c>
      <c r="Z6" s="13">
        <f t="shared" si="0"/>
        <v>1.7512546185073818E-2</v>
      </c>
      <c r="AB6" s="12" t="s">
        <v>63</v>
      </c>
      <c r="AC6" s="17"/>
      <c r="AD6" s="57" t="s">
        <v>40</v>
      </c>
      <c r="AE6" s="31" t="s">
        <v>29</v>
      </c>
      <c r="AF6" s="31" t="s">
        <v>30</v>
      </c>
      <c r="AG6" s="31" t="s">
        <v>31</v>
      </c>
      <c r="AH6" s="3" t="s">
        <v>32</v>
      </c>
      <c r="AI6" s="3" t="s">
        <v>33</v>
      </c>
      <c r="AJ6" s="3" t="s">
        <v>34</v>
      </c>
      <c r="AK6" s="3" t="s">
        <v>35</v>
      </c>
      <c r="AL6" s="31" t="s">
        <v>36</v>
      </c>
      <c r="AM6" s="31" t="s">
        <v>37</v>
      </c>
      <c r="AN6" s="31" t="s">
        <v>38</v>
      </c>
      <c r="AO6" s="58" t="s">
        <v>39</v>
      </c>
      <c r="AP6" s="63" t="s">
        <v>41</v>
      </c>
      <c r="AQ6" s="3" t="s">
        <v>42</v>
      </c>
      <c r="AR6" s="3" t="s">
        <v>43</v>
      </c>
      <c r="AS6" s="3" t="s">
        <v>44</v>
      </c>
      <c r="AT6" s="3" t="s">
        <v>45</v>
      </c>
      <c r="AU6" s="3" t="s">
        <v>46</v>
      </c>
      <c r="AV6" s="3" t="s">
        <v>47</v>
      </c>
      <c r="AW6" s="3" t="s">
        <v>48</v>
      </c>
      <c r="AX6" s="3" t="s">
        <v>49</v>
      </c>
      <c r="AY6" s="3" t="s">
        <v>50</v>
      </c>
      <c r="AZ6" s="3" t="s">
        <v>51</v>
      </c>
      <c r="BA6" s="48" t="s">
        <v>52</v>
      </c>
    </row>
    <row r="7" spans="1:65" x14ac:dyDescent="0.35">
      <c r="A7" s="12" t="s">
        <v>13</v>
      </c>
      <c r="B7" s="17" t="s">
        <v>5</v>
      </c>
      <c r="C7" s="21">
        <v>12978</v>
      </c>
      <c r="D7" s="4">
        <v>10004</v>
      </c>
      <c r="E7" s="4">
        <v>11491</v>
      </c>
      <c r="F7" s="22">
        <v>12312</v>
      </c>
      <c r="G7" s="20">
        <v>8687</v>
      </c>
      <c r="H7" s="4">
        <v>6269</v>
      </c>
      <c r="I7" s="4">
        <v>7448</v>
      </c>
      <c r="J7" s="22">
        <v>8062</v>
      </c>
      <c r="K7" s="20">
        <v>21037</v>
      </c>
      <c r="L7" s="4">
        <v>17620</v>
      </c>
      <c r="M7" s="4">
        <v>19489</v>
      </c>
      <c r="N7" s="22">
        <v>20352</v>
      </c>
      <c r="O7" s="23">
        <f t="shared" si="1"/>
        <v>1.4516405058930251E-2</v>
      </c>
      <c r="P7" s="5">
        <f t="shared" si="0"/>
        <v>1.1189868717024059E-2</v>
      </c>
      <c r="Q7" s="5">
        <f t="shared" si="0"/>
        <v>1.2853136887977155E-2</v>
      </c>
      <c r="R7" s="5">
        <f t="shared" si="0"/>
        <v>1.3771457781287506E-2</v>
      </c>
      <c r="S7" s="5">
        <f t="shared" si="0"/>
        <v>1.2010978147403061E-2</v>
      </c>
      <c r="T7" s="5">
        <f t="shared" si="0"/>
        <v>8.667758950854124E-3</v>
      </c>
      <c r="U7" s="5">
        <f t="shared" si="0"/>
        <v>1.0297889402769425E-2</v>
      </c>
      <c r="V7" s="5">
        <f t="shared" si="0"/>
        <v>1.1146829264920395E-2</v>
      </c>
      <c r="W7" s="5">
        <f t="shared" si="0"/>
        <v>1.8271657694559237E-2</v>
      </c>
      <c r="X7" s="5">
        <f t="shared" si="0"/>
        <v>1.5303826999008117E-2</v>
      </c>
      <c r="Y7" s="5">
        <f t="shared" si="0"/>
        <v>1.6927144403159431E-2</v>
      </c>
      <c r="Z7" s="13">
        <f t="shared" si="0"/>
        <v>1.7676701877628445E-2</v>
      </c>
      <c r="AB7" s="49">
        <v>6911907</v>
      </c>
      <c r="AC7" s="17" t="s">
        <v>54</v>
      </c>
      <c r="AD7" s="59">
        <f t="shared" ref="AD7:AO7" si="2">SUM(C7:C14)</f>
        <v>727492</v>
      </c>
      <c r="AE7" s="46">
        <f t="shared" si="2"/>
        <v>763263</v>
      </c>
      <c r="AF7" s="46">
        <f t="shared" si="2"/>
        <v>745638</v>
      </c>
      <c r="AG7" s="46">
        <f t="shared" si="2"/>
        <v>733538</v>
      </c>
      <c r="AH7" s="46">
        <f t="shared" si="2"/>
        <v>610260</v>
      </c>
      <c r="AI7" s="46">
        <f t="shared" si="2"/>
        <v>639792</v>
      </c>
      <c r="AJ7" s="46">
        <f t="shared" si="2"/>
        <v>626530</v>
      </c>
      <c r="AK7" s="46">
        <f t="shared" si="2"/>
        <v>616273</v>
      </c>
      <c r="AL7" s="46">
        <f t="shared" si="2"/>
        <v>888887</v>
      </c>
      <c r="AM7" s="46">
        <f t="shared" si="2"/>
        <v>932770</v>
      </c>
      <c r="AN7" s="46">
        <f t="shared" si="2"/>
        <v>909286</v>
      </c>
      <c r="AO7" s="60">
        <f t="shared" si="2"/>
        <v>894653</v>
      </c>
      <c r="AP7" s="64">
        <f>AD7/$AB$7</f>
        <v>0.10525199485467614</v>
      </c>
      <c r="AQ7" s="47">
        <f t="shared" ref="AQ7:BA11" si="3">AE7/$AB$7</f>
        <v>0.11042726703354082</v>
      </c>
      <c r="AR7" s="47">
        <f t="shared" si="3"/>
        <v>0.10787731952990687</v>
      </c>
      <c r="AS7" s="47">
        <f t="shared" si="3"/>
        <v>0.10612671727209293</v>
      </c>
      <c r="AT7" s="47">
        <f t="shared" si="3"/>
        <v>8.8291118500292323E-2</v>
      </c>
      <c r="AU7" s="47">
        <f t="shared" si="3"/>
        <v>9.2563745432338723E-2</v>
      </c>
      <c r="AV7" s="47">
        <f t="shared" si="3"/>
        <v>9.0645027486625618E-2</v>
      </c>
      <c r="AW7" s="47">
        <f t="shared" si="3"/>
        <v>8.9161066547915072E-2</v>
      </c>
      <c r="AX7" s="47">
        <f t="shared" si="3"/>
        <v>0.12860228009433575</v>
      </c>
      <c r="AY7" s="47">
        <f t="shared" si="3"/>
        <v>0.1349511791752985</v>
      </c>
      <c r="AZ7" s="47">
        <f t="shared" si="3"/>
        <v>0.13155356401641399</v>
      </c>
      <c r="BA7" s="50">
        <f t="shared" si="3"/>
        <v>0.12943649270743948</v>
      </c>
      <c r="BB7" s="6"/>
      <c r="BC7" s="6"/>
      <c r="BD7" s="6"/>
      <c r="BE7" s="6"/>
      <c r="BF7" s="6"/>
      <c r="BG7" s="6"/>
      <c r="BH7" s="6"/>
    </row>
    <row r="8" spans="1:65" x14ac:dyDescent="0.35">
      <c r="A8" s="12" t="s">
        <v>13</v>
      </c>
      <c r="B8" s="17" t="s">
        <v>6</v>
      </c>
      <c r="C8" s="21">
        <v>13162</v>
      </c>
      <c r="D8" s="4">
        <v>10636</v>
      </c>
      <c r="E8" s="4">
        <v>11954</v>
      </c>
      <c r="F8" s="22">
        <v>12766</v>
      </c>
      <c r="G8" s="20">
        <v>8950</v>
      </c>
      <c r="H8" s="4">
        <v>6686</v>
      </c>
      <c r="I8" s="4">
        <v>7862</v>
      </c>
      <c r="J8" s="22">
        <v>8483</v>
      </c>
      <c r="K8" s="20">
        <v>20914</v>
      </c>
      <c r="L8" s="4">
        <v>18240</v>
      </c>
      <c r="M8" s="4">
        <v>19777</v>
      </c>
      <c r="N8" s="22">
        <v>20719</v>
      </c>
      <c r="O8" s="23">
        <f t="shared" si="1"/>
        <v>1.4722216318819538E-2</v>
      </c>
      <c r="P8" s="5">
        <f t="shared" si="0"/>
        <v>1.1896785653165523E-2</v>
      </c>
      <c r="Q8" s="5">
        <f t="shared" si="0"/>
        <v>1.3371020656068133E-2</v>
      </c>
      <c r="R8" s="5">
        <f t="shared" si="0"/>
        <v>1.4279274694275203E-2</v>
      </c>
      <c r="S8" s="5">
        <f t="shared" si="0"/>
        <v>1.2374611997151765E-2</v>
      </c>
      <c r="T8" s="5">
        <f t="shared" si="0"/>
        <v>9.2443190852465589E-3</v>
      </c>
      <c r="U8" s="5">
        <f t="shared" si="0"/>
        <v>1.0870301622525941E-2</v>
      </c>
      <c r="V8" s="5">
        <f t="shared" si="0"/>
        <v>1.1728919952160717E-2</v>
      </c>
      <c r="W8" s="5">
        <f t="shared" si="0"/>
        <v>1.8164826212103052E-2</v>
      </c>
      <c r="X8" s="5">
        <f t="shared" si="0"/>
        <v>1.5842327154478322E-2</v>
      </c>
      <c r="Y8" s="5">
        <f t="shared" si="0"/>
        <v>1.7177286410861723E-2</v>
      </c>
      <c r="Z8" s="13">
        <f t="shared" si="0"/>
        <v>1.7995459227721292E-2</v>
      </c>
      <c r="AB8" s="49">
        <v>6911907</v>
      </c>
      <c r="AC8" s="17" t="s">
        <v>55</v>
      </c>
      <c r="AD8" s="59">
        <f>SUM(C8:C14)</f>
        <v>714514</v>
      </c>
      <c r="AE8" s="46">
        <f t="shared" ref="AE8:AO8" si="4">SUM(D8:D14)</f>
        <v>753259</v>
      </c>
      <c r="AF8" s="46">
        <f t="shared" si="4"/>
        <v>734147</v>
      </c>
      <c r="AG8" s="46">
        <f t="shared" si="4"/>
        <v>721226</v>
      </c>
      <c r="AH8" s="46">
        <f t="shared" si="4"/>
        <v>601573</v>
      </c>
      <c r="AI8" s="46">
        <f t="shared" si="4"/>
        <v>633523</v>
      </c>
      <c r="AJ8" s="46">
        <f t="shared" si="4"/>
        <v>619082</v>
      </c>
      <c r="AK8" s="46">
        <f t="shared" si="4"/>
        <v>608211</v>
      </c>
      <c r="AL8" s="46">
        <f t="shared" si="4"/>
        <v>867850</v>
      </c>
      <c r="AM8" s="46">
        <f t="shared" si="4"/>
        <v>915150</v>
      </c>
      <c r="AN8" s="46">
        <f t="shared" si="4"/>
        <v>889797</v>
      </c>
      <c r="AO8" s="60">
        <f t="shared" si="4"/>
        <v>874301</v>
      </c>
      <c r="AP8" s="64">
        <f>AD8/$AB$7</f>
        <v>0.10337436542476627</v>
      </c>
      <c r="AQ8" s="47">
        <f t="shared" si="3"/>
        <v>0.10897990959658456</v>
      </c>
      <c r="AR8" s="47">
        <f t="shared" si="3"/>
        <v>0.10621482609647381</v>
      </c>
      <c r="AS8" s="47">
        <f t="shared" si="3"/>
        <v>0.1043454433052991</v>
      </c>
      <c r="AT8" s="47">
        <f t="shared" si="3"/>
        <v>8.7034301821479948E-2</v>
      </c>
      <c r="AU8" s="47">
        <f t="shared" si="3"/>
        <v>9.1656759849344044E-2</v>
      </c>
      <c r="AV8" s="47">
        <f t="shared" si="3"/>
        <v>8.9567466691898481E-2</v>
      </c>
      <c r="AW8" s="47">
        <f t="shared" si="3"/>
        <v>8.7994673539444318E-2</v>
      </c>
      <c r="AX8" s="47">
        <f t="shared" si="3"/>
        <v>0.12555869168957279</v>
      </c>
      <c r="AY8" s="47">
        <f t="shared" si="3"/>
        <v>0.13240195506102731</v>
      </c>
      <c r="AZ8" s="47">
        <f t="shared" si="3"/>
        <v>0.12873393695835317</v>
      </c>
      <c r="BA8" s="50">
        <f t="shared" si="3"/>
        <v>0.12649200864537094</v>
      </c>
    </row>
    <row r="9" spans="1:65" x14ac:dyDescent="0.35">
      <c r="A9" s="12" t="s">
        <v>13</v>
      </c>
      <c r="B9" s="17" t="s">
        <v>7</v>
      </c>
      <c r="C9" s="21">
        <v>13246</v>
      </c>
      <c r="D9" s="4">
        <v>11065</v>
      </c>
      <c r="E9" s="4">
        <v>12438</v>
      </c>
      <c r="F9" s="22">
        <v>12948</v>
      </c>
      <c r="G9" s="20">
        <v>9057</v>
      </c>
      <c r="H9" s="4">
        <v>7156</v>
      </c>
      <c r="I9" s="4">
        <v>8336</v>
      </c>
      <c r="J9" s="22">
        <v>8854</v>
      </c>
      <c r="K9" s="20">
        <v>20758</v>
      </c>
      <c r="L9" s="4">
        <v>18406</v>
      </c>
      <c r="M9" s="4">
        <v>20052</v>
      </c>
      <c r="N9" s="22">
        <v>20555</v>
      </c>
      <c r="O9" s="23">
        <f t="shared" si="1"/>
        <v>1.4816173633116821E-2</v>
      </c>
      <c r="P9" s="5">
        <f t="shared" si="0"/>
        <v>1.2376639079755218E-2</v>
      </c>
      <c r="Q9" s="5">
        <f t="shared" si="0"/>
        <v>1.3912393752733431E-2</v>
      </c>
      <c r="R9" s="5">
        <f t="shared" si="0"/>
        <v>1.4482848875252649E-2</v>
      </c>
      <c r="S9" s="5">
        <f t="shared" si="0"/>
        <v>1.2522554285832798E-2</v>
      </c>
      <c r="T9" s="5">
        <f t="shared" si="0"/>
        <v>9.8941590448735229E-3</v>
      </c>
      <c r="U9" s="5">
        <f t="shared" si="0"/>
        <v>1.1525672135000794E-2</v>
      </c>
      <c r="V9" s="5">
        <f t="shared" si="0"/>
        <v>1.2241878728802428E-2</v>
      </c>
      <c r="W9" s="5">
        <f t="shared" si="0"/>
        <v>1.8029332624597647E-2</v>
      </c>
      <c r="X9" s="5">
        <f t="shared" si="0"/>
        <v>1.5986506228362281E-2</v>
      </c>
      <c r="Y9" s="5">
        <f t="shared" si="0"/>
        <v>1.7416137286271893E-2</v>
      </c>
      <c r="Z9" s="13">
        <f t="shared" si="0"/>
        <v>1.7853017251113046E-2</v>
      </c>
      <c r="AB9" s="49">
        <v>6911907</v>
      </c>
      <c r="AC9" s="17" t="s">
        <v>56</v>
      </c>
      <c r="AD9" s="59">
        <f>SUM(C9:C14)</f>
        <v>701352</v>
      </c>
      <c r="AE9" s="46">
        <f t="shared" ref="AE9:AO9" si="5">SUM(D9:D14)</f>
        <v>742623</v>
      </c>
      <c r="AF9" s="46">
        <f t="shared" si="5"/>
        <v>722193</v>
      </c>
      <c r="AG9" s="46">
        <f t="shared" si="5"/>
        <v>708460</v>
      </c>
      <c r="AH9" s="46">
        <f t="shared" si="5"/>
        <v>592623</v>
      </c>
      <c r="AI9" s="46">
        <f t="shared" si="5"/>
        <v>626837</v>
      </c>
      <c r="AJ9" s="46">
        <f t="shared" si="5"/>
        <v>611220</v>
      </c>
      <c r="AK9" s="46">
        <f t="shared" si="5"/>
        <v>599728</v>
      </c>
      <c r="AL9" s="46">
        <f t="shared" si="5"/>
        <v>846936</v>
      </c>
      <c r="AM9" s="46">
        <f t="shared" si="5"/>
        <v>896910</v>
      </c>
      <c r="AN9" s="46">
        <f t="shared" si="5"/>
        <v>870020</v>
      </c>
      <c r="AO9" s="60">
        <f t="shared" si="5"/>
        <v>853582</v>
      </c>
      <c r="AP9" s="64">
        <f>AD9/$AB$7</f>
        <v>0.10147011526630784</v>
      </c>
      <c r="AQ9" s="47">
        <f t="shared" si="3"/>
        <v>0.10744111574417885</v>
      </c>
      <c r="AR9" s="47">
        <f t="shared" si="3"/>
        <v>0.10448534680805167</v>
      </c>
      <c r="AS9" s="47">
        <f t="shared" si="3"/>
        <v>0.10249848558436912</v>
      </c>
      <c r="AT9" s="47">
        <f t="shared" si="3"/>
        <v>8.5739434862187811E-2</v>
      </c>
      <c r="AU9" s="47">
        <f t="shared" si="3"/>
        <v>9.0689443593497426E-2</v>
      </c>
      <c r="AV9" s="47">
        <f t="shared" si="3"/>
        <v>8.8430009257937064E-2</v>
      </c>
      <c r="AW9" s="47">
        <f t="shared" si="3"/>
        <v>8.6767371146631453E-2</v>
      </c>
      <c r="AX9" s="47">
        <f t="shared" si="3"/>
        <v>0.12253289866313305</v>
      </c>
      <c r="AY9" s="47">
        <f t="shared" si="3"/>
        <v>0.12976303066577718</v>
      </c>
      <c r="AZ9" s="47">
        <f t="shared" si="3"/>
        <v>0.12587264267299894</v>
      </c>
      <c r="BA9" s="50">
        <f t="shared" si="3"/>
        <v>0.12349442780407781</v>
      </c>
    </row>
    <row r="10" spans="1:65" x14ac:dyDescent="0.35">
      <c r="A10" s="12" t="s">
        <v>13</v>
      </c>
      <c r="B10" s="17" t="s">
        <v>8</v>
      </c>
      <c r="C10" s="21">
        <v>13675</v>
      </c>
      <c r="D10" s="4">
        <v>11675</v>
      </c>
      <c r="E10" s="4">
        <v>13064</v>
      </c>
      <c r="F10" s="22">
        <v>13236</v>
      </c>
      <c r="G10" s="20">
        <v>9401</v>
      </c>
      <c r="H10" s="4">
        <v>7632</v>
      </c>
      <c r="I10" s="4">
        <v>8842</v>
      </c>
      <c r="J10" s="22">
        <v>9057</v>
      </c>
      <c r="K10" s="20">
        <v>21030</v>
      </c>
      <c r="L10" s="4">
        <v>18932</v>
      </c>
      <c r="M10" s="4">
        <v>20656</v>
      </c>
      <c r="N10" s="22">
        <v>20541</v>
      </c>
      <c r="O10" s="23">
        <f t="shared" si="1"/>
        <v>1.5296027059706518E-2</v>
      </c>
      <c r="P10" s="5">
        <f t="shared" si="0"/>
        <v>1.3058948147866442E-2</v>
      </c>
      <c r="Q10" s="5">
        <f t="shared" si="0"/>
        <v>1.4612599452139375E-2</v>
      </c>
      <c r="R10" s="5">
        <f t="shared" si="0"/>
        <v>1.4804988238557621E-2</v>
      </c>
      <c r="S10" s="5">
        <f t="shared" si="0"/>
        <v>1.2998181830751257E-2</v>
      </c>
      <c r="T10" s="5">
        <f t="shared" si="0"/>
        <v>1.0552294833772321E-2</v>
      </c>
      <c r="U10" s="5">
        <f t="shared" si="0"/>
        <v>1.222528707025876E-2</v>
      </c>
      <c r="V10" s="5">
        <f t="shared" si="0"/>
        <v>1.2522554285832798E-2</v>
      </c>
      <c r="W10" s="5">
        <f t="shared" si="0"/>
        <v>1.8265577854094252E-2</v>
      </c>
      <c r="X10" s="5">
        <f t="shared" si="0"/>
        <v>1.6443362811874102E-2</v>
      </c>
      <c r="Y10" s="5">
        <f t="shared" si="0"/>
        <v>1.7940740663536417E-2</v>
      </c>
      <c r="Z10" s="13">
        <f t="shared" si="0"/>
        <v>1.7840857570183073E-2</v>
      </c>
      <c r="AB10" s="49">
        <v>6911907</v>
      </c>
      <c r="AC10" s="17" t="s">
        <v>57</v>
      </c>
      <c r="AD10" s="59">
        <f>SUM(C10:C14)</f>
        <v>688106</v>
      </c>
      <c r="AE10" s="46">
        <f t="shared" ref="AE10:AO10" si="6">SUM(D10:D14)</f>
        <v>731558</v>
      </c>
      <c r="AF10" s="46">
        <f t="shared" si="6"/>
        <v>709755</v>
      </c>
      <c r="AG10" s="46">
        <f t="shared" si="6"/>
        <v>695512</v>
      </c>
      <c r="AH10" s="46">
        <f t="shared" si="6"/>
        <v>583566</v>
      </c>
      <c r="AI10" s="46">
        <f t="shared" si="6"/>
        <v>619681</v>
      </c>
      <c r="AJ10" s="46">
        <f t="shared" si="6"/>
        <v>602884</v>
      </c>
      <c r="AK10" s="46">
        <f t="shared" si="6"/>
        <v>590874</v>
      </c>
      <c r="AL10" s="46">
        <f t="shared" si="6"/>
        <v>826178</v>
      </c>
      <c r="AM10" s="46">
        <f t="shared" si="6"/>
        <v>878504</v>
      </c>
      <c r="AN10" s="46">
        <f t="shared" si="6"/>
        <v>849968</v>
      </c>
      <c r="AO10" s="60">
        <f t="shared" si="6"/>
        <v>833027</v>
      </c>
      <c r="AP10" s="64">
        <f>AD10/$AB$7</f>
        <v>9.955371216655548E-2</v>
      </c>
      <c r="AQ10" s="47">
        <f t="shared" si="3"/>
        <v>0.10584025508445065</v>
      </c>
      <c r="AR10" s="47">
        <f t="shared" si="3"/>
        <v>0.10268584342931697</v>
      </c>
      <c r="AS10" s="47">
        <f t="shared" si="3"/>
        <v>0.10062519649063566</v>
      </c>
      <c r="AT10" s="47">
        <f t="shared" si="3"/>
        <v>8.4429087370533201E-2</v>
      </c>
      <c r="AU10" s="47">
        <f t="shared" si="3"/>
        <v>8.9654128737553906E-2</v>
      </c>
      <c r="AV10" s="47">
        <f t="shared" si="3"/>
        <v>8.7223974512388544E-2</v>
      </c>
      <c r="AW10" s="47">
        <f t="shared" si="3"/>
        <v>8.5486393263103796E-2</v>
      </c>
      <c r="AX10" s="47">
        <f t="shared" si="3"/>
        <v>0.11952967538481059</v>
      </c>
      <c r="AY10" s="47">
        <f t="shared" si="3"/>
        <v>0.12710008974368434</v>
      </c>
      <c r="AZ10" s="47">
        <f t="shared" si="3"/>
        <v>0.12297156197269436</v>
      </c>
      <c r="BA10" s="50">
        <f t="shared" si="3"/>
        <v>0.1205205741338823</v>
      </c>
    </row>
    <row r="11" spans="1:65" ht="15" thickBot="1" x14ac:dyDescent="0.4">
      <c r="A11" s="12" t="s">
        <v>13</v>
      </c>
      <c r="B11" s="17" t="s">
        <v>9</v>
      </c>
      <c r="C11" s="21">
        <v>14241</v>
      </c>
      <c r="D11" s="4">
        <v>12654</v>
      </c>
      <c r="E11" s="4">
        <v>14214</v>
      </c>
      <c r="F11" s="22">
        <v>14080</v>
      </c>
      <c r="G11" s="20">
        <v>9990</v>
      </c>
      <c r="H11" s="4">
        <v>8447</v>
      </c>
      <c r="I11" s="4">
        <v>9861</v>
      </c>
      <c r="J11" s="22">
        <v>9827</v>
      </c>
      <c r="K11" s="20">
        <v>21619</v>
      </c>
      <c r="L11" s="4">
        <v>20143</v>
      </c>
      <c r="M11" s="4">
        <v>21628</v>
      </c>
      <c r="N11" s="22">
        <v>21414</v>
      </c>
      <c r="O11" s="23">
        <f t="shared" si="1"/>
        <v>1.592912039175726E-2</v>
      </c>
      <c r="P11" s="5">
        <f t="shared" si="0"/>
        <v>1.415399827521216E-2</v>
      </c>
      <c r="Q11" s="5">
        <f t="shared" si="0"/>
        <v>1.5898919826447418E-2</v>
      </c>
      <c r="R11" s="5">
        <f t="shared" si="0"/>
        <v>1.5749035539354132E-2</v>
      </c>
      <c r="S11" s="5">
        <f t="shared" si="0"/>
        <v>1.381255573760292E-2</v>
      </c>
      <c r="T11" s="5">
        <f t="shared" si="0"/>
        <v>1.1679144976529717E-2</v>
      </c>
      <c r="U11" s="5">
        <f t="shared" si="0"/>
        <v>1.3634195408258498E-2</v>
      </c>
      <c r="V11" s="5">
        <f t="shared" si="0"/>
        <v>1.3587185709051441E-2</v>
      </c>
      <c r="W11" s="5">
        <f t="shared" si="0"/>
        <v>1.8777153001790947E-2</v>
      </c>
      <c r="X11" s="5">
        <f t="shared" si="0"/>
        <v>1.7495175212316715E-2</v>
      </c>
      <c r="Y11" s="5">
        <f t="shared" si="0"/>
        <v>1.8784969939531646E-2</v>
      </c>
      <c r="Z11" s="13">
        <f t="shared" si="0"/>
        <v>1.8599100531030636E-2</v>
      </c>
      <c r="AB11" s="51">
        <v>6911907</v>
      </c>
      <c r="AC11" s="18" t="s">
        <v>58</v>
      </c>
      <c r="AD11" s="61">
        <f t="shared" ref="AD11:AO11" si="7">SUM(C11:C14)</f>
        <v>674431</v>
      </c>
      <c r="AE11" s="52">
        <f t="shared" si="7"/>
        <v>719883</v>
      </c>
      <c r="AF11" s="52">
        <f t="shared" si="7"/>
        <v>696691</v>
      </c>
      <c r="AG11" s="52">
        <f t="shared" si="7"/>
        <v>682276</v>
      </c>
      <c r="AH11" s="52">
        <f t="shared" si="7"/>
        <v>574165</v>
      </c>
      <c r="AI11" s="52">
        <f t="shared" si="7"/>
        <v>612049</v>
      </c>
      <c r="AJ11" s="52">
        <f t="shared" si="7"/>
        <v>594042</v>
      </c>
      <c r="AK11" s="52">
        <f t="shared" si="7"/>
        <v>581817</v>
      </c>
      <c r="AL11" s="52">
        <f t="shared" si="7"/>
        <v>805148</v>
      </c>
      <c r="AM11" s="52">
        <f t="shared" si="7"/>
        <v>859572</v>
      </c>
      <c r="AN11" s="52">
        <f t="shared" si="7"/>
        <v>829312</v>
      </c>
      <c r="AO11" s="62">
        <f t="shared" si="7"/>
        <v>812486</v>
      </c>
      <c r="AP11" s="65">
        <f>AD11/$AB$7</f>
        <v>9.7575242259480638E-2</v>
      </c>
      <c r="AQ11" s="53">
        <f t="shared" si="3"/>
        <v>0.10415114092246901</v>
      </c>
      <c r="AR11" s="53">
        <f t="shared" si="3"/>
        <v>0.1007957717023681</v>
      </c>
      <c r="AS11" s="53">
        <f t="shared" si="3"/>
        <v>9.8710240169608762E-2</v>
      </c>
      <c r="AT11" s="53">
        <f t="shared" si="3"/>
        <v>8.3068970690722541E-2</v>
      </c>
      <c r="AU11" s="53">
        <f t="shared" si="3"/>
        <v>8.8549947214278196E-2</v>
      </c>
      <c r="AV11" s="53">
        <f t="shared" si="3"/>
        <v>8.594473276333145E-2</v>
      </c>
      <c r="AW11" s="53">
        <f t="shared" si="3"/>
        <v>8.4176045771449187E-2</v>
      </c>
      <c r="AX11" s="53">
        <f t="shared" si="3"/>
        <v>0.11648709972515545</v>
      </c>
      <c r="AY11" s="53">
        <f t="shared" si="3"/>
        <v>0.12436104826063198</v>
      </c>
      <c r="AZ11" s="53">
        <f t="shared" si="3"/>
        <v>0.11998309583737166</v>
      </c>
      <c r="BA11" s="54">
        <f t="shared" si="3"/>
        <v>0.11754874595390245</v>
      </c>
      <c r="BE11">
        <v>11</v>
      </c>
      <c r="BF11">
        <v>5</v>
      </c>
      <c r="BG11">
        <v>7</v>
      </c>
      <c r="BH11">
        <v>9</v>
      </c>
      <c r="BJ11" s="101" t="s">
        <v>86</v>
      </c>
      <c r="BK11" s="101" t="s">
        <v>87</v>
      </c>
      <c r="BL11" s="101" t="s">
        <v>88</v>
      </c>
      <c r="BM11" s="101" t="s">
        <v>89</v>
      </c>
    </row>
    <row r="12" spans="1:65" ht="15" thickBot="1" x14ac:dyDescent="0.4">
      <c r="A12" s="12" t="s">
        <v>13</v>
      </c>
      <c r="B12" s="17" t="s">
        <v>10</v>
      </c>
      <c r="C12" s="21">
        <v>16079</v>
      </c>
      <c r="D12" s="4">
        <v>14756</v>
      </c>
      <c r="E12" s="4">
        <v>15787</v>
      </c>
      <c r="F12" s="22">
        <v>15618</v>
      </c>
      <c r="G12" s="20">
        <v>11480</v>
      </c>
      <c r="H12" s="4">
        <v>10119</v>
      </c>
      <c r="I12" s="4">
        <v>11052</v>
      </c>
      <c r="J12" s="22">
        <v>11000</v>
      </c>
      <c r="K12" s="20">
        <v>23745</v>
      </c>
      <c r="L12" s="4">
        <v>22786</v>
      </c>
      <c r="M12" s="4">
        <v>23745</v>
      </c>
      <c r="N12" s="22">
        <v>23458</v>
      </c>
      <c r="O12" s="23">
        <f t="shared" si="1"/>
        <v>1.7984995911738289E-2</v>
      </c>
      <c r="P12" s="5">
        <f t="shared" si="0"/>
        <v>1.6505168211556079E-2</v>
      </c>
      <c r="Q12" s="5">
        <f t="shared" si="0"/>
        <v>1.7658382390609639E-2</v>
      </c>
      <c r="R12" s="5">
        <f t="shared" si="0"/>
        <v>1.746934922255915E-2</v>
      </c>
      <c r="S12" s="5">
        <f t="shared" si="0"/>
        <v>1.5872686673441595E-2</v>
      </c>
      <c r="T12" s="5">
        <f t="shared" si="0"/>
        <v>1.3990916066947343E-2</v>
      </c>
      <c r="U12" s="5">
        <f t="shared" si="0"/>
        <v>1.5280917518717465E-2</v>
      </c>
      <c r="V12" s="5">
        <f t="shared" si="0"/>
        <v>1.5209020331694908E-2</v>
      </c>
      <c r="W12" s="5">
        <f t="shared" si="0"/>
        <v>2.062368740587104E-2</v>
      </c>
      <c r="X12" s="5">
        <f t="shared" si="0"/>
        <v>1.9790749262167933E-2</v>
      </c>
      <c r="Y12" s="5">
        <f t="shared" si="0"/>
        <v>2.062368740587104E-2</v>
      </c>
      <c r="Z12" s="13">
        <f t="shared" si="0"/>
        <v>2.0374413946806606E-2</v>
      </c>
      <c r="BD12">
        <v>30</v>
      </c>
      <c r="BE12" s="70">
        <v>0.84376879523819404</v>
      </c>
      <c r="BF12" s="70">
        <v>0.88460086691415896</v>
      </c>
      <c r="BG12" s="70">
        <v>0.86626431894698275</v>
      </c>
      <c r="BH12" s="70">
        <v>0.85208259880678328</v>
      </c>
      <c r="BJ12" s="101" t="s">
        <v>90</v>
      </c>
      <c r="BK12" s="1">
        <v>0.88460086691415896</v>
      </c>
      <c r="BL12" s="1">
        <v>0.86668878887805822</v>
      </c>
      <c r="BM12" s="1">
        <v>0.84624233499941237</v>
      </c>
    </row>
    <row r="13" spans="1:65" x14ac:dyDescent="0.35">
      <c r="A13" s="12" t="s">
        <v>13</v>
      </c>
      <c r="B13" s="17" t="s">
        <v>11</v>
      </c>
      <c r="C13" s="21">
        <v>37600</v>
      </c>
      <c r="D13" s="4">
        <v>37368</v>
      </c>
      <c r="E13" s="4">
        <v>36988</v>
      </c>
      <c r="F13" s="22">
        <v>37139</v>
      </c>
      <c r="G13" s="20">
        <v>27419</v>
      </c>
      <c r="H13" s="4">
        <v>26283</v>
      </c>
      <c r="I13" s="4">
        <v>26789</v>
      </c>
      <c r="J13" s="22">
        <v>27047</v>
      </c>
      <c r="K13" s="20">
        <v>53181</v>
      </c>
      <c r="L13" s="4">
        <v>54807</v>
      </c>
      <c r="M13" s="4">
        <v>52913</v>
      </c>
      <c r="N13" s="22">
        <v>52708</v>
      </c>
      <c r="O13" s="23">
        <f t="shared" si="1"/>
        <v>4.2057083542593424E-2</v>
      </c>
      <c r="P13" s="5">
        <f t="shared" si="0"/>
        <v>4.1797582388819976E-2</v>
      </c>
      <c r="Q13" s="5">
        <f t="shared" si="0"/>
        <v>4.1372537395570362E-2</v>
      </c>
      <c r="R13" s="5">
        <f t="shared" si="0"/>
        <v>4.1541436853414285E-2</v>
      </c>
      <c r="S13" s="5">
        <f t="shared" si="0"/>
        <v>3.7910557134067512E-2</v>
      </c>
      <c r="T13" s="5">
        <f t="shared" si="0"/>
        <v>3.6339880125267024E-2</v>
      </c>
      <c r="U13" s="5">
        <f t="shared" si="0"/>
        <v>3.7039495060524986E-2</v>
      </c>
      <c r="V13" s="5">
        <f t="shared" si="0"/>
        <v>3.7396215719213831E-2</v>
      </c>
      <c r="W13" s="5">
        <f t="shared" si="0"/>
        <v>4.619028510977586E-2</v>
      </c>
      <c r="X13" s="5">
        <f t="shared" si="0"/>
        <v>4.7602545194928368E-2</v>
      </c>
      <c r="Y13" s="5">
        <f t="shared" si="0"/>
        <v>4.5957514074830674E-2</v>
      </c>
      <c r="Z13" s="13">
        <f t="shared" si="0"/>
        <v>4.5779461604070364E-2</v>
      </c>
      <c r="AB13" s="66" t="s">
        <v>61</v>
      </c>
      <c r="AC13" s="17" t="s">
        <v>54</v>
      </c>
      <c r="AD13" s="8">
        <v>894023</v>
      </c>
      <c r="AE13" s="9">
        <v>894023</v>
      </c>
      <c r="AF13" s="9">
        <v>894023</v>
      </c>
      <c r="AG13" s="9">
        <v>894023</v>
      </c>
      <c r="AH13" s="9">
        <v>723255</v>
      </c>
      <c r="AI13" s="9">
        <v>723255</v>
      </c>
      <c r="AJ13" s="9">
        <v>723255</v>
      </c>
      <c r="AK13" s="9">
        <v>723255</v>
      </c>
      <c r="AL13" s="9">
        <v>1151346</v>
      </c>
      <c r="AM13" s="9">
        <v>1151346</v>
      </c>
      <c r="AN13" s="9">
        <v>1151346</v>
      </c>
      <c r="AO13" s="69">
        <v>1151346</v>
      </c>
      <c r="AP13" s="70">
        <f>AD7/AD$13</f>
        <v>0.81372850586618017</v>
      </c>
      <c r="AQ13" s="70">
        <f t="shared" ref="AQ13:BA17" si="8">AE7/AE$13</f>
        <v>0.85373978074389589</v>
      </c>
      <c r="AR13" s="70">
        <f t="shared" si="8"/>
        <v>0.83402552283330522</v>
      </c>
      <c r="AS13" s="70">
        <f t="shared" si="8"/>
        <v>0.8204911954166727</v>
      </c>
      <c r="AT13" s="70">
        <f t="shared" si="8"/>
        <v>0.84376879523819404</v>
      </c>
      <c r="AU13" s="70">
        <f t="shared" si="8"/>
        <v>0.88460086691415896</v>
      </c>
      <c r="AV13" s="70">
        <f t="shared" si="8"/>
        <v>0.86626431894698275</v>
      </c>
      <c r="AW13" s="70">
        <f t="shared" si="8"/>
        <v>0.85208259880678328</v>
      </c>
      <c r="AX13" s="70">
        <f t="shared" si="8"/>
        <v>0.77204159305716957</v>
      </c>
      <c r="AY13" s="70">
        <f t="shared" si="8"/>
        <v>0.81015611293216805</v>
      </c>
      <c r="AZ13" s="70">
        <f t="shared" si="8"/>
        <v>0.78975911672077725</v>
      </c>
      <c r="BA13" s="71">
        <f t="shared" si="8"/>
        <v>0.77704964450304248</v>
      </c>
      <c r="BC13" s="7"/>
      <c r="BD13">
        <v>40</v>
      </c>
      <c r="BE13" s="47">
        <v>0.83175781709079089</v>
      </c>
      <c r="BF13" s="47">
        <v>0.87593310796330481</v>
      </c>
      <c r="BG13" s="47">
        <v>0.85596642954421331</v>
      </c>
      <c r="BH13" s="47">
        <v>0.84093576954186278</v>
      </c>
      <c r="BJ13" s="101" t="s">
        <v>91</v>
      </c>
      <c r="BK13" s="1">
        <v>0.85208259880678328</v>
      </c>
      <c r="BL13" s="1">
        <v>0.82920684958970214</v>
      </c>
      <c r="BM13" s="1">
        <v>0.80444241657506688</v>
      </c>
    </row>
    <row r="14" spans="1:65" x14ac:dyDescent="0.35">
      <c r="A14" s="12" t="s">
        <v>13</v>
      </c>
      <c r="B14" s="17" t="s">
        <v>53</v>
      </c>
      <c r="C14" s="21">
        <v>606511</v>
      </c>
      <c r="D14" s="4">
        <v>655105</v>
      </c>
      <c r="E14" s="4">
        <v>629702</v>
      </c>
      <c r="F14" s="22">
        <v>615439</v>
      </c>
      <c r="G14" s="20">
        <v>525276</v>
      </c>
      <c r="H14" s="4">
        <v>567200</v>
      </c>
      <c r="I14" s="4">
        <v>546340</v>
      </c>
      <c r="J14" s="22">
        <v>533943</v>
      </c>
      <c r="K14" s="20">
        <v>706603</v>
      </c>
      <c r="L14" s="4">
        <v>761836</v>
      </c>
      <c r="M14" s="4">
        <v>731026</v>
      </c>
      <c r="N14" s="22">
        <v>714906</v>
      </c>
      <c r="O14" s="23">
        <f t="shared" si="1"/>
        <v>0.67840648394951808</v>
      </c>
      <c r="P14" s="5">
        <f t="shared" si="0"/>
        <v>0.73276079027049634</v>
      </c>
      <c r="Q14" s="5">
        <f t="shared" si="0"/>
        <v>0.70434653247175971</v>
      </c>
      <c r="R14" s="5">
        <f t="shared" si="0"/>
        <v>0.68839280421197213</v>
      </c>
      <c r="S14" s="5">
        <f t="shared" si="0"/>
        <v>0.72626666943194307</v>
      </c>
      <c r="T14" s="5">
        <f t="shared" si="0"/>
        <v>0.78423239383066834</v>
      </c>
      <c r="U14" s="5">
        <f t="shared" si="0"/>
        <v>0.75539056072892685</v>
      </c>
      <c r="V14" s="5">
        <f t="shared" si="0"/>
        <v>0.73824999481510667</v>
      </c>
      <c r="W14" s="5">
        <f t="shared" si="0"/>
        <v>0.61371907315437757</v>
      </c>
      <c r="X14" s="5">
        <f t="shared" si="0"/>
        <v>0.66169162006903226</v>
      </c>
      <c r="Y14" s="5">
        <f t="shared" si="0"/>
        <v>0.63493163653671447</v>
      </c>
      <c r="Z14" s="13">
        <f t="shared" si="0"/>
        <v>0.6209306324944891</v>
      </c>
      <c r="AB14" s="67" t="s">
        <v>62</v>
      </c>
      <c r="AC14" s="17" t="s">
        <v>55</v>
      </c>
      <c r="AD14" s="64">
        <f>AD13/$AB$11</f>
        <v>0.12934534564773514</v>
      </c>
      <c r="AE14" s="47">
        <f t="shared" ref="AE14:AO14" si="9">AE13/$AB$11</f>
        <v>0.12934534564773514</v>
      </c>
      <c r="AF14" s="47">
        <f t="shared" si="9"/>
        <v>0.12934534564773514</v>
      </c>
      <c r="AG14" s="47">
        <f t="shared" si="9"/>
        <v>0.12934534564773514</v>
      </c>
      <c r="AH14" s="47">
        <f t="shared" si="9"/>
        <v>0.10463899470869617</v>
      </c>
      <c r="AI14" s="47">
        <f t="shared" si="9"/>
        <v>0.10463899470869617</v>
      </c>
      <c r="AJ14" s="47">
        <f t="shared" si="9"/>
        <v>0.10463899470869617</v>
      </c>
      <c r="AK14" s="47">
        <f t="shared" si="9"/>
        <v>0.10463899470869617</v>
      </c>
      <c r="AL14" s="47">
        <f t="shared" si="9"/>
        <v>0.16657428984504566</v>
      </c>
      <c r="AM14" s="47">
        <f t="shared" si="9"/>
        <v>0.16657428984504566</v>
      </c>
      <c r="AN14" s="47">
        <f t="shared" si="9"/>
        <v>0.16657428984504566</v>
      </c>
      <c r="AO14" s="47">
        <f t="shared" si="9"/>
        <v>0.16657428984504566</v>
      </c>
      <c r="AP14" s="47">
        <f>AD8/AD$13</f>
        <v>0.79921210080724991</v>
      </c>
      <c r="AQ14" s="47">
        <f t="shared" si="8"/>
        <v>0.84254991202687179</v>
      </c>
      <c r="AR14" s="47">
        <f t="shared" si="8"/>
        <v>0.82117238594532804</v>
      </c>
      <c r="AS14" s="47">
        <f t="shared" si="8"/>
        <v>0.80671973763538518</v>
      </c>
      <c r="AT14" s="47">
        <f t="shared" si="8"/>
        <v>0.83175781709079089</v>
      </c>
      <c r="AU14" s="47">
        <f t="shared" si="8"/>
        <v>0.87593310796330481</v>
      </c>
      <c r="AV14" s="47">
        <f t="shared" si="8"/>
        <v>0.85596642954421331</v>
      </c>
      <c r="AW14" s="47">
        <f t="shared" si="8"/>
        <v>0.84093576954186278</v>
      </c>
      <c r="AX14" s="47">
        <f t="shared" si="8"/>
        <v>0.75376993536261039</v>
      </c>
      <c r="AY14" s="47">
        <f t="shared" si="8"/>
        <v>0.79485228593315993</v>
      </c>
      <c r="AZ14" s="47">
        <f t="shared" si="8"/>
        <v>0.7728319723176178</v>
      </c>
      <c r="BA14" s="50">
        <f t="shared" si="8"/>
        <v>0.7593729426254141</v>
      </c>
      <c r="BD14">
        <v>50</v>
      </c>
      <c r="BE14" s="47">
        <v>0.81938320509363916</v>
      </c>
      <c r="BF14" s="47">
        <v>0.86668878887805822</v>
      </c>
      <c r="BG14" s="47">
        <v>0.84509612792168742</v>
      </c>
      <c r="BH14" s="47">
        <v>0.82920684958970214</v>
      </c>
      <c r="BJ14" s="101" t="s">
        <v>92</v>
      </c>
      <c r="BK14" s="1">
        <v>0.84376879523819404</v>
      </c>
      <c r="BL14" s="1">
        <v>0.81938320509363916</v>
      </c>
      <c r="BM14" s="1">
        <v>0.79386246897705515</v>
      </c>
    </row>
    <row r="15" spans="1:65" ht="15" thickBot="1" x14ac:dyDescent="0.4">
      <c r="A15" s="14"/>
      <c r="B15" s="33" t="s">
        <v>28</v>
      </c>
      <c r="C15" s="34">
        <f>SUM(C3:C14)</f>
        <v>894023</v>
      </c>
      <c r="D15" s="35">
        <f t="shared" ref="D15:N15" si="10">SUM(D3:D14)</f>
        <v>894023</v>
      </c>
      <c r="E15" s="35">
        <f t="shared" si="10"/>
        <v>894023</v>
      </c>
      <c r="F15" s="36">
        <f t="shared" si="10"/>
        <v>894023</v>
      </c>
      <c r="G15" s="37">
        <f t="shared" si="10"/>
        <v>723255</v>
      </c>
      <c r="H15" s="35">
        <f t="shared" si="10"/>
        <v>723255</v>
      </c>
      <c r="I15" s="35">
        <f t="shared" si="10"/>
        <v>723255</v>
      </c>
      <c r="J15" s="36">
        <f t="shared" si="10"/>
        <v>723255</v>
      </c>
      <c r="K15" s="37">
        <f t="shared" si="10"/>
        <v>1151346</v>
      </c>
      <c r="L15" s="35">
        <f t="shared" si="10"/>
        <v>1151346</v>
      </c>
      <c r="M15" s="35">
        <f t="shared" si="10"/>
        <v>1151346</v>
      </c>
      <c r="N15" s="38">
        <f t="shared" si="10"/>
        <v>1151346</v>
      </c>
      <c r="O15" s="39">
        <f t="shared" si="1"/>
        <v>1</v>
      </c>
      <c r="P15" s="40">
        <f t="shared" si="0"/>
        <v>1</v>
      </c>
      <c r="Q15" s="40">
        <f t="shared" si="0"/>
        <v>1</v>
      </c>
      <c r="R15" s="40">
        <f t="shared" si="0"/>
        <v>1</v>
      </c>
      <c r="S15" s="40">
        <f t="shared" si="0"/>
        <v>1</v>
      </c>
      <c r="T15" s="40">
        <f t="shared" si="0"/>
        <v>1</v>
      </c>
      <c r="U15" s="40">
        <f t="shared" si="0"/>
        <v>1</v>
      </c>
      <c r="V15" s="40">
        <f t="shared" si="0"/>
        <v>1</v>
      </c>
      <c r="W15" s="40">
        <f t="shared" si="0"/>
        <v>1</v>
      </c>
      <c r="X15" s="40">
        <f t="shared" si="0"/>
        <v>1</v>
      </c>
      <c r="Y15" s="40">
        <f t="shared" si="0"/>
        <v>1</v>
      </c>
      <c r="Z15" s="41">
        <f t="shared" si="0"/>
        <v>1</v>
      </c>
      <c r="AB15" s="67"/>
      <c r="AC15" s="17" t="s">
        <v>56</v>
      </c>
      <c r="AD15" s="1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47">
        <f>AD9/AD$13</f>
        <v>0.78448988448843038</v>
      </c>
      <c r="AQ15" s="47">
        <f t="shared" si="8"/>
        <v>0.83065312637370625</v>
      </c>
      <c r="AR15" s="47">
        <f t="shared" si="8"/>
        <v>0.80780136528925994</v>
      </c>
      <c r="AS15" s="47">
        <f t="shared" si="8"/>
        <v>0.79244046294111004</v>
      </c>
      <c r="AT15" s="47">
        <f t="shared" si="8"/>
        <v>0.81938320509363916</v>
      </c>
      <c r="AU15" s="47">
        <f t="shared" si="8"/>
        <v>0.86668878887805822</v>
      </c>
      <c r="AV15" s="47">
        <f t="shared" si="8"/>
        <v>0.84509612792168742</v>
      </c>
      <c r="AW15" s="47">
        <f t="shared" si="8"/>
        <v>0.82920684958970214</v>
      </c>
      <c r="AX15" s="47">
        <f t="shared" si="8"/>
        <v>0.73560510915050736</v>
      </c>
      <c r="AY15" s="47">
        <f t="shared" si="8"/>
        <v>0.77900995877868162</v>
      </c>
      <c r="AZ15" s="47">
        <f t="shared" si="8"/>
        <v>0.75565468590675611</v>
      </c>
      <c r="BA15" s="50">
        <f t="shared" si="8"/>
        <v>0.74137748339769283</v>
      </c>
      <c r="BD15">
        <v>60</v>
      </c>
      <c r="BE15" s="47">
        <v>0.80686065080780633</v>
      </c>
      <c r="BF15" s="47">
        <v>0.85679462983318466</v>
      </c>
      <c r="BG15" s="47">
        <v>0.83357045578668654</v>
      </c>
      <c r="BH15" s="47">
        <v>0.8169649708608997</v>
      </c>
    </row>
    <row r="16" spans="1:65" ht="15" thickBot="1" x14ac:dyDescent="0.4">
      <c r="AB16" s="67"/>
      <c r="AC16" s="17" t="s">
        <v>57</v>
      </c>
      <c r="AD16" s="1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47">
        <f>AD10/AD$13</f>
        <v>0.76967371085531355</v>
      </c>
      <c r="AQ16" s="47">
        <f t="shared" si="8"/>
        <v>0.81827648729395108</v>
      </c>
      <c r="AR16" s="47">
        <f t="shared" si="8"/>
        <v>0.79388897153652649</v>
      </c>
      <c r="AS16" s="47">
        <f t="shared" si="8"/>
        <v>0.77795761406585739</v>
      </c>
      <c r="AT16" s="47">
        <f t="shared" si="8"/>
        <v>0.80686065080780633</v>
      </c>
      <c r="AU16" s="47">
        <f t="shared" si="8"/>
        <v>0.85679462983318466</v>
      </c>
      <c r="AV16" s="47">
        <f t="shared" si="8"/>
        <v>0.83357045578668654</v>
      </c>
      <c r="AW16" s="47">
        <f t="shared" si="8"/>
        <v>0.8169649708608997</v>
      </c>
      <c r="AX16" s="47">
        <f t="shared" si="8"/>
        <v>0.71757577652590965</v>
      </c>
      <c r="AY16" s="47">
        <f t="shared" si="8"/>
        <v>0.76302345255031934</v>
      </c>
      <c r="AZ16" s="47">
        <f t="shared" si="8"/>
        <v>0.73823854862048421</v>
      </c>
      <c r="BA16" s="50">
        <f t="shared" si="8"/>
        <v>0.72352446614657973</v>
      </c>
      <c r="BD16">
        <v>70</v>
      </c>
      <c r="BE16" s="53">
        <v>0.79386246897705515</v>
      </c>
      <c r="BF16" s="53">
        <v>0.84624233499941237</v>
      </c>
      <c r="BG16" s="53">
        <v>0.82134516871642782</v>
      </c>
      <c r="BH16" s="53">
        <v>0.80444241657506688</v>
      </c>
    </row>
    <row r="17" spans="1:65" ht="15" thickBot="1" x14ac:dyDescent="0.4">
      <c r="A17" s="2" t="s">
        <v>15</v>
      </c>
      <c r="B17" s="2" t="s">
        <v>1</v>
      </c>
      <c r="C17" s="4">
        <v>155988</v>
      </c>
      <c r="D17" s="4">
        <v>140402</v>
      </c>
      <c r="E17" s="4">
        <v>147677</v>
      </c>
      <c r="F17" s="4">
        <v>153225</v>
      </c>
      <c r="G17" s="4">
        <v>109848</v>
      </c>
      <c r="H17" s="4">
        <v>94827</v>
      </c>
      <c r="I17" s="4">
        <v>101266</v>
      </c>
      <c r="J17" s="4">
        <v>106498</v>
      </c>
      <c r="K17" s="4">
        <v>238215</v>
      </c>
      <c r="L17" s="4">
        <v>222166</v>
      </c>
      <c r="M17" s="4">
        <v>230708</v>
      </c>
      <c r="N17" s="4">
        <v>236821</v>
      </c>
      <c r="O17" s="5">
        <f>C17/C$29</f>
        <v>0.17447873265005487</v>
      </c>
      <c r="P17" s="5">
        <f t="shared" ref="P17:Z29" si="11">D17/D$29</f>
        <v>0.15704517669008516</v>
      </c>
      <c r="Q17" s="5">
        <f t="shared" si="11"/>
        <v>0.16518255123190342</v>
      </c>
      <c r="R17" s="5">
        <f t="shared" si="11"/>
        <v>0.17138820813334779</v>
      </c>
      <c r="S17" s="5">
        <f t="shared" si="11"/>
        <v>0.15188004230872929</v>
      </c>
      <c r="T17" s="5">
        <f t="shared" si="11"/>
        <v>0.1311114337266939</v>
      </c>
      <c r="U17" s="5">
        <f t="shared" si="11"/>
        <v>0.14001424117358333</v>
      </c>
      <c r="V17" s="5">
        <f t="shared" si="11"/>
        <v>0.1472482042986222</v>
      </c>
      <c r="W17" s="5">
        <f t="shared" si="11"/>
        <v>0.20690131376666962</v>
      </c>
      <c r="X17" s="5">
        <f t="shared" si="11"/>
        <v>0.19296197667773199</v>
      </c>
      <c r="Y17" s="5">
        <f t="shared" si="11"/>
        <v>0.20038111914229084</v>
      </c>
      <c r="Z17" s="5">
        <f t="shared" si="11"/>
        <v>0.20569055696549951</v>
      </c>
      <c r="AB17" s="68"/>
      <c r="AC17" s="18" t="s">
        <v>58</v>
      </c>
      <c r="AD17" s="14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53">
        <f>AD11/AD$13</f>
        <v>0.7543776837956071</v>
      </c>
      <c r="AQ17" s="53">
        <f t="shared" si="8"/>
        <v>0.80521753914608463</v>
      </c>
      <c r="AR17" s="53">
        <f t="shared" si="8"/>
        <v>0.77927637208438705</v>
      </c>
      <c r="AS17" s="53">
        <f t="shared" si="8"/>
        <v>0.7631526258272997</v>
      </c>
      <c r="AT17" s="53">
        <f t="shared" si="8"/>
        <v>0.79386246897705515</v>
      </c>
      <c r="AU17" s="53">
        <f t="shared" si="8"/>
        <v>0.84624233499941237</v>
      </c>
      <c r="AV17" s="53">
        <f t="shared" si="8"/>
        <v>0.82134516871642782</v>
      </c>
      <c r="AW17" s="53">
        <f t="shared" si="8"/>
        <v>0.80444241657506688</v>
      </c>
      <c r="AX17" s="53">
        <f t="shared" si="8"/>
        <v>0.69931019867181543</v>
      </c>
      <c r="AY17" s="53">
        <f t="shared" si="8"/>
        <v>0.74658008973844525</v>
      </c>
      <c r="AZ17" s="53">
        <f t="shared" si="8"/>
        <v>0.72029780795694776</v>
      </c>
      <c r="BA17" s="54">
        <f t="shared" si="8"/>
        <v>0.70568360857639667</v>
      </c>
      <c r="BJ17" s="1"/>
      <c r="BK17" s="1"/>
      <c r="BL17" s="1"/>
    </row>
    <row r="18" spans="1:65" ht="15" thickBot="1" x14ac:dyDescent="0.4">
      <c r="A18" s="2" t="s">
        <v>15</v>
      </c>
      <c r="B18" s="2" t="s">
        <v>2</v>
      </c>
      <c r="C18" s="4">
        <v>11855</v>
      </c>
      <c r="D18" s="4">
        <v>9907</v>
      </c>
      <c r="E18" s="4">
        <v>10494</v>
      </c>
      <c r="F18" s="4">
        <v>11191</v>
      </c>
      <c r="G18" s="4">
        <v>8069</v>
      </c>
      <c r="H18" s="4">
        <v>6360</v>
      </c>
      <c r="I18" s="4">
        <v>6805</v>
      </c>
      <c r="J18" s="4">
        <v>7408</v>
      </c>
      <c r="K18" s="4">
        <v>18963</v>
      </c>
      <c r="L18" s="4">
        <v>16863</v>
      </c>
      <c r="M18" s="4">
        <v>17645</v>
      </c>
      <c r="N18" s="4">
        <v>18334</v>
      </c>
      <c r="O18" s="5">
        <f t="shared" ref="O18:O29" si="12">C18/C$29</f>
        <v>1.3260285249932049E-2</v>
      </c>
      <c r="P18" s="5">
        <f t="shared" si="11"/>
        <v>1.1081370389799816E-2</v>
      </c>
      <c r="Q18" s="5">
        <f t="shared" si="11"/>
        <v>1.1737953050424877E-2</v>
      </c>
      <c r="R18" s="5">
        <f t="shared" si="11"/>
        <v>1.2517575051201144E-2</v>
      </c>
      <c r="S18" s="5">
        <f t="shared" si="11"/>
        <v>1.1156507732404201E-2</v>
      </c>
      <c r="T18" s="5">
        <f t="shared" si="11"/>
        <v>8.7935790281436013E-3</v>
      </c>
      <c r="U18" s="5">
        <f t="shared" si="11"/>
        <v>9.4088530324712583E-3</v>
      </c>
      <c r="V18" s="5">
        <f t="shared" si="11"/>
        <v>1.0242583874290534E-2</v>
      </c>
      <c r="W18" s="5">
        <f t="shared" si="11"/>
        <v>1.6470287819647614E-2</v>
      </c>
      <c r="X18" s="5">
        <f t="shared" si="11"/>
        <v>1.4646335680151753E-2</v>
      </c>
      <c r="Y18" s="5">
        <f t="shared" si="11"/>
        <v>1.5325540714954497E-2</v>
      </c>
      <c r="Z18" s="5">
        <f t="shared" si="11"/>
        <v>1.5923970726436708E-2</v>
      </c>
      <c r="BJ18" s="1"/>
      <c r="BK18" s="1"/>
      <c r="BL18" s="1"/>
    </row>
    <row r="19" spans="1:65" ht="14.5" customHeight="1" thickBot="1" x14ac:dyDescent="0.4">
      <c r="A19" s="2" t="s">
        <v>15</v>
      </c>
      <c r="B19" s="2" t="s">
        <v>3</v>
      </c>
      <c r="C19" s="4">
        <v>13190</v>
      </c>
      <c r="D19" s="4">
        <v>10862</v>
      </c>
      <c r="E19" s="4">
        <v>11649</v>
      </c>
      <c r="F19" s="4">
        <v>12576</v>
      </c>
      <c r="G19" s="4">
        <v>8961</v>
      </c>
      <c r="H19" s="4">
        <v>6998</v>
      </c>
      <c r="I19" s="4">
        <v>7808</v>
      </c>
      <c r="J19" s="4">
        <v>8574</v>
      </c>
      <c r="K19" s="4">
        <v>21173</v>
      </c>
      <c r="L19" s="4">
        <v>18624</v>
      </c>
      <c r="M19" s="4">
        <v>19432</v>
      </c>
      <c r="N19" s="4">
        <v>20435</v>
      </c>
      <c r="O19" s="5">
        <f t="shared" si="12"/>
        <v>1.4753535423585299E-2</v>
      </c>
      <c r="P19" s="5">
        <f t="shared" si="11"/>
        <v>1.2149575570203451E-2</v>
      </c>
      <c r="Q19" s="5">
        <f t="shared" si="11"/>
        <v>1.3029866122012521E-2</v>
      </c>
      <c r="R19" s="5">
        <f t="shared" si="11"/>
        <v>1.4066752197650396E-2</v>
      </c>
      <c r="S19" s="5">
        <f t="shared" si="11"/>
        <v>1.238982101748346E-2</v>
      </c>
      <c r="T19" s="5">
        <f t="shared" si="11"/>
        <v>9.6757022073819046E-3</v>
      </c>
      <c r="U19" s="5">
        <f t="shared" si="11"/>
        <v>1.079563915907944E-2</v>
      </c>
      <c r="V19" s="5">
        <f t="shared" si="11"/>
        <v>1.1854740029450195E-2</v>
      </c>
      <c r="W19" s="5">
        <f t="shared" si="11"/>
        <v>1.8389780309307539E-2</v>
      </c>
      <c r="X19" s="5">
        <f t="shared" si="11"/>
        <v>1.617584983141471E-2</v>
      </c>
      <c r="Y19" s="5">
        <f t="shared" si="11"/>
        <v>1.6877637130801686E-2</v>
      </c>
      <c r="Z19" s="5">
        <f>N19/N$29</f>
        <v>1.7748791414570423E-2</v>
      </c>
      <c r="AB19" s="8"/>
      <c r="AC19" s="16"/>
      <c r="AD19" s="115" t="s">
        <v>59</v>
      </c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7"/>
      <c r="AP19" s="118" t="s">
        <v>60</v>
      </c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7"/>
      <c r="BE19">
        <v>5</v>
      </c>
      <c r="BF19">
        <v>9</v>
      </c>
      <c r="BG19" s="107">
        <v>11</v>
      </c>
      <c r="BJ19" s="1"/>
      <c r="BK19" s="1"/>
      <c r="BL19" s="1"/>
    </row>
    <row r="20" spans="1:65" x14ac:dyDescent="0.35">
      <c r="A20" s="2" t="s">
        <v>15</v>
      </c>
      <c r="B20" s="2" t="s">
        <v>4</v>
      </c>
      <c r="C20" s="4">
        <v>14455</v>
      </c>
      <c r="D20" s="4">
        <v>12247</v>
      </c>
      <c r="E20" s="4">
        <v>12893</v>
      </c>
      <c r="F20" s="4">
        <v>13685</v>
      </c>
      <c r="G20" s="4">
        <v>9952</v>
      </c>
      <c r="H20" s="4">
        <v>8100</v>
      </c>
      <c r="I20" s="4">
        <v>8622</v>
      </c>
      <c r="J20" s="4">
        <v>9318</v>
      </c>
      <c r="K20" s="4">
        <v>22641</v>
      </c>
      <c r="L20" s="4">
        <v>20132</v>
      </c>
      <c r="M20" s="4">
        <v>20862</v>
      </c>
      <c r="N20" s="4">
        <v>21934</v>
      </c>
      <c r="O20" s="5">
        <f t="shared" si="12"/>
        <v>1.6168487835324145E-2</v>
      </c>
      <c r="P20" s="5">
        <f t="shared" si="11"/>
        <v>1.3698752716652704E-2</v>
      </c>
      <c r="Q20" s="5">
        <f t="shared" si="11"/>
        <v>1.4421329205177047E-2</v>
      </c>
      <c r="R20" s="5">
        <f t="shared" si="11"/>
        <v>1.5307212454265718E-2</v>
      </c>
      <c r="S20" s="5">
        <f t="shared" si="11"/>
        <v>1.3760015485547974E-2</v>
      </c>
      <c r="T20" s="5">
        <f t="shared" si="11"/>
        <v>1.119936951697534E-2</v>
      </c>
      <c r="U20" s="5">
        <f t="shared" si="11"/>
        <v>1.1921106663624862E-2</v>
      </c>
      <c r="V20" s="5">
        <f t="shared" si="11"/>
        <v>1.2883422859157558E-2</v>
      </c>
      <c r="W20" s="5">
        <f t="shared" si="11"/>
        <v>1.9664809709678932E-2</v>
      </c>
      <c r="X20" s="5">
        <f t="shared" si="11"/>
        <v>1.7485621177300306E-2</v>
      </c>
      <c r="Y20" s="5">
        <f t="shared" si="11"/>
        <v>1.8119661682934583E-2</v>
      </c>
      <c r="Z20" s="5">
        <f t="shared" si="11"/>
        <v>1.9050745822715327E-2</v>
      </c>
      <c r="AB20" s="12" t="s">
        <v>63</v>
      </c>
      <c r="AC20" s="17"/>
      <c r="AD20" s="74" t="s">
        <v>40</v>
      </c>
      <c r="AE20" s="32" t="s">
        <v>29</v>
      </c>
      <c r="AF20" s="32" t="s">
        <v>30</v>
      </c>
      <c r="AG20" s="32" t="s">
        <v>31</v>
      </c>
      <c r="AH20" s="32" t="s">
        <v>32</v>
      </c>
      <c r="AI20" s="32" t="s">
        <v>33</v>
      </c>
      <c r="AJ20" s="32" t="s">
        <v>34</v>
      </c>
      <c r="AK20" s="32" t="s">
        <v>35</v>
      </c>
      <c r="AL20" s="32" t="s">
        <v>36</v>
      </c>
      <c r="AM20" s="32" t="s">
        <v>37</v>
      </c>
      <c r="AN20" s="32" t="s">
        <v>38</v>
      </c>
      <c r="AO20" s="72" t="s">
        <v>39</v>
      </c>
      <c r="AP20" s="73" t="s">
        <v>41</v>
      </c>
      <c r="AQ20" s="32" t="s">
        <v>42</v>
      </c>
      <c r="AR20" s="32" t="s">
        <v>43</v>
      </c>
      <c r="AS20" s="32" t="s">
        <v>44</v>
      </c>
      <c r="AT20" s="32" t="s">
        <v>45</v>
      </c>
      <c r="AU20" s="32" t="s">
        <v>46</v>
      </c>
      <c r="AV20" s="32" t="s">
        <v>47</v>
      </c>
      <c r="AW20" s="32" t="s">
        <v>48</v>
      </c>
      <c r="AX20" s="32" t="s">
        <v>49</v>
      </c>
      <c r="AY20" s="32" t="s">
        <v>50</v>
      </c>
      <c r="AZ20" s="32" t="s">
        <v>51</v>
      </c>
      <c r="BA20" s="72" t="s">
        <v>52</v>
      </c>
      <c r="BD20">
        <v>30</v>
      </c>
      <c r="BE20" s="1">
        <v>0.88460086691415896</v>
      </c>
      <c r="BF20" s="1">
        <v>0.85208259880678328</v>
      </c>
      <c r="BG20" s="1">
        <v>0.84376879523819404</v>
      </c>
    </row>
    <row r="21" spans="1:65" x14ac:dyDescent="0.35">
      <c r="A21" s="2" t="s">
        <v>15</v>
      </c>
      <c r="B21" s="2" t="s">
        <v>5</v>
      </c>
      <c r="C21" s="4">
        <v>15520</v>
      </c>
      <c r="D21" s="4">
        <v>13166</v>
      </c>
      <c r="E21" s="4">
        <v>13989</v>
      </c>
      <c r="F21" s="4">
        <v>14731</v>
      </c>
      <c r="G21" s="4">
        <v>10713</v>
      </c>
      <c r="H21" s="4">
        <v>8735</v>
      </c>
      <c r="I21" s="4">
        <v>9418</v>
      </c>
      <c r="J21" s="4">
        <v>10126</v>
      </c>
      <c r="K21" s="4">
        <v>24084</v>
      </c>
      <c r="L21" s="4">
        <v>21433</v>
      </c>
      <c r="M21" s="4">
        <v>22211</v>
      </c>
      <c r="N21" s="4">
        <v>22921</v>
      </c>
      <c r="O21" s="5">
        <f t="shared" si="12"/>
        <v>1.7359732355878989E-2</v>
      </c>
      <c r="P21" s="5">
        <f t="shared" si="11"/>
        <v>1.4726690476643219E-2</v>
      </c>
      <c r="Q21" s="5">
        <f t="shared" si="11"/>
        <v>1.5647248448865409E-2</v>
      </c>
      <c r="R21" s="5">
        <f t="shared" si="11"/>
        <v>1.6477204725158078E-2</v>
      </c>
      <c r="S21" s="5">
        <f t="shared" si="11"/>
        <v>1.4812203164858867E-2</v>
      </c>
      <c r="T21" s="5">
        <f t="shared" si="11"/>
        <v>1.2077344781577728E-2</v>
      </c>
      <c r="U21" s="5">
        <f t="shared" si="11"/>
        <v>1.3021686680354786E-2</v>
      </c>
      <c r="V21" s="5">
        <f t="shared" si="11"/>
        <v>1.4000594534431149E-2</v>
      </c>
      <c r="W21" s="5">
        <f t="shared" si="11"/>
        <v>2.0918125394103943E-2</v>
      </c>
      <c r="X21" s="5">
        <f t="shared" si="11"/>
        <v>1.8615602955149885E-2</v>
      </c>
      <c r="Y21" s="5">
        <f t="shared" si="11"/>
        <v>1.9291333795401207E-2</v>
      </c>
      <c r="Z21" s="5">
        <f t="shared" si="11"/>
        <v>1.9908003328278381E-2</v>
      </c>
      <c r="AB21" s="49">
        <v>6911907</v>
      </c>
      <c r="AC21" s="17" t="s">
        <v>54</v>
      </c>
      <c r="AD21" s="59">
        <f>SUM(C21:C28)</f>
        <v>698535</v>
      </c>
      <c r="AE21" s="46">
        <f t="shared" ref="AE21:AO21" si="13">SUM(D21:D28)</f>
        <v>720605</v>
      </c>
      <c r="AF21" s="46">
        <f t="shared" si="13"/>
        <v>711310</v>
      </c>
      <c r="AG21" s="46">
        <f t="shared" si="13"/>
        <v>703346</v>
      </c>
      <c r="AH21" s="46">
        <f t="shared" si="13"/>
        <v>586425</v>
      </c>
      <c r="AI21" s="46">
        <f t="shared" si="13"/>
        <v>606970</v>
      </c>
      <c r="AJ21" s="46">
        <f t="shared" si="13"/>
        <v>598754</v>
      </c>
      <c r="AK21" s="46">
        <f t="shared" si="13"/>
        <v>591457</v>
      </c>
      <c r="AL21" s="46">
        <f t="shared" si="13"/>
        <v>850354</v>
      </c>
      <c r="AM21" s="46">
        <f t="shared" si="13"/>
        <v>873561</v>
      </c>
      <c r="AN21" s="46">
        <f t="shared" si="13"/>
        <v>862699</v>
      </c>
      <c r="AO21" s="60">
        <f t="shared" si="13"/>
        <v>853822</v>
      </c>
      <c r="AP21" s="55">
        <f>AD21/$AB$7</f>
        <v>0.10106255769934404</v>
      </c>
      <c r="AQ21" s="47">
        <f t="shared" ref="AQ21:BA25" si="14">AE21/$AB$7</f>
        <v>0.10425559834644765</v>
      </c>
      <c r="AR21" s="47">
        <f t="shared" si="14"/>
        <v>0.10291081752112695</v>
      </c>
      <c r="AS21" s="47">
        <f t="shared" si="14"/>
        <v>0.10175860294416578</v>
      </c>
      <c r="AT21" s="47">
        <f t="shared" si="14"/>
        <v>8.4842721408143945E-2</v>
      </c>
      <c r="AU21" s="47">
        <f t="shared" si="14"/>
        <v>8.7815128299613979E-2</v>
      </c>
      <c r="AV21" s="47">
        <f t="shared" si="14"/>
        <v>8.6626454898771063E-2</v>
      </c>
      <c r="AW21" s="47">
        <f t="shared" si="14"/>
        <v>8.5570740462798472E-2</v>
      </c>
      <c r="AX21" s="47">
        <f t="shared" si="14"/>
        <v>0.12302740763149736</v>
      </c>
      <c r="AY21" s="47">
        <f t="shared" si="14"/>
        <v>0.12638494701968647</v>
      </c>
      <c r="AZ21" s="47">
        <f t="shared" si="14"/>
        <v>0.12481345596808521</v>
      </c>
      <c r="BA21" s="50">
        <f t="shared" si="14"/>
        <v>0.12352915049348899</v>
      </c>
      <c r="BD21">
        <v>50</v>
      </c>
      <c r="BE21" s="1">
        <v>0.86668878887805822</v>
      </c>
      <c r="BF21" s="1">
        <v>0.82920684958970214</v>
      </c>
      <c r="BG21" s="1">
        <v>0.81938320509363916</v>
      </c>
    </row>
    <row r="22" spans="1:65" x14ac:dyDescent="0.35">
      <c r="A22" s="2" t="s">
        <v>15</v>
      </c>
      <c r="B22" s="2" t="s">
        <v>6</v>
      </c>
      <c r="C22" s="4">
        <v>16527</v>
      </c>
      <c r="D22" s="4">
        <v>14497</v>
      </c>
      <c r="E22" s="4">
        <v>15049</v>
      </c>
      <c r="F22" s="4">
        <v>15866</v>
      </c>
      <c r="G22" s="4">
        <v>11601</v>
      </c>
      <c r="H22" s="4">
        <v>9883</v>
      </c>
      <c r="I22" s="4">
        <v>10363</v>
      </c>
      <c r="J22" s="4">
        <v>11008</v>
      </c>
      <c r="K22" s="4">
        <v>25052</v>
      </c>
      <c r="L22" s="4">
        <v>22791</v>
      </c>
      <c r="M22" s="4">
        <v>23360</v>
      </c>
      <c r="N22" s="4">
        <v>24423</v>
      </c>
      <c r="O22" s="5">
        <f t="shared" si="12"/>
        <v>1.8486101587990467E-2</v>
      </c>
      <c r="P22" s="5">
        <f t="shared" si="11"/>
        <v>1.621546649247279E-2</v>
      </c>
      <c r="Q22" s="5">
        <f t="shared" si="11"/>
        <v>1.6832900272140648E-2</v>
      </c>
      <c r="R22" s="5">
        <f t="shared" si="11"/>
        <v>1.7746747007627319E-2</v>
      </c>
      <c r="S22" s="5">
        <f t="shared" si="11"/>
        <v>1.6039985897090239E-2</v>
      </c>
      <c r="T22" s="5">
        <f t="shared" si="11"/>
        <v>1.3664613448921888E-2</v>
      </c>
      <c r="U22" s="5">
        <f t="shared" si="11"/>
        <v>1.4328279790668575E-2</v>
      </c>
      <c r="V22" s="5">
        <f t="shared" si="11"/>
        <v>1.5220081437390684E-2</v>
      </c>
      <c r="W22" s="5">
        <f t="shared" si="11"/>
        <v>2.1758880475547752E-2</v>
      </c>
      <c r="X22" s="5">
        <f t="shared" si="11"/>
        <v>1.9795092005357208E-2</v>
      </c>
      <c r="Y22" s="5">
        <f t="shared" si="11"/>
        <v>2.02892961802968E-2</v>
      </c>
      <c r="Z22" s="5">
        <f t="shared" si="11"/>
        <v>2.1212563382336846E-2</v>
      </c>
      <c r="AB22" s="49">
        <v>6911907</v>
      </c>
      <c r="AC22" s="17" t="s">
        <v>55</v>
      </c>
      <c r="AD22" s="59">
        <f>SUM(C22:C28)</f>
        <v>683015</v>
      </c>
      <c r="AE22" s="46">
        <f t="shared" ref="AE22:AO22" si="15">SUM(D22:D28)</f>
        <v>707439</v>
      </c>
      <c r="AF22" s="46">
        <f t="shared" si="15"/>
        <v>697321</v>
      </c>
      <c r="AG22" s="46">
        <f t="shared" si="15"/>
        <v>688615</v>
      </c>
      <c r="AH22" s="46">
        <f t="shared" si="15"/>
        <v>575712</v>
      </c>
      <c r="AI22" s="46">
        <f t="shared" si="15"/>
        <v>598235</v>
      </c>
      <c r="AJ22" s="46">
        <f t="shared" si="15"/>
        <v>589336</v>
      </c>
      <c r="AK22" s="46">
        <f t="shared" si="15"/>
        <v>581331</v>
      </c>
      <c r="AL22" s="46">
        <f t="shared" si="15"/>
        <v>826270</v>
      </c>
      <c r="AM22" s="46">
        <f t="shared" si="15"/>
        <v>852128</v>
      </c>
      <c r="AN22" s="46">
        <f t="shared" si="15"/>
        <v>840488</v>
      </c>
      <c r="AO22" s="60">
        <f t="shared" si="15"/>
        <v>830901</v>
      </c>
      <c r="AP22" s="55">
        <f>AD22/$AB$7</f>
        <v>9.8817157117420701E-2</v>
      </c>
      <c r="AQ22" s="47">
        <f t="shared" si="14"/>
        <v>0.10235076947649903</v>
      </c>
      <c r="AR22" s="47">
        <f t="shared" si="14"/>
        <v>0.10088691876207247</v>
      </c>
      <c r="AS22" s="47">
        <f t="shared" si="14"/>
        <v>9.9627353203681698E-2</v>
      </c>
      <c r="AT22" s="47">
        <f t="shared" si="14"/>
        <v>8.3292787359552145E-2</v>
      </c>
      <c r="AU22" s="47">
        <f t="shared" si="14"/>
        <v>8.655136708291937E-2</v>
      </c>
      <c r="AV22" s="47">
        <f t="shared" si="14"/>
        <v>8.5263878695127124E-2</v>
      </c>
      <c r="AW22" s="47">
        <f t="shared" si="14"/>
        <v>8.4105732325391536E-2</v>
      </c>
      <c r="AX22" s="47">
        <f t="shared" si="14"/>
        <v>0.11954298574908488</v>
      </c>
      <c r="AY22" s="47">
        <f t="shared" si="14"/>
        <v>0.12328406617739504</v>
      </c>
      <c r="AZ22" s="47">
        <f t="shared" si="14"/>
        <v>0.12160001574095253</v>
      </c>
      <c r="BA22" s="50">
        <f t="shared" si="14"/>
        <v>0.12021298897684821</v>
      </c>
      <c r="BD22">
        <v>70</v>
      </c>
      <c r="BE22" s="1">
        <v>0.84624233499941237</v>
      </c>
      <c r="BF22" s="1">
        <v>0.80444241657506688</v>
      </c>
      <c r="BG22" s="1">
        <v>0.79386246897705515</v>
      </c>
      <c r="BI22" s="108" t="s">
        <v>93</v>
      </c>
    </row>
    <row r="23" spans="1:65" x14ac:dyDescent="0.35">
      <c r="A23" s="2" t="s">
        <v>15</v>
      </c>
      <c r="B23" s="2" t="s">
        <v>7</v>
      </c>
      <c r="C23" s="4">
        <v>17668</v>
      </c>
      <c r="D23" s="4">
        <v>15498</v>
      </c>
      <c r="E23" s="4">
        <v>16114</v>
      </c>
      <c r="F23" s="4">
        <v>16759</v>
      </c>
      <c r="G23" s="4">
        <v>12593</v>
      </c>
      <c r="H23" s="4">
        <v>10729</v>
      </c>
      <c r="I23" s="4">
        <v>11189</v>
      </c>
      <c r="J23" s="4">
        <v>11784</v>
      </c>
      <c r="K23" s="4">
        <v>26252</v>
      </c>
      <c r="L23" s="4">
        <v>23768</v>
      </c>
      <c r="M23" s="4">
        <v>24518</v>
      </c>
      <c r="N23" s="4">
        <v>25267</v>
      </c>
      <c r="O23" s="5">
        <f t="shared" si="12"/>
        <v>1.9762355107195227E-2</v>
      </c>
      <c r="P23" s="5">
        <f t="shared" si="11"/>
        <v>1.7335124487848748E-2</v>
      </c>
      <c r="Q23" s="5">
        <f t="shared" si="11"/>
        <v>1.8024144792695491E-2</v>
      </c>
      <c r="R23" s="5">
        <f t="shared" si="11"/>
        <v>1.8745602741763914E-2</v>
      </c>
      <c r="S23" s="5">
        <f t="shared" si="11"/>
        <v>1.7411563003366725E-2</v>
      </c>
      <c r="T23" s="5">
        <f t="shared" si="11"/>
        <v>1.4834325376250424E-2</v>
      </c>
      <c r="U23" s="5">
        <f t="shared" si="11"/>
        <v>1.5470338953757665E-2</v>
      </c>
      <c r="V23" s="5">
        <f t="shared" si="11"/>
        <v>1.6293008689881164E-2</v>
      </c>
      <c r="W23" s="5">
        <f t="shared" si="11"/>
        <v>2.2801138840973956E-2</v>
      </c>
      <c r="X23" s="5">
        <f t="shared" si="11"/>
        <v>2.0643664024541711E-2</v>
      </c>
      <c r="Y23" s="5">
        <f t="shared" si="11"/>
        <v>2.1295075502933088E-2</v>
      </c>
      <c r="Z23" s="5">
        <f t="shared" si="11"/>
        <v>2.1945618432686612E-2</v>
      </c>
      <c r="AB23" s="49">
        <v>6911907</v>
      </c>
      <c r="AC23" s="17" t="s">
        <v>56</v>
      </c>
      <c r="AD23" s="59">
        <f>SUM(C23:C28)</f>
        <v>666488</v>
      </c>
      <c r="AE23" s="46">
        <f t="shared" ref="AE23:AO23" si="16">SUM(D23:D28)</f>
        <v>692942</v>
      </c>
      <c r="AF23" s="46">
        <f t="shared" si="16"/>
        <v>682272</v>
      </c>
      <c r="AG23" s="46">
        <f t="shared" si="16"/>
        <v>672749</v>
      </c>
      <c r="AH23" s="46">
        <f t="shared" si="16"/>
        <v>564111</v>
      </c>
      <c r="AI23" s="46">
        <f t="shared" si="16"/>
        <v>588352</v>
      </c>
      <c r="AJ23" s="46">
        <f t="shared" si="16"/>
        <v>578973</v>
      </c>
      <c r="AK23" s="46">
        <f t="shared" si="16"/>
        <v>570323</v>
      </c>
      <c r="AL23" s="46">
        <f t="shared" si="16"/>
        <v>801218</v>
      </c>
      <c r="AM23" s="46">
        <f t="shared" si="16"/>
        <v>829337</v>
      </c>
      <c r="AN23" s="46">
        <f t="shared" si="16"/>
        <v>817128</v>
      </c>
      <c r="AO23" s="60">
        <f t="shared" si="16"/>
        <v>806478</v>
      </c>
      <c r="AP23" s="55">
        <f>AD23/$AB$7</f>
        <v>9.6426065917842932E-2</v>
      </c>
      <c r="AQ23" s="47">
        <f t="shared" si="14"/>
        <v>0.10025337435819087</v>
      </c>
      <c r="AR23" s="47">
        <f t="shared" si="14"/>
        <v>9.8709661458118575E-2</v>
      </c>
      <c r="AS23" s="47">
        <f t="shared" si="14"/>
        <v>9.7331894077857237E-2</v>
      </c>
      <c r="AT23" s="47">
        <f t="shared" si="14"/>
        <v>8.1614379360138961E-2</v>
      </c>
      <c r="AU23" s="47">
        <f t="shared" si="14"/>
        <v>8.5121515668541259E-2</v>
      </c>
      <c r="AV23" s="47">
        <f t="shared" si="14"/>
        <v>8.3764581901926635E-2</v>
      </c>
      <c r="AW23" s="47">
        <f t="shared" si="14"/>
        <v>8.2513118304398489E-2</v>
      </c>
      <c r="AX23" s="47">
        <f t="shared" si="14"/>
        <v>0.11591851568604727</v>
      </c>
      <c r="AY23" s="47">
        <f t="shared" si="14"/>
        <v>0.11998671278418532</v>
      </c>
      <c r="AZ23" s="47">
        <f t="shared" si="14"/>
        <v>0.1182203406382638</v>
      </c>
      <c r="BA23" s="50">
        <f t="shared" si="14"/>
        <v>0.11667952129564244</v>
      </c>
    </row>
    <row r="24" spans="1:65" x14ac:dyDescent="0.35">
      <c r="A24" s="2" t="s">
        <v>15</v>
      </c>
      <c r="B24" s="2" t="s">
        <v>8</v>
      </c>
      <c r="C24" s="4">
        <v>18931</v>
      </c>
      <c r="D24" s="4">
        <v>16930</v>
      </c>
      <c r="E24" s="4">
        <v>17521</v>
      </c>
      <c r="F24" s="4">
        <v>18189</v>
      </c>
      <c r="G24" s="4">
        <v>13675</v>
      </c>
      <c r="H24" s="4">
        <v>11931</v>
      </c>
      <c r="I24" s="4">
        <v>12398</v>
      </c>
      <c r="J24" s="4">
        <v>12909</v>
      </c>
      <c r="K24" s="4">
        <v>27550</v>
      </c>
      <c r="L24" s="4">
        <v>25411</v>
      </c>
      <c r="M24" s="4">
        <v>25962</v>
      </c>
      <c r="N24" s="4">
        <v>26589</v>
      </c>
      <c r="O24" s="5">
        <f t="shared" si="12"/>
        <v>2.1175070440022238E-2</v>
      </c>
      <c r="P24" s="5">
        <f t="shared" si="11"/>
        <v>1.893687298872624E-2</v>
      </c>
      <c r="Q24" s="5">
        <f t="shared" si="11"/>
        <v>1.9597929807174983E-2</v>
      </c>
      <c r="R24" s="5">
        <f t="shared" si="11"/>
        <v>2.0345114163729569E-2</v>
      </c>
      <c r="S24" s="5">
        <f t="shared" si="11"/>
        <v>1.8907577548720713E-2</v>
      </c>
      <c r="T24" s="5">
        <f t="shared" si="11"/>
        <v>1.6496256507041084E-2</v>
      </c>
      <c r="U24" s="5">
        <f t="shared" si="11"/>
        <v>1.7141948552032132E-2</v>
      </c>
      <c r="V24" s="5">
        <f t="shared" si="11"/>
        <v>1.7848476678349958E-2</v>
      </c>
      <c r="W24" s="5">
        <f t="shared" si="11"/>
        <v>2.3928514972909969E-2</v>
      </c>
      <c r="X24" s="5">
        <f t="shared" si="11"/>
        <v>2.2070689436537758E-2</v>
      </c>
      <c r="Y24" s="5">
        <f t="shared" si="11"/>
        <v>2.2549259735995957E-2</v>
      </c>
      <c r="Z24" s="5">
        <f t="shared" si="11"/>
        <v>2.3093839731931149E-2</v>
      </c>
      <c r="AB24" s="49">
        <v>6911907</v>
      </c>
      <c r="AC24" s="17" t="s">
        <v>57</v>
      </c>
      <c r="AD24" s="59">
        <f>SUM(C24:C28)</f>
        <v>648820</v>
      </c>
      <c r="AE24" s="46">
        <f t="shared" ref="AE24:AO24" si="17">SUM(D24:D28)</f>
        <v>677444</v>
      </c>
      <c r="AF24" s="46">
        <f t="shared" si="17"/>
        <v>666158</v>
      </c>
      <c r="AG24" s="46">
        <f t="shared" si="17"/>
        <v>655990</v>
      </c>
      <c r="AH24" s="46">
        <f t="shared" si="17"/>
        <v>551518</v>
      </c>
      <c r="AI24" s="46">
        <f t="shared" si="17"/>
        <v>577623</v>
      </c>
      <c r="AJ24" s="46">
        <f t="shared" si="17"/>
        <v>567784</v>
      </c>
      <c r="AK24" s="46">
        <f t="shared" si="17"/>
        <v>558539</v>
      </c>
      <c r="AL24" s="46">
        <f t="shared" si="17"/>
        <v>774966</v>
      </c>
      <c r="AM24" s="46">
        <f t="shared" si="17"/>
        <v>805569</v>
      </c>
      <c r="AN24" s="46">
        <f t="shared" si="17"/>
        <v>792610</v>
      </c>
      <c r="AO24" s="60">
        <f t="shared" si="17"/>
        <v>781211</v>
      </c>
      <c r="AP24" s="55">
        <f>AD24/$AB$7</f>
        <v>9.3869897265689478E-2</v>
      </c>
      <c r="AQ24" s="47">
        <f t="shared" si="14"/>
        <v>9.8011156689463558E-2</v>
      </c>
      <c r="AR24" s="47">
        <f t="shared" si="14"/>
        <v>9.6378322219902557E-2</v>
      </c>
      <c r="AS24" s="47">
        <f t="shared" si="14"/>
        <v>9.490723761184866E-2</v>
      </c>
      <c r="AT24" s="47">
        <f t="shared" si="14"/>
        <v>7.9792450911159538E-2</v>
      </c>
      <c r="AU24" s="47">
        <f t="shared" si="14"/>
        <v>8.356926677398871E-2</v>
      </c>
      <c r="AV24" s="47">
        <f t="shared" si="14"/>
        <v>8.2145781186002645E-2</v>
      </c>
      <c r="AW24" s="47">
        <f t="shared" si="14"/>
        <v>8.0808234254309261E-2</v>
      </c>
      <c r="AX24" s="47">
        <f t="shared" si="14"/>
        <v>0.11212043217595376</v>
      </c>
      <c r="AY24" s="47">
        <f t="shared" si="14"/>
        <v>0.11654800910949757</v>
      </c>
      <c r="AZ24" s="47">
        <f t="shared" si="14"/>
        <v>0.11467312855916609</v>
      </c>
      <c r="BA24" s="50">
        <f t="shared" si="14"/>
        <v>0.11302394549000731</v>
      </c>
    </row>
    <row r="25" spans="1:65" ht="15" thickBot="1" x14ac:dyDescent="0.4">
      <c r="A25" s="2" t="s">
        <v>15</v>
      </c>
      <c r="B25" s="2" t="s">
        <v>9</v>
      </c>
      <c r="C25" s="4">
        <v>20783</v>
      </c>
      <c r="D25" s="4">
        <v>19119</v>
      </c>
      <c r="E25" s="4">
        <v>19588</v>
      </c>
      <c r="F25" s="4">
        <v>19865</v>
      </c>
      <c r="G25" s="4">
        <v>15209</v>
      </c>
      <c r="H25" s="4">
        <v>13708</v>
      </c>
      <c r="I25" s="4">
        <v>14158</v>
      </c>
      <c r="J25" s="4">
        <v>14529</v>
      </c>
      <c r="K25" s="4">
        <v>29617</v>
      </c>
      <c r="L25" s="4">
        <v>27744</v>
      </c>
      <c r="M25" s="4">
        <v>28338</v>
      </c>
      <c r="N25" s="4">
        <v>28507</v>
      </c>
      <c r="O25" s="5">
        <f t="shared" si="12"/>
        <v>2.3246605512386147E-2</v>
      </c>
      <c r="P25" s="5">
        <f t="shared" si="11"/>
        <v>2.1385355857735204E-2</v>
      </c>
      <c r="Q25" s="5">
        <f t="shared" si="11"/>
        <v>2.19099508625617E-2</v>
      </c>
      <c r="R25" s="5">
        <f t="shared" si="11"/>
        <v>2.2219786291851552E-2</v>
      </c>
      <c r="S25" s="5">
        <f t="shared" si="11"/>
        <v>2.1028544565886167E-2</v>
      </c>
      <c r="T25" s="5">
        <f t="shared" si="11"/>
        <v>1.89532046097158E-2</v>
      </c>
      <c r="U25" s="5">
        <f t="shared" si="11"/>
        <v>1.9575391805103318E-2</v>
      </c>
      <c r="V25" s="5">
        <f t="shared" si="11"/>
        <v>2.0088350581745028E-2</v>
      </c>
      <c r="W25" s="5">
        <f t="shared" si="11"/>
        <v>2.5723805007356607E-2</v>
      </c>
      <c r="X25" s="5">
        <f t="shared" si="11"/>
        <v>2.4097013408653872E-2</v>
      </c>
      <c r="Y25" s="5">
        <f t="shared" si="11"/>
        <v>2.4612931299539842E-2</v>
      </c>
      <c r="Z25" s="5">
        <f t="shared" si="11"/>
        <v>2.4759716019337366E-2</v>
      </c>
      <c r="AB25" s="51">
        <v>6911907</v>
      </c>
      <c r="AC25" s="18" t="s">
        <v>58</v>
      </c>
      <c r="AD25" s="61">
        <f>SUM(C25:C28)</f>
        <v>629889</v>
      </c>
      <c r="AE25" s="52">
        <f t="shared" ref="AE25:AO25" si="18">SUM(D25:D28)</f>
        <v>660514</v>
      </c>
      <c r="AF25" s="52">
        <f t="shared" si="18"/>
        <v>648637</v>
      </c>
      <c r="AG25" s="52">
        <f t="shared" si="18"/>
        <v>637801</v>
      </c>
      <c r="AH25" s="52">
        <f t="shared" si="18"/>
        <v>537843</v>
      </c>
      <c r="AI25" s="52">
        <f t="shared" si="18"/>
        <v>565692</v>
      </c>
      <c r="AJ25" s="52">
        <f t="shared" si="18"/>
        <v>555386</v>
      </c>
      <c r="AK25" s="52">
        <f t="shared" si="18"/>
        <v>545630</v>
      </c>
      <c r="AL25" s="52">
        <f t="shared" si="18"/>
        <v>747416</v>
      </c>
      <c r="AM25" s="52">
        <f t="shared" si="18"/>
        <v>780158</v>
      </c>
      <c r="AN25" s="52">
        <f t="shared" si="18"/>
        <v>766648</v>
      </c>
      <c r="AO25" s="62">
        <f t="shared" si="18"/>
        <v>754622</v>
      </c>
      <c r="AP25" s="56">
        <f>AD25/$AB$7</f>
        <v>9.1131000460509662E-2</v>
      </c>
      <c r="AQ25" s="53">
        <f t="shared" si="14"/>
        <v>9.5561760307249499E-2</v>
      </c>
      <c r="AR25" s="53">
        <f t="shared" si="14"/>
        <v>9.3843421215013448E-2</v>
      </c>
      <c r="AS25" s="53">
        <f t="shared" si="14"/>
        <v>9.2275691788098427E-2</v>
      </c>
      <c r="AT25" s="53">
        <f t="shared" si="14"/>
        <v>7.7813981004084695E-2</v>
      </c>
      <c r="AU25" s="53">
        <f t="shared" si="14"/>
        <v>8.1843115076635151E-2</v>
      </c>
      <c r="AV25" s="53">
        <f t="shared" si="14"/>
        <v>8.0352064922169814E-2</v>
      </c>
      <c r="AW25" s="53">
        <f t="shared" si="14"/>
        <v>7.8940587597605125E-2</v>
      </c>
      <c r="AX25" s="53">
        <f t="shared" si="14"/>
        <v>0.10813455678729474</v>
      </c>
      <c r="AY25" s="53">
        <f t="shared" si="14"/>
        <v>0.11287159969021573</v>
      </c>
      <c r="AZ25" s="53">
        <f t="shared" si="14"/>
        <v>0.11091700163211109</v>
      </c>
      <c r="BA25" s="54">
        <f t="shared" si="14"/>
        <v>0.10917710553686559</v>
      </c>
    </row>
    <row r="26" spans="1:65" ht="15" thickBot="1" x14ac:dyDescent="0.4">
      <c r="A26" s="2" t="s">
        <v>15</v>
      </c>
      <c r="B26" s="2" t="s">
        <v>10</v>
      </c>
      <c r="C26" s="4">
        <v>24766</v>
      </c>
      <c r="D26" s="4">
        <v>22750</v>
      </c>
      <c r="E26" s="4">
        <v>23114</v>
      </c>
      <c r="F26" s="4">
        <v>24170</v>
      </c>
      <c r="G26" s="4">
        <v>18444</v>
      </c>
      <c r="H26" s="4">
        <v>16722</v>
      </c>
      <c r="I26" s="4">
        <v>17123</v>
      </c>
      <c r="J26" s="4">
        <v>17889</v>
      </c>
      <c r="K26" s="4">
        <v>34006</v>
      </c>
      <c r="L26" s="4">
        <v>32129</v>
      </c>
      <c r="M26" s="4">
        <v>32348</v>
      </c>
      <c r="N26" s="4">
        <v>33259</v>
      </c>
      <c r="O26" s="5">
        <f t="shared" si="12"/>
        <v>2.7701748165315659E-2</v>
      </c>
      <c r="P26" s="5">
        <f t="shared" si="11"/>
        <v>2.5446772622180862E-2</v>
      </c>
      <c r="Q26" s="5">
        <f t="shared" si="11"/>
        <v>2.5853920984135755E-2</v>
      </c>
      <c r="R26" s="5">
        <f t="shared" si="11"/>
        <v>2.7035098649587315E-2</v>
      </c>
      <c r="S26" s="5">
        <f t="shared" si="11"/>
        <v>2.5501379181616442E-2</v>
      </c>
      <c r="T26" s="5">
        <f t="shared" si="11"/>
        <v>2.3120476180600202E-2</v>
      </c>
      <c r="U26" s="5">
        <f t="shared" si="11"/>
        <v>2.3674914103601081E-2</v>
      </c>
      <c r="V26" s="5">
        <f t="shared" si="11"/>
        <v>2.4734014973971836E-2</v>
      </c>
      <c r="W26" s="5">
        <f t="shared" si="11"/>
        <v>2.9535864978902954E-2</v>
      </c>
      <c r="X26" s="5">
        <f t="shared" si="11"/>
        <v>2.7905599185648798E-2</v>
      </c>
      <c r="Y26" s="5">
        <f t="shared" si="11"/>
        <v>2.8095811337339079E-2</v>
      </c>
      <c r="Z26" s="5">
        <f t="shared" si="11"/>
        <v>2.8887059146425139E-2</v>
      </c>
      <c r="BD26" s="101"/>
      <c r="BE26" s="101">
        <v>11</v>
      </c>
      <c r="BF26" s="101">
        <v>5</v>
      </c>
      <c r="BG26" s="101">
        <v>7</v>
      </c>
      <c r="BH26" s="101">
        <v>9</v>
      </c>
      <c r="BJ26" s="101" t="s">
        <v>86</v>
      </c>
      <c r="BK26" s="101" t="s">
        <v>87</v>
      </c>
      <c r="BL26" s="101" t="s">
        <v>88</v>
      </c>
      <c r="BM26" s="101" t="s">
        <v>89</v>
      </c>
    </row>
    <row r="27" spans="1:65" x14ac:dyDescent="0.35">
      <c r="A27" s="2" t="s">
        <v>15</v>
      </c>
      <c r="B27" s="2" t="s">
        <v>11</v>
      </c>
      <c r="C27" s="4">
        <v>65316</v>
      </c>
      <c r="D27" s="4">
        <v>61730</v>
      </c>
      <c r="E27" s="4">
        <v>62775</v>
      </c>
      <c r="F27" s="4">
        <v>64129</v>
      </c>
      <c r="G27" s="4">
        <v>49750</v>
      </c>
      <c r="H27" s="4">
        <v>46397</v>
      </c>
      <c r="I27" s="4">
        <v>47562</v>
      </c>
      <c r="J27" s="4">
        <v>48814</v>
      </c>
      <c r="K27" s="4">
        <v>86708</v>
      </c>
      <c r="L27" s="4">
        <v>82930</v>
      </c>
      <c r="M27" s="4">
        <v>83664</v>
      </c>
      <c r="N27" s="4">
        <v>85258</v>
      </c>
      <c r="O27" s="5">
        <f t="shared" si="12"/>
        <v>7.3058523102873196E-2</v>
      </c>
      <c r="P27" s="5">
        <f t="shared" si="11"/>
        <v>6.9047440613943939E-2</v>
      </c>
      <c r="Q27" s="5">
        <f t="shared" si="11"/>
        <v>7.0216314345380379E-2</v>
      </c>
      <c r="R27" s="5">
        <f t="shared" si="11"/>
        <v>7.173081676869611E-2</v>
      </c>
      <c r="S27" s="5">
        <f t="shared" si="11"/>
        <v>6.8786251045620153E-2</v>
      </c>
      <c r="T27" s="5">
        <f t="shared" si="11"/>
        <v>6.415026512087714E-2</v>
      </c>
      <c r="U27" s="5">
        <f t="shared" si="11"/>
        <v>6.5761038637824829E-2</v>
      </c>
      <c r="V27" s="5">
        <f t="shared" si="11"/>
        <v>6.7492101679214114E-2</v>
      </c>
      <c r="W27" s="5">
        <f t="shared" si="11"/>
        <v>7.5310115291146187E-2</v>
      </c>
      <c r="X27" s="5">
        <f t="shared" si="11"/>
        <v>7.2028738537329356E-2</v>
      </c>
      <c r="Y27" s="5">
        <f t="shared" si="11"/>
        <v>7.2666253237515049E-2</v>
      </c>
      <c r="Z27" s="5">
        <f t="shared" si="11"/>
        <v>7.4050719766256184E-2</v>
      </c>
      <c r="AB27" s="66" t="s">
        <v>61</v>
      </c>
      <c r="AC27" s="16"/>
      <c r="AD27" s="8">
        <v>894023</v>
      </c>
      <c r="AE27" s="9">
        <v>894023</v>
      </c>
      <c r="AF27" s="9">
        <v>894023</v>
      </c>
      <c r="AG27" s="9">
        <v>894023</v>
      </c>
      <c r="AH27" s="9">
        <v>723255</v>
      </c>
      <c r="AI27" s="9">
        <v>723255</v>
      </c>
      <c r="AJ27" s="9">
        <v>723255</v>
      </c>
      <c r="AK27" s="9">
        <v>723255</v>
      </c>
      <c r="AL27" s="9">
        <v>1151346</v>
      </c>
      <c r="AM27" s="9">
        <v>1151346</v>
      </c>
      <c r="AN27" s="9">
        <v>1151346</v>
      </c>
      <c r="AO27" s="69">
        <v>1151346</v>
      </c>
      <c r="AP27" s="70">
        <f>AD21/AD$13</f>
        <v>0.7813389588411036</v>
      </c>
      <c r="AQ27" s="70">
        <f t="shared" ref="AQ27:BA31" si="19">AE21/AE$13</f>
        <v>0.80602512463325893</v>
      </c>
      <c r="AR27" s="70">
        <f t="shared" si="19"/>
        <v>0.79562830039048216</v>
      </c>
      <c r="AS27" s="70">
        <f t="shared" si="19"/>
        <v>0.78672025216353492</v>
      </c>
      <c r="AT27" s="70">
        <f>AH21/AH$13</f>
        <v>0.81081361345583502</v>
      </c>
      <c r="AU27" s="70">
        <f>AI21/AI$13</f>
        <v>0.83921991552080522</v>
      </c>
      <c r="AV27" s="70">
        <f>AJ21/AJ$13</f>
        <v>0.82786015997124107</v>
      </c>
      <c r="AW27" s="70">
        <f t="shared" si="19"/>
        <v>0.81777104893847952</v>
      </c>
      <c r="AX27" s="70">
        <f t="shared" si="19"/>
        <v>0.73857380839469633</v>
      </c>
      <c r="AY27" s="70">
        <f t="shared" si="19"/>
        <v>0.75873021663340123</v>
      </c>
      <c r="AZ27" s="70">
        <f t="shared" si="19"/>
        <v>0.74929604132901839</v>
      </c>
      <c r="BA27" s="71">
        <f t="shared" si="19"/>
        <v>0.74158593507077808</v>
      </c>
      <c r="BD27" s="101">
        <v>30</v>
      </c>
      <c r="BE27" s="70">
        <v>0.81081361345583502</v>
      </c>
      <c r="BF27" s="70">
        <v>0.83921991552080522</v>
      </c>
      <c r="BG27" s="70">
        <v>0.82786015997124107</v>
      </c>
      <c r="BH27" s="70">
        <v>0.81777104893847952</v>
      </c>
      <c r="BJ27" s="101" t="s">
        <v>90</v>
      </c>
      <c r="BK27" s="1">
        <v>0.83921991552080522</v>
      </c>
      <c r="BL27" s="1">
        <v>0.81347795729030559</v>
      </c>
      <c r="BM27" s="1">
        <v>0.78214737540701418</v>
      </c>
    </row>
    <row r="28" spans="1:65" x14ac:dyDescent="0.35">
      <c r="A28" s="2" t="s">
        <v>15</v>
      </c>
      <c r="B28" s="2" t="s">
        <v>53</v>
      </c>
      <c r="C28" s="4">
        <v>519024</v>
      </c>
      <c r="D28" s="4">
        <v>556915</v>
      </c>
      <c r="E28" s="4">
        <v>543160</v>
      </c>
      <c r="F28" s="4">
        <v>529637</v>
      </c>
      <c r="G28" s="4">
        <v>454440</v>
      </c>
      <c r="H28" s="4">
        <v>488865</v>
      </c>
      <c r="I28" s="4">
        <v>476543</v>
      </c>
      <c r="J28" s="4">
        <v>464398</v>
      </c>
      <c r="K28" s="4">
        <v>597085</v>
      </c>
      <c r="L28" s="4">
        <v>637355</v>
      </c>
      <c r="M28" s="4">
        <v>622298</v>
      </c>
      <c r="N28" s="4">
        <v>607598</v>
      </c>
      <c r="O28" s="5">
        <f t="shared" si="12"/>
        <v>0.58054882256944174</v>
      </c>
      <c r="P28" s="5">
        <f t="shared" si="11"/>
        <v>0.62293140109370793</v>
      </c>
      <c r="Q28" s="5">
        <f t="shared" si="11"/>
        <v>0.60754589087752775</v>
      </c>
      <c r="R28" s="5">
        <f t="shared" si="11"/>
        <v>0.59241988181512106</v>
      </c>
      <c r="S28" s="5">
        <f t="shared" si="11"/>
        <v>0.62832610904867581</v>
      </c>
      <c r="T28" s="5">
        <f t="shared" si="11"/>
        <v>0.67592342949582096</v>
      </c>
      <c r="U28" s="5">
        <f t="shared" si="11"/>
        <v>0.6588865614478987</v>
      </c>
      <c r="V28" s="5">
        <f t="shared" si="11"/>
        <v>0.64209442036349562</v>
      </c>
      <c r="W28" s="5">
        <f t="shared" si="11"/>
        <v>0.51859736343375495</v>
      </c>
      <c r="X28" s="5">
        <f t="shared" si="11"/>
        <v>0.55357381708018272</v>
      </c>
      <c r="Y28" s="5">
        <f t="shared" si="11"/>
        <v>0.5404960802399974</v>
      </c>
      <c r="Z28" s="5">
        <f>N28/N$29</f>
        <v>0.52772841526352632</v>
      </c>
      <c r="AB28" s="67" t="s">
        <v>62</v>
      </c>
      <c r="AC28" s="17"/>
      <c r="AD28" s="64">
        <f>AD27/$AB$11</f>
        <v>0.12934534564773514</v>
      </c>
      <c r="AE28" s="47">
        <f t="shared" ref="AE28:AO28" si="20">AE27/$AB$11</f>
        <v>0.12934534564773514</v>
      </c>
      <c r="AF28" s="47">
        <f t="shared" si="20"/>
        <v>0.12934534564773514</v>
      </c>
      <c r="AG28" s="47">
        <f t="shared" si="20"/>
        <v>0.12934534564773514</v>
      </c>
      <c r="AH28" s="47">
        <f t="shared" si="20"/>
        <v>0.10463899470869617</v>
      </c>
      <c r="AI28" s="47">
        <f t="shared" si="20"/>
        <v>0.10463899470869617</v>
      </c>
      <c r="AJ28" s="47">
        <f t="shared" si="20"/>
        <v>0.10463899470869617</v>
      </c>
      <c r="AK28" s="47">
        <f t="shared" si="20"/>
        <v>0.10463899470869617</v>
      </c>
      <c r="AL28" s="47">
        <f t="shared" si="20"/>
        <v>0.16657428984504566</v>
      </c>
      <c r="AM28" s="47">
        <f t="shared" si="20"/>
        <v>0.16657428984504566</v>
      </c>
      <c r="AN28" s="47">
        <f t="shared" si="20"/>
        <v>0.16657428984504566</v>
      </c>
      <c r="AO28" s="47">
        <f t="shared" si="20"/>
        <v>0.16657428984504566</v>
      </c>
      <c r="AP28" s="47">
        <f>AD22/AD$13</f>
        <v>0.76397922648522465</v>
      </c>
      <c r="AQ28" s="47">
        <f t="shared" si="19"/>
        <v>0.7912984341566156</v>
      </c>
      <c r="AR28" s="47">
        <f t="shared" si="19"/>
        <v>0.77998105194161671</v>
      </c>
      <c r="AS28" s="47">
        <f t="shared" si="19"/>
        <v>0.7702430474383769</v>
      </c>
      <c r="AT28" s="47">
        <f t="shared" si="19"/>
        <v>0.79600141029097626</v>
      </c>
      <c r="AU28" s="47">
        <f t="shared" si="19"/>
        <v>0.82714257073922748</v>
      </c>
      <c r="AV28" s="47">
        <f t="shared" si="19"/>
        <v>0.81483847329088632</v>
      </c>
      <c r="AW28" s="47">
        <f t="shared" si="19"/>
        <v>0.80377045440404837</v>
      </c>
      <c r="AX28" s="47">
        <f t="shared" si="19"/>
        <v>0.71765568300059235</v>
      </c>
      <c r="AY28" s="47">
        <f t="shared" si="19"/>
        <v>0.74011461367825138</v>
      </c>
      <c r="AZ28" s="47">
        <f t="shared" si="19"/>
        <v>0.73000470753361713</v>
      </c>
      <c r="BA28" s="50">
        <f t="shared" si="19"/>
        <v>0.72167793174249961</v>
      </c>
      <c r="BD28" s="101">
        <v>40</v>
      </c>
      <c r="BE28" s="47">
        <v>0.79600141029097626</v>
      </c>
      <c r="BF28" s="47">
        <v>0.82714257073922748</v>
      </c>
      <c r="BG28" s="47">
        <v>0.81483847329088632</v>
      </c>
      <c r="BH28" s="47">
        <v>0.80377045440404837</v>
      </c>
      <c r="BJ28" s="101" t="s">
        <v>91</v>
      </c>
      <c r="BK28" s="1">
        <v>0.81777104893847952</v>
      </c>
      <c r="BL28" s="1">
        <v>0.78855037296665764</v>
      </c>
      <c r="BM28" s="1">
        <v>0.7544088875984265</v>
      </c>
    </row>
    <row r="29" spans="1:65" x14ac:dyDescent="0.35">
      <c r="A29" s="2"/>
      <c r="B29" s="42" t="s">
        <v>28</v>
      </c>
      <c r="C29" s="43">
        <f>SUM(C17:C28)</f>
        <v>894023</v>
      </c>
      <c r="D29" s="43">
        <f>SUM(D17:D28)</f>
        <v>894023</v>
      </c>
      <c r="E29" s="43">
        <f>SUM(E17:E28)</f>
        <v>894023</v>
      </c>
      <c r="F29" s="43">
        <f>SUM(F17:F28)</f>
        <v>894023</v>
      </c>
      <c r="G29" s="43">
        <f t="shared" ref="G29:M29" si="21">SUM(G17:G28)</f>
        <v>723255</v>
      </c>
      <c r="H29" s="43">
        <f t="shared" si="21"/>
        <v>723255</v>
      </c>
      <c r="I29" s="43">
        <f t="shared" si="21"/>
        <v>723255</v>
      </c>
      <c r="J29" s="43">
        <f t="shared" si="21"/>
        <v>723255</v>
      </c>
      <c r="K29" s="43">
        <f t="shared" si="21"/>
        <v>1151346</v>
      </c>
      <c r="L29" s="43">
        <f t="shared" si="21"/>
        <v>1151346</v>
      </c>
      <c r="M29" s="43">
        <f t="shared" si="21"/>
        <v>1151346</v>
      </c>
      <c r="N29" s="44">
        <f>SUM(N17:N28)</f>
        <v>1151346</v>
      </c>
      <c r="O29" s="45">
        <f t="shared" si="12"/>
        <v>1</v>
      </c>
      <c r="P29" s="45">
        <f t="shared" si="11"/>
        <v>1</v>
      </c>
      <c r="Q29" s="45">
        <f t="shared" si="11"/>
        <v>1</v>
      </c>
      <c r="R29" s="45">
        <f t="shared" si="11"/>
        <v>1</v>
      </c>
      <c r="S29" s="45">
        <f t="shared" si="11"/>
        <v>1</v>
      </c>
      <c r="T29" s="45">
        <f t="shared" si="11"/>
        <v>1</v>
      </c>
      <c r="U29" s="45">
        <f t="shared" si="11"/>
        <v>1</v>
      </c>
      <c r="V29" s="45">
        <f t="shared" si="11"/>
        <v>1</v>
      </c>
      <c r="W29" s="45">
        <f t="shared" si="11"/>
        <v>1</v>
      </c>
      <c r="X29" s="45">
        <f t="shared" si="11"/>
        <v>1</v>
      </c>
      <c r="Y29" s="45">
        <f t="shared" si="11"/>
        <v>1</v>
      </c>
      <c r="Z29" s="45">
        <f>N29/N$29</f>
        <v>1</v>
      </c>
      <c r="AB29" s="67"/>
      <c r="AC29" s="17"/>
      <c r="AD29" s="1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47">
        <f>AD23/AD$13</f>
        <v>0.74549312489723418</v>
      </c>
      <c r="AQ29" s="47">
        <f t="shared" si="19"/>
        <v>0.77508296766414286</v>
      </c>
      <c r="AR29" s="47">
        <f t="shared" si="19"/>
        <v>0.76314815166947603</v>
      </c>
      <c r="AS29" s="47">
        <f t="shared" si="19"/>
        <v>0.75249630043074955</v>
      </c>
      <c r="AT29" s="47">
        <f t="shared" si="19"/>
        <v>0.77996142439388594</v>
      </c>
      <c r="AU29" s="47">
        <f t="shared" si="19"/>
        <v>0.81347795729030559</v>
      </c>
      <c r="AV29" s="47">
        <f t="shared" si="19"/>
        <v>0.80051019350021779</v>
      </c>
      <c r="AW29" s="47">
        <f t="shared" si="19"/>
        <v>0.78855037296665764</v>
      </c>
      <c r="AX29" s="47">
        <f t="shared" si="19"/>
        <v>0.6958968025250446</v>
      </c>
      <c r="AY29" s="47">
        <f t="shared" si="19"/>
        <v>0.72031952167289415</v>
      </c>
      <c r="AZ29" s="47">
        <f t="shared" si="19"/>
        <v>0.70971541135332039</v>
      </c>
      <c r="BA29" s="50">
        <f t="shared" si="19"/>
        <v>0.70046536836016282</v>
      </c>
      <c r="BD29" s="101">
        <v>50</v>
      </c>
      <c r="BE29" s="47">
        <v>0.77996142439388594</v>
      </c>
      <c r="BF29" s="47">
        <v>0.81347795729030559</v>
      </c>
      <c r="BG29" s="47">
        <v>0.80051019350021779</v>
      </c>
      <c r="BH29" s="47">
        <v>0.78855037296665764</v>
      </c>
      <c r="BJ29" s="101" t="s">
        <v>92</v>
      </c>
      <c r="BK29" s="1">
        <v>0.81081361345583502</v>
      </c>
      <c r="BL29" s="1">
        <v>0.77996142439388594</v>
      </c>
      <c r="BM29" s="1">
        <v>0.74364228384179853</v>
      </c>
    </row>
    <row r="30" spans="1:65" x14ac:dyDescent="0.35">
      <c r="AB30" s="67"/>
      <c r="AC30" s="17"/>
      <c r="AD30" s="1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47">
        <f>AD24/AD$13</f>
        <v>0.72573076979003892</v>
      </c>
      <c r="AQ30" s="47">
        <f t="shared" si="19"/>
        <v>0.75774784317629407</v>
      </c>
      <c r="AR30" s="47">
        <f t="shared" si="19"/>
        <v>0.7451240068767806</v>
      </c>
      <c r="AS30" s="47">
        <f t="shared" si="19"/>
        <v>0.7337506976889856</v>
      </c>
      <c r="AT30" s="47">
        <f t="shared" si="19"/>
        <v>0.76254986139051928</v>
      </c>
      <c r="AU30" s="47">
        <f t="shared" si="19"/>
        <v>0.79864363191405519</v>
      </c>
      <c r="AV30" s="47">
        <f t="shared" si="19"/>
        <v>0.78503985454646008</v>
      </c>
      <c r="AW30" s="47">
        <f t="shared" si="19"/>
        <v>0.77225736427677649</v>
      </c>
      <c r="AX30" s="47">
        <f t="shared" si="19"/>
        <v>0.6730956636840707</v>
      </c>
      <c r="AY30" s="47">
        <f t="shared" si="19"/>
        <v>0.69967585764835249</v>
      </c>
      <c r="AZ30" s="47">
        <f t="shared" si="19"/>
        <v>0.68842033585038731</v>
      </c>
      <c r="BA30" s="50">
        <f t="shared" si="19"/>
        <v>0.67851974992747621</v>
      </c>
      <c r="BD30" s="101">
        <v>60</v>
      </c>
      <c r="BE30" s="47">
        <v>0.76254986139051928</v>
      </c>
      <c r="BF30" s="47">
        <v>0.79864363191405519</v>
      </c>
      <c r="BG30" s="47">
        <v>0.78503985454646008</v>
      </c>
      <c r="BH30" s="47">
        <v>0.77225736427677649</v>
      </c>
    </row>
    <row r="31" spans="1:65" ht="15" thickBot="1" x14ac:dyDescent="0.4">
      <c r="AB31" s="68"/>
      <c r="AC31" s="18"/>
      <c r="AD31" s="14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53">
        <f>AD25/AD$13</f>
        <v>0.70455569935001672</v>
      </c>
      <c r="AQ31" s="53">
        <f t="shared" si="19"/>
        <v>0.73881097018756792</v>
      </c>
      <c r="AR31" s="53">
        <f t="shared" si="19"/>
        <v>0.72552607706960559</v>
      </c>
      <c r="AS31" s="53">
        <f t="shared" si="19"/>
        <v>0.71340558352525607</v>
      </c>
      <c r="AT31" s="53">
        <f t="shared" si="19"/>
        <v>0.74364228384179853</v>
      </c>
      <c r="AU31" s="53">
        <f t="shared" si="19"/>
        <v>0.78214737540701418</v>
      </c>
      <c r="AV31" s="53">
        <f t="shared" si="19"/>
        <v>0.76789790599442798</v>
      </c>
      <c r="AW31" s="53">
        <f t="shared" si="19"/>
        <v>0.7544088875984265</v>
      </c>
      <c r="AX31" s="53">
        <f t="shared" si="19"/>
        <v>0.64916714871116066</v>
      </c>
      <c r="AY31" s="53">
        <f t="shared" si="19"/>
        <v>0.67760516821181471</v>
      </c>
      <c r="AZ31" s="53">
        <f t="shared" si="19"/>
        <v>0.66587107611439134</v>
      </c>
      <c r="BA31" s="54">
        <f t="shared" si="19"/>
        <v>0.65542591019554508</v>
      </c>
      <c r="BD31" s="101">
        <v>70</v>
      </c>
      <c r="BE31" s="53">
        <v>0.74364228384179853</v>
      </c>
      <c r="BF31" s="53">
        <v>0.78214737540701418</v>
      </c>
      <c r="BG31" s="53">
        <v>0.76789790599442798</v>
      </c>
      <c r="BH31" s="53">
        <v>0.7544088875984265</v>
      </c>
    </row>
    <row r="34" spans="2:59" x14ac:dyDescent="0.35">
      <c r="B34" s="100" t="s">
        <v>84</v>
      </c>
      <c r="C34" s="100" t="s">
        <v>16</v>
      </c>
      <c r="D34" s="100" t="s">
        <v>17</v>
      </c>
      <c r="E34" s="100" t="s">
        <v>18</v>
      </c>
      <c r="F34" s="100" t="s">
        <v>19</v>
      </c>
      <c r="G34" s="100" t="s">
        <v>20</v>
      </c>
      <c r="H34" s="100" t="s">
        <v>21</v>
      </c>
      <c r="I34" s="100" t="s">
        <v>22</v>
      </c>
      <c r="J34" s="100" t="s">
        <v>23</v>
      </c>
      <c r="K34" s="100" t="s">
        <v>24</v>
      </c>
      <c r="L34" s="100" t="s">
        <v>25</v>
      </c>
      <c r="M34" s="100" t="s">
        <v>26</v>
      </c>
      <c r="N34" s="100" t="s">
        <v>27</v>
      </c>
      <c r="BE34">
        <v>5</v>
      </c>
      <c r="BF34">
        <v>9</v>
      </c>
      <c r="BG34" s="107">
        <v>11</v>
      </c>
    </row>
    <row r="35" spans="2:59" x14ac:dyDescent="0.35">
      <c r="B35" s="100" t="s">
        <v>1</v>
      </c>
      <c r="C35" s="99">
        <v>131470</v>
      </c>
      <c r="D35" s="99">
        <v>104704</v>
      </c>
      <c r="E35" s="99">
        <v>118394</v>
      </c>
      <c r="F35" s="99">
        <v>127717</v>
      </c>
      <c r="G35" s="99">
        <v>89960</v>
      </c>
      <c r="H35" s="99">
        <v>67576</v>
      </c>
      <c r="I35" s="99">
        <v>77981</v>
      </c>
      <c r="J35" s="99">
        <v>85821</v>
      </c>
      <c r="K35" s="99">
        <v>204634</v>
      </c>
      <c r="L35" s="99">
        <v>171833</v>
      </c>
      <c r="M35" s="99">
        <v>189967</v>
      </c>
      <c r="N35" s="99">
        <v>201273</v>
      </c>
      <c r="BD35">
        <v>30</v>
      </c>
      <c r="BE35" s="1">
        <v>0.83921991552080522</v>
      </c>
      <c r="BF35" s="1">
        <v>0.81777104893847952</v>
      </c>
      <c r="BG35" s="1">
        <v>0.81081361345583502</v>
      </c>
    </row>
    <row r="36" spans="2:59" x14ac:dyDescent="0.35">
      <c r="B36" s="100" t="s">
        <v>2</v>
      </c>
      <c r="C36" s="99">
        <v>10480</v>
      </c>
      <c r="D36" s="99">
        <v>7457</v>
      </c>
      <c r="E36" s="99">
        <v>8566</v>
      </c>
      <c r="F36" s="99">
        <v>9573</v>
      </c>
      <c r="G36" s="99">
        <v>6879</v>
      </c>
      <c r="H36" s="99">
        <v>4529</v>
      </c>
      <c r="I36" s="99">
        <v>5347</v>
      </c>
      <c r="J36" s="99">
        <v>6075</v>
      </c>
      <c r="K36" s="99">
        <v>17417</v>
      </c>
      <c r="L36" s="99">
        <v>13480</v>
      </c>
      <c r="M36" s="99">
        <v>15089</v>
      </c>
      <c r="N36" s="99">
        <v>16200</v>
      </c>
      <c r="BD36">
        <v>50</v>
      </c>
      <c r="BE36" s="1">
        <v>0.81347795729030559</v>
      </c>
      <c r="BF36" s="1">
        <v>0.78855037296665764</v>
      </c>
      <c r="BG36" s="1">
        <v>0.77996142439388594</v>
      </c>
    </row>
    <row r="37" spans="2:59" x14ac:dyDescent="0.35">
      <c r="B37" s="100" t="s">
        <v>3</v>
      </c>
      <c r="C37" s="99">
        <v>11978</v>
      </c>
      <c r="D37" s="99">
        <v>8971</v>
      </c>
      <c r="E37" s="99">
        <v>10450</v>
      </c>
      <c r="F37" s="99">
        <v>11226</v>
      </c>
      <c r="G37" s="99">
        <v>7831</v>
      </c>
      <c r="H37" s="99">
        <v>5432</v>
      </c>
      <c r="I37" s="99">
        <v>6463</v>
      </c>
      <c r="J37" s="99">
        <v>7241</v>
      </c>
      <c r="K37" s="99">
        <v>19765</v>
      </c>
      <c r="L37" s="99">
        <v>16141</v>
      </c>
      <c r="M37" s="99">
        <v>17956</v>
      </c>
      <c r="N37" s="99">
        <v>19057</v>
      </c>
      <c r="BD37">
        <v>70</v>
      </c>
      <c r="BE37" s="1">
        <v>0.78214737540701418</v>
      </c>
      <c r="BF37" s="1">
        <v>0.7544088875984265</v>
      </c>
      <c r="BG37" s="1">
        <v>0.74364228384179853</v>
      </c>
    </row>
    <row r="38" spans="2:59" x14ac:dyDescent="0.35">
      <c r="B38" s="100" t="s">
        <v>4</v>
      </c>
      <c r="C38" s="99">
        <v>12603</v>
      </c>
      <c r="D38" s="99">
        <v>9628</v>
      </c>
      <c r="E38" s="99">
        <v>10975</v>
      </c>
      <c r="F38" s="99">
        <v>11969</v>
      </c>
      <c r="G38" s="99">
        <v>8325</v>
      </c>
      <c r="H38" s="99">
        <v>5926</v>
      </c>
      <c r="I38" s="99">
        <v>6934</v>
      </c>
      <c r="J38" s="99">
        <v>7845</v>
      </c>
      <c r="K38" s="99">
        <v>20643</v>
      </c>
      <c r="L38" s="99">
        <v>17122</v>
      </c>
      <c r="M38" s="99">
        <v>19048</v>
      </c>
      <c r="N38" s="99">
        <v>20163</v>
      </c>
    </row>
    <row r="39" spans="2:59" x14ac:dyDescent="0.35">
      <c r="B39" s="100" t="s">
        <v>5</v>
      </c>
      <c r="C39" s="99">
        <v>12978</v>
      </c>
      <c r="D39" s="99">
        <v>10004</v>
      </c>
      <c r="E39" s="99">
        <v>11491</v>
      </c>
      <c r="F39" s="99">
        <v>12312</v>
      </c>
      <c r="G39" s="99">
        <v>8687</v>
      </c>
      <c r="H39" s="99">
        <v>6269</v>
      </c>
      <c r="I39" s="99">
        <v>7448</v>
      </c>
      <c r="J39" s="99">
        <v>8062</v>
      </c>
      <c r="K39" s="99">
        <v>21037</v>
      </c>
      <c r="L39" s="99">
        <v>17620</v>
      </c>
      <c r="M39" s="99">
        <v>19489</v>
      </c>
      <c r="N39" s="99">
        <v>20352</v>
      </c>
    </row>
    <row r="40" spans="2:59" x14ac:dyDescent="0.35">
      <c r="B40" s="100" t="s">
        <v>6</v>
      </c>
      <c r="C40" s="99">
        <v>13162</v>
      </c>
      <c r="D40" s="99">
        <v>10636</v>
      </c>
      <c r="E40" s="99">
        <v>11954</v>
      </c>
      <c r="F40" s="99">
        <v>12766</v>
      </c>
      <c r="G40" s="99">
        <v>8950</v>
      </c>
      <c r="H40" s="99">
        <v>6686</v>
      </c>
      <c r="I40" s="99">
        <v>7862</v>
      </c>
      <c r="J40" s="99">
        <v>8483</v>
      </c>
      <c r="K40" s="99">
        <v>20914</v>
      </c>
      <c r="L40" s="99">
        <v>18240</v>
      </c>
      <c r="M40" s="99">
        <v>19777</v>
      </c>
      <c r="N40" s="99">
        <v>20719</v>
      </c>
    </row>
    <row r="41" spans="2:59" x14ac:dyDescent="0.35">
      <c r="B41" s="100" t="s">
        <v>7</v>
      </c>
      <c r="C41" s="99">
        <v>13246</v>
      </c>
      <c r="D41" s="99">
        <v>11065</v>
      </c>
      <c r="E41" s="99">
        <v>12438</v>
      </c>
      <c r="F41" s="99">
        <v>12948</v>
      </c>
      <c r="G41" s="99">
        <v>9057</v>
      </c>
      <c r="H41" s="99">
        <v>7156</v>
      </c>
      <c r="I41" s="99">
        <v>8336</v>
      </c>
      <c r="J41" s="99">
        <v>8854</v>
      </c>
      <c r="K41" s="99">
        <v>20758</v>
      </c>
      <c r="L41" s="99">
        <v>18406</v>
      </c>
      <c r="M41" s="99">
        <v>20052</v>
      </c>
      <c r="N41" s="99">
        <v>20555</v>
      </c>
    </row>
    <row r="42" spans="2:59" x14ac:dyDescent="0.35">
      <c r="B42" s="100" t="s">
        <v>8</v>
      </c>
      <c r="C42" s="99">
        <v>13675</v>
      </c>
      <c r="D42" s="99">
        <v>11675</v>
      </c>
      <c r="E42" s="99">
        <v>13064</v>
      </c>
      <c r="F42" s="99">
        <v>13236</v>
      </c>
      <c r="G42" s="99">
        <v>9401</v>
      </c>
      <c r="H42" s="99">
        <v>7632</v>
      </c>
      <c r="I42" s="99">
        <v>8842</v>
      </c>
      <c r="J42" s="99">
        <v>9057</v>
      </c>
      <c r="K42" s="99">
        <v>21030</v>
      </c>
      <c r="L42" s="99">
        <v>18932</v>
      </c>
      <c r="M42" s="99">
        <v>20656</v>
      </c>
      <c r="N42" s="99">
        <v>20541</v>
      </c>
    </row>
    <row r="43" spans="2:59" x14ac:dyDescent="0.35">
      <c r="B43" s="100" t="s">
        <v>9</v>
      </c>
      <c r="C43" s="99">
        <v>14241</v>
      </c>
      <c r="D43" s="99">
        <v>12654</v>
      </c>
      <c r="E43" s="99">
        <v>14214</v>
      </c>
      <c r="F43" s="99">
        <v>14080</v>
      </c>
      <c r="G43" s="99">
        <v>9990</v>
      </c>
      <c r="H43" s="99">
        <v>8447</v>
      </c>
      <c r="I43" s="99">
        <v>9861</v>
      </c>
      <c r="J43" s="99">
        <v>9827</v>
      </c>
      <c r="K43" s="99">
        <v>21619</v>
      </c>
      <c r="L43" s="99">
        <v>20143</v>
      </c>
      <c r="M43" s="99">
        <v>21628</v>
      </c>
      <c r="N43" s="99">
        <v>21414</v>
      </c>
    </row>
    <row r="44" spans="2:59" x14ac:dyDescent="0.35">
      <c r="B44" s="100" t="s">
        <v>10</v>
      </c>
      <c r="C44" s="99">
        <v>16079</v>
      </c>
      <c r="D44" s="99">
        <v>14756</v>
      </c>
      <c r="E44" s="99">
        <v>15787</v>
      </c>
      <c r="F44" s="99">
        <v>15618</v>
      </c>
      <c r="G44" s="99">
        <v>11480</v>
      </c>
      <c r="H44" s="99">
        <v>10119</v>
      </c>
      <c r="I44" s="99">
        <v>11052</v>
      </c>
      <c r="J44" s="99">
        <v>11000</v>
      </c>
      <c r="K44" s="99">
        <v>23745</v>
      </c>
      <c r="L44" s="99">
        <v>22786</v>
      </c>
      <c r="M44" s="99">
        <v>23745</v>
      </c>
      <c r="N44" s="99">
        <v>23458</v>
      </c>
    </row>
    <row r="45" spans="2:59" x14ac:dyDescent="0.35">
      <c r="B45" s="100" t="s">
        <v>11</v>
      </c>
      <c r="C45" s="99">
        <v>37600</v>
      </c>
      <c r="D45" s="99">
        <v>37368</v>
      </c>
      <c r="E45" s="99">
        <v>36988</v>
      </c>
      <c r="F45" s="99">
        <v>37139</v>
      </c>
      <c r="G45" s="99">
        <v>27419</v>
      </c>
      <c r="H45" s="99">
        <v>26283</v>
      </c>
      <c r="I45" s="99">
        <v>26789</v>
      </c>
      <c r="J45" s="99">
        <v>27047</v>
      </c>
      <c r="K45" s="99">
        <v>53181</v>
      </c>
      <c r="L45" s="99">
        <v>54807</v>
      </c>
      <c r="M45" s="99">
        <v>52913</v>
      </c>
      <c r="N45" s="99">
        <v>52708</v>
      </c>
    </row>
    <row r="46" spans="2:59" x14ac:dyDescent="0.35">
      <c r="B46" s="100" t="s">
        <v>53</v>
      </c>
      <c r="C46" s="99">
        <v>606511</v>
      </c>
      <c r="D46" s="99">
        <v>655105</v>
      </c>
      <c r="E46" s="99">
        <v>629702</v>
      </c>
      <c r="F46" s="99">
        <v>615439</v>
      </c>
      <c r="G46" s="99">
        <v>525276</v>
      </c>
      <c r="H46" s="99">
        <v>567200</v>
      </c>
      <c r="I46" s="99">
        <v>546340</v>
      </c>
      <c r="J46" s="99">
        <v>533943</v>
      </c>
      <c r="K46" s="99">
        <v>706603</v>
      </c>
      <c r="L46" s="99">
        <v>761836</v>
      </c>
      <c r="M46" s="99">
        <v>731026</v>
      </c>
      <c r="N46" s="99">
        <v>714906</v>
      </c>
    </row>
    <row r="48" spans="2:59" x14ac:dyDescent="0.35">
      <c r="B48" s="102" t="s">
        <v>85</v>
      </c>
      <c r="C48" s="102" t="s">
        <v>16</v>
      </c>
      <c r="D48" s="102" t="s">
        <v>17</v>
      </c>
      <c r="E48" s="102" t="s">
        <v>18</v>
      </c>
      <c r="F48" s="102" t="s">
        <v>19</v>
      </c>
      <c r="G48" s="102" t="s">
        <v>20</v>
      </c>
      <c r="H48" s="102" t="s">
        <v>21</v>
      </c>
      <c r="I48" s="102" t="s">
        <v>22</v>
      </c>
      <c r="J48" s="102" t="s">
        <v>23</v>
      </c>
      <c r="K48" s="102" t="s">
        <v>24</v>
      </c>
      <c r="L48" s="102" t="s">
        <v>25</v>
      </c>
      <c r="M48" s="102" t="s">
        <v>26</v>
      </c>
      <c r="N48" s="102" t="s">
        <v>27</v>
      </c>
    </row>
    <row r="49" spans="2:14" x14ac:dyDescent="0.35">
      <c r="B49" s="102" t="s">
        <v>1</v>
      </c>
      <c r="C49" s="101">
        <v>155988</v>
      </c>
      <c r="D49" s="101">
        <v>140402</v>
      </c>
      <c r="E49" s="101">
        <v>147677</v>
      </c>
      <c r="F49" s="101">
        <v>153225</v>
      </c>
      <c r="G49" s="101">
        <v>109848</v>
      </c>
      <c r="H49" s="101">
        <v>94827</v>
      </c>
      <c r="I49" s="101">
        <v>101266</v>
      </c>
      <c r="J49" s="101">
        <v>106498</v>
      </c>
      <c r="K49" s="101">
        <v>238215</v>
      </c>
      <c r="L49" s="101">
        <v>222166</v>
      </c>
      <c r="M49" s="101">
        <v>230708</v>
      </c>
      <c r="N49" s="101">
        <v>236821</v>
      </c>
    </row>
    <row r="50" spans="2:14" x14ac:dyDescent="0.35">
      <c r="B50" s="102" t="s">
        <v>2</v>
      </c>
      <c r="C50" s="101">
        <v>11855</v>
      </c>
      <c r="D50" s="101">
        <v>9907</v>
      </c>
      <c r="E50" s="101">
        <v>10494</v>
      </c>
      <c r="F50" s="101">
        <v>11191</v>
      </c>
      <c r="G50" s="101">
        <v>8069</v>
      </c>
      <c r="H50" s="101">
        <v>6360</v>
      </c>
      <c r="I50" s="101">
        <v>6805</v>
      </c>
      <c r="J50" s="101">
        <v>7408</v>
      </c>
      <c r="K50" s="101">
        <v>18963</v>
      </c>
      <c r="L50" s="101">
        <v>16863</v>
      </c>
      <c r="M50" s="101">
        <v>17645</v>
      </c>
      <c r="N50" s="101">
        <v>18334</v>
      </c>
    </row>
    <row r="51" spans="2:14" x14ac:dyDescent="0.35">
      <c r="B51" s="102" t="s">
        <v>3</v>
      </c>
      <c r="C51" s="101">
        <v>13190</v>
      </c>
      <c r="D51" s="101">
        <v>10862</v>
      </c>
      <c r="E51" s="101">
        <v>11649</v>
      </c>
      <c r="F51" s="101">
        <v>12576</v>
      </c>
      <c r="G51" s="101">
        <v>8961</v>
      </c>
      <c r="H51" s="101">
        <v>6998</v>
      </c>
      <c r="I51" s="101">
        <v>7808</v>
      </c>
      <c r="J51" s="101">
        <v>8574</v>
      </c>
      <c r="K51" s="101">
        <v>21173</v>
      </c>
      <c r="L51" s="101">
        <v>18624</v>
      </c>
      <c r="M51" s="101">
        <v>19432</v>
      </c>
      <c r="N51" s="101">
        <v>20435</v>
      </c>
    </row>
    <row r="52" spans="2:14" x14ac:dyDescent="0.35">
      <c r="B52" s="102" t="s">
        <v>4</v>
      </c>
      <c r="C52" s="101">
        <v>14455</v>
      </c>
      <c r="D52" s="101">
        <v>12247</v>
      </c>
      <c r="E52" s="101">
        <v>12893</v>
      </c>
      <c r="F52" s="101">
        <v>13685</v>
      </c>
      <c r="G52" s="101">
        <v>9952</v>
      </c>
      <c r="H52" s="101">
        <v>8100</v>
      </c>
      <c r="I52" s="101">
        <v>8622</v>
      </c>
      <c r="J52" s="101">
        <v>9318</v>
      </c>
      <c r="K52" s="101">
        <v>22641</v>
      </c>
      <c r="L52" s="101">
        <v>20132</v>
      </c>
      <c r="M52" s="101">
        <v>20862</v>
      </c>
      <c r="N52" s="101">
        <v>21934</v>
      </c>
    </row>
    <row r="53" spans="2:14" x14ac:dyDescent="0.35">
      <c r="B53" s="102" t="s">
        <v>5</v>
      </c>
      <c r="C53" s="101">
        <v>15520</v>
      </c>
      <c r="D53" s="101">
        <v>13166</v>
      </c>
      <c r="E53" s="101">
        <v>13989</v>
      </c>
      <c r="F53" s="101">
        <v>14731</v>
      </c>
      <c r="G53" s="101">
        <v>10713</v>
      </c>
      <c r="H53" s="101">
        <v>8735</v>
      </c>
      <c r="I53" s="101">
        <v>9418</v>
      </c>
      <c r="J53" s="101">
        <v>10126</v>
      </c>
      <c r="K53" s="101">
        <v>24084</v>
      </c>
      <c r="L53" s="101">
        <v>21433</v>
      </c>
      <c r="M53" s="101">
        <v>22211</v>
      </c>
      <c r="N53" s="101">
        <v>22921</v>
      </c>
    </row>
    <row r="54" spans="2:14" x14ac:dyDescent="0.35">
      <c r="B54" s="102" t="s">
        <v>6</v>
      </c>
      <c r="C54" s="101">
        <v>16527</v>
      </c>
      <c r="D54" s="101">
        <v>14497</v>
      </c>
      <c r="E54" s="101">
        <v>15049</v>
      </c>
      <c r="F54" s="101">
        <v>15866</v>
      </c>
      <c r="G54" s="101">
        <v>11601</v>
      </c>
      <c r="H54" s="101">
        <v>9883</v>
      </c>
      <c r="I54" s="101">
        <v>10363</v>
      </c>
      <c r="J54" s="101">
        <v>11008</v>
      </c>
      <c r="K54" s="101">
        <v>25052</v>
      </c>
      <c r="L54" s="101">
        <v>22791</v>
      </c>
      <c r="M54" s="101">
        <v>23360</v>
      </c>
      <c r="N54" s="101">
        <v>24423</v>
      </c>
    </row>
    <row r="55" spans="2:14" x14ac:dyDescent="0.35">
      <c r="B55" s="102" t="s">
        <v>7</v>
      </c>
      <c r="C55" s="101">
        <v>17668</v>
      </c>
      <c r="D55" s="101">
        <v>15498</v>
      </c>
      <c r="E55" s="101">
        <v>16114</v>
      </c>
      <c r="F55" s="101">
        <v>16759</v>
      </c>
      <c r="G55" s="101">
        <v>12593</v>
      </c>
      <c r="H55" s="101">
        <v>10729</v>
      </c>
      <c r="I55" s="101">
        <v>11189</v>
      </c>
      <c r="J55" s="101">
        <v>11784</v>
      </c>
      <c r="K55" s="101">
        <v>26252</v>
      </c>
      <c r="L55" s="101">
        <v>23768</v>
      </c>
      <c r="M55" s="101">
        <v>24518</v>
      </c>
      <c r="N55" s="101">
        <v>25267</v>
      </c>
    </row>
    <row r="56" spans="2:14" x14ac:dyDescent="0.35">
      <c r="B56" s="102" t="s">
        <v>8</v>
      </c>
      <c r="C56" s="101">
        <v>18931</v>
      </c>
      <c r="D56" s="101">
        <v>16930</v>
      </c>
      <c r="E56" s="101">
        <v>17521</v>
      </c>
      <c r="F56" s="101">
        <v>18189</v>
      </c>
      <c r="G56" s="101">
        <v>13675</v>
      </c>
      <c r="H56" s="101">
        <v>11931</v>
      </c>
      <c r="I56" s="101">
        <v>12398</v>
      </c>
      <c r="J56" s="101">
        <v>12909</v>
      </c>
      <c r="K56" s="101">
        <v>27550</v>
      </c>
      <c r="L56" s="101">
        <v>25411</v>
      </c>
      <c r="M56" s="101">
        <v>25962</v>
      </c>
      <c r="N56" s="101">
        <v>26589</v>
      </c>
    </row>
    <row r="57" spans="2:14" x14ac:dyDescent="0.35">
      <c r="B57" s="102" t="s">
        <v>9</v>
      </c>
      <c r="C57" s="101">
        <v>20783</v>
      </c>
      <c r="D57" s="101">
        <v>19119</v>
      </c>
      <c r="E57" s="101">
        <v>19588</v>
      </c>
      <c r="F57" s="101">
        <v>19865</v>
      </c>
      <c r="G57" s="101">
        <v>15209</v>
      </c>
      <c r="H57" s="101">
        <v>13708</v>
      </c>
      <c r="I57" s="101">
        <v>14158</v>
      </c>
      <c r="J57" s="101">
        <v>14529</v>
      </c>
      <c r="K57" s="101">
        <v>29617</v>
      </c>
      <c r="L57" s="101">
        <v>27744</v>
      </c>
      <c r="M57" s="101">
        <v>28338</v>
      </c>
      <c r="N57" s="101">
        <v>28507</v>
      </c>
    </row>
    <row r="58" spans="2:14" x14ac:dyDescent="0.35">
      <c r="B58" s="102" t="s">
        <v>10</v>
      </c>
      <c r="C58" s="101">
        <v>24766</v>
      </c>
      <c r="D58" s="101">
        <v>22750</v>
      </c>
      <c r="E58" s="101">
        <v>23114</v>
      </c>
      <c r="F58" s="101">
        <v>24170</v>
      </c>
      <c r="G58" s="101">
        <v>18444</v>
      </c>
      <c r="H58" s="101">
        <v>16722</v>
      </c>
      <c r="I58" s="101">
        <v>17123</v>
      </c>
      <c r="J58" s="101">
        <v>17889</v>
      </c>
      <c r="K58" s="101">
        <v>34006</v>
      </c>
      <c r="L58" s="101">
        <v>32129</v>
      </c>
      <c r="M58" s="101">
        <v>32348</v>
      </c>
      <c r="N58" s="101">
        <v>33259</v>
      </c>
    </row>
    <row r="59" spans="2:14" x14ac:dyDescent="0.35">
      <c r="B59" s="102" t="s">
        <v>11</v>
      </c>
      <c r="C59" s="101">
        <v>65316</v>
      </c>
      <c r="D59" s="101">
        <v>61730</v>
      </c>
      <c r="E59" s="101">
        <v>62775</v>
      </c>
      <c r="F59" s="101">
        <v>64129</v>
      </c>
      <c r="G59" s="101">
        <v>49750</v>
      </c>
      <c r="H59" s="101">
        <v>46397</v>
      </c>
      <c r="I59" s="101">
        <v>47562</v>
      </c>
      <c r="J59" s="101">
        <v>48814</v>
      </c>
      <c r="K59" s="101">
        <v>86708</v>
      </c>
      <c r="L59" s="101">
        <v>82930</v>
      </c>
      <c r="M59" s="101">
        <v>83664</v>
      </c>
      <c r="N59" s="101">
        <v>85258</v>
      </c>
    </row>
    <row r="60" spans="2:14" x14ac:dyDescent="0.35">
      <c r="B60" s="102" t="s">
        <v>53</v>
      </c>
      <c r="C60" s="101">
        <v>519024</v>
      </c>
      <c r="D60" s="101">
        <v>556915</v>
      </c>
      <c r="E60" s="101">
        <v>543160</v>
      </c>
      <c r="F60" s="101">
        <v>529637</v>
      </c>
      <c r="G60" s="101">
        <v>454440</v>
      </c>
      <c r="H60" s="101">
        <v>488865</v>
      </c>
      <c r="I60" s="101">
        <v>476543</v>
      </c>
      <c r="J60" s="101">
        <v>464398</v>
      </c>
      <c r="K60" s="101">
        <v>597085</v>
      </c>
      <c r="L60" s="101">
        <v>637355</v>
      </c>
      <c r="M60" s="101">
        <v>622298</v>
      </c>
      <c r="N60" s="101">
        <v>607598</v>
      </c>
    </row>
  </sheetData>
  <mergeCells count="10">
    <mergeCell ref="AD5:AO5"/>
    <mergeCell ref="AP5:BA5"/>
    <mergeCell ref="AD19:AO19"/>
    <mergeCell ref="AP19:BA19"/>
    <mergeCell ref="C1:F1"/>
    <mergeCell ref="G1:J1"/>
    <mergeCell ref="K1:N1"/>
    <mergeCell ref="O1:R1"/>
    <mergeCell ref="S1:V1"/>
    <mergeCell ref="W1:Z1"/>
  </mergeCells>
  <conditionalFormatting sqref="AP7:BA11">
    <cfRule type="colorScale" priority="6">
      <colorScale>
        <cfvo type="min"/>
        <cfvo type="max"/>
        <color rgb="FFFCFCFF"/>
        <color rgb="FF63BE7B"/>
      </colorScale>
    </cfRule>
  </conditionalFormatting>
  <conditionalFormatting sqref="AP21:BA25">
    <cfRule type="colorScale" priority="5">
      <colorScale>
        <cfvo type="min"/>
        <cfvo type="max"/>
        <color rgb="FFFCFCFF"/>
        <color rgb="FF63BE7B"/>
      </colorScale>
    </cfRule>
  </conditionalFormatting>
  <conditionalFormatting sqref="AP13:BA17">
    <cfRule type="colorScale" priority="4">
      <colorScale>
        <cfvo type="min"/>
        <cfvo type="max"/>
        <color rgb="FFFCFCFF"/>
        <color rgb="FF63BE7B"/>
      </colorScale>
    </cfRule>
  </conditionalFormatting>
  <conditionalFormatting sqref="AP27:BA31">
    <cfRule type="colorScale" priority="3">
      <colorScale>
        <cfvo type="min"/>
        <cfvo type="max"/>
        <color rgb="FFFCFCFF"/>
        <color rgb="FF63BE7B"/>
      </colorScale>
    </cfRule>
  </conditionalFormatting>
  <conditionalFormatting sqref="BE12:BH16">
    <cfRule type="colorScale" priority="2">
      <colorScale>
        <cfvo type="min"/>
        <cfvo type="max"/>
        <color rgb="FFFCFCFF"/>
        <color rgb="FF63BE7B"/>
      </colorScale>
    </cfRule>
  </conditionalFormatting>
  <conditionalFormatting sqref="BE27:BH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13377-86C5-4416-8272-C7EE58C3FC29}">
  <dimension ref="A1:AJ32"/>
  <sheetViews>
    <sheetView zoomScale="80" zoomScaleNormal="80" workbookViewId="0">
      <pane xSplit="2" ySplit="2" topLeftCell="U13" activePane="bottomRight" state="frozen"/>
      <selection pane="topRight" activeCell="C1" sqref="C1"/>
      <selection pane="bottomLeft" activeCell="A3" sqref="A3"/>
      <selection pane="bottomRight" activeCell="V14" sqref="V14"/>
    </sheetView>
  </sheetViews>
  <sheetFormatPr defaultRowHeight="14.5" x14ac:dyDescent="0.35"/>
  <cols>
    <col min="1" max="1" width="12.36328125" bestFit="1" customWidth="1"/>
    <col min="2" max="2" width="13.54296875" bestFit="1" customWidth="1"/>
    <col min="3" max="3" width="12.26953125" bestFit="1" customWidth="1"/>
    <col min="4" max="6" width="11.26953125" bestFit="1" customWidth="1"/>
    <col min="7" max="7" width="11.26953125" customWidth="1"/>
    <col min="8" max="8" width="13.81640625" bestFit="1" customWidth="1"/>
    <col min="9" max="11" width="12.7265625" bestFit="1" customWidth="1"/>
    <col min="12" max="12" width="12.7265625" customWidth="1"/>
    <col min="14" max="15" width="14.08984375" bestFit="1" customWidth="1"/>
    <col min="16" max="16" width="16.90625" bestFit="1" customWidth="1"/>
    <col min="17" max="19" width="10.36328125" customWidth="1"/>
    <col min="20" max="23" width="12.81640625" bestFit="1" customWidth="1"/>
    <col min="26" max="26" width="13.6328125" bestFit="1" customWidth="1"/>
    <col min="27" max="29" width="12.7265625" bestFit="1" customWidth="1"/>
    <col min="30" max="30" width="13.81640625" bestFit="1" customWidth="1"/>
  </cols>
  <sheetData>
    <row r="1" spans="1:30" ht="15" thickBot="1" x14ac:dyDescent="0.4">
      <c r="C1" s="90" t="s">
        <v>72</v>
      </c>
      <c r="D1" s="91"/>
      <c r="E1" s="91"/>
      <c r="F1" s="92"/>
      <c r="G1" s="90" t="s">
        <v>73</v>
      </c>
      <c r="H1" s="90"/>
      <c r="I1" s="91"/>
      <c r="J1" s="91"/>
      <c r="K1" s="92"/>
      <c r="L1" s="89"/>
    </row>
    <row r="2" spans="1:30" x14ac:dyDescent="0.35">
      <c r="A2" s="8" t="s">
        <v>14</v>
      </c>
      <c r="B2" s="16" t="s">
        <v>12</v>
      </c>
      <c r="C2" t="s">
        <v>74</v>
      </c>
      <c r="D2" t="s">
        <v>75</v>
      </c>
      <c r="E2" t="s">
        <v>76</v>
      </c>
      <c r="F2" s="88" t="s">
        <v>77</v>
      </c>
      <c r="G2" t="s">
        <v>69</v>
      </c>
      <c r="H2" t="s">
        <v>70</v>
      </c>
      <c r="I2" t="s">
        <v>71</v>
      </c>
      <c r="J2" s="88" t="s">
        <v>68</v>
      </c>
    </row>
    <row r="3" spans="1:30" x14ac:dyDescent="0.35">
      <c r="A3" s="12" t="s">
        <v>67</v>
      </c>
      <c r="B3" s="17" t="s">
        <v>1</v>
      </c>
      <c r="C3" s="4">
        <v>67576</v>
      </c>
      <c r="D3" s="4">
        <v>77981</v>
      </c>
      <c r="E3" s="22">
        <v>85821</v>
      </c>
      <c r="F3" s="20">
        <v>89960</v>
      </c>
      <c r="G3" s="5">
        <v>9.3433159812237737E-2</v>
      </c>
      <c r="H3" s="5">
        <v>0.10781951040780914</v>
      </c>
      <c r="I3" s="5">
        <v>0.11865939398967169</v>
      </c>
      <c r="J3" s="5">
        <v>0.1243821335490249</v>
      </c>
    </row>
    <row r="4" spans="1:30" ht="15" thickBot="1" x14ac:dyDescent="0.4">
      <c r="A4" s="12" t="s">
        <v>67</v>
      </c>
      <c r="B4" s="17" t="s">
        <v>2</v>
      </c>
      <c r="C4" s="4">
        <v>4529</v>
      </c>
      <c r="D4" s="4">
        <v>5347</v>
      </c>
      <c r="E4" s="22">
        <v>6075</v>
      </c>
      <c r="F4" s="20">
        <v>6879</v>
      </c>
      <c r="G4" s="5">
        <v>6.2619684620223853E-3</v>
      </c>
      <c r="H4" s="5">
        <v>7.392966519415697E-3</v>
      </c>
      <c r="I4" s="5">
        <v>8.3995271377315054E-3</v>
      </c>
      <c r="J4" s="5">
        <v>9.5111682601572052E-3</v>
      </c>
      <c r="Z4" t="s">
        <v>12</v>
      </c>
      <c r="AA4" t="s">
        <v>69</v>
      </c>
      <c r="AB4" t="s">
        <v>70</v>
      </c>
      <c r="AC4" t="s">
        <v>71</v>
      </c>
      <c r="AD4" t="s">
        <v>68</v>
      </c>
    </row>
    <row r="5" spans="1:30" ht="14.5" customHeight="1" thickBot="1" x14ac:dyDescent="0.4">
      <c r="A5" s="12" t="s">
        <v>67</v>
      </c>
      <c r="B5" s="17" t="s">
        <v>3</v>
      </c>
      <c r="C5" s="4">
        <v>5432</v>
      </c>
      <c r="D5" s="4">
        <v>6463</v>
      </c>
      <c r="E5" s="22">
        <v>7241</v>
      </c>
      <c r="F5" s="20">
        <v>7831</v>
      </c>
      <c r="G5" s="5">
        <v>7.5104907674333398E-3</v>
      </c>
      <c r="H5" s="5">
        <v>8.9359907639767443E-3</v>
      </c>
      <c r="I5" s="5">
        <v>1.0011683292891165E-2</v>
      </c>
      <c r="J5" s="5">
        <v>1.0827439837954802E-2</v>
      </c>
      <c r="L5" s="8"/>
      <c r="M5" s="16"/>
      <c r="N5" s="82" t="s">
        <v>59</v>
      </c>
      <c r="O5" s="81"/>
      <c r="P5" s="81"/>
      <c r="Q5" s="81"/>
      <c r="R5" s="80" t="s">
        <v>60</v>
      </c>
      <c r="S5" s="81"/>
      <c r="T5" s="81"/>
      <c r="U5" s="81"/>
      <c r="Z5" t="s">
        <v>1</v>
      </c>
      <c r="AA5" s="1">
        <v>9.3433159812237737E-2</v>
      </c>
      <c r="AB5" s="1">
        <v>0.10781951040780914</v>
      </c>
      <c r="AC5" s="1">
        <v>0.11865939398967169</v>
      </c>
      <c r="AD5" s="1">
        <v>0.1243821335490249</v>
      </c>
    </row>
    <row r="6" spans="1:30" x14ac:dyDescent="0.35">
      <c r="A6" s="12" t="s">
        <v>67</v>
      </c>
      <c r="B6" s="17" t="s">
        <v>4</v>
      </c>
      <c r="C6" s="4">
        <v>5926</v>
      </c>
      <c r="D6" s="4">
        <v>6934</v>
      </c>
      <c r="E6" s="22">
        <v>7845</v>
      </c>
      <c r="F6" s="20">
        <v>8325</v>
      </c>
      <c r="G6" s="5">
        <v>8.1935140441476376E-3</v>
      </c>
      <c r="H6" s="5">
        <v>9.5872133618156805E-3</v>
      </c>
      <c r="I6" s="5">
        <v>1.0846796772922412E-2</v>
      </c>
      <c r="J6" s="5">
        <v>1.1510463114669101E-2</v>
      </c>
      <c r="L6" s="12" t="s">
        <v>63</v>
      </c>
      <c r="M6" s="17"/>
      <c r="N6" s="3" t="s">
        <v>32</v>
      </c>
      <c r="O6" s="3" t="s">
        <v>33</v>
      </c>
      <c r="P6" s="3" t="s">
        <v>34</v>
      </c>
      <c r="Q6" s="3" t="s">
        <v>35</v>
      </c>
      <c r="R6" s="3" t="s">
        <v>45</v>
      </c>
      <c r="S6" s="3" t="s">
        <v>46</v>
      </c>
      <c r="T6" s="3" t="s">
        <v>47</v>
      </c>
      <c r="U6" s="3" t="s">
        <v>48</v>
      </c>
      <c r="Z6" t="s">
        <v>2</v>
      </c>
      <c r="AA6" s="1">
        <v>6.2619684620223853E-3</v>
      </c>
      <c r="AB6" s="1">
        <v>7.392966519415697E-3</v>
      </c>
      <c r="AC6" s="1">
        <v>8.3995271377315054E-3</v>
      </c>
      <c r="AD6" s="1">
        <v>9.5111682601572052E-3</v>
      </c>
    </row>
    <row r="7" spans="1:30" x14ac:dyDescent="0.35">
      <c r="A7" s="12" t="s">
        <v>67</v>
      </c>
      <c r="B7" s="17" t="s">
        <v>5</v>
      </c>
      <c r="C7" s="4">
        <v>6269</v>
      </c>
      <c r="D7" s="4">
        <v>7448</v>
      </c>
      <c r="E7" s="22">
        <v>8062</v>
      </c>
      <c r="F7" s="20">
        <v>8687</v>
      </c>
      <c r="G7" s="5">
        <v>8.667758950854124E-3</v>
      </c>
      <c r="H7" s="5">
        <v>1.0297889402769425E-2</v>
      </c>
      <c r="I7" s="5">
        <v>1.1146829264920395E-2</v>
      </c>
      <c r="J7" s="5">
        <v>1.2010978147403061E-2</v>
      </c>
      <c r="L7" s="49">
        <v>6911907</v>
      </c>
      <c r="M7" s="17" t="s">
        <v>54</v>
      </c>
      <c r="N7" s="46">
        <v>610260</v>
      </c>
      <c r="O7" s="46">
        <v>639792</v>
      </c>
      <c r="P7" s="46">
        <v>626530</v>
      </c>
      <c r="Q7" s="46">
        <v>616273</v>
      </c>
      <c r="R7" s="47">
        <v>8.8291118500292323E-2</v>
      </c>
      <c r="S7" s="47">
        <v>9.2563745432338723E-2</v>
      </c>
      <c r="T7" s="47">
        <v>9.0645027486625618E-2</v>
      </c>
      <c r="U7" s="47">
        <v>8.9161066547915072E-2</v>
      </c>
      <c r="V7" s="6"/>
      <c r="W7" s="6"/>
      <c r="X7" s="6"/>
      <c r="Y7" s="6"/>
      <c r="Z7" t="s">
        <v>3</v>
      </c>
      <c r="AA7" s="1">
        <v>7.5104907674333398E-3</v>
      </c>
      <c r="AB7" s="1">
        <v>8.9359907639767443E-3</v>
      </c>
      <c r="AC7" s="1">
        <v>1.0011683292891165E-2</v>
      </c>
      <c r="AD7" s="1">
        <v>1.0827439837954802E-2</v>
      </c>
    </row>
    <row r="8" spans="1:30" x14ac:dyDescent="0.35">
      <c r="A8" s="12" t="s">
        <v>67</v>
      </c>
      <c r="B8" s="17" t="s">
        <v>6</v>
      </c>
      <c r="C8" s="4">
        <v>6686</v>
      </c>
      <c r="D8" s="4">
        <v>7862</v>
      </c>
      <c r="E8" s="22">
        <v>8483</v>
      </c>
      <c r="F8" s="20">
        <v>8950</v>
      </c>
      <c r="G8" s="5">
        <v>9.2443190852465589E-3</v>
      </c>
      <c r="H8" s="5">
        <v>1.0870301622525941E-2</v>
      </c>
      <c r="I8" s="5">
        <v>1.1728919952160717E-2</v>
      </c>
      <c r="J8" s="5">
        <v>1.2374611997151765E-2</v>
      </c>
      <c r="L8" s="49">
        <v>6911907</v>
      </c>
      <c r="M8" s="17" t="s">
        <v>55</v>
      </c>
      <c r="N8" s="46">
        <v>601573</v>
      </c>
      <c r="O8" s="46">
        <v>633523</v>
      </c>
      <c r="P8" s="46">
        <v>619082</v>
      </c>
      <c r="Q8" s="46">
        <v>608211</v>
      </c>
      <c r="R8" s="47">
        <v>8.7034301821479948E-2</v>
      </c>
      <c r="S8" s="47">
        <v>9.1656759849344044E-2</v>
      </c>
      <c r="T8" s="47">
        <v>8.9567466691898481E-2</v>
      </c>
      <c r="U8" s="47">
        <v>8.7994673539444318E-2</v>
      </c>
      <c r="Z8" t="s">
        <v>4</v>
      </c>
      <c r="AA8" s="1">
        <v>8.1935140441476376E-3</v>
      </c>
      <c r="AB8" s="1">
        <v>9.5872133618156805E-3</v>
      </c>
      <c r="AC8" s="1">
        <v>1.0846796772922412E-2</v>
      </c>
      <c r="AD8" s="1">
        <v>1.1510463114669101E-2</v>
      </c>
    </row>
    <row r="9" spans="1:30" x14ac:dyDescent="0.35">
      <c r="A9" s="12" t="s">
        <v>67</v>
      </c>
      <c r="B9" s="17" t="s">
        <v>7</v>
      </c>
      <c r="C9" s="4">
        <v>7156</v>
      </c>
      <c r="D9" s="4">
        <v>8336</v>
      </c>
      <c r="E9" s="22">
        <v>8854</v>
      </c>
      <c r="F9" s="20">
        <v>9057</v>
      </c>
      <c r="G9" s="5">
        <v>9.8941590448735229E-3</v>
      </c>
      <c r="H9" s="5">
        <v>1.1525672135000794E-2</v>
      </c>
      <c r="I9" s="5">
        <v>1.2241878728802428E-2</v>
      </c>
      <c r="J9" s="5">
        <v>1.2522554285832798E-2</v>
      </c>
      <c r="L9" s="49">
        <v>6911907</v>
      </c>
      <c r="M9" s="17" t="s">
        <v>56</v>
      </c>
      <c r="N9" s="46">
        <v>592623</v>
      </c>
      <c r="O9" s="46">
        <v>626837</v>
      </c>
      <c r="P9" s="46">
        <v>611220</v>
      </c>
      <c r="Q9" s="46">
        <v>599728</v>
      </c>
      <c r="R9" s="47">
        <v>8.5739434862187811E-2</v>
      </c>
      <c r="S9" s="47">
        <v>9.0689443593497426E-2</v>
      </c>
      <c r="T9" s="47">
        <v>8.8430009257937064E-2</v>
      </c>
      <c r="U9" s="47">
        <v>8.6767371146631453E-2</v>
      </c>
      <c r="Z9" t="s">
        <v>5</v>
      </c>
      <c r="AA9" s="1">
        <v>8.667758950854124E-3</v>
      </c>
      <c r="AB9" s="1">
        <v>1.0297889402769425E-2</v>
      </c>
      <c r="AC9" s="1">
        <v>1.1146829264920395E-2</v>
      </c>
      <c r="AD9" s="1">
        <v>1.2010978147403061E-2</v>
      </c>
    </row>
    <row r="10" spans="1:30" x14ac:dyDescent="0.35">
      <c r="A10" s="12" t="s">
        <v>67</v>
      </c>
      <c r="B10" s="17" t="s">
        <v>8</v>
      </c>
      <c r="C10" s="4">
        <v>7632</v>
      </c>
      <c r="D10" s="4">
        <v>8842</v>
      </c>
      <c r="E10" s="22">
        <v>9057</v>
      </c>
      <c r="F10" s="20">
        <v>9401</v>
      </c>
      <c r="G10" s="5">
        <v>1.0552294833772321E-2</v>
      </c>
      <c r="H10" s="5">
        <v>1.222528707025876E-2</v>
      </c>
      <c r="I10" s="5">
        <v>1.2522554285832798E-2</v>
      </c>
      <c r="J10" s="5">
        <v>1.2998181830751257E-2</v>
      </c>
      <c r="L10" s="49">
        <v>6911907</v>
      </c>
      <c r="M10" s="17" t="s">
        <v>57</v>
      </c>
      <c r="N10" s="46">
        <v>583566</v>
      </c>
      <c r="O10" s="46">
        <v>619681</v>
      </c>
      <c r="P10" s="46">
        <v>602884</v>
      </c>
      <c r="Q10" s="46">
        <v>590874</v>
      </c>
      <c r="R10" s="47">
        <v>8.4429087370533201E-2</v>
      </c>
      <c r="S10" s="47">
        <v>8.9654128737553906E-2</v>
      </c>
      <c r="T10" s="47">
        <v>8.7223974512388544E-2</v>
      </c>
      <c r="U10" s="47">
        <v>8.5486393263103796E-2</v>
      </c>
      <c r="Z10" t="s">
        <v>6</v>
      </c>
      <c r="AA10" s="1">
        <v>9.2443190852465589E-3</v>
      </c>
      <c r="AB10" s="1">
        <v>1.0870301622525941E-2</v>
      </c>
      <c r="AC10" s="1">
        <v>1.1728919952160717E-2</v>
      </c>
      <c r="AD10" s="1">
        <v>1.2374611997151765E-2</v>
      </c>
    </row>
    <row r="11" spans="1:30" ht="15" thickBot="1" x14ac:dyDescent="0.4">
      <c r="A11" s="12" t="s">
        <v>67</v>
      </c>
      <c r="B11" s="17" t="s">
        <v>9</v>
      </c>
      <c r="C11" s="4">
        <v>8447</v>
      </c>
      <c r="D11" s="4">
        <v>9861</v>
      </c>
      <c r="E11" s="22">
        <v>9827</v>
      </c>
      <c r="F11" s="20">
        <v>9990</v>
      </c>
      <c r="G11" s="5">
        <v>1.1679144976529717E-2</v>
      </c>
      <c r="H11" s="5">
        <v>1.3634195408258498E-2</v>
      </c>
      <c r="I11" s="5">
        <v>1.3587185709051441E-2</v>
      </c>
      <c r="J11" s="5">
        <v>1.381255573760292E-2</v>
      </c>
      <c r="L11" s="51">
        <v>6911907</v>
      </c>
      <c r="M11" s="18" t="s">
        <v>58</v>
      </c>
      <c r="N11" s="52">
        <v>574165</v>
      </c>
      <c r="O11" s="52">
        <v>612049</v>
      </c>
      <c r="P11" s="52">
        <v>594042</v>
      </c>
      <c r="Q11" s="52">
        <v>581817</v>
      </c>
      <c r="R11" s="53">
        <v>8.3068970690722541E-2</v>
      </c>
      <c r="S11" s="53">
        <v>8.8549947214278196E-2</v>
      </c>
      <c r="T11" s="53">
        <v>8.594473276333145E-2</v>
      </c>
      <c r="U11" s="53">
        <v>8.4176045771449187E-2</v>
      </c>
      <c r="Z11" t="s">
        <v>7</v>
      </c>
      <c r="AA11" s="1">
        <v>9.8941590448735229E-3</v>
      </c>
      <c r="AB11" s="1">
        <v>1.1525672135000794E-2</v>
      </c>
      <c r="AC11" s="1">
        <v>1.2241878728802428E-2</v>
      </c>
      <c r="AD11" s="1">
        <v>1.2522554285832798E-2</v>
      </c>
    </row>
    <row r="12" spans="1:30" ht="15" thickBot="1" x14ac:dyDescent="0.4">
      <c r="A12" s="12" t="s">
        <v>67</v>
      </c>
      <c r="B12" s="17" t="s">
        <v>10</v>
      </c>
      <c r="C12" s="4">
        <v>10119</v>
      </c>
      <c r="D12" s="4">
        <v>11052</v>
      </c>
      <c r="E12" s="22">
        <v>11000</v>
      </c>
      <c r="F12" s="20">
        <v>11480</v>
      </c>
      <c r="G12" s="5">
        <v>1.3990916066947343E-2</v>
      </c>
      <c r="H12" s="5">
        <v>1.5280917518717465E-2</v>
      </c>
      <c r="I12" s="5">
        <v>1.5209020331694908E-2</v>
      </c>
      <c r="J12" s="5">
        <v>1.5872686673441595E-2</v>
      </c>
      <c r="L12" s="8"/>
      <c r="M12" s="16"/>
      <c r="N12" s="93" t="s">
        <v>59</v>
      </c>
      <c r="O12" s="81"/>
      <c r="P12" s="81"/>
      <c r="Q12" s="81"/>
      <c r="R12" s="94" t="s">
        <v>60</v>
      </c>
      <c r="S12" s="81"/>
      <c r="T12" s="81"/>
      <c r="U12" s="81"/>
      <c r="Z12" t="s">
        <v>8</v>
      </c>
      <c r="AA12" s="1">
        <v>1.0552294833772321E-2</v>
      </c>
      <c r="AB12" s="1">
        <v>1.222528707025876E-2</v>
      </c>
      <c r="AC12" s="1">
        <v>1.2522554285832798E-2</v>
      </c>
      <c r="AD12" s="1">
        <v>1.2998181830751257E-2</v>
      </c>
    </row>
    <row r="13" spans="1:30" ht="15" thickBot="1" x14ac:dyDescent="0.4">
      <c r="A13" s="12" t="s">
        <v>67</v>
      </c>
      <c r="B13" s="17" t="s">
        <v>11</v>
      </c>
      <c r="C13" s="4">
        <v>26283</v>
      </c>
      <c r="D13" s="4">
        <v>26789</v>
      </c>
      <c r="E13" s="22">
        <v>27047</v>
      </c>
      <c r="F13" s="20">
        <v>27419</v>
      </c>
      <c r="G13" s="5">
        <v>3.6339880125267024E-2</v>
      </c>
      <c r="H13" s="5">
        <v>3.7039495060524986E-2</v>
      </c>
      <c r="I13" s="5">
        <v>3.7396215719213831E-2</v>
      </c>
      <c r="J13" s="5">
        <v>3.7910557134067512E-2</v>
      </c>
      <c r="L13" s="66" t="s">
        <v>61</v>
      </c>
      <c r="M13" s="84" t="s">
        <v>62</v>
      </c>
      <c r="N13" t="s">
        <v>74</v>
      </c>
      <c r="O13" t="s">
        <v>75</v>
      </c>
      <c r="P13" t="s">
        <v>76</v>
      </c>
      <c r="Q13" s="88" t="s">
        <v>77</v>
      </c>
      <c r="R13" t="s">
        <v>69</v>
      </c>
      <c r="S13" t="s">
        <v>70</v>
      </c>
      <c r="T13" t="s">
        <v>71</v>
      </c>
      <c r="U13" s="88" t="s">
        <v>68</v>
      </c>
      <c r="Z13" t="s">
        <v>9</v>
      </c>
      <c r="AA13" s="1">
        <v>1.1679144976529717E-2</v>
      </c>
      <c r="AB13" s="1">
        <v>1.3634195408258498E-2</v>
      </c>
      <c r="AC13" s="1">
        <v>1.3587185709051441E-2</v>
      </c>
      <c r="AD13" s="1">
        <v>1.381255573760292E-2</v>
      </c>
    </row>
    <row r="14" spans="1:30" ht="15" thickBot="1" x14ac:dyDescent="0.4">
      <c r="A14" s="12" t="s">
        <v>67</v>
      </c>
      <c r="B14" s="17" t="s">
        <v>53</v>
      </c>
      <c r="C14" s="4">
        <v>567200</v>
      </c>
      <c r="D14" s="4">
        <v>546340</v>
      </c>
      <c r="E14" s="22">
        <v>533943</v>
      </c>
      <c r="F14" s="20">
        <v>525276</v>
      </c>
      <c r="G14" s="5">
        <v>0.78423239383066834</v>
      </c>
      <c r="H14" s="5">
        <v>0.75539056072892685</v>
      </c>
      <c r="I14" s="5">
        <v>0.73824999481510667</v>
      </c>
      <c r="J14" s="5">
        <v>0.72626666943194307</v>
      </c>
      <c r="L14" s="8">
        <v>723255</v>
      </c>
      <c r="M14" s="85" t="s">
        <v>54</v>
      </c>
      <c r="N14" s="46">
        <v>610260</v>
      </c>
      <c r="O14" s="46">
        <v>639792</v>
      </c>
      <c r="P14" s="46">
        <v>626530</v>
      </c>
      <c r="Q14" s="46">
        <v>616273</v>
      </c>
      <c r="R14" s="70">
        <v>0.88460086691415896</v>
      </c>
      <c r="S14" s="70">
        <v>0.86626431894698275</v>
      </c>
      <c r="T14" s="70">
        <v>0.85208259880678328</v>
      </c>
      <c r="U14" s="70">
        <v>0.84376879523819404</v>
      </c>
      <c r="V14" s="7">
        <f>R14-U14</f>
        <v>4.083207167596492E-2</v>
      </c>
      <c r="Z14" t="s">
        <v>10</v>
      </c>
      <c r="AA14" s="1">
        <v>1.3990916066947343E-2</v>
      </c>
      <c r="AB14" s="1">
        <v>1.5280917518717465E-2</v>
      </c>
      <c r="AC14" s="1">
        <v>1.5209020331694908E-2</v>
      </c>
      <c r="AD14" s="1">
        <v>1.5872686673441595E-2</v>
      </c>
    </row>
    <row r="15" spans="1:30" ht="15" thickBot="1" x14ac:dyDescent="0.4">
      <c r="A15" s="14"/>
      <c r="B15" s="33" t="s">
        <v>28</v>
      </c>
      <c r="C15" s="35">
        <v>723255</v>
      </c>
      <c r="D15" s="35">
        <v>723255</v>
      </c>
      <c r="E15" s="36">
        <v>723255</v>
      </c>
      <c r="F15" s="37">
        <v>723255</v>
      </c>
      <c r="G15" s="40">
        <v>1</v>
      </c>
      <c r="H15" s="40">
        <v>1</v>
      </c>
      <c r="I15" s="40">
        <v>1</v>
      </c>
      <c r="J15" s="40">
        <v>1</v>
      </c>
      <c r="L15" s="8">
        <v>723255</v>
      </c>
      <c r="M15" s="85" t="s">
        <v>55</v>
      </c>
      <c r="N15" s="46">
        <v>601573</v>
      </c>
      <c r="O15" s="46">
        <v>633523</v>
      </c>
      <c r="P15" s="46">
        <v>619082</v>
      </c>
      <c r="Q15" s="46">
        <v>608211</v>
      </c>
      <c r="R15" s="47">
        <v>0.87593310796330481</v>
      </c>
      <c r="S15" s="47">
        <v>0.85596642954421331</v>
      </c>
      <c r="T15" s="47">
        <v>0.84093576954186278</v>
      </c>
      <c r="U15" s="47">
        <v>0.83175781709079089</v>
      </c>
      <c r="Z15" t="s">
        <v>11</v>
      </c>
      <c r="AA15" s="1">
        <v>3.6339880125267024E-2</v>
      </c>
      <c r="AB15" s="1">
        <v>3.7039495060524986E-2</v>
      </c>
      <c r="AC15" s="1">
        <v>3.7396215719213831E-2</v>
      </c>
      <c r="AD15" s="1">
        <v>3.7910557134067512E-2</v>
      </c>
    </row>
    <row r="16" spans="1:30" ht="15" thickBot="1" x14ac:dyDescent="0.4">
      <c r="L16" s="8">
        <v>723255</v>
      </c>
      <c r="M16" s="85" t="s">
        <v>56</v>
      </c>
      <c r="N16" s="46">
        <v>592623</v>
      </c>
      <c r="O16" s="46">
        <v>626837</v>
      </c>
      <c r="P16" s="46">
        <v>611220</v>
      </c>
      <c r="Q16" s="46">
        <v>599728</v>
      </c>
      <c r="R16" s="47">
        <v>0.86668878887805822</v>
      </c>
      <c r="S16" s="47">
        <v>0.84509612792168742</v>
      </c>
      <c r="T16" s="47">
        <v>0.82920684958970214</v>
      </c>
      <c r="U16" s="47">
        <v>0.81938320509363916</v>
      </c>
      <c r="Z16" t="s">
        <v>53</v>
      </c>
      <c r="AA16" s="1">
        <v>0.78423239383066834</v>
      </c>
      <c r="AB16" s="1">
        <v>0.75539056072892685</v>
      </c>
      <c r="AC16" s="1">
        <v>0.73824999481510667</v>
      </c>
      <c r="AD16" s="1">
        <v>0.72626666943194307</v>
      </c>
    </row>
    <row r="17" spans="1:36" ht="15" thickBot="1" x14ac:dyDescent="0.4">
      <c r="A17" s="2" t="s">
        <v>78</v>
      </c>
      <c r="B17" s="2" t="s">
        <v>1</v>
      </c>
      <c r="C17" s="4">
        <v>94827</v>
      </c>
      <c r="D17" s="4">
        <v>101266</v>
      </c>
      <c r="E17" s="4">
        <v>106498</v>
      </c>
      <c r="F17" s="4">
        <v>109848</v>
      </c>
      <c r="G17" s="5">
        <v>0.1311114337266939</v>
      </c>
      <c r="H17" s="5">
        <v>0.14001424117358333</v>
      </c>
      <c r="I17" s="5">
        <v>0.1472482042986222</v>
      </c>
      <c r="J17" s="5">
        <v>0.15188004230872929</v>
      </c>
      <c r="L17" s="8">
        <v>723255</v>
      </c>
      <c r="M17" s="85" t="s">
        <v>57</v>
      </c>
      <c r="N17" s="46">
        <v>583566</v>
      </c>
      <c r="O17" s="46">
        <v>619681</v>
      </c>
      <c r="P17" s="46">
        <v>602884</v>
      </c>
      <c r="Q17" s="46">
        <v>590874</v>
      </c>
      <c r="R17" s="47">
        <v>0.85679462983318466</v>
      </c>
      <c r="S17" s="47">
        <v>0.83357045578668654</v>
      </c>
      <c r="T17" s="47">
        <v>0.8169649708608997</v>
      </c>
      <c r="U17" s="47">
        <v>0.80686065080780633</v>
      </c>
    </row>
    <row r="18" spans="1:36" ht="15" thickBot="1" x14ac:dyDescent="0.4">
      <c r="A18" s="2" t="s">
        <v>78</v>
      </c>
      <c r="B18" s="2" t="s">
        <v>2</v>
      </c>
      <c r="C18" s="4">
        <v>6360</v>
      </c>
      <c r="D18" s="4">
        <v>6805</v>
      </c>
      <c r="E18" s="4">
        <v>7408</v>
      </c>
      <c r="F18" s="4">
        <v>8069</v>
      </c>
      <c r="G18" s="5">
        <v>8.7935790281436013E-3</v>
      </c>
      <c r="H18" s="5">
        <v>9.4088530324712583E-3</v>
      </c>
      <c r="I18" s="5">
        <v>1.0242583874290534E-2</v>
      </c>
      <c r="J18" s="5">
        <v>1.1156507732404201E-2</v>
      </c>
      <c r="L18" s="86">
        <v>723255</v>
      </c>
      <c r="M18" s="87" t="s">
        <v>58</v>
      </c>
      <c r="N18" s="52">
        <v>574165</v>
      </c>
      <c r="O18" s="52">
        <v>612049</v>
      </c>
      <c r="P18" s="52">
        <v>594042</v>
      </c>
      <c r="Q18" s="52">
        <v>581817</v>
      </c>
      <c r="R18" s="53">
        <v>0.84624233499941237</v>
      </c>
      <c r="S18" s="53">
        <v>0.82134516871642782</v>
      </c>
      <c r="T18" s="53">
        <v>0.80444241657506688</v>
      </c>
      <c r="U18" s="53">
        <v>0.79386246897705515</v>
      </c>
    </row>
    <row r="19" spans="1:36" ht="14.5" customHeight="1" thickBot="1" x14ac:dyDescent="0.4">
      <c r="A19" s="2" t="s">
        <v>78</v>
      </c>
      <c r="B19" s="2" t="s">
        <v>3</v>
      </c>
      <c r="C19" s="4">
        <v>6998</v>
      </c>
      <c r="D19" s="4">
        <v>7808</v>
      </c>
      <c r="E19" s="4">
        <v>8574</v>
      </c>
      <c r="F19" s="4">
        <v>8961</v>
      </c>
      <c r="G19" s="5">
        <v>9.6757022073819046E-3</v>
      </c>
      <c r="H19" s="5">
        <v>1.079563915907944E-2</v>
      </c>
      <c r="I19" s="5">
        <v>1.1854740029450195E-2</v>
      </c>
      <c r="J19" s="5">
        <v>1.238982101748346E-2</v>
      </c>
    </row>
    <row r="20" spans="1:36" ht="44" thickBot="1" x14ac:dyDescent="0.4">
      <c r="A20" s="2" t="s">
        <v>78</v>
      </c>
      <c r="B20" s="2" t="s">
        <v>4</v>
      </c>
      <c r="C20" s="4">
        <v>8100</v>
      </c>
      <c r="D20" s="4">
        <v>8622</v>
      </c>
      <c r="E20" s="4">
        <v>9318</v>
      </c>
      <c r="F20" s="4">
        <v>9952</v>
      </c>
      <c r="G20" s="5">
        <v>1.119936951697534E-2</v>
      </c>
      <c r="H20" s="5">
        <v>1.1921106663624862E-2</v>
      </c>
      <c r="I20" s="5">
        <v>1.2883422859157558E-2</v>
      </c>
      <c r="J20" s="5">
        <v>1.3760015485547974E-2</v>
      </c>
      <c r="L20" s="8"/>
      <c r="M20" s="16"/>
      <c r="N20" s="82" t="s">
        <v>59</v>
      </c>
      <c r="O20" s="83"/>
      <c r="P20" s="83"/>
      <c r="Q20" s="83"/>
      <c r="R20" s="80" t="s">
        <v>60</v>
      </c>
      <c r="S20" s="83"/>
      <c r="T20" s="83"/>
      <c r="U20" s="83"/>
      <c r="AA20" s="84"/>
      <c r="AB20" s="85" t="s">
        <v>54</v>
      </c>
      <c r="AC20" s="85" t="s">
        <v>55</v>
      </c>
      <c r="AD20" s="85" t="s">
        <v>56</v>
      </c>
      <c r="AE20" s="85" t="s">
        <v>57</v>
      </c>
      <c r="AF20" s="87" t="s">
        <v>58</v>
      </c>
    </row>
    <row r="21" spans="1:36" ht="15" thickBot="1" x14ac:dyDescent="0.4">
      <c r="A21" s="2" t="s">
        <v>78</v>
      </c>
      <c r="B21" s="2" t="s">
        <v>5</v>
      </c>
      <c r="C21" s="4">
        <v>8735</v>
      </c>
      <c r="D21" s="4">
        <v>9418</v>
      </c>
      <c r="E21" s="4">
        <v>10126</v>
      </c>
      <c r="F21" s="4">
        <v>10713</v>
      </c>
      <c r="G21" s="5">
        <v>1.2077344781577728E-2</v>
      </c>
      <c r="H21" s="5">
        <v>1.3021686680354786E-2</v>
      </c>
      <c r="I21" s="5">
        <v>1.4000594534431149E-2</v>
      </c>
      <c r="J21" s="5">
        <v>1.4812203164858867E-2</v>
      </c>
      <c r="L21" s="12" t="s">
        <v>63</v>
      </c>
      <c r="M21" s="17"/>
      <c r="N21" s="32" t="s">
        <v>32</v>
      </c>
      <c r="O21" s="32" t="s">
        <v>33</v>
      </c>
      <c r="P21" s="32" t="s">
        <v>34</v>
      </c>
      <c r="Q21" s="32" t="s">
        <v>35</v>
      </c>
      <c r="R21" s="32" t="s">
        <v>45</v>
      </c>
      <c r="S21" s="32" t="s">
        <v>46</v>
      </c>
      <c r="T21" s="32" t="s">
        <v>47</v>
      </c>
      <c r="U21" s="32" t="s">
        <v>48</v>
      </c>
      <c r="AA21" t="s">
        <v>69</v>
      </c>
      <c r="AB21" s="70">
        <v>0.88460086691415896</v>
      </c>
      <c r="AC21" s="47">
        <v>0.87593310796330481</v>
      </c>
      <c r="AD21" s="47">
        <v>0.86668878887805822</v>
      </c>
      <c r="AE21" s="47">
        <v>0.85679462983318466</v>
      </c>
      <c r="AF21" s="53">
        <v>0.84624233499941237</v>
      </c>
    </row>
    <row r="22" spans="1:36" ht="15" thickBot="1" x14ac:dyDescent="0.4">
      <c r="A22" s="2" t="s">
        <v>78</v>
      </c>
      <c r="B22" s="2" t="s">
        <v>6</v>
      </c>
      <c r="C22" s="4">
        <v>9883</v>
      </c>
      <c r="D22" s="4">
        <v>10363</v>
      </c>
      <c r="E22" s="4">
        <v>11008</v>
      </c>
      <c r="F22" s="4">
        <v>11601</v>
      </c>
      <c r="G22" s="5">
        <v>1.3664613448921888E-2</v>
      </c>
      <c r="H22" s="5">
        <v>1.4328279790668575E-2</v>
      </c>
      <c r="I22" s="5">
        <v>1.5220081437390684E-2</v>
      </c>
      <c r="J22" s="5">
        <v>1.6039985897090239E-2</v>
      </c>
      <c r="L22" s="49">
        <v>6911907</v>
      </c>
      <c r="M22" s="17" t="s">
        <v>54</v>
      </c>
      <c r="N22" s="46">
        <v>586425</v>
      </c>
      <c r="O22" s="46">
        <v>606970</v>
      </c>
      <c r="P22" s="46">
        <v>598754</v>
      </c>
      <c r="Q22" s="46">
        <v>591457</v>
      </c>
      <c r="R22" s="47">
        <v>8.4842721408143945E-2</v>
      </c>
      <c r="S22" s="47">
        <v>8.7815128299613979E-2</v>
      </c>
      <c r="T22" s="47">
        <v>8.6626454898771063E-2</v>
      </c>
      <c r="U22" s="47">
        <v>8.5570740462798472E-2</v>
      </c>
      <c r="AA22" t="s">
        <v>70</v>
      </c>
      <c r="AB22" s="70">
        <v>0.86626431894698275</v>
      </c>
      <c r="AC22" s="47">
        <v>0.85596642954421331</v>
      </c>
      <c r="AD22" s="47">
        <v>0.84509612792168742</v>
      </c>
      <c r="AE22" s="47">
        <v>0.83357045578668654</v>
      </c>
      <c r="AF22" s="53">
        <v>0.82134516871642782</v>
      </c>
    </row>
    <row r="23" spans="1:36" ht="15" thickBot="1" x14ac:dyDescent="0.4">
      <c r="A23" s="2" t="s">
        <v>78</v>
      </c>
      <c r="B23" s="2" t="s">
        <v>7</v>
      </c>
      <c r="C23" s="4">
        <v>10729</v>
      </c>
      <c r="D23" s="4">
        <v>11189</v>
      </c>
      <c r="E23" s="4">
        <v>11784</v>
      </c>
      <c r="F23" s="4">
        <v>12593</v>
      </c>
      <c r="G23" s="5">
        <v>1.4834325376250424E-2</v>
      </c>
      <c r="H23" s="5">
        <v>1.5470338953757665E-2</v>
      </c>
      <c r="I23" s="5">
        <v>1.6293008689881164E-2</v>
      </c>
      <c r="J23" s="5">
        <v>1.7411563003366725E-2</v>
      </c>
      <c r="L23" s="49">
        <v>6911907</v>
      </c>
      <c r="M23" s="17" t="s">
        <v>55</v>
      </c>
      <c r="N23" s="46">
        <v>575712</v>
      </c>
      <c r="O23" s="46">
        <v>598235</v>
      </c>
      <c r="P23" s="46">
        <v>589336</v>
      </c>
      <c r="Q23" s="46">
        <v>581331</v>
      </c>
      <c r="R23" s="47">
        <v>8.3292787359552145E-2</v>
      </c>
      <c r="S23" s="47">
        <v>8.655136708291937E-2</v>
      </c>
      <c r="T23" s="47">
        <v>8.5263878695127124E-2</v>
      </c>
      <c r="U23" s="47">
        <v>8.4105732325391536E-2</v>
      </c>
      <c r="AA23" t="s">
        <v>71</v>
      </c>
      <c r="AB23" s="70">
        <v>0.85208259880678328</v>
      </c>
      <c r="AC23" s="47">
        <v>0.84093576954186278</v>
      </c>
      <c r="AD23" s="47">
        <v>0.82920684958970214</v>
      </c>
      <c r="AE23" s="47">
        <v>0.8169649708608997</v>
      </c>
      <c r="AF23" s="53">
        <v>0.80444241657506688</v>
      </c>
    </row>
    <row r="24" spans="1:36" ht="15" thickBot="1" x14ac:dyDescent="0.4">
      <c r="A24" s="2" t="s">
        <v>78</v>
      </c>
      <c r="B24" s="2" t="s">
        <v>8</v>
      </c>
      <c r="C24" s="4">
        <v>11931</v>
      </c>
      <c r="D24" s="4">
        <v>12398</v>
      </c>
      <c r="E24" s="4">
        <v>12909</v>
      </c>
      <c r="F24" s="4">
        <v>13675</v>
      </c>
      <c r="G24" s="5">
        <v>1.6496256507041084E-2</v>
      </c>
      <c r="H24" s="5">
        <v>1.7141948552032132E-2</v>
      </c>
      <c r="I24" s="5">
        <v>1.7848476678349958E-2</v>
      </c>
      <c r="J24" s="5">
        <v>1.8907577548720713E-2</v>
      </c>
      <c r="L24" s="49">
        <v>6911907</v>
      </c>
      <c r="M24" s="17" t="s">
        <v>56</v>
      </c>
      <c r="N24" s="46">
        <v>564111</v>
      </c>
      <c r="O24" s="46">
        <v>588352</v>
      </c>
      <c r="P24" s="46">
        <v>578973</v>
      </c>
      <c r="Q24" s="46">
        <v>570323</v>
      </c>
      <c r="R24" s="47">
        <v>8.1614379360138961E-2</v>
      </c>
      <c r="S24" s="47">
        <v>8.5121515668541259E-2</v>
      </c>
      <c r="T24" s="47">
        <v>8.3764581901926635E-2</v>
      </c>
      <c r="U24" s="47">
        <v>8.2513118304398489E-2</v>
      </c>
      <c r="AA24" s="88" t="s">
        <v>68</v>
      </c>
      <c r="AB24" s="70">
        <v>0.84376879523819404</v>
      </c>
      <c r="AC24" s="47">
        <v>0.83175781709079089</v>
      </c>
      <c r="AD24" s="47">
        <v>0.81938320509363916</v>
      </c>
      <c r="AE24" s="47">
        <v>0.80686065080780633</v>
      </c>
      <c r="AF24" s="53">
        <v>0.79386246897705515</v>
      </c>
    </row>
    <row r="25" spans="1:36" x14ac:dyDescent="0.35">
      <c r="A25" s="2" t="s">
        <v>78</v>
      </c>
      <c r="B25" s="2" t="s">
        <v>9</v>
      </c>
      <c r="C25" s="4">
        <v>13708</v>
      </c>
      <c r="D25" s="4">
        <v>14158</v>
      </c>
      <c r="E25" s="4">
        <v>14529</v>
      </c>
      <c r="F25" s="4">
        <v>15209</v>
      </c>
      <c r="G25" s="5">
        <v>1.89532046097158E-2</v>
      </c>
      <c r="H25" s="5">
        <v>1.9575391805103318E-2</v>
      </c>
      <c r="I25" s="5">
        <v>2.0088350581745028E-2</v>
      </c>
      <c r="J25" s="5">
        <v>2.1028544565886167E-2</v>
      </c>
      <c r="L25" s="49">
        <v>6911907</v>
      </c>
      <c r="M25" s="17" t="s">
        <v>57</v>
      </c>
      <c r="N25" s="46">
        <v>551518</v>
      </c>
      <c r="O25" s="46">
        <v>577623</v>
      </c>
      <c r="P25" s="46">
        <v>567784</v>
      </c>
      <c r="Q25" s="46">
        <v>558539</v>
      </c>
      <c r="R25" s="47">
        <v>7.9792450911159538E-2</v>
      </c>
      <c r="S25" s="47">
        <v>8.356926677398871E-2</v>
      </c>
      <c r="T25" s="47">
        <v>8.2145781186002645E-2</v>
      </c>
      <c r="U25" s="47">
        <v>8.0808234254309261E-2</v>
      </c>
    </row>
    <row r="26" spans="1:36" ht="15" thickBot="1" x14ac:dyDescent="0.4">
      <c r="A26" s="2" t="s">
        <v>78</v>
      </c>
      <c r="B26" s="2" t="s">
        <v>10</v>
      </c>
      <c r="C26" s="4">
        <v>16722</v>
      </c>
      <c r="D26" s="4">
        <v>17123</v>
      </c>
      <c r="E26" s="4">
        <v>17889</v>
      </c>
      <c r="F26" s="4">
        <v>18444</v>
      </c>
      <c r="G26" s="5">
        <v>2.3120476180600202E-2</v>
      </c>
      <c r="H26" s="5">
        <v>2.3674914103601081E-2</v>
      </c>
      <c r="I26" s="5">
        <v>2.4734014973971836E-2</v>
      </c>
      <c r="J26" s="5">
        <v>2.5501379181616442E-2</v>
      </c>
      <c r="L26" s="51">
        <v>6911907</v>
      </c>
      <c r="M26" s="18" t="s">
        <v>58</v>
      </c>
      <c r="N26" s="52">
        <v>537843</v>
      </c>
      <c r="O26" s="52">
        <v>565692</v>
      </c>
      <c r="P26" s="52">
        <v>555386</v>
      </c>
      <c r="Q26" s="52">
        <v>545630</v>
      </c>
      <c r="R26" s="53">
        <v>7.7813981004084695E-2</v>
      </c>
      <c r="S26" s="53">
        <v>8.1843115076635151E-2</v>
      </c>
      <c r="T26" s="53">
        <v>8.0352064922169814E-2</v>
      </c>
      <c r="U26" s="53">
        <v>7.8940587597605125E-2</v>
      </c>
      <c r="AA26" s="2" t="s">
        <v>79</v>
      </c>
      <c r="AB26" s="47">
        <v>0.88460086691415896</v>
      </c>
      <c r="AC26" s="2" t="s">
        <v>79</v>
      </c>
      <c r="AD26" s="47">
        <v>0.87593310796330481</v>
      </c>
      <c r="AE26" s="2" t="s">
        <v>79</v>
      </c>
      <c r="AF26" s="47">
        <v>0.86668878887805822</v>
      </c>
      <c r="AG26" s="2" t="s">
        <v>79</v>
      </c>
      <c r="AH26" s="47">
        <v>0.85679462983318466</v>
      </c>
      <c r="AI26" s="2" t="s">
        <v>79</v>
      </c>
      <c r="AJ26" s="47">
        <v>0.84624233499941237</v>
      </c>
    </row>
    <row r="27" spans="1:36" ht="15" thickBot="1" x14ac:dyDescent="0.4">
      <c r="A27" s="2" t="s">
        <v>78</v>
      </c>
      <c r="B27" s="2" t="s">
        <v>11</v>
      </c>
      <c r="C27" s="4">
        <v>46397</v>
      </c>
      <c r="D27" s="4">
        <v>47562</v>
      </c>
      <c r="E27" s="4">
        <v>48814</v>
      </c>
      <c r="F27" s="4">
        <v>49750</v>
      </c>
      <c r="G27" s="5">
        <v>6.415026512087714E-2</v>
      </c>
      <c r="H27" s="5">
        <v>6.5761038637824829E-2</v>
      </c>
      <c r="I27" s="5">
        <v>6.7492101679214114E-2</v>
      </c>
      <c r="J27" s="5">
        <v>6.8786251045620153E-2</v>
      </c>
      <c r="AA27" s="2" t="s">
        <v>80</v>
      </c>
      <c r="AB27" s="47">
        <v>0.86626431894698275</v>
      </c>
      <c r="AC27" s="2" t="s">
        <v>80</v>
      </c>
      <c r="AD27" s="47">
        <v>0.85596642954421331</v>
      </c>
      <c r="AE27" s="2" t="s">
        <v>80</v>
      </c>
      <c r="AF27" s="47">
        <v>0.84509612792168742</v>
      </c>
      <c r="AG27" s="2" t="s">
        <v>80</v>
      </c>
      <c r="AH27" s="47">
        <v>0.83357045578668654</v>
      </c>
      <c r="AI27" s="2" t="s">
        <v>80</v>
      </c>
      <c r="AJ27" s="47">
        <v>0.82134516871642782</v>
      </c>
    </row>
    <row r="28" spans="1:36" x14ac:dyDescent="0.35">
      <c r="A28" s="2" t="s">
        <v>78</v>
      </c>
      <c r="B28" s="2" t="s">
        <v>53</v>
      </c>
      <c r="C28" s="4">
        <v>488865</v>
      </c>
      <c r="D28" s="4">
        <v>476543</v>
      </c>
      <c r="E28" s="4">
        <v>464398</v>
      </c>
      <c r="F28" s="4">
        <v>454440</v>
      </c>
      <c r="G28" s="5">
        <v>0.67592342949582096</v>
      </c>
      <c r="H28" s="5">
        <v>0.6588865614478987</v>
      </c>
      <c r="I28" s="5">
        <v>0.64209442036349562</v>
      </c>
      <c r="J28" s="5">
        <v>0.62832610904867581</v>
      </c>
      <c r="L28" s="66" t="s">
        <v>61</v>
      </c>
      <c r="M28" s="16"/>
      <c r="N28" s="9">
        <v>723255</v>
      </c>
      <c r="O28" s="9">
        <v>723255</v>
      </c>
      <c r="P28" s="9">
        <v>723255</v>
      </c>
      <c r="Q28" s="9">
        <v>723255</v>
      </c>
      <c r="R28" s="70">
        <v>0.81081361345583502</v>
      </c>
      <c r="S28" s="70">
        <v>0.83921991552080522</v>
      </c>
      <c r="T28" s="70">
        <v>0.82786015997124107</v>
      </c>
      <c r="U28" s="70">
        <v>0.81777104893847952</v>
      </c>
      <c r="AA28" s="2" t="s">
        <v>81</v>
      </c>
      <c r="AB28" s="47">
        <v>0.85208259880678328</v>
      </c>
      <c r="AC28" s="2" t="s">
        <v>81</v>
      </c>
      <c r="AD28" s="47">
        <v>0.84093576954186278</v>
      </c>
      <c r="AE28" s="2" t="s">
        <v>81</v>
      </c>
      <c r="AF28" s="47">
        <v>0.82920684958970214</v>
      </c>
      <c r="AG28" s="2" t="s">
        <v>81</v>
      </c>
      <c r="AH28" s="47">
        <v>0.8169649708608997</v>
      </c>
      <c r="AI28" s="2" t="s">
        <v>81</v>
      </c>
      <c r="AJ28" s="47">
        <v>0.80444241657506688</v>
      </c>
    </row>
    <row r="29" spans="1:36" x14ac:dyDescent="0.35">
      <c r="A29" s="2"/>
      <c r="B29" s="42" t="s">
        <v>28</v>
      </c>
      <c r="C29" s="43">
        <v>723255</v>
      </c>
      <c r="D29" s="43">
        <v>723255</v>
      </c>
      <c r="E29" s="43">
        <v>723255</v>
      </c>
      <c r="F29" s="43">
        <v>723255</v>
      </c>
      <c r="G29" s="45">
        <v>1</v>
      </c>
      <c r="H29" s="45">
        <v>1</v>
      </c>
      <c r="I29" s="45">
        <v>1</v>
      </c>
      <c r="J29" s="45">
        <v>1</v>
      </c>
      <c r="L29" s="67" t="s">
        <v>62</v>
      </c>
      <c r="M29" s="17"/>
      <c r="N29" s="47">
        <v>0.10463899470869617</v>
      </c>
      <c r="O29" s="47">
        <v>0.10463899470869617</v>
      </c>
      <c r="P29" s="47">
        <v>0.10463899470869617</v>
      </c>
      <c r="Q29" s="47">
        <v>0.10463899470869617</v>
      </c>
      <c r="R29" s="47">
        <v>0.79600141029097626</v>
      </c>
      <c r="S29" s="47">
        <v>0.82714257073922748</v>
      </c>
      <c r="T29" s="47">
        <v>0.81483847329088632</v>
      </c>
      <c r="U29" s="47">
        <v>0.80377045440404837</v>
      </c>
      <c r="AA29" s="2" t="s">
        <v>82</v>
      </c>
      <c r="AB29" s="47">
        <v>0.84376879523819404</v>
      </c>
      <c r="AC29" s="2" t="s">
        <v>82</v>
      </c>
      <c r="AD29" s="47">
        <v>0.83175781709079089</v>
      </c>
      <c r="AE29" s="2" t="s">
        <v>82</v>
      </c>
      <c r="AF29" s="47">
        <v>0.81938320509363916</v>
      </c>
      <c r="AG29" s="2" t="s">
        <v>82</v>
      </c>
      <c r="AH29" s="47">
        <v>0.80686065080780633</v>
      </c>
      <c r="AI29" s="2" t="s">
        <v>82</v>
      </c>
      <c r="AJ29" s="47">
        <v>0.79386246897705515</v>
      </c>
    </row>
    <row r="30" spans="1:36" x14ac:dyDescent="0.35">
      <c r="L30" s="67"/>
      <c r="M30" s="17"/>
      <c r="N30" s="2"/>
      <c r="O30" s="2"/>
      <c r="P30" s="2"/>
      <c r="Q30" s="2"/>
      <c r="R30" s="47">
        <v>0.77996142439388594</v>
      </c>
      <c r="S30" s="47">
        <v>0.81347795729030559</v>
      </c>
      <c r="T30" s="47">
        <v>0.80051019350021779</v>
      </c>
      <c r="U30" s="47">
        <v>0.78855037296665764</v>
      </c>
      <c r="V30" s="47">
        <v>0.77225736427677649</v>
      </c>
    </row>
    <row r="31" spans="1:36" ht="15" thickBot="1" x14ac:dyDescent="0.4">
      <c r="M31" s="67"/>
      <c r="N31" s="17"/>
      <c r="O31" s="2"/>
      <c r="P31" s="2"/>
      <c r="Q31" s="2"/>
      <c r="R31" s="2"/>
      <c r="S31" s="47">
        <v>0.76254986139051928</v>
      </c>
      <c r="T31" s="47">
        <v>0.79864363191405519</v>
      </c>
      <c r="U31" s="47">
        <v>0.78503985454646008</v>
      </c>
      <c r="V31" s="53">
        <v>0.7544088875984265</v>
      </c>
    </row>
    <row r="32" spans="1:36" ht="15" thickBot="1" x14ac:dyDescent="0.4">
      <c r="M32" s="68"/>
      <c r="N32" s="18"/>
      <c r="O32" s="15"/>
      <c r="P32" s="15"/>
      <c r="Q32" s="15"/>
      <c r="R32" s="15"/>
      <c r="S32" s="53">
        <v>0.74364228384179853</v>
      </c>
      <c r="T32" s="53">
        <v>0.78214737540701418</v>
      </c>
      <c r="U32" s="53">
        <v>0.76789790599442798</v>
      </c>
    </row>
  </sheetData>
  <conditionalFormatting sqref="R7:U11">
    <cfRule type="colorScale" priority="21">
      <colorScale>
        <cfvo type="min"/>
        <cfvo type="max"/>
        <color rgb="FFFCFCFF"/>
        <color rgb="FF63BE7B"/>
      </colorScale>
    </cfRule>
  </conditionalFormatting>
  <conditionalFormatting sqref="R22:U26">
    <cfRule type="colorScale" priority="22">
      <colorScale>
        <cfvo type="min"/>
        <cfvo type="max"/>
        <color rgb="FFFCFCFF"/>
        <color rgb="FF63BE7B"/>
      </colorScale>
    </cfRule>
  </conditionalFormatting>
  <conditionalFormatting sqref="R14:U18">
    <cfRule type="colorScale" priority="23">
      <colorScale>
        <cfvo type="min"/>
        <cfvo type="max"/>
        <color rgb="FFFCFCFF"/>
        <color rgb="FF63BE7B"/>
      </colorScale>
    </cfRule>
  </conditionalFormatting>
  <conditionalFormatting sqref="R28:U30 V30:V31 S31:U32">
    <cfRule type="colorScale" priority="24">
      <colorScale>
        <cfvo type="min"/>
        <cfvo type="max"/>
        <color rgb="FFFCFCFF"/>
        <color rgb="FF63BE7B"/>
      </colorScale>
    </cfRule>
  </conditionalFormatting>
  <conditionalFormatting sqref="AB21:AF24">
    <cfRule type="colorScale" priority="11">
      <colorScale>
        <cfvo type="min"/>
        <cfvo type="max"/>
        <color rgb="FFFCFCFF"/>
        <color rgb="FF63BE7B"/>
      </colorScale>
    </cfRule>
  </conditionalFormatting>
  <conditionalFormatting sqref="AB26:AB29">
    <cfRule type="colorScale" priority="10">
      <colorScale>
        <cfvo type="min"/>
        <cfvo type="max"/>
        <color rgb="FFFCFCFF"/>
        <color rgb="FF63BE7B"/>
      </colorScale>
    </cfRule>
  </conditionalFormatting>
  <conditionalFormatting sqref="AD26:AD29">
    <cfRule type="colorScale" priority="7">
      <colorScale>
        <cfvo type="min"/>
        <cfvo type="max"/>
        <color rgb="FFFCFCFF"/>
        <color rgb="FF63BE7B"/>
      </colorScale>
    </cfRule>
  </conditionalFormatting>
  <conditionalFormatting sqref="AF26:AF29">
    <cfRule type="colorScale" priority="5">
      <colorScale>
        <cfvo type="min"/>
        <cfvo type="max"/>
        <color rgb="FFFCFCFF"/>
        <color rgb="FF63BE7B"/>
      </colorScale>
    </cfRule>
  </conditionalFormatting>
  <conditionalFormatting sqref="AH26:AH29">
    <cfRule type="colorScale" priority="3">
      <colorScale>
        <cfvo type="min"/>
        <cfvo type="max"/>
        <color rgb="FFFCFCFF"/>
        <color rgb="FF63BE7B"/>
      </colorScale>
    </cfRule>
  </conditionalFormatting>
  <conditionalFormatting sqref="AJ26:AJ2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OG_Old</vt:lpstr>
      <vt:lpstr>OG</vt:lpstr>
      <vt:lpstr>Data</vt:lpstr>
      <vt:lpstr>PPT_Data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K, Naveen</dc:creator>
  <cp:lastModifiedBy>K, Naveen</cp:lastModifiedBy>
  <dcterms:created xsi:type="dcterms:W3CDTF">2015-06-05T18:17:20Z</dcterms:created>
  <dcterms:modified xsi:type="dcterms:W3CDTF">2021-07-16T11:00:06Z</dcterms:modified>
</cp:coreProperties>
</file>