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n/Desktop/"/>
    </mc:Choice>
  </mc:AlternateContent>
  <bookViews>
    <workbookView xWindow="13280" yWindow="1680" windowWidth="34940" windowHeight="21140" tabRatio="500"/>
  </bookViews>
  <sheets>
    <sheet name="Übersich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C15" i="1"/>
  <c r="C16" i="1"/>
  <c r="C17" i="1"/>
  <c r="C18" i="1"/>
  <c r="C19" i="1"/>
  <c r="C20" i="1"/>
  <c r="C23" i="1"/>
  <c r="D15" i="1"/>
  <c r="D16" i="1"/>
  <c r="D17" i="1"/>
  <c r="D18" i="1"/>
  <c r="D19" i="1"/>
  <c r="D20" i="1"/>
  <c r="D23" i="1"/>
  <c r="E15" i="1"/>
  <c r="E16" i="1"/>
  <c r="E17" i="1"/>
  <c r="E18" i="1"/>
  <c r="E19" i="1"/>
  <c r="E20" i="1"/>
  <c r="E23" i="1"/>
  <c r="F15" i="1"/>
  <c r="F16" i="1"/>
  <c r="F17" i="1"/>
  <c r="F18" i="1"/>
  <c r="F19" i="1"/>
  <c r="F20" i="1"/>
  <c r="F23" i="1"/>
  <c r="G15" i="1"/>
  <c r="G16" i="1"/>
  <c r="G17" i="1"/>
  <c r="G18" i="1"/>
  <c r="G19" i="1"/>
  <c r="G20" i="1"/>
  <c r="G23" i="1"/>
  <c r="H15" i="1"/>
  <c r="H16" i="1"/>
  <c r="H17" i="1"/>
  <c r="H18" i="1"/>
  <c r="H19" i="1"/>
  <c r="H20" i="1"/>
  <c r="H23" i="1"/>
  <c r="I15" i="1"/>
  <c r="I16" i="1"/>
  <c r="I17" i="1"/>
  <c r="I18" i="1"/>
  <c r="I19" i="1"/>
  <c r="I20" i="1"/>
  <c r="I23" i="1"/>
  <c r="J15" i="1"/>
  <c r="J16" i="1"/>
  <c r="J17" i="1"/>
  <c r="J18" i="1"/>
  <c r="J19" i="1"/>
  <c r="J20" i="1"/>
  <c r="J23" i="1"/>
  <c r="K15" i="1"/>
  <c r="K16" i="1"/>
  <c r="K17" i="1"/>
  <c r="K18" i="1"/>
  <c r="K19" i="1"/>
  <c r="K20" i="1"/>
  <c r="K23" i="1"/>
  <c r="L15" i="1"/>
  <c r="L16" i="1"/>
  <c r="L17" i="1"/>
  <c r="L18" i="1"/>
  <c r="L19" i="1"/>
  <c r="L20" i="1"/>
  <c r="L23" i="1"/>
  <c r="M15" i="1"/>
  <c r="M16" i="1"/>
  <c r="M17" i="1"/>
  <c r="M18" i="1"/>
  <c r="M19" i="1"/>
  <c r="M20" i="1"/>
  <c r="M23" i="1"/>
  <c r="N15" i="1"/>
  <c r="N16" i="1"/>
  <c r="N17" i="1"/>
  <c r="N18" i="1"/>
  <c r="N19" i="1"/>
  <c r="N20" i="1"/>
  <c r="N23" i="1"/>
  <c r="O15" i="1"/>
  <c r="O16" i="1"/>
  <c r="O17" i="1"/>
  <c r="O18" i="1"/>
  <c r="O19" i="1"/>
  <c r="O20" i="1"/>
  <c r="O23" i="1"/>
  <c r="P15" i="1"/>
  <c r="P16" i="1"/>
  <c r="P17" i="1"/>
  <c r="P18" i="1"/>
  <c r="P19" i="1"/>
  <c r="P20" i="1"/>
  <c r="P23" i="1"/>
  <c r="Q15" i="1"/>
  <c r="Q16" i="1"/>
  <c r="Q17" i="1"/>
  <c r="Q18" i="1"/>
  <c r="Q19" i="1"/>
  <c r="Q20" i="1"/>
  <c r="Q23" i="1"/>
  <c r="R15" i="1"/>
  <c r="R16" i="1"/>
  <c r="R17" i="1"/>
  <c r="R18" i="1"/>
  <c r="R19" i="1"/>
  <c r="R20" i="1"/>
  <c r="R23" i="1"/>
  <c r="S15" i="1"/>
  <c r="S16" i="1"/>
  <c r="S17" i="1"/>
  <c r="S18" i="1"/>
  <c r="S19" i="1"/>
  <c r="S20" i="1"/>
  <c r="S23" i="1"/>
  <c r="T15" i="1"/>
  <c r="T16" i="1"/>
  <c r="T17" i="1"/>
  <c r="T18" i="1"/>
  <c r="T19" i="1"/>
  <c r="T20" i="1"/>
  <c r="T23" i="1"/>
  <c r="U15" i="1"/>
  <c r="U16" i="1"/>
  <c r="U17" i="1"/>
  <c r="U18" i="1"/>
  <c r="U19" i="1"/>
  <c r="U20" i="1"/>
  <c r="U23" i="1"/>
  <c r="V15" i="1"/>
  <c r="V16" i="1"/>
  <c r="V17" i="1"/>
  <c r="V18" i="1"/>
  <c r="V19" i="1"/>
  <c r="V20" i="1"/>
  <c r="V23" i="1"/>
  <c r="W15" i="1"/>
  <c r="W16" i="1"/>
  <c r="W17" i="1"/>
  <c r="W18" i="1"/>
  <c r="W19" i="1"/>
  <c r="W20" i="1"/>
  <c r="W23" i="1"/>
  <c r="X15" i="1"/>
  <c r="X16" i="1"/>
  <c r="X17" i="1"/>
  <c r="X18" i="1"/>
  <c r="X19" i="1"/>
  <c r="X20" i="1"/>
  <c r="X23" i="1"/>
  <c r="Y15" i="1"/>
  <c r="Y16" i="1"/>
  <c r="Y17" i="1"/>
  <c r="Y18" i="1"/>
  <c r="Y19" i="1"/>
  <c r="Y20" i="1"/>
  <c r="Y23" i="1"/>
  <c r="Z15" i="1"/>
  <c r="Z16" i="1"/>
  <c r="Z17" i="1"/>
  <c r="Z18" i="1"/>
  <c r="Z19" i="1"/>
  <c r="Z20" i="1"/>
  <c r="Z23" i="1"/>
  <c r="AA15" i="1"/>
  <c r="AA16" i="1"/>
  <c r="AA17" i="1"/>
  <c r="AA18" i="1"/>
  <c r="AA19" i="1"/>
  <c r="AA20" i="1"/>
  <c r="AA23" i="1"/>
  <c r="AB15" i="1"/>
  <c r="AB16" i="1"/>
  <c r="AB17" i="1"/>
  <c r="AB18" i="1"/>
  <c r="AB19" i="1"/>
  <c r="AB20" i="1"/>
  <c r="AB23" i="1"/>
  <c r="AC15" i="1"/>
  <c r="AC16" i="1"/>
  <c r="AC17" i="1"/>
  <c r="AC18" i="1"/>
  <c r="AC19" i="1"/>
  <c r="AC20" i="1"/>
  <c r="AC23" i="1"/>
  <c r="AD15" i="1"/>
  <c r="AD16" i="1"/>
  <c r="AD17" i="1"/>
  <c r="AD18" i="1"/>
  <c r="AD19" i="1"/>
  <c r="AD20" i="1"/>
  <c r="AD23" i="1"/>
  <c r="B15" i="1"/>
  <c r="B16" i="1"/>
  <c r="B17" i="1"/>
  <c r="B18" i="1"/>
  <c r="B19" i="1"/>
  <c r="B20" i="1"/>
  <c r="B23" i="1"/>
  <c r="B5" i="1"/>
  <c r="AD12" i="1"/>
  <c r="AC12" i="1"/>
  <c r="AB12" i="1"/>
  <c r="AA12" i="1"/>
  <c r="Z12" i="1"/>
  <c r="Y12" i="1"/>
  <c r="X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</calcChain>
</file>

<file path=xl/sharedStrings.xml><?xml version="1.0" encoding="utf-8"?>
<sst xmlns="http://schemas.openxmlformats.org/spreadsheetml/2006/main" count="59" uniqueCount="58">
  <si>
    <t>In Personentagen</t>
  </si>
  <si>
    <t>In CHF</t>
  </si>
  <si>
    <t>Im Toggl (Tage)</t>
  </si>
  <si>
    <t>Arbeitspaket</t>
  </si>
  <si>
    <t xml:space="preserve">Weitere Aufwände </t>
  </si>
  <si>
    <t>Guidelines</t>
  </si>
  <si>
    <t>Bildwelt</t>
  </si>
  <si>
    <t>Templates</t>
  </si>
  <si>
    <t>Formulare</t>
  </si>
  <si>
    <t>Bankkarten</t>
  </si>
  <si>
    <t>Internet</t>
  </si>
  <si>
    <t>Intranet</t>
  </si>
  <si>
    <t>E-Banking</t>
  </si>
  <si>
    <t>Social Media</t>
  </si>
  <si>
    <t>E-Newsletter</t>
  </si>
  <si>
    <t>Eventauftritt</t>
  </si>
  <si>
    <t>Together</t>
  </si>
  <si>
    <t>Claim</t>
  </si>
  <si>
    <t>Stationery</t>
  </si>
  <si>
    <t>Printpubl. (Andrucke)</t>
  </si>
  <si>
    <t>Werbeartikel</t>
  </si>
  <si>
    <t>Micros GB</t>
  </si>
  <si>
    <t>Sponsoring</t>
  </si>
  <si>
    <t>Clothing</t>
  </si>
  <si>
    <t>Video-Kit</t>
  </si>
  <si>
    <t>Music</t>
  </si>
  <si>
    <t>Scent</t>
  </si>
  <si>
    <t>Filialen</t>
  </si>
  <si>
    <t>Lanc. intern</t>
  </si>
  <si>
    <t>Lanc. extern</t>
  </si>
  <si>
    <t>Plattform</t>
  </si>
  <si>
    <t>Making-of</t>
  </si>
  <si>
    <t>KPI</t>
  </si>
  <si>
    <t>Support</t>
  </si>
  <si>
    <t>Im Toggl (Stunden)</t>
  </si>
  <si>
    <t>Rechnungssumme Externe</t>
  </si>
  <si>
    <t>DDT</t>
  </si>
  <si>
    <t>inkl. Anlagevorschlag, Auswahlliste</t>
  </si>
  <si>
    <t>ohne Filmen Andruck</t>
  </si>
  <si>
    <t>LSN</t>
  </si>
  <si>
    <t>FSA, Sound?</t>
  </si>
  <si>
    <t>CSK, DDT, FSA</t>
  </si>
  <si>
    <t>FSA, DDT</t>
  </si>
  <si>
    <t>DDT, LSN</t>
  </si>
  <si>
    <t>Inserat Stadtlauf, Evaluation Mapping, Mitarbeitender-Badge</t>
  </si>
  <si>
    <t>LSN, FSA</t>
  </si>
  <si>
    <t>Name</t>
  </si>
  <si>
    <t>Total Cost</t>
  </si>
  <si>
    <t>Strategie, Senior Beratung (T)</t>
  </si>
  <si>
    <t>Beratung, Senior Design (T)</t>
  </si>
  <si>
    <t>Projektmanagement, Design (T)</t>
  </si>
  <si>
    <t>Total Days</t>
  </si>
  <si>
    <t>Strategie, Senior Beratung (CHF)</t>
  </si>
  <si>
    <t>Total Aufwand (CHF)</t>
  </si>
  <si>
    <t>Beratung, Senior Design (CHF)</t>
  </si>
  <si>
    <t>Projektmanagement, Design (CHF)</t>
  </si>
  <si>
    <t>MwST (CHF)</t>
  </si>
  <si>
    <t>Gesamt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</si>
</sst>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i/>
      <sz val="12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0" xfId="0" applyFont="1"/>
    <xf numFmtId="17" fontId="2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topLeftCell="A2" workbookViewId="0">
      <selection activeCell="C22" sqref="C22"/>
    </sheetView>
  </sheetViews>
  <sheetFormatPr baseColWidth="10" defaultRowHeight="16" x14ac:dyDescent="0.2"/>
  <cols>
    <col min="1" max="1" width="28.1640625" style="1" bestFit="1" customWidth="1"/>
    <col min="2" max="4" width="12.33203125" style="9" customWidth="1"/>
    <col min="5" max="5" width="12.33203125" style="9" hidden="1" customWidth="1"/>
    <col min="6" max="7" width="12.33203125" style="9" customWidth="1"/>
    <col min="8" max="8" width="12.33203125" style="9" hidden="1" customWidth="1"/>
    <col min="9" max="11" width="12.33203125" style="9" customWidth="1"/>
    <col min="12" max="12" width="12.33203125" style="9" hidden="1" customWidth="1"/>
    <col min="13" max="13" width="12.33203125" style="9" customWidth="1"/>
    <col min="14" max="14" width="12.33203125" style="9" hidden="1" customWidth="1"/>
    <col min="15" max="15" width="12.33203125" style="9" customWidth="1"/>
    <col min="16" max="18" width="12.33203125" style="9" hidden="1" customWidth="1"/>
    <col min="19" max="29" width="12.33203125" style="9" customWidth="1"/>
    <col min="30" max="30" width="12.33203125" style="9" hidden="1" customWidth="1"/>
    <col min="31" max="16384" width="10.83203125" style="1"/>
  </cols>
  <sheetData>
    <row r="1" spans="1:30" x14ac:dyDescent="0.2">
      <c r="A1" s="6">
        <v>42552</v>
      </c>
    </row>
    <row r="2" spans="1:30" s="7" customFormat="1" x14ac:dyDescent="0.2">
      <c r="A2" s="21" t="s">
        <v>3</v>
      </c>
      <c r="B2" s="22">
        <v>9</v>
      </c>
      <c r="C2" s="22">
        <v>10</v>
      </c>
      <c r="D2" s="22">
        <v>11</v>
      </c>
      <c r="E2" s="22">
        <v>12</v>
      </c>
      <c r="F2" s="22">
        <v>13</v>
      </c>
      <c r="G2" s="22">
        <v>14</v>
      </c>
      <c r="H2" s="22">
        <v>15</v>
      </c>
      <c r="I2" s="22">
        <v>16</v>
      </c>
      <c r="J2" s="22">
        <v>17</v>
      </c>
      <c r="K2" s="22">
        <v>18</v>
      </c>
      <c r="L2" s="22">
        <v>19</v>
      </c>
      <c r="M2" s="22">
        <v>20</v>
      </c>
      <c r="N2" s="22">
        <v>21</v>
      </c>
      <c r="O2" s="22">
        <v>22</v>
      </c>
      <c r="P2" s="22">
        <v>23</v>
      </c>
      <c r="Q2" s="22">
        <v>24</v>
      </c>
      <c r="R2" s="22">
        <v>25</v>
      </c>
      <c r="S2" s="22">
        <v>26</v>
      </c>
      <c r="T2" s="22">
        <v>27</v>
      </c>
      <c r="U2" s="22">
        <v>28</v>
      </c>
      <c r="V2" s="22">
        <v>29</v>
      </c>
      <c r="W2" s="22">
        <v>30</v>
      </c>
      <c r="X2" s="22">
        <v>31</v>
      </c>
      <c r="Y2" s="22">
        <v>32</v>
      </c>
      <c r="Z2" s="22">
        <v>33</v>
      </c>
      <c r="AA2" s="22">
        <v>34</v>
      </c>
      <c r="AB2" s="22">
        <v>35</v>
      </c>
      <c r="AC2" s="22">
        <v>36</v>
      </c>
      <c r="AD2" s="10">
        <v>37</v>
      </c>
    </row>
    <row r="3" spans="1:30" s="15" customFormat="1" ht="26" x14ac:dyDescent="0.15">
      <c r="A3" s="15" t="s">
        <v>46</v>
      </c>
      <c r="B3" s="16" t="s">
        <v>5</v>
      </c>
      <c r="C3" s="16" t="s">
        <v>6</v>
      </c>
      <c r="D3" s="16" t="s">
        <v>18</v>
      </c>
      <c r="E3" s="16" t="s">
        <v>7</v>
      </c>
      <c r="F3" s="16" t="s">
        <v>8</v>
      </c>
      <c r="G3" s="16" t="s">
        <v>19</v>
      </c>
      <c r="H3" s="16" t="s">
        <v>20</v>
      </c>
      <c r="I3" s="16" t="s">
        <v>9</v>
      </c>
      <c r="J3" s="16" t="s">
        <v>10</v>
      </c>
      <c r="K3" s="16" t="s">
        <v>11</v>
      </c>
      <c r="L3" s="16" t="s">
        <v>21</v>
      </c>
      <c r="M3" s="16" t="s">
        <v>12</v>
      </c>
      <c r="N3" s="16" t="s">
        <v>13</v>
      </c>
      <c r="O3" s="16" t="s">
        <v>14</v>
      </c>
      <c r="P3" s="16" t="s">
        <v>22</v>
      </c>
      <c r="Q3" s="16" t="s">
        <v>15</v>
      </c>
      <c r="R3" s="16" t="s">
        <v>23</v>
      </c>
      <c r="S3" s="16" t="s">
        <v>24</v>
      </c>
      <c r="T3" s="16" t="s">
        <v>25</v>
      </c>
      <c r="U3" s="16" t="s">
        <v>26</v>
      </c>
      <c r="V3" s="16" t="s">
        <v>27</v>
      </c>
      <c r="W3" s="16" t="s">
        <v>16</v>
      </c>
      <c r="X3" s="16" t="s">
        <v>28</v>
      </c>
      <c r="Y3" s="16" t="s">
        <v>29</v>
      </c>
      <c r="Z3" s="16" t="s">
        <v>30</v>
      </c>
      <c r="AA3" s="16" t="s">
        <v>31</v>
      </c>
      <c r="AB3" s="16" t="s">
        <v>32</v>
      </c>
      <c r="AC3" s="16" t="s">
        <v>33</v>
      </c>
      <c r="AD3" s="16" t="s">
        <v>17</v>
      </c>
    </row>
    <row r="4" spans="1:30" ht="19" customHeight="1" x14ac:dyDescent="0.2">
      <c r="A4" s="1" t="s">
        <v>34</v>
      </c>
      <c r="B4" s="9">
        <v>61</v>
      </c>
      <c r="C4" s="9">
        <v>40.5</v>
      </c>
      <c r="D4" s="9">
        <v>8</v>
      </c>
      <c r="F4" s="9">
        <v>5.5</v>
      </c>
      <c r="G4" s="9">
        <v>35</v>
      </c>
      <c r="I4" s="9">
        <v>3.75</v>
      </c>
      <c r="J4" s="9">
        <v>57.75</v>
      </c>
      <c r="K4" s="9">
        <v>1.5</v>
      </c>
      <c r="M4" s="9">
        <v>17.5</v>
      </c>
      <c r="O4" s="9">
        <v>13</v>
      </c>
      <c r="W4" s="9">
        <v>1.5</v>
      </c>
      <c r="Z4" s="9">
        <v>5</v>
      </c>
      <c r="AA4" s="9">
        <v>8.5</v>
      </c>
      <c r="AC4" s="9">
        <v>53.5</v>
      </c>
    </row>
    <row r="5" spans="1:30" ht="19" customHeight="1" x14ac:dyDescent="0.2">
      <c r="A5" s="1" t="s">
        <v>2</v>
      </c>
      <c r="B5" s="9">
        <f>MROUND(B4/8,0.25)</f>
        <v>7.75</v>
      </c>
      <c r="C5" s="9">
        <f t="shared" ref="C5:AC5" si="0">MROUND(C4/8,0.25)</f>
        <v>5</v>
      </c>
      <c r="D5" s="9">
        <f t="shared" si="0"/>
        <v>1</v>
      </c>
      <c r="E5" s="9">
        <f t="shared" si="0"/>
        <v>0</v>
      </c>
      <c r="F5" s="9">
        <f t="shared" si="0"/>
        <v>0.75</v>
      </c>
      <c r="G5" s="9">
        <f t="shared" si="0"/>
        <v>4.5</v>
      </c>
      <c r="H5" s="9">
        <f t="shared" si="0"/>
        <v>0</v>
      </c>
      <c r="I5" s="9">
        <f t="shared" si="0"/>
        <v>0.5</v>
      </c>
      <c r="J5" s="9">
        <f t="shared" si="0"/>
        <v>7.25</v>
      </c>
      <c r="K5" s="9">
        <f t="shared" si="0"/>
        <v>0.25</v>
      </c>
      <c r="L5" s="9">
        <f t="shared" si="0"/>
        <v>0</v>
      </c>
      <c r="M5" s="9">
        <f t="shared" si="0"/>
        <v>2.25</v>
      </c>
      <c r="N5" s="9">
        <f t="shared" si="0"/>
        <v>0</v>
      </c>
      <c r="O5" s="9">
        <f t="shared" si="0"/>
        <v>1.75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0.25</v>
      </c>
      <c r="X5" s="9">
        <f t="shared" si="0"/>
        <v>0</v>
      </c>
      <c r="Y5" s="9">
        <f t="shared" si="0"/>
        <v>0</v>
      </c>
      <c r="Z5" s="9">
        <f t="shared" si="0"/>
        <v>0.75</v>
      </c>
      <c r="AA5" s="9">
        <f t="shared" si="0"/>
        <v>1</v>
      </c>
      <c r="AB5" s="9">
        <f t="shared" si="0"/>
        <v>0</v>
      </c>
      <c r="AC5" s="9">
        <f t="shared" si="0"/>
        <v>6.75</v>
      </c>
    </row>
    <row r="6" spans="1:30" s="8" customFormat="1" ht="96" x14ac:dyDescent="0.2">
      <c r="A6" s="8" t="s">
        <v>4</v>
      </c>
      <c r="B6" s="17" t="s">
        <v>45</v>
      </c>
      <c r="C6" s="17" t="s">
        <v>36</v>
      </c>
      <c r="D6" s="17"/>
      <c r="E6" s="17"/>
      <c r="F6" s="17"/>
      <c r="G6" s="17" t="s">
        <v>37</v>
      </c>
      <c r="H6" s="17"/>
      <c r="I6" s="17" t="s">
        <v>38</v>
      </c>
      <c r="J6" s="17"/>
      <c r="K6" s="17"/>
      <c r="L6" s="17"/>
      <c r="M6" s="17"/>
      <c r="N6" s="17"/>
      <c r="O6" s="17"/>
      <c r="P6" s="17"/>
      <c r="Q6" s="17"/>
      <c r="R6" s="17"/>
      <c r="S6" s="17" t="s">
        <v>40</v>
      </c>
      <c r="T6" s="17"/>
      <c r="U6" s="17"/>
      <c r="V6" s="17" t="s">
        <v>41</v>
      </c>
      <c r="W6" s="17" t="s">
        <v>42</v>
      </c>
      <c r="X6" s="17" t="s">
        <v>43</v>
      </c>
      <c r="Y6" s="17" t="s">
        <v>39</v>
      </c>
      <c r="Z6" s="17"/>
      <c r="AA6" s="17"/>
      <c r="AB6" s="17" t="s">
        <v>39</v>
      </c>
      <c r="AC6" s="17" t="s">
        <v>44</v>
      </c>
      <c r="AD6" s="17"/>
    </row>
    <row r="7" spans="1:30" s="20" customForma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s="3" customFormat="1" ht="32" customHeight="1" x14ac:dyDescent="0.2">
      <c r="A8" s="4" t="s">
        <v>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9" customHeight="1" x14ac:dyDescent="0.2">
      <c r="A9" s="2" t="s">
        <v>48</v>
      </c>
      <c r="B9" s="12">
        <v>1.5</v>
      </c>
      <c r="C9" s="12">
        <v>1</v>
      </c>
      <c r="D9" s="12">
        <v>8</v>
      </c>
      <c r="E9" s="12">
        <v>1.5</v>
      </c>
      <c r="F9" s="12">
        <v>2</v>
      </c>
      <c r="G9" s="12">
        <v>7</v>
      </c>
      <c r="H9" s="12">
        <v>1.5</v>
      </c>
      <c r="I9" s="12">
        <v>6</v>
      </c>
      <c r="J9" s="12">
        <v>1.5</v>
      </c>
      <c r="K9" s="12">
        <v>1.5</v>
      </c>
      <c r="L9" s="12">
        <v>1.5</v>
      </c>
      <c r="M9" s="12">
        <v>1.5</v>
      </c>
      <c r="N9" s="12">
        <v>1.5</v>
      </c>
      <c r="O9" s="12">
        <v>8</v>
      </c>
      <c r="P9" s="12">
        <v>1.5</v>
      </c>
      <c r="Q9" s="12">
        <v>1.5</v>
      </c>
      <c r="R9" s="12">
        <v>1.5</v>
      </c>
      <c r="S9" s="12">
        <v>9</v>
      </c>
      <c r="T9" s="12">
        <v>1.5</v>
      </c>
      <c r="U9" s="12">
        <v>1.5</v>
      </c>
      <c r="V9" s="12">
        <v>1.5</v>
      </c>
      <c r="W9" s="12">
        <v>1.5</v>
      </c>
      <c r="X9" s="12">
        <v>1.5</v>
      </c>
      <c r="Y9" s="12">
        <v>1.5</v>
      </c>
      <c r="Z9" s="12">
        <v>3</v>
      </c>
      <c r="AA9" s="12">
        <v>4.5</v>
      </c>
      <c r="AB9" s="12">
        <v>1.25</v>
      </c>
      <c r="AC9" s="12">
        <v>1.5</v>
      </c>
      <c r="AD9" s="12">
        <v>1.5</v>
      </c>
    </row>
    <row r="10" spans="1:30" ht="19" customHeight="1" x14ac:dyDescent="0.2">
      <c r="A10" s="2" t="s">
        <v>49</v>
      </c>
      <c r="B10" s="12">
        <v>1</v>
      </c>
      <c r="C10" s="12">
        <v>2</v>
      </c>
      <c r="D10" s="12">
        <v>3</v>
      </c>
      <c r="E10" s="12">
        <v>1</v>
      </c>
      <c r="F10" s="12">
        <v>3</v>
      </c>
      <c r="G10" s="12">
        <v>2</v>
      </c>
      <c r="H10" s="12">
        <v>1</v>
      </c>
      <c r="I10" s="12">
        <v>4</v>
      </c>
      <c r="J10" s="12">
        <v>8</v>
      </c>
      <c r="K10" s="12">
        <v>1</v>
      </c>
      <c r="L10" s="12">
        <v>1</v>
      </c>
      <c r="M10" s="12">
        <v>2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3</v>
      </c>
      <c r="T10" s="12">
        <v>1</v>
      </c>
      <c r="U10" s="12">
        <v>4</v>
      </c>
      <c r="V10" s="12">
        <v>5</v>
      </c>
      <c r="W10" s="12">
        <v>5</v>
      </c>
      <c r="X10" s="12">
        <v>1</v>
      </c>
      <c r="Y10" s="12">
        <v>8</v>
      </c>
      <c r="Z10" s="12">
        <v>8</v>
      </c>
      <c r="AA10" s="12">
        <v>9</v>
      </c>
      <c r="AB10" s="12">
        <v>1</v>
      </c>
      <c r="AC10" s="12">
        <v>2</v>
      </c>
      <c r="AD10" s="12">
        <v>1</v>
      </c>
    </row>
    <row r="11" spans="1:30" ht="19" customHeight="1" x14ac:dyDescent="0.2">
      <c r="A11" s="2" t="s">
        <v>50</v>
      </c>
      <c r="B11" s="12">
        <v>1.5</v>
      </c>
      <c r="C11" s="12">
        <v>1.5</v>
      </c>
      <c r="D11" s="12">
        <v>1.5</v>
      </c>
      <c r="E11" s="12">
        <v>1.5</v>
      </c>
      <c r="F11" s="12">
        <v>1.5</v>
      </c>
      <c r="G11" s="12">
        <v>1.5</v>
      </c>
      <c r="H11" s="12">
        <v>1.5</v>
      </c>
      <c r="I11" s="12">
        <v>1.5</v>
      </c>
      <c r="J11" s="12">
        <v>1.5</v>
      </c>
      <c r="K11" s="12">
        <v>1.5</v>
      </c>
      <c r="L11" s="12">
        <v>1.5</v>
      </c>
      <c r="M11" s="12">
        <v>1.5</v>
      </c>
      <c r="N11" s="12">
        <v>1.5</v>
      </c>
      <c r="O11" s="12">
        <v>1.5</v>
      </c>
      <c r="P11" s="12">
        <v>1.5</v>
      </c>
      <c r="Q11" s="12">
        <v>1.5</v>
      </c>
      <c r="R11" s="12">
        <v>1.5</v>
      </c>
      <c r="S11" s="12">
        <v>1.5</v>
      </c>
      <c r="T11" s="12">
        <v>1.5</v>
      </c>
      <c r="U11" s="12">
        <v>1.5</v>
      </c>
      <c r="V11" s="12">
        <v>1.5</v>
      </c>
      <c r="W11" s="12">
        <v>1.5</v>
      </c>
      <c r="X11" s="12">
        <v>1.5</v>
      </c>
      <c r="Y11" s="12">
        <v>1.5</v>
      </c>
      <c r="Z11" s="12">
        <v>1.5</v>
      </c>
      <c r="AA11" s="12">
        <v>1.5</v>
      </c>
      <c r="AB11" s="12">
        <v>1.5</v>
      </c>
      <c r="AC11" s="12">
        <v>1.5</v>
      </c>
      <c r="AD11" s="12">
        <v>1.5</v>
      </c>
    </row>
    <row r="12" spans="1:30" ht="19" customHeight="1" x14ac:dyDescent="0.2">
      <c r="A12" s="2" t="s">
        <v>51</v>
      </c>
      <c r="B12" s="12">
        <f t="shared" ref="B12:W12" si="1">SUM(B9:B11)</f>
        <v>4</v>
      </c>
      <c r="C12" s="12">
        <f t="shared" si="1"/>
        <v>4.5</v>
      </c>
      <c r="D12" s="12">
        <f t="shared" si="1"/>
        <v>12.5</v>
      </c>
      <c r="E12" s="12">
        <f t="shared" si="1"/>
        <v>4</v>
      </c>
      <c r="F12" s="12">
        <f t="shared" si="1"/>
        <v>6.5</v>
      </c>
      <c r="G12" s="12">
        <f t="shared" si="1"/>
        <v>10.5</v>
      </c>
      <c r="H12" s="12">
        <f t="shared" si="1"/>
        <v>4</v>
      </c>
      <c r="I12" s="12">
        <f t="shared" si="1"/>
        <v>11.5</v>
      </c>
      <c r="J12" s="12">
        <f t="shared" si="1"/>
        <v>11</v>
      </c>
      <c r="K12" s="12">
        <f t="shared" si="1"/>
        <v>4</v>
      </c>
      <c r="L12" s="12">
        <f t="shared" si="1"/>
        <v>4</v>
      </c>
      <c r="M12" s="12">
        <f t="shared" si="1"/>
        <v>5</v>
      </c>
      <c r="N12" s="12">
        <f t="shared" si="1"/>
        <v>4</v>
      </c>
      <c r="O12" s="12">
        <f t="shared" si="1"/>
        <v>10.5</v>
      </c>
      <c r="P12" s="12">
        <f t="shared" si="1"/>
        <v>4</v>
      </c>
      <c r="Q12" s="12">
        <f t="shared" si="1"/>
        <v>4</v>
      </c>
      <c r="R12" s="12">
        <f t="shared" si="1"/>
        <v>4</v>
      </c>
      <c r="S12" s="12">
        <f t="shared" si="1"/>
        <v>13.5</v>
      </c>
      <c r="T12" s="12">
        <f t="shared" si="1"/>
        <v>4</v>
      </c>
      <c r="U12" s="12">
        <f t="shared" si="1"/>
        <v>7</v>
      </c>
      <c r="V12" s="12">
        <f t="shared" si="1"/>
        <v>8</v>
      </c>
      <c r="W12" s="12">
        <f t="shared" si="1"/>
        <v>8</v>
      </c>
      <c r="X12" s="12">
        <f t="shared" ref="X12:AD12" si="2">SUM(X9:X11)</f>
        <v>4</v>
      </c>
      <c r="Y12" s="12">
        <f t="shared" si="2"/>
        <v>11</v>
      </c>
      <c r="Z12" s="12">
        <f t="shared" si="2"/>
        <v>12.5</v>
      </c>
      <c r="AA12" s="12">
        <f t="shared" si="2"/>
        <v>15</v>
      </c>
      <c r="AB12" s="12">
        <f t="shared" si="2"/>
        <v>3.75</v>
      </c>
      <c r="AC12" s="12">
        <f t="shared" si="2"/>
        <v>5</v>
      </c>
      <c r="AD12" s="12">
        <f t="shared" si="2"/>
        <v>4</v>
      </c>
    </row>
    <row r="13" spans="1:30" s="20" customFormat="1" ht="19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2">
      <c r="A14" s="5" t="s">
        <v>1</v>
      </c>
    </row>
    <row r="15" spans="1:30" ht="18" customHeight="1" x14ac:dyDescent="0.2">
      <c r="A15" s="2" t="s">
        <v>52</v>
      </c>
      <c r="B15" s="13">
        <f>B9*1920</f>
        <v>2880</v>
      </c>
      <c r="C15" s="13">
        <f t="shared" ref="C15:W15" si="3">C9*1920</f>
        <v>1920</v>
      </c>
      <c r="D15" s="13">
        <f t="shared" si="3"/>
        <v>15360</v>
      </c>
      <c r="E15" s="13">
        <f t="shared" si="3"/>
        <v>2880</v>
      </c>
      <c r="F15" s="13">
        <f t="shared" si="3"/>
        <v>3840</v>
      </c>
      <c r="G15" s="13">
        <f t="shared" si="3"/>
        <v>13440</v>
      </c>
      <c r="H15" s="13">
        <f t="shared" si="3"/>
        <v>2880</v>
      </c>
      <c r="I15" s="13">
        <f t="shared" si="3"/>
        <v>11520</v>
      </c>
      <c r="J15" s="13">
        <f t="shared" si="3"/>
        <v>2880</v>
      </c>
      <c r="K15" s="13">
        <f t="shared" si="3"/>
        <v>2880</v>
      </c>
      <c r="L15" s="13">
        <f t="shared" si="3"/>
        <v>2880</v>
      </c>
      <c r="M15" s="13">
        <f t="shared" si="3"/>
        <v>2880</v>
      </c>
      <c r="N15" s="13">
        <f t="shared" si="3"/>
        <v>2880</v>
      </c>
      <c r="O15" s="13">
        <f t="shared" si="3"/>
        <v>15360</v>
      </c>
      <c r="P15" s="13">
        <f t="shared" si="3"/>
        <v>2880</v>
      </c>
      <c r="Q15" s="13">
        <f t="shared" si="3"/>
        <v>2880</v>
      </c>
      <c r="R15" s="13">
        <f t="shared" si="3"/>
        <v>2880</v>
      </c>
      <c r="S15" s="13">
        <f t="shared" si="3"/>
        <v>17280</v>
      </c>
      <c r="T15" s="13">
        <f t="shared" si="3"/>
        <v>2880</v>
      </c>
      <c r="U15" s="13">
        <f t="shared" si="3"/>
        <v>2880</v>
      </c>
      <c r="V15" s="13">
        <f t="shared" si="3"/>
        <v>2880</v>
      </c>
      <c r="W15" s="13">
        <f t="shared" si="3"/>
        <v>2880</v>
      </c>
      <c r="X15" s="13">
        <f t="shared" ref="X15:AD15" si="4">X9*1920</f>
        <v>2880</v>
      </c>
      <c r="Y15" s="13">
        <f t="shared" si="4"/>
        <v>2880</v>
      </c>
      <c r="Z15" s="13">
        <f t="shared" si="4"/>
        <v>5760</v>
      </c>
      <c r="AA15" s="13">
        <f t="shared" si="4"/>
        <v>8640</v>
      </c>
      <c r="AB15" s="13">
        <f t="shared" si="4"/>
        <v>2400</v>
      </c>
      <c r="AC15" s="13">
        <f t="shared" si="4"/>
        <v>2880</v>
      </c>
      <c r="AD15" s="13">
        <f t="shared" si="4"/>
        <v>2880</v>
      </c>
    </row>
    <row r="16" spans="1:30" ht="18" customHeight="1" x14ac:dyDescent="0.2">
      <c r="A16" s="2" t="s">
        <v>54</v>
      </c>
      <c r="B16" s="13">
        <f>B10*1600</f>
        <v>1600</v>
      </c>
      <c r="C16" s="13">
        <f t="shared" ref="C16:W16" si="5">C10*1600</f>
        <v>3200</v>
      </c>
      <c r="D16" s="13">
        <f t="shared" si="5"/>
        <v>4800</v>
      </c>
      <c r="E16" s="13">
        <f t="shared" si="5"/>
        <v>1600</v>
      </c>
      <c r="F16" s="13">
        <f t="shared" si="5"/>
        <v>4800</v>
      </c>
      <c r="G16" s="13">
        <f t="shared" si="5"/>
        <v>3200</v>
      </c>
      <c r="H16" s="13">
        <f t="shared" si="5"/>
        <v>1600</v>
      </c>
      <c r="I16" s="13">
        <f t="shared" si="5"/>
        <v>6400</v>
      </c>
      <c r="J16" s="13">
        <f t="shared" si="5"/>
        <v>12800</v>
      </c>
      <c r="K16" s="13">
        <f t="shared" si="5"/>
        <v>1600</v>
      </c>
      <c r="L16" s="13">
        <f t="shared" si="5"/>
        <v>1600</v>
      </c>
      <c r="M16" s="13">
        <f t="shared" si="5"/>
        <v>3200</v>
      </c>
      <c r="N16" s="13">
        <f t="shared" si="5"/>
        <v>1600</v>
      </c>
      <c r="O16" s="13">
        <f t="shared" si="5"/>
        <v>1600</v>
      </c>
      <c r="P16" s="13">
        <f t="shared" si="5"/>
        <v>1600</v>
      </c>
      <c r="Q16" s="13">
        <f t="shared" si="5"/>
        <v>1600</v>
      </c>
      <c r="R16" s="13">
        <f t="shared" si="5"/>
        <v>1600</v>
      </c>
      <c r="S16" s="13">
        <f t="shared" si="5"/>
        <v>4800</v>
      </c>
      <c r="T16" s="13">
        <f t="shared" si="5"/>
        <v>1600</v>
      </c>
      <c r="U16" s="13">
        <f t="shared" si="5"/>
        <v>6400</v>
      </c>
      <c r="V16" s="13">
        <f t="shared" si="5"/>
        <v>8000</v>
      </c>
      <c r="W16" s="13">
        <f t="shared" si="5"/>
        <v>8000</v>
      </c>
      <c r="X16" s="13">
        <f t="shared" ref="X16:AD16" si="6">X10*1600</f>
        <v>1600</v>
      </c>
      <c r="Y16" s="13">
        <f t="shared" si="6"/>
        <v>12800</v>
      </c>
      <c r="Z16" s="13">
        <f t="shared" si="6"/>
        <v>12800</v>
      </c>
      <c r="AA16" s="13">
        <f t="shared" si="6"/>
        <v>14400</v>
      </c>
      <c r="AB16" s="13">
        <f t="shared" si="6"/>
        <v>1600</v>
      </c>
      <c r="AC16" s="13">
        <f t="shared" si="6"/>
        <v>3200</v>
      </c>
      <c r="AD16" s="13">
        <f t="shared" si="6"/>
        <v>1600</v>
      </c>
    </row>
    <row r="17" spans="1:30" ht="18" customHeight="1" x14ac:dyDescent="0.2">
      <c r="A17" s="2" t="s">
        <v>55</v>
      </c>
      <c r="B17" s="13">
        <f>B11*1280</f>
        <v>1920</v>
      </c>
      <c r="C17" s="13">
        <f t="shared" ref="C17:W17" si="7">C11*1280</f>
        <v>1920</v>
      </c>
      <c r="D17" s="13">
        <f t="shared" si="7"/>
        <v>1920</v>
      </c>
      <c r="E17" s="13">
        <f t="shared" si="7"/>
        <v>1920</v>
      </c>
      <c r="F17" s="13">
        <f t="shared" si="7"/>
        <v>1920</v>
      </c>
      <c r="G17" s="13">
        <f t="shared" si="7"/>
        <v>1920</v>
      </c>
      <c r="H17" s="13">
        <f t="shared" si="7"/>
        <v>1920</v>
      </c>
      <c r="I17" s="13">
        <f t="shared" si="7"/>
        <v>1920</v>
      </c>
      <c r="J17" s="13">
        <f t="shared" si="7"/>
        <v>1920</v>
      </c>
      <c r="K17" s="13">
        <f t="shared" si="7"/>
        <v>1920</v>
      </c>
      <c r="L17" s="13">
        <f t="shared" si="7"/>
        <v>1920</v>
      </c>
      <c r="M17" s="13">
        <f t="shared" si="7"/>
        <v>1920</v>
      </c>
      <c r="N17" s="13">
        <f t="shared" si="7"/>
        <v>1920</v>
      </c>
      <c r="O17" s="13">
        <f t="shared" si="7"/>
        <v>1920</v>
      </c>
      <c r="P17" s="13">
        <f t="shared" si="7"/>
        <v>1920</v>
      </c>
      <c r="Q17" s="13">
        <f t="shared" si="7"/>
        <v>1920</v>
      </c>
      <c r="R17" s="13">
        <f t="shared" si="7"/>
        <v>1920</v>
      </c>
      <c r="S17" s="13">
        <f t="shared" si="7"/>
        <v>1920</v>
      </c>
      <c r="T17" s="13">
        <f t="shared" si="7"/>
        <v>1920</v>
      </c>
      <c r="U17" s="13">
        <f t="shared" si="7"/>
        <v>1920</v>
      </c>
      <c r="V17" s="13">
        <f t="shared" si="7"/>
        <v>1920</v>
      </c>
      <c r="W17" s="13">
        <f t="shared" si="7"/>
        <v>1920</v>
      </c>
      <c r="X17" s="13">
        <f t="shared" ref="X17:AD17" si="8">X11*1280</f>
        <v>1920</v>
      </c>
      <c r="Y17" s="13">
        <f t="shared" si="8"/>
        <v>1920</v>
      </c>
      <c r="Z17" s="13">
        <f t="shared" si="8"/>
        <v>1920</v>
      </c>
      <c r="AA17" s="13">
        <f t="shared" si="8"/>
        <v>1920</v>
      </c>
      <c r="AB17" s="13">
        <f t="shared" si="8"/>
        <v>1920</v>
      </c>
      <c r="AC17" s="13">
        <f t="shared" si="8"/>
        <v>1920</v>
      </c>
      <c r="AD17" s="13">
        <f t="shared" si="8"/>
        <v>1920</v>
      </c>
    </row>
    <row r="18" spans="1:30" ht="18" customHeight="1" x14ac:dyDescent="0.2">
      <c r="A18" s="2" t="s">
        <v>53</v>
      </c>
      <c r="B18" s="13">
        <f>SUM(B15:B17)</f>
        <v>6400</v>
      </c>
      <c r="C18" s="13">
        <f t="shared" ref="C18:W18" si="9">SUM(C15:C17)</f>
        <v>7040</v>
      </c>
      <c r="D18" s="13">
        <f t="shared" si="9"/>
        <v>22080</v>
      </c>
      <c r="E18" s="13">
        <f t="shared" si="9"/>
        <v>6400</v>
      </c>
      <c r="F18" s="13">
        <f t="shared" si="9"/>
        <v>10560</v>
      </c>
      <c r="G18" s="13">
        <f t="shared" si="9"/>
        <v>18560</v>
      </c>
      <c r="H18" s="13">
        <f t="shared" si="9"/>
        <v>6400</v>
      </c>
      <c r="I18" s="13">
        <f t="shared" si="9"/>
        <v>19840</v>
      </c>
      <c r="J18" s="13">
        <f t="shared" si="9"/>
        <v>17600</v>
      </c>
      <c r="K18" s="13">
        <f t="shared" si="9"/>
        <v>6400</v>
      </c>
      <c r="L18" s="13">
        <f t="shared" si="9"/>
        <v>6400</v>
      </c>
      <c r="M18" s="13">
        <f t="shared" si="9"/>
        <v>8000</v>
      </c>
      <c r="N18" s="13">
        <f t="shared" si="9"/>
        <v>6400</v>
      </c>
      <c r="O18" s="13">
        <f t="shared" si="9"/>
        <v>18880</v>
      </c>
      <c r="P18" s="13">
        <f t="shared" si="9"/>
        <v>6400</v>
      </c>
      <c r="Q18" s="13">
        <f t="shared" si="9"/>
        <v>6400</v>
      </c>
      <c r="R18" s="13">
        <f t="shared" si="9"/>
        <v>6400</v>
      </c>
      <c r="S18" s="13">
        <f t="shared" si="9"/>
        <v>24000</v>
      </c>
      <c r="T18" s="13">
        <f t="shared" si="9"/>
        <v>6400</v>
      </c>
      <c r="U18" s="13">
        <f t="shared" si="9"/>
        <v>11200</v>
      </c>
      <c r="V18" s="13">
        <f t="shared" si="9"/>
        <v>12800</v>
      </c>
      <c r="W18" s="13">
        <f t="shared" si="9"/>
        <v>12800</v>
      </c>
      <c r="X18" s="13">
        <f t="shared" ref="X18" si="10">SUM(X15:X17)</f>
        <v>6400</v>
      </c>
      <c r="Y18" s="13">
        <f t="shared" ref="Y18" si="11">SUM(Y15:Y17)</f>
        <v>17600</v>
      </c>
      <c r="Z18" s="13">
        <f t="shared" ref="Z18" si="12">SUM(Z15:Z17)</f>
        <v>20480</v>
      </c>
      <c r="AA18" s="13">
        <f t="shared" ref="AA18" si="13">SUM(AA15:AA17)</f>
        <v>24960</v>
      </c>
      <c r="AB18" s="13">
        <f t="shared" ref="AB18" si="14">SUM(AB15:AB17)</f>
        <v>5920</v>
      </c>
      <c r="AC18" s="13">
        <f t="shared" ref="AC18" si="15">SUM(AC15:AC17)</f>
        <v>8000</v>
      </c>
      <c r="AD18" s="13">
        <f t="shared" ref="AD18" si="16">SUM(AD15:AD17)</f>
        <v>6400</v>
      </c>
    </row>
    <row r="19" spans="1:30" ht="18" customHeight="1" x14ac:dyDescent="0.2">
      <c r="A19" s="2" t="s">
        <v>56</v>
      </c>
      <c r="B19" s="13">
        <f>B18*0.08</f>
        <v>512</v>
      </c>
      <c r="C19" s="13">
        <f t="shared" ref="C19:W19" si="17">C18*0.08</f>
        <v>563.20000000000005</v>
      </c>
      <c r="D19" s="13">
        <f t="shared" si="17"/>
        <v>1766.4</v>
      </c>
      <c r="E19" s="13">
        <f t="shared" si="17"/>
        <v>512</v>
      </c>
      <c r="F19" s="13">
        <f t="shared" si="17"/>
        <v>844.80000000000007</v>
      </c>
      <c r="G19" s="13">
        <f t="shared" si="17"/>
        <v>1484.8</v>
      </c>
      <c r="H19" s="13">
        <f t="shared" si="17"/>
        <v>512</v>
      </c>
      <c r="I19" s="13">
        <f t="shared" si="17"/>
        <v>1587.2</v>
      </c>
      <c r="J19" s="13">
        <f t="shared" si="17"/>
        <v>1408</v>
      </c>
      <c r="K19" s="13">
        <f t="shared" si="17"/>
        <v>512</v>
      </c>
      <c r="L19" s="13">
        <f t="shared" si="17"/>
        <v>512</v>
      </c>
      <c r="M19" s="13">
        <f t="shared" si="17"/>
        <v>640</v>
      </c>
      <c r="N19" s="13">
        <f t="shared" si="17"/>
        <v>512</v>
      </c>
      <c r="O19" s="13">
        <f t="shared" si="17"/>
        <v>1510.4</v>
      </c>
      <c r="P19" s="13">
        <f t="shared" si="17"/>
        <v>512</v>
      </c>
      <c r="Q19" s="13">
        <f t="shared" si="17"/>
        <v>512</v>
      </c>
      <c r="R19" s="13">
        <f t="shared" si="17"/>
        <v>512</v>
      </c>
      <c r="S19" s="13">
        <f t="shared" si="17"/>
        <v>1920</v>
      </c>
      <c r="T19" s="13">
        <f t="shared" si="17"/>
        <v>512</v>
      </c>
      <c r="U19" s="13">
        <f t="shared" si="17"/>
        <v>896</v>
      </c>
      <c r="V19" s="13">
        <f t="shared" si="17"/>
        <v>1024</v>
      </c>
      <c r="W19" s="13">
        <f t="shared" si="17"/>
        <v>1024</v>
      </c>
      <c r="X19" s="13">
        <f t="shared" ref="X19" si="18">X18*0.08</f>
        <v>512</v>
      </c>
      <c r="Y19" s="13">
        <f t="shared" ref="Y19" si="19">Y18*0.08</f>
        <v>1408</v>
      </c>
      <c r="Z19" s="13">
        <f t="shared" ref="Z19" si="20">Z18*0.08</f>
        <v>1638.4</v>
      </c>
      <c r="AA19" s="13">
        <f t="shared" ref="AA19" si="21">AA18*0.08</f>
        <v>1996.8</v>
      </c>
      <c r="AB19" s="13">
        <f t="shared" ref="AB19" si="22">AB18*0.08</f>
        <v>473.6</v>
      </c>
      <c r="AC19" s="13">
        <f t="shared" ref="AC19" si="23">AC18*0.08</f>
        <v>640</v>
      </c>
      <c r="AD19" s="13">
        <f t="shared" ref="AD19" si="24">AD18*0.08</f>
        <v>512</v>
      </c>
    </row>
    <row r="20" spans="1:30" ht="18" customHeight="1" x14ac:dyDescent="0.2">
      <c r="A20" s="2" t="s">
        <v>57</v>
      </c>
      <c r="B20" s="13">
        <f>B18+B19</f>
        <v>6912</v>
      </c>
      <c r="C20" s="13">
        <f t="shared" ref="C20:W20" si="25">C18+C19</f>
        <v>7603.2</v>
      </c>
      <c r="D20" s="13">
        <f t="shared" si="25"/>
        <v>23846.400000000001</v>
      </c>
      <c r="E20" s="13">
        <f t="shared" si="25"/>
        <v>6912</v>
      </c>
      <c r="F20" s="13">
        <f t="shared" si="25"/>
        <v>11404.8</v>
      </c>
      <c r="G20" s="13">
        <f t="shared" si="25"/>
        <v>20044.8</v>
      </c>
      <c r="H20" s="13">
        <f t="shared" si="25"/>
        <v>6912</v>
      </c>
      <c r="I20" s="13">
        <f t="shared" si="25"/>
        <v>21427.200000000001</v>
      </c>
      <c r="J20" s="13">
        <f t="shared" si="25"/>
        <v>19008</v>
      </c>
      <c r="K20" s="13">
        <f t="shared" si="25"/>
        <v>6912</v>
      </c>
      <c r="L20" s="13">
        <f t="shared" si="25"/>
        <v>6912</v>
      </c>
      <c r="M20" s="13">
        <f t="shared" si="25"/>
        <v>8640</v>
      </c>
      <c r="N20" s="13">
        <f t="shared" si="25"/>
        <v>6912</v>
      </c>
      <c r="O20" s="13">
        <f t="shared" si="25"/>
        <v>20390.400000000001</v>
      </c>
      <c r="P20" s="13">
        <f t="shared" si="25"/>
        <v>6912</v>
      </c>
      <c r="Q20" s="13">
        <f t="shared" si="25"/>
        <v>6912</v>
      </c>
      <c r="R20" s="13">
        <f t="shared" si="25"/>
        <v>6912</v>
      </c>
      <c r="S20" s="13">
        <f t="shared" si="25"/>
        <v>25920</v>
      </c>
      <c r="T20" s="13">
        <f t="shared" si="25"/>
        <v>6912</v>
      </c>
      <c r="U20" s="13">
        <f t="shared" si="25"/>
        <v>12096</v>
      </c>
      <c r="V20" s="13">
        <f t="shared" si="25"/>
        <v>13824</v>
      </c>
      <c r="W20" s="13">
        <f t="shared" si="25"/>
        <v>13824</v>
      </c>
      <c r="X20" s="13">
        <f t="shared" ref="X20" si="26">X18+X19</f>
        <v>6912</v>
      </c>
      <c r="Y20" s="13">
        <f t="shared" ref="Y20" si="27">Y18+Y19</f>
        <v>19008</v>
      </c>
      <c r="Z20" s="13">
        <f t="shared" ref="Z20" si="28">Z18+Z19</f>
        <v>22118.400000000001</v>
      </c>
      <c r="AA20" s="13">
        <f t="shared" ref="AA20" si="29">AA18+AA19</f>
        <v>26956.799999999999</v>
      </c>
      <c r="AB20" s="13">
        <f t="shared" ref="AB20" si="30">AB18+AB19</f>
        <v>6393.6</v>
      </c>
      <c r="AC20" s="13">
        <f t="shared" ref="AC20" si="31">AC18+AC19</f>
        <v>8640</v>
      </c>
      <c r="AD20" s="13">
        <f t="shared" ref="AD20" si="32">AD18+AD19</f>
        <v>6912</v>
      </c>
    </row>
    <row r="22" spans="1:30" x14ac:dyDescent="0.2">
      <c r="A22" s="1" t="s">
        <v>35</v>
      </c>
      <c r="B22" s="9">
        <v>4500</v>
      </c>
    </row>
    <row r="23" spans="1:30" s="7" customFormat="1" x14ac:dyDescent="0.2">
      <c r="A23" s="7" t="s">
        <v>47</v>
      </c>
      <c r="B23" s="14">
        <f>B20+B22</f>
        <v>11412</v>
      </c>
      <c r="C23" s="14">
        <f t="shared" ref="C23:AD23" si="33">C20+C22</f>
        <v>7603.2</v>
      </c>
      <c r="D23" s="14">
        <f t="shared" si="33"/>
        <v>23846.400000000001</v>
      </c>
      <c r="E23" s="14">
        <f t="shared" si="33"/>
        <v>6912</v>
      </c>
      <c r="F23" s="14">
        <f t="shared" si="33"/>
        <v>11404.8</v>
      </c>
      <c r="G23" s="14">
        <f t="shared" si="33"/>
        <v>20044.8</v>
      </c>
      <c r="H23" s="14">
        <f t="shared" si="33"/>
        <v>6912</v>
      </c>
      <c r="I23" s="14">
        <f t="shared" si="33"/>
        <v>21427.200000000001</v>
      </c>
      <c r="J23" s="14">
        <f t="shared" si="33"/>
        <v>19008</v>
      </c>
      <c r="K23" s="14">
        <f t="shared" si="33"/>
        <v>6912</v>
      </c>
      <c r="L23" s="14">
        <f t="shared" si="33"/>
        <v>6912</v>
      </c>
      <c r="M23" s="14">
        <f t="shared" si="33"/>
        <v>8640</v>
      </c>
      <c r="N23" s="14">
        <f t="shared" si="33"/>
        <v>6912</v>
      </c>
      <c r="O23" s="14">
        <f t="shared" si="33"/>
        <v>20390.400000000001</v>
      </c>
      <c r="P23" s="14">
        <f t="shared" si="33"/>
        <v>6912</v>
      </c>
      <c r="Q23" s="14">
        <f t="shared" si="33"/>
        <v>6912</v>
      </c>
      <c r="R23" s="14">
        <f t="shared" si="33"/>
        <v>6912</v>
      </c>
      <c r="S23" s="14">
        <f t="shared" si="33"/>
        <v>25920</v>
      </c>
      <c r="T23" s="14">
        <f t="shared" si="33"/>
        <v>6912</v>
      </c>
      <c r="U23" s="14">
        <f t="shared" si="33"/>
        <v>12096</v>
      </c>
      <c r="V23" s="14">
        <f t="shared" si="33"/>
        <v>13824</v>
      </c>
      <c r="W23" s="14">
        <f t="shared" si="33"/>
        <v>13824</v>
      </c>
      <c r="X23" s="14">
        <f t="shared" si="33"/>
        <v>6912</v>
      </c>
      <c r="Y23" s="14">
        <f t="shared" si="33"/>
        <v>19008</v>
      </c>
      <c r="Z23" s="14">
        <f t="shared" si="33"/>
        <v>22118.400000000001</v>
      </c>
      <c r="AA23" s="14">
        <f t="shared" si="33"/>
        <v>26956.799999999999</v>
      </c>
      <c r="AB23" s="14">
        <f t="shared" si="33"/>
        <v>6393.6</v>
      </c>
      <c r="AC23" s="14">
        <f t="shared" si="33"/>
        <v>8640</v>
      </c>
      <c r="AD23" s="14">
        <f t="shared" si="33"/>
        <v>6912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Übersicht</vt:lpstr>
    </vt:vector>
  </TitlesOfParts>
  <Company>LocalAdmin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 LocalAdmin</dc:creator>
  <cp:lastModifiedBy>Microsoft Office User</cp:lastModifiedBy>
  <cp:lastPrinted>2016-01-05T08:43:58Z</cp:lastPrinted>
  <dcterms:created xsi:type="dcterms:W3CDTF">2015-04-10T08:13:36Z</dcterms:created>
  <dcterms:modified xsi:type="dcterms:W3CDTF">2016-10-27T09:07:06Z</dcterms:modified>
</cp:coreProperties>
</file>