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OMO\Documents\01-PhD\01-Paper\13- Blood Chemistry\BloodChemistryR\data\"/>
    </mc:Choice>
  </mc:AlternateContent>
  <xr:revisionPtr revIDLastSave="0" documentId="13_ncr:1_{D5A61BB3-5B25-4B08-AC37-CD62ECE147BA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39" i="1"/>
  <c r="H32" i="1"/>
  <c r="H33" i="1"/>
  <c r="H34" i="1"/>
  <c r="H35" i="1"/>
  <c r="H36" i="1"/>
  <c r="H37" i="1"/>
  <c r="H38" i="1"/>
  <c r="H31" i="1"/>
  <c r="H21" i="1"/>
  <c r="H22" i="1"/>
  <c r="H23" i="1"/>
  <c r="H24" i="1"/>
  <c r="H25" i="1"/>
  <c r="H26" i="1"/>
  <c r="H27" i="1"/>
  <c r="H28" i="1"/>
  <c r="H29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2" i="1" l="1"/>
  <c r="G33" i="1"/>
  <c r="G34" i="1"/>
  <c r="G35" i="1"/>
  <c r="G36" i="1"/>
  <c r="G37" i="1"/>
  <c r="G38" i="1"/>
  <c r="G31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<sst xmlns="http://schemas.openxmlformats.org/spreadsheetml/2006/main" count="288" uniqueCount="117">
  <si>
    <t>ID</t>
  </si>
  <si>
    <t>19-213</t>
  </si>
  <si>
    <t>19-214</t>
  </si>
  <si>
    <t>19-216</t>
  </si>
  <si>
    <t>19-215</t>
  </si>
  <si>
    <t>19-218</t>
  </si>
  <si>
    <t>19-220</t>
  </si>
  <si>
    <t>19-221</t>
  </si>
  <si>
    <t>19-223</t>
  </si>
  <si>
    <t>19-255</t>
  </si>
  <si>
    <t>19-257</t>
  </si>
  <si>
    <t>19-258</t>
  </si>
  <si>
    <t>19-259</t>
  </si>
  <si>
    <t>19-263</t>
  </si>
  <si>
    <t>19-264</t>
  </si>
  <si>
    <t>19-249</t>
  </si>
  <si>
    <t>19-253</t>
  </si>
  <si>
    <t>19-260</t>
  </si>
  <si>
    <t>19-827</t>
  </si>
  <si>
    <t>19-269</t>
  </si>
  <si>
    <t>19-270</t>
  </si>
  <si>
    <t>19-271</t>
  </si>
  <si>
    <t>19-232</t>
  </si>
  <si>
    <t>19-209</t>
  </si>
  <si>
    <t>19-254</t>
  </si>
  <si>
    <t>19-261</t>
  </si>
  <si>
    <t>19-262</t>
  </si>
  <si>
    <t>19-829</t>
  </si>
  <si>
    <t>19-212</t>
  </si>
  <si>
    <t>19-250</t>
  </si>
  <si>
    <t>19-816</t>
  </si>
  <si>
    <t>19-267</t>
  </si>
  <si>
    <t>19-J978</t>
  </si>
  <si>
    <t>19-J982</t>
  </si>
  <si>
    <t>19-983</t>
  </si>
  <si>
    <t>19-981</t>
  </si>
  <si>
    <t>19-236</t>
  </si>
  <si>
    <t>19-235</t>
  </si>
  <si>
    <t>779</t>
  </si>
  <si>
    <t>784</t>
  </si>
  <si>
    <t>804</t>
  </si>
  <si>
    <t>807</t>
  </si>
  <si>
    <t>808</t>
  </si>
  <si>
    <t>749</t>
  </si>
  <si>
    <t>780</t>
  </si>
  <si>
    <t>790</t>
  </si>
  <si>
    <t>806</t>
  </si>
  <si>
    <t>810</t>
  </si>
  <si>
    <t>811</t>
  </si>
  <si>
    <t>820</t>
  </si>
  <si>
    <t>821</t>
  </si>
  <si>
    <t>822</t>
  </si>
  <si>
    <t>775</t>
  </si>
  <si>
    <t>788</t>
  </si>
  <si>
    <t>789</t>
  </si>
  <si>
    <t>831</t>
  </si>
  <si>
    <t>748</t>
  </si>
  <si>
    <t>750</t>
  </si>
  <si>
    <t>754</t>
  </si>
  <si>
    <t>761</t>
  </si>
  <si>
    <t>762</t>
  </si>
  <si>
    <t>765</t>
  </si>
  <si>
    <t>766</t>
  </si>
  <si>
    <t>768</t>
  </si>
  <si>
    <t>781</t>
  </si>
  <si>
    <t>782</t>
  </si>
  <si>
    <t>798</t>
  </si>
  <si>
    <t>800</t>
  </si>
  <si>
    <t>801</t>
  </si>
  <si>
    <t>802</t>
  </si>
  <si>
    <t>803</t>
  </si>
  <si>
    <t>818</t>
  </si>
  <si>
    <t>819</t>
  </si>
  <si>
    <t>826</t>
  </si>
  <si>
    <t>915</t>
  </si>
  <si>
    <t>918</t>
  </si>
  <si>
    <t>927</t>
  </si>
  <si>
    <t>928</t>
  </si>
  <si>
    <t>074</t>
  </si>
  <si>
    <t>Milvus milvus</t>
  </si>
  <si>
    <t>Buteo buteo</t>
  </si>
  <si>
    <t>Accipiter gentilis</t>
  </si>
  <si>
    <t>Species</t>
  </si>
  <si>
    <t>Sex</t>
  </si>
  <si>
    <t>Male</t>
  </si>
  <si>
    <t>Female</t>
  </si>
  <si>
    <t>Mass</t>
  </si>
  <si>
    <t>Morph</t>
  </si>
  <si>
    <t>Leukocyte_count</t>
  </si>
  <si>
    <t>Heterophiles_percent</t>
  </si>
  <si>
    <t>H_L_ratio</t>
  </si>
  <si>
    <t>Eosinophiles_percent</t>
  </si>
  <si>
    <t>Leukocytozoon</t>
  </si>
  <si>
    <t>Infection_intensity</t>
  </si>
  <si>
    <t>AP</t>
  </si>
  <si>
    <t>AST</t>
  </si>
  <si>
    <t>CHE</t>
  </si>
  <si>
    <t>GLDH</t>
  </si>
  <si>
    <t>LDH</t>
  </si>
  <si>
    <t>CK</t>
  </si>
  <si>
    <t>ALB</t>
  </si>
  <si>
    <t>TP</t>
  </si>
  <si>
    <t>Ca</t>
  </si>
  <si>
    <t>Wing</t>
  </si>
  <si>
    <t>Ring</t>
  </si>
  <si>
    <t>Age</t>
  </si>
  <si>
    <t>J01978</t>
  </si>
  <si>
    <t>J01983</t>
  </si>
  <si>
    <t>J01981</t>
  </si>
  <si>
    <t>J01982</t>
  </si>
  <si>
    <t>Lymphocytes_percent</t>
  </si>
  <si>
    <t>BA</t>
  </si>
  <si>
    <t>Basophiles_percent</t>
  </si>
  <si>
    <t>Age_standardised</t>
  </si>
  <si>
    <t>Monocytes_percent</t>
  </si>
  <si>
    <t>gGT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</si>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</sst>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9"/>
  <sheetViews>
    <sheetView tabSelected="1" topLeftCell="K1" workbookViewId="0">
      <selection activeCell="AD2" sqref="AD2"/>
    </sheetView>
  </sheetViews>
  <sheetFormatPr baseColWidth="10" defaultColWidth="9.140625" defaultRowHeight="15" x14ac:dyDescent="0.25"/>
  <cols>
    <col min="1" max="1" width="7.42578125" bestFit="1" customWidth="1"/>
    <col min="2" max="2" width="8" bestFit="1" customWidth="1"/>
    <col min="3" max="3" width="15.8554687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8.5703125" bestFit="1" customWidth="1"/>
    <col min="8" max="8" width="8.5703125" customWidth="1"/>
    <col min="9" max="9" width="6.85546875" bestFit="1" customWidth="1"/>
    <col min="10" max="10" width="16.140625" bestFit="1" customWidth="1"/>
    <col min="11" max="11" width="20.5703125" bestFit="1" customWidth="1"/>
    <col min="12" max="12" width="17.85546875" bestFit="1" customWidth="1"/>
    <col min="13" max="13" width="20.5703125" bestFit="1" customWidth="1"/>
    <col min="14" max="14" width="12" bestFit="1" customWidth="1"/>
    <col min="15" max="15" width="18.5703125" bestFit="1" customWidth="1"/>
    <col min="16" max="16" width="20.28515625" bestFit="1" customWidth="1"/>
    <col min="17" max="17" width="14.28515625" bestFit="1" customWidth="1"/>
    <col min="18" max="18" width="18" bestFit="1" customWidth="1"/>
    <col min="19" max="19" width="5" bestFit="1" customWidth="1"/>
    <col min="20" max="20" width="4.28515625" bestFit="1" customWidth="1"/>
    <col min="21" max="21" width="4.5703125" bestFit="1" customWidth="1"/>
    <col min="22" max="22" width="5" bestFit="1" customWidth="1"/>
    <col min="23" max="23" width="5.7109375" bestFit="1" customWidth="1"/>
    <col min="24" max="24" width="6" bestFit="1" customWidth="1"/>
    <col min="25" max="27" width="5" bestFit="1" customWidth="1"/>
    <col min="28" max="28" width="3.140625" bestFit="1" customWidth="1"/>
    <col min="29" max="29" width="5" bestFit="1" customWidth="1"/>
    <col min="30" max="30" width="10.42578125" bestFit="1" customWidth="1"/>
  </cols>
  <sheetData>
    <row r="1" spans="1:30" x14ac:dyDescent="0.25">
      <c r="A1" t="s">
        <v>0</v>
      </c>
      <c r="B1" t="s">
        <v>104</v>
      </c>
      <c r="C1" t="s">
        <v>82</v>
      </c>
      <c r="D1" t="s">
        <v>83</v>
      </c>
      <c r="E1" t="s">
        <v>86</v>
      </c>
      <c r="F1" t="s">
        <v>103</v>
      </c>
      <c r="G1" t="s">
        <v>105</v>
      </c>
      <c r="H1" t="s">
        <v>113</v>
      </c>
      <c r="I1" t="s">
        <v>87</v>
      </c>
      <c r="J1" t="s">
        <v>88</v>
      </c>
      <c r="K1" t="s">
        <v>110</v>
      </c>
      <c r="L1" t="s">
        <v>114</v>
      </c>
      <c r="M1" t="s">
        <v>89</v>
      </c>
      <c r="N1" t="s">
        <v>90</v>
      </c>
      <c r="O1" t="s">
        <v>112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115</v>
      </c>
      <c r="V1" t="s">
        <v>96</v>
      </c>
      <c r="W1" t="s">
        <v>97</v>
      </c>
      <c r="X1" t="s">
        <v>111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116</v>
      </c>
    </row>
    <row r="2" spans="1:30" x14ac:dyDescent="0.25">
      <c r="A2" t="s">
        <v>1</v>
      </c>
      <c r="B2">
        <v>3419213</v>
      </c>
      <c r="C2" t="s">
        <v>79</v>
      </c>
      <c r="D2" t="s">
        <v>84</v>
      </c>
      <c r="E2">
        <v>980</v>
      </c>
      <c r="F2">
        <v>22.5</v>
      </c>
      <c r="G2" s="1">
        <f>-0.00000000643859*(F2*10)^4 + 0.0000063*(F2*10)^3 - 0.002105*(F2*10)^2 + 0.3663*(F2*10) - 3.88</f>
        <v>27.231410550781245</v>
      </c>
      <c r="H2" s="1">
        <f>G2/47.5</f>
        <v>0.57329285370065775</v>
      </c>
      <c r="J2">
        <v>16400</v>
      </c>
      <c r="K2">
        <v>26</v>
      </c>
      <c r="L2">
        <v>6</v>
      </c>
      <c r="M2">
        <v>39</v>
      </c>
      <c r="N2">
        <v>1.5</v>
      </c>
      <c r="O2">
        <v>0</v>
      </c>
      <c r="P2">
        <v>29</v>
      </c>
      <c r="Q2">
        <v>0</v>
      </c>
      <c r="R2">
        <v>0</v>
      </c>
      <c r="S2">
        <v>430</v>
      </c>
      <c r="T2">
        <v>277</v>
      </c>
      <c r="U2">
        <v>5</v>
      </c>
      <c r="V2">
        <v>0.99</v>
      </c>
      <c r="W2">
        <v>2</v>
      </c>
      <c r="X2">
        <v>49.8</v>
      </c>
      <c r="Y2">
        <v>796</v>
      </c>
      <c r="Z2">
        <v>1379</v>
      </c>
      <c r="AA2">
        <v>14.3</v>
      </c>
      <c r="AB2">
        <v>41</v>
      </c>
      <c r="AC2">
        <v>2.46</v>
      </c>
    </row>
    <row r="3" spans="1:30" x14ac:dyDescent="0.25">
      <c r="A3" t="s">
        <v>2</v>
      </c>
      <c r="B3">
        <v>3419214</v>
      </c>
      <c r="C3" t="s">
        <v>79</v>
      </c>
      <c r="D3" t="s">
        <v>85</v>
      </c>
      <c r="E3">
        <v>1010</v>
      </c>
      <c r="F3">
        <v>20.6</v>
      </c>
      <c r="G3" s="1">
        <f t="shared" ref="G3:G30" si="0">-0.00000000643859*(F3*10)^4 + 0.0000063*(F3*10)^3 - 0.002105*(F3*10)^2 + 0.3663*(F3*10) - 3.88</f>
        <v>25.728757169635362</v>
      </c>
      <c r="H3" s="1">
        <f t="shared" ref="H3:H30" si="1">G3/47.5</f>
        <v>0.54165804567653397</v>
      </c>
      <c r="J3">
        <v>10800</v>
      </c>
      <c r="K3">
        <v>24</v>
      </c>
      <c r="L3">
        <v>6</v>
      </c>
      <c r="M3">
        <v>37</v>
      </c>
      <c r="N3">
        <v>1.5416666666666667</v>
      </c>
      <c r="O3">
        <v>0</v>
      </c>
      <c r="P3">
        <v>33</v>
      </c>
      <c r="Q3">
        <v>0</v>
      </c>
      <c r="R3">
        <v>0</v>
      </c>
      <c r="S3">
        <v>275</v>
      </c>
      <c r="T3">
        <v>311</v>
      </c>
      <c r="U3">
        <v>5</v>
      </c>
      <c r="V3">
        <v>1.5</v>
      </c>
      <c r="W3">
        <v>2</v>
      </c>
      <c r="X3">
        <v>15.6</v>
      </c>
      <c r="Y3">
        <v>655</v>
      </c>
      <c r="Z3">
        <v>1325</v>
      </c>
      <c r="AA3">
        <v>10.7</v>
      </c>
      <c r="AB3">
        <v>36</v>
      </c>
    </row>
    <row r="4" spans="1:30" x14ac:dyDescent="0.25">
      <c r="A4" t="s">
        <v>3</v>
      </c>
      <c r="B4">
        <v>3419216</v>
      </c>
      <c r="C4" t="s">
        <v>79</v>
      </c>
      <c r="D4" t="s">
        <v>85</v>
      </c>
      <c r="E4">
        <v>1010</v>
      </c>
      <c r="F4">
        <v>36.6</v>
      </c>
      <c r="G4" s="1">
        <f t="shared" si="0"/>
        <v>41.548754148169728</v>
      </c>
      <c r="H4" s="1">
        <f t="shared" si="1"/>
        <v>0.87471061364567848</v>
      </c>
      <c r="J4">
        <v>10400</v>
      </c>
      <c r="K4">
        <v>25</v>
      </c>
      <c r="L4">
        <v>4</v>
      </c>
      <c r="M4">
        <v>37</v>
      </c>
      <c r="N4">
        <v>1.48</v>
      </c>
      <c r="O4">
        <v>0</v>
      </c>
      <c r="P4">
        <v>34</v>
      </c>
      <c r="Q4">
        <v>0</v>
      </c>
      <c r="R4">
        <v>0</v>
      </c>
      <c r="S4">
        <v>525</v>
      </c>
      <c r="T4">
        <v>348</v>
      </c>
      <c r="U4">
        <v>5</v>
      </c>
      <c r="V4">
        <v>1.5</v>
      </c>
      <c r="W4">
        <v>2</v>
      </c>
      <c r="X4">
        <v>17.399999999999999</v>
      </c>
      <c r="Y4">
        <v>595</v>
      </c>
      <c r="Z4">
        <v>1530</v>
      </c>
      <c r="AA4">
        <v>11.2</v>
      </c>
      <c r="AB4">
        <v>35</v>
      </c>
    </row>
    <row r="5" spans="1:30" x14ac:dyDescent="0.25">
      <c r="A5" t="s">
        <v>4</v>
      </c>
      <c r="B5">
        <v>3419215</v>
      </c>
      <c r="C5" t="s">
        <v>79</v>
      </c>
      <c r="D5" t="s">
        <v>84</v>
      </c>
      <c r="E5">
        <v>900</v>
      </c>
      <c r="F5">
        <v>38.4</v>
      </c>
      <c r="G5" s="1">
        <f t="shared" si="0"/>
        <v>43.11386194558974</v>
      </c>
      <c r="H5" s="1">
        <f t="shared" si="1"/>
        <v>0.90766025148609975</v>
      </c>
      <c r="J5">
        <v>11200</v>
      </c>
      <c r="K5">
        <v>25</v>
      </c>
      <c r="L5">
        <v>6</v>
      </c>
      <c r="M5">
        <v>37</v>
      </c>
      <c r="N5">
        <v>1.48</v>
      </c>
      <c r="O5">
        <v>0</v>
      </c>
      <c r="P5">
        <v>32</v>
      </c>
      <c r="Q5">
        <v>0</v>
      </c>
      <c r="R5">
        <v>0</v>
      </c>
      <c r="S5">
        <v>335</v>
      </c>
      <c r="T5">
        <v>328</v>
      </c>
      <c r="U5">
        <v>12</v>
      </c>
      <c r="V5">
        <v>1.3</v>
      </c>
      <c r="W5">
        <v>2</v>
      </c>
      <c r="X5">
        <v>36.950000000000003</v>
      </c>
      <c r="Y5">
        <v>495</v>
      </c>
      <c r="Z5">
        <v>870</v>
      </c>
      <c r="AA5">
        <v>7.9</v>
      </c>
      <c r="AB5">
        <v>33</v>
      </c>
    </row>
    <row r="6" spans="1:30" x14ac:dyDescent="0.25">
      <c r="A6" t="s">
        <v>5</v>
      </c>
      <c r="B6">
        <v>3419218</v>
      </c>
      <c r="C6" t="s">
        <v>79</v>
      </c>
      <c r="D6" t="s">
        <v>85</v>
      </c>
      <c r="E6">
        <v>990</v>
      </c>
      <c r="F6">
        <v>31.7</v>
      </c>
      <c r="G6" s="1">
        <f t="shared" si="0"/>
        <v>36.377203195920607</v>
      </c>
      <c r="H6" s="1">
        <f t="shared" si="1"/>
        <v>0.76583585675622334</v>
      </c>
      <c r="J6">
        <v>20000</v>
      </c>
      <c r="K6">
        <v>32</v>
      </c>
      <c r="L6">
        <v>3</v>
      </c>
      <c r="M6">
        <v>49</v>
      </c>
      <c r="N6">
        <v>1.53125</v>
      </c>
      <c r="O6">
        <v>0</v>
      </c>
      <c r="P6">
        <v>16</v>
      </c>
      <c r="Q6">
        <v>0</v>
      </c>
      <c r="R6">
        <v>0</v>
      </c>
      <c r="S6">
        <v>467</v>
      </c>
      <c r="T6">
        <v>368</v>
      </c>
      <c r="U6">
        <v>5</v>
      </c>
      <c r="V6">
        <v>1.0900000000000001</v>
      </c>
      <c r="W6">
        <v>2</v>
      </c>
      <c r="X6">
        <v>23.75</v>
      </c>
      <c r="Y6">
        <v>1370</v>
      </c>
      <c r="Z6">
        <v>2280</v>
      </c>
      <c r="AA6">
        <v>16.100000000000001</v>
      </c>
      <c r="AB6">
        <v>43</v>
      </c>
      <c r="AC6">
        <v>2.29</v>
      </c>
    </row>
    <row r="7" spans="1:30" x14ac:dyDescent="0.25">
      <c r="A7" t="s">
        <v>6</v>
      </c>
      <c r="B7">
        <v>3419220</v>
      </c>
      <c r="C7" t="s">
        <v>79</v>
      </c>
      <c r="D7" t="s">
        <v>84</v>
      </c>
      <c r="E7">
        <v>1020</v>
      </c>
      <c r="F7">
        <v>24.2</v>
      </c>
      <c r="G7" s="1">
        <f t="shared" si="0"/>
        <v>28.691351238115356</v>
      </c>
      <c r="H7" s="1">
        <f t="shared" si="1"/>
        <v>0.60402844711821801</v>
      </c>
      <c r="J7">
        <v>19600</v>
      </c>
      <c r="K7">
        <v>10</v>
      </c>
      <c r="L7">
        <v>6</v>
      </c>
      <c r="M7">
        <v>30</v>
      </c>
      <c r="N7">
        <v>3</v>
      </c>
      <c r="O7">
        <v>1</v>
      </c>
      <c r="P7">
        <v>53</v>
      </c>
      <c r="Q7">
        <v>0</v>
      </c>
      <c r="R7">
        <v>0</v>
      </c>
      <c r="S7">
        <v>373</v>
      </c>
      <c r="T7">
        <v>278</v>
      </c>
      <c r="U7">
        <v>9</v>
      </c>
      <c r="V7">
        <v>1.1499999999999999</v>
      </c>
      <c r="W7">
        <v>2</v>
      </c>
      <c r="X7">
        <v>70.05</v>
      </c>
      <c r="Y7">
        <v>505</v>
      </c>
      <c r="Z7">
        <v>1690</v>
      </c>
      <c r="AA7">
        <v>15.1</v>
      </c>
      <c r="AB7">
        <v>35</v>
      </c>
      <c r="AC7">
        <v>2.54</v>
      </c>
    </row>
    <row r="8" spans="1:30" x14ac:dyDescent="0.25">
      <c r="A8" t="s">
        <v>7</v>
      </c>
      <c r="B8">
        <v>3419221</v>
      </c>
      <c r="C8" t="s">
        <v>79</v>
      </c>
      <c r="D8" t="s">
        <v>85</v>
      </c>
      <c r="E8">
        <v>960</v>
      </c>
      <c r="F8">
        <v>20.9</v>
      </c>
      <c r="G8" s="1">
        <f t="shared" si="0"/>
        <v>25.95794636112301</v>
      </c>
      <c r="H8" s="1">
        <f t="shared" si="1"/>
        <v>0.54648308128680023</v>
      </c>
      <c r="J8">
        <v>20400</v>
      </c>
      <c r="K8">
        <v>34</v>
      </c>
      <c r="L8">
        <v>7</v>
      </c>
      <c r="M8">
        <v>38</v>
      </c>
      <c r="N8">
        <v>1.1176470588235294</v>
      </c>
      <c r="O8">
        <v>0</v>
      </c>
      <c r="P8">
        <v>21</v>
      </c>
      <c r="Q8">
        <v>0</v>
      </c>
      <c r="R8">
        <v>0</v>
      </c>
      <c r="S8">
        <v>325</v>
      </c>
      <c r="T8">
        <v>278</v>
      </c>
      <c r="U8">
        <v>10</v>
      </c>
      <c r="V8">
        <v>1.25</v>
      </c>
      <c r="W8">
        <v>2</v>
      </c>
      <c r="X8">
        <v>44.85</v>
      </c>
      <c r="Y8">
        <v>565</v>
      </c>
      <c r="Z8">
        <v>1770</v>
      </c>
      <c r="AA8">
        <v>7.7</v>
      </c>
      <c r="AB8">
        <v>29</v>
      </c>
    </row>
    <row r="9" spans="1:30" x14ac:dyDescent="0.25">
      <c r="A9" t="s">
        <v>8</v>
      </c>
      <c r="B9">
        <v>3419223</v>
      </c>
      <c r="C9" t="s">
        <v>79</v>
      </c>
      <c r="D9" t="s">
        <v>85</v>
      </c>
      <c r="E9">
        <v>930</v>
      </c>
      <c r="F9">
        <v>25.4</v>
      </c>
      <c r="G9" s="1">
        <f t="shared" si="0"/>
        <v>29.793088254460937</v>
      </c>
      <c r="H9" s="1">
        <f t="shared" si="1"/>
        <v>0.62722291062023028</v>
      </c>
      <c r="J9">
        <v>19600</v>
      </c>
      <c r="K9">
        <v>30</v>
      </c>
      <c r="L9">
        <v>5</v>
      </c>
      <c r="M9">
        <v>34</v>
      </c>
      <c r="N9">
        <v>1.1333333333333333</v>
      </c>
      <c r="O9">
        <v>0</v>
      </c>
      <c r="P9">
        <v>31</v>
      </c>
      <c r="Q9">
        <v>0</v>
      </c>
      <c r="R9">
        <v>0</v>
      </c>
      <c r="S9">
        <v>511</v>
      </c>
      <c r="T9">
        <v>402</v>
      </c>
      <c r="U9">
        <v>5</v>
      </c>
      <c r="V9">
        <v>1.6</v>
      </c>
      <c r="W9">
        <v>2</v>
      </c>
      <c r="X9">
        <v>24.05</v>
      </c>
      <c r="Y9">
        <v>1275</v>
      </c>
      <c r="Z9">
        <v>2275</v>
      </c>
      <c r="AA9">
        <v>13.5</v>
      </c>
      <c r="AB9">
        <v>38</v>
      </c>
      <c r="AC9">
        <v>2.48</v>
      </c>
    </row>
    <row r="10" spans="1:30" x14ac:dyDescent="0.25">
      <c r="A10" t="s">
        <v>9</v>
      </c>
      <c r="B10">
        <v>3419255</v>
      </c>
      <c r="C10" t="s">
        <v>79</v>
      </c>
      <c r="D10" t="s">
        <v>84</v>
      </c>
      <c r="E10">
        <v>840</v>
      </c>
      <c r="F10">
        <v>20.3</v>
      </c>
      <c r="G10" s="1">
        <f t="shared" si="0"/>
        <v>25.502249510530209</v>
      </c>
      <c r="H10" s="1">
        <f t="shared" si="1"/>
        <v>0.53688946337958332</v>
      </c>
      <c r="J10">
        <v>14000</v>
      </c>
      <c r="K10">
        <v>31</v>
      </c>
      <c r="L10">
        <v>8</v>
      </c>
      <c r="M10">
        <v>39</v>
      </c>
      <c r="N10">
        <v>1.2580645161290323</v>
      </c>
      <c r="O10">
        <v>0</v>
      </c>
      <c r="P10">
        <v>22</v>
      </c>
      <c r="Q10">
        <v>0</v>
      </c>
      <c r="R10">
        <v>0</v>
      </c>
      <c r="S10">
        <v>360</v>
      </c>
      <c r="T10">
        <v>259</v>
      </c>
      <c r="U10">
        <v>8</v>
      </c>
      <c r="V10">
        <v>1.45</v>
      </c>
      <c r="W10">
        <v>2</v>
      </c>
      <c r="X10">
        <v>23.55</v>
      </c>
      <c r="Y10">
        <v>380</v>
      </c>
      <c r="Z10">
        <v>1575</v>
      </c>
      <c r="AA10">
        <v>9.5</v>
      </c>
      <c r="AB10">
        <v>35</v>
      </c>
    </row>
    <row r="11" spans="1:30" x14ac:dyDescent="0.25">
      <c r="A11" t="s">
        <v>10</v>
      </c>
      <c r="B11">
        <v>3419257</v>
      </c>
      <c r="C11" t="s">
        <v>79</v>
      </c>
      <c r="D11" t="s">
        <v>84</v>
      </c>
      <c r="E11">
        <v>700</v>
      </c>
      <c r="F11">
        <v>14.9</v>
      </c>
      <c r="G11" s="1">
        <f t="shared" si="0"/>
        <v>21.632193124565415</v>
      </c>
      <c r="H11" s="1">
        <f t="shared" si="1"/>
        <v>0.45541459209611401</v>
      </c>
      <c r="J11">
        <v>16000</v>
      </c>
      <c r="K11">
        <v>17</v>
      </c>
      <c r="L11">
        <v>6</v>
      </c>
      <c r="M11">
        <v>58</v>
      </c>
      <c r="N11">
        <v>3.4117647058823528</v>
      </c>
      <c r="O11">
        <v>0</v>
      </c>
      <c r="P11">
        <v>19</v>
      </c>
      <c r="Q11">
        <v>0</v>
      </c>
      <c r="R11">
        <v>0</v>
      </c>
      <c r="S11">
        <v>325</v>
      </c>
      <c r="T11">
        <v>301</v>
      </c>
      <c r="U11">
        <v>5</v>
      </c>
      <c r="V11">
        <v>1.8</v>
      </c>
      <c r="W11">
        <v>2</v>
      </c>
      <c r="X11">
        <v>52.65</v>
      </c>
      <c r="Y11">
        <v>735</v>
      </c>
      <c r="Z11">
        <v>2290</v>
      </c>
      <c r="AA11">
        <v>13</v>
      </c>
      <c r="AB11">
        <v>45</v>
      </c>
    </row>
    <row r="12" spans="1:30" x14ac:dyDescent="0.25">
      <c r="A12" t="s">
        <v>11</v>
      </c>
      <c r="B12">
        <v>3419258</v>
      </c>
      <c r="C12" t="s">
        <v>79</v>
      </c>
      <c r="D12" t="s">
        <v>84</v>
      </c>
      <c r="E12">
        <v>980</v>
      </c>
      <c r="F12">
        <v>35.299999999999997</v>
      </c>
      <c r="G12" s="1">
        <f t="shared" si="0"/>
        <v>40.265329184422221</v>
      </c>
      <c r="H12" s="1">
        <f t="shared" si="1"/>
        <v>0.84769114072467833</v>
      </c>
      <c r="J12">
        <v>27000</v>
      </c>
      <c r="K12">
        <v>23</v>
      </c>
      <c r="L12">
        <v>6</v>
      </c>
      <c r="M12">
        <v>30</v>
      </c>
      <c r="N12">
        <v>1.3043478260869565</v>
      </c>
      <c r="O12">
        <v>0</v>
      </c>
      <c r="P12">
        <v>41</v>
      </c>
      <c r="Q12">
        <v>0</v>
      </c>
      <c r="R12">
        <v>0</v>
      </c>
      <c r="S12">
        <v>375</v>
      </c>
      <c r="T12">
        <v>370</v>
      </c>
      <c r="U12">
        <v>11</v>
      </c>
      <c r="V12">
        <v>1.55</v>
      </c>
      <c r="W12">
        <v>2</v>
      </c>
      <c r="X12">
        <v>66.45</v>
      </c>
      <c r="Y12">
        <v>345</v>
      </c>
      <c r="Z12">
        <v>1385</v>
      </c>
      <c r="AA12">
        <v>7.5</v>
      </c>
      <c r="AB12">
        <v>34</v>
      </c>
    </row>
    <row r="13" spans="1:30" x14ac:dyDescent="0.25">
      <c r="A13" t="s">
        <v>12</v>
      </c>
      <c r="B13">
        <v>3419259</v>
      </c>
      <c r="C13" t="s">
        <v>79</v>
      </c>
      <c r="D13" t="s">
        <v>85</v>
      </c>
      <c r="E13">
        <v>1020</v>
      </c>
      <c r="F13">
        <v>36.799999999999997</v>
      </c>
      <c r="G13" s="1">
        <f t="shared" si="0"/>
        <v>41.736331562844178</v>
      </c>
      <c r="H13" s="1">
        <f t="shared" si="1"/>
        <v>0.87865961184935115</v>
      </c>
      <c r="J13">
        <v>23600</v>
      </c>
      <c r="K13">
        <v>18</v>
      </c>
      <c r="L13">
        <v>4</v>
      </c>
      <c r="M13">
        <v>37</v>
      </c>
      <c r="N13">
        <v>2.0555555555555554</v>
      </c>
      <c r="O13">
        <v>0</v>
      </c>
      <c r="P13">
        <v>41</v>
      </c>
      <c r="Q13">
        <v>0</v>
      </c>
      <c r="R13">
        <v>0</v>
      </c>
      <c r="S13">
        <v>510</v>
      </c>
      <c r="T13">
        <v>364</v>
      </c>
      <c r="U13">
        <v>8</v>
      </c>
      <c r="V13">
        <v>1.35</v>
      </c>
      <c r="W13">
        <v>2</v>
      </c>
      <c r="X13">
        <v>26.35</v>
      </c>
      <c r="Y13">
        <v>575</v>
      </c>
      <c r="Z13">
        <v>1745</v>
      </c>
      <c r="AA13">
        <v>8</v>
      </c>
      <c r="AB13">
        <v>34</v>
      </c>
      <c r="AC13">
        <v>2.4300000000000002</v>
      </c>
      <c r="AD13">
        <v>1.83</v>
      </c>
    </row>
    <row r="14" spans="1:30" x14ac:dyDescent="0.25">
      <c r="A14" t="s">
        <v>13</v>
      </c>
      <c r="B14">
        <v>3419263</v>
      </c>
      <c r="C14" t="s">
        <v>79</v>
      </c>
      <c r="D14" t="s">
        <v>85</v>
      </c>
      <c r="E14">
        <v>1040</v>
      </c>
      <c r="F14">
        <v>35</v>
      </c>
      <c r="G14" s="1">
        <f t="shared" si="0"/>
        <v>39.955908812500034</v>
      </c>
      <c r="H14" s="1">
        <f t="shared" si="1"/>
        <v>0.84117702763157964</v>
      </c>
      <c r="J14">
        <v>10800</v>
      </c>
      <c r="K14">
        <v>20</v>
      </c>
      <c r="L14">
        <v>7</v>
      </c>
      <c r="M14">
        <v>43</v>
      </c>
      <c r="N14">
        <v>2.15</v>
      </c>
      <c r="O14">
        <v>0</v>
      </c>
      <c r="P14">
        <v>30</v>
      </c>
      <c r="Q14">
        <v>0</v>
      </c>
      <c r="R14">
        <v>0</v>
      </c>
      <c r="S14">
        <v>305</v>
      </c>
      <c r="T14">
        <v>553</v>
      </c>
      <c r="U14">
        <v>5</v>
      </c>
      <c r="V14">
        <v>1.45</v>
      </c>
      <c r="W14">
        <v>2</v>
      </c>
      <c r="X14">
        <v>15.7</v>
      </c>
      <c r="Y14">
        <v>1210</v>
      </c>
      <c r="Z14">
        <v>1065</v>
      </c>
      <c r="AA14">
        <v>11.4</v>
      </c>
      <c r="AB14">
        <v>43</v>
      </c>
    </row>
    <row r="15" spans="1:30" x14ac:dyDescent="0.25">
      <c r="A15" t="s">
        <v>14</v>
      </c>
      <c r="B15">
        <v>3419264</v>
      </c>
      <c r="C15" t="s">
        <v>79</v>
      </c>
      <c r="D15" t="s">
        <v>84</v>
      </c>
      <c r="E15">
        <v>850</v>
      </c>
      <c r="F15">
        <v>37</v>
      </c>
      <c r="G15" s="1">
        <f t="shared" si="0"/>
        <v>41.92085727009998</v>
      </c>
      <c r="H15" s="1">
        <f t="shared" si="1"/>
        <v>0.88254436358105215</v>
      </c>
      <c r="J15">
        <v>14000</v>
      </c>
      <c r="K15">
        <v>25</v>
      </c>
      <c r="L15">
        <v>8</v>
      </c>
      <c r="M15">
        <v>41</v>
      </c>
      <c r="N15">
        <v>1.64</v>
      </c>
      <c r="O15">
        <v>0</v>
      </c>
      <c r="P15">
        <v>26</v>
      </c>
      <c r="Q15">
        <v>0</v>
      </c>
      <c r="R15">
        <v>0</v>
      </c>
      <c r="S15">
        <v>361</v>
      </c>
      <c r="T15">
        <v>558</v>
      </c>
      <c r="U15">
        <v>5</v>
      </c>
      <c r="V15">
        <v>1.1599999999999999</v>
      </c>
      <c r="W15">
        <v>10.5</v>
      </c>
      <c r="X15">
        <v>15.4</v>
      </c>
      <c r="Y15">
        <v>1804</v>
      </c>
      <c r="Z15">
        <v>1987</v>
      </c>
      <c r="AA15">
        <v>15.8</v>
      </c>
      <c r="AB15">
        <v>38</v>
      </c>
      <c r="AC15">
        <v>2.2200000000000002</v>
      </c>
      <c r="AD15">
        <v>2.77</v>
      </c>
    </row>
    <row r="16" spans="1:30" x14ac:dyDescent="0.25">
      <c r="A16" t="s">
        <v>15</v>
      </c>
      <c r="B16">
        <v>3419249</v>
      </c>
      <c r="C16" t="s">
        <v>79</v>
      </c>
      <c r="D16" t="s">
        <v>84</v>
      </c>
      <c r="E16">
        <v>840</v>
      </c>
      <c r="F16">
        <v>29</v>
      </c>
      <c r="G16" s="1">
        <f t="shared" si="0"/>
        <v>33.428276262099978</v>
      </c>
      <c r="H16" s="1">
        <f t="shared" si="1"/>
        <v>0.70375318446526269</v>
      </c>
      <c r="J16">
        <v>21000</v>
      </c>
      <c r="K16">
        <v>11</v>
      </c>
      <c r="L16">
        <v>8</v>
      </c>
      <c r="M16">
        <v>50</v>
      </c>
      <c r="N16">
        <v>4.5454545454545459</v>
      </c>
      <c r="O16">
        <v>1</v>
      </c>
      <c r="P16">
        <v>30</v>
      </c>
      <c r="Q16">
        <v>400</v>
      </c>
      <c r="R16">
        <v>1</v>
      </c>
      <c r="S16">
        <v>360</v>
      </c>
      <c r="T16">
        <v>353</v>
      </c>
      <c r="U16">
        <v>7</v>
      </c>
      <c r="V16">
        <v>1.8</v>
      </c>
      <c r="W16">
        <v>2</v>
      </c>
      <c r="X16">
        <v>33.85</v>
      </c>
      <c r="Y16">
        <v>440</v>
      </c>
      <c r="Z16">
        <v>1360</v>
      </c>
      <c r="AA16">
        <v>9.1</v>
      </c>
      <c r="AB16">
        <v>36</v>
      </c>
      <c r="AC16">
        <v>2.42</v>
      </c>
      <c r="AD16">
        <v>2.02</v>
      </c>
    </row>
    <row r="17" spans="1:30" x14ac:dyDescent="0.25">
      <c r="A17" t="s">
        <v>16</v>
      </c>
      <c r="B17">
        <v>3419253</v>
      </c>
      <c r="C17" t="s">
        <v>79</v>
      </c>
      <c r="D17" t="s">
        <v>85</v>
      </c>
      <c r="E17">
        <v>1035</v>
      </c>
      <c r="F17">
        <v>33.5</v>
      </c>
      <c r="G17" s="1">
        <f t="shared" si="0"/>
        <v>38.357233650381239</v>
      </c>
      <c r="H17" s="1">
        <f t="shared" si="1"/>
        <v>0.80752070842907875</v>
      </c>
      <c r="J17">
        <v>28000</v>
      </c>
      <c r="K17">
        <v>39</v>
      </c>
      <c r="L17">
        <v>2</v>
      </c>
      <c r="M17">
        <v>29</v>
      </c>
      <c r="N17">
        <v>0.74358974358974361</v>
      </c>
      <c r="O17">
        <v>0</v>
      </c>
      <c r="P17">
        <v>30</v>
      </c>
      <c r="Q17">
        <v>200</v>
      </c>
      <c r="R17">
        <v>1</v>
      </c>
      <c r="S17">
        <v>370</v>
      </c>
      <c r="T17">
        <v>313</v>
      </c>
      <c r="U17">
        <v>12</v>
      </c>
      <c r="V17">
        <v>1.35</v>
      </c>
      <c r="W17">
        <v>2</v>
      </c>
      <c r="X17">
        <v>26.5</v>
      </c>
      <c r="Y17">
        <v>530</v>
      </c>
      <c r="Z17">
        <v>1495</v>
      </c>
      <c r="AA17">
        <v>9.8000000000000007</v>
      </c>
      <c r="AB17">
        <v>38</v>
      </c>
    </row>
    <row r="18" spans="1:30" x14ac:dyDescent="0.25">
      <c r="A18" t="s">
        <v>17</v>
      </c>
      <c r="B18">
        <v>3419260</v>
      </c>
      <c r="C18" t="s">
        <v>79</v>
      </c>
      <c r="D18" t="s">
        <v>84</v>
      </c>
      <c r="E18">
        <v>780</v>
      </c>
      <c r="F18">
        <v>19.399999999999999</v>
      </c>
      <c r="G18" s="1">
        <f t="shared" si="0"/>
        <v>24.837079306339358</v>
      </c>
      <c r="H18" s="1">
        <f t="shared" si="1"/>
        <v>0.52288588013346016</v>
      </c>
      <c r="J18">
        <v>12400</v>
      </c>
      <c r="K18">
        <v>18</v>
      </c>
      <c r="L18">
        <v>4</v>
      </c>
      <c r="M18">
        <v>49</v>
      </c>
      <c r="N18">
        <v>2.7222222222222223</v>
      </c>
      <c r="O18">
        <v>0</v>
      </c>
      <c r="P18">
        <v>29</v>
      </c>
      <c r="Q18">
        <v>200</v>
      </c>
      <c r="R18">
        <v>1</v>
      </c>
      <c r="S18">
        <v>299</v>
      </c>
      <c r="T18">
        <v>243</v>
      </c>
      <c r="U18">
        <v>9</v>
      </c>
      <c r="V18">
        <v>1.1100000000000001</v>
      </c>
      <c r="W18">
        <v>2</v>
      </c>
      <c r="X18">
        <v>60.05</v>
      </c>
      <c r="Y18">
        <v>429</v>
      </c>
      <c r="Z18">
        <v>598</v>
      </c>
      <c r="AA18">
        <v>9.3000000000000007</v>
      </c>
      <c r="AB18">
        <v>27</v>
      </c>
      <c r="AC18">
        <v>2.41</v>
      </c>
      <c r="AD18">
        <v>2.0099999999999998</v>
      </c>
    </row>
    <row r="19" spans="1:30" x14ac:dyDescent="0.25">
      <c r="A19" t="s">
        <v>18</v>
      </c>
      <c r="B19">
        <v>3418827</v>
      </c>
      <c r="C19" t="s">
        <v>79</v>
      </c>
      <c r="D19" t="s">
        <v>84</v>
      </c>
      <c r="E19">
        <v>1000</v>
      </c>
      <c r="F19">
        <v>31.8</v>
      </c>
      <c r="G19" s="1">
        <f t="shared" si="0"/>
        <v>36.487772207920166</v>
      </c>
      <c r="H19" s="1">
        <f t="shared" si="1"/>
        <v>0.76816362542989824</v>
      </c>
      <c r="J19">
        <v>13000</v>
      </c>
      <c r="K19">
        <v>40</v>
      </c>
      <c r="L19">
        <v>2</v>
      </c>
      <c r="M19">
        <v>31</v>
      </c>
      <c r="N19">
        <v>0.77500000000000002</v>
      </c>
      <c r="O19">
        <v>0</v>
      </c>
      <c r="P19">
        <v>27</v>
      </c>
      <c r="Q19">
        <v>400</v>
      </c>
      <c r="R19">
        <v>1</v>
      </c>
      <c r="S19">
        <v>310</v>
      </c>
      <c r="T19">
        <v>350</v>
      </c>
      <c r="U19">
        <v>5</v>
      </c>
      <c r="V19">
        <v>1.2</v>
      </c>
      <c r="W19">
        <v>2</v>
      </c>
      <c r="X19">
        <v>54.85</v>
      </c>
      <c r="Y19">
        <v>1205</v>
      </c>
      <c r="Z19">
        <v>340</v>
      </c>
      <c r="AA19">
        <v>17</v>
      </c>
      <c r="AB19">
        <v>48</v>
      </c>
    </row>
    <row r="20" spans="1:30" x14ac:dyDescent="0.25">
      <c r="A20" t="s">
        <v>19</v>
      </c>
      <c r="B20">
        <v>3419269</v>
      </c>
      <c r="C20" t="s">
        <v>79</v>
      </c>
      <c r="D20" t="s">
        <v>84</v>
      </c>
      <c r="E20">
        <v>840</v>
      </c>
      <c r="F20">
        <v>20.6</v>
      </c>
      <c r="G20" s="1">
        <f t="shared" si="0"/>
        <v>25.728757169635362</v>
      </c>
      <c r="H20" s="1">
        <f t="shared" si="1"/>
        <v>0.54165804567653397</v>
      </c>
      <c r="J20">
        <v>22400</v>
      </c>
      <c r="K20">
        <v>28</v>
      </c>
      <c r="L20">
        <v>3</v>
      </c>
      <c r="M20">
        <v>42</v>
      </c>
      <c r="N20">
        <v>1.5</v>
      </c>
      <c r="O20">
        <v>1</v>
      </c>
      <c r="P20">
        <v>26</v>
      </c>
      <c r="Q20">
        <v>7400</v>
      </c>
      <c r="R20">
        <v>2</v>
      </c>
      <c r="S20">
        <v>274</v>
      </c>
      <c r="T20">
        <v>432</v>
      </c>
      <c r="U20">
        <v>17</v>
      </c>
      <c r="V20">
        <v>1.22</v>
      </c>
      <c r="W20">
        <v>2</v>
      </c>
      <c r="X20">
        <v>28.35</v>
      </c>
      <c r="Y20">
        <v>730</v>
      </c>
      <c r="Z20">
        <v>1668</v>
      </c>
      <c r="AA20">
        <v>11.9</v>
      </c>
      <c r="AB20">
        <v>43</v>
      </c>
      <c r="AC20">
        <v>2.52</v>
      </c>
    </row>
    <row r="21" spans="1:30" x14ac:dyDescent="0.25">
      <c r="A21" t="s">
        <v>20</v>
      </c>
      <c r="B21">
        <v>3419270</v>
      </c>
      <c r="C21" t="s">
        <v>79</v>
      </c>
      <c r="D21" t="s">
        <v>85</v>
      </c>
      <c r="E21">
        <v>895</v>
      </c>
      <c r="F21">
        <v>19.899999999999999</v>
      </c>
      <c r="G21" s="1">
        <f t="shared" si="0"/>
        <v>25.204119462833415</v>
      </c>
      <c r="H21" s="1">
        <f t="shared" si="1"/>
        <v>0.53061304132280873</v>
      </c>
      <c r="J21">
        <v>23600</v>
      </c>
      <c r="K21">
        <v>36</v>
      </c>
      <c r="L21">
        <v>6</v>
      </c>
      <c r="M21">
        <v>36</v>
      </c>
      <c r="N21">
        <v>1</v>
      </c>
      <c r="O21">
        <v>0</v>
      </c>
      <c r="P21">
        <v>22</v>
      </c>
      <c r="Q21">
        <v>8000</v>
      </c>
      <c r="R21">
        <v>2</v>
      </c>
      <c r="S21">
        <v>275</v>
      </c>
      <c r="T21">
        <v>415</v>
      </c>
      <c r="U21">
        <v>17</v>
      </c>
      <c r="V21">
        <v>1.25</v>
      </c>
      <c r="W21">
        <v>2</v>
      </c>
      <c r="X21">
        <v>61.5</v>
      </c>
      <c r="Y21">
        <v>740</v>
      </c>
      <c r="Z21">
        <v>2030</v>
      </c>
      <c r="AA21">
        <v>13.7</v>
      </c>
      <c r="AB21">
        <v>34</v>
      </c>
      <c r="AC21">
        <v>2.62</v>
      </c>
      <c r="AD21">
        <v>1.94</v>
      </c>
    </row>
    <row r="22" spans="1:30" x14ac:dyDescent="0.25">
      <c r="A22" t="s">
        <v>21</v>
      </c>
      <c r="B22">
        <v>3419271</v>
      </c>
      <c r="C22" t="s">
        <v>79</v>
      </c>
      <c r="D22" t="s">
        <v>85</v>
      </c>
      <c r="E22">
        <v>495</v>
      </c>
      <c r="F22">
        <v>10.7</v>
      </c>
      <c r="G22" s="1">
        <f t="shared" si="0"/>
        <v>18.087758091797408</v>
      </c>
      <c r="H22" s="1">
        <f t="shared" si="1"/>
        <v>0.38079490719573489</v>
      </c>
      <c r="J22">
        <v>18800</v>
      </c>
      <c r="K22">
        <v>20</v>
      </c>
      <c r="L22">
        <v>5</v>
      </c>
      <c r="M22">
        <v>62</v>
      </c>
      <c r="N22">
        <v>3.1</v>
      </c>
      <c r="O22">
        <v>0</v>
      </c>
      <c r="P22">
        <v>13</v>
      </c>
      <c r="Q22">
        <v>19800</v>
      </c>
      <c r="R22">
        <v>3</v>
      </c>
      <c r="S22">
        <v>272</v>
      </c>
      <c r="T22">
        <v>789</v>
      </c>
      <c r="U22">
        <v>5</v>
      </c>
      <c r="V22">
        <v>1.77</v>
      </c>
      <c r="W22">
        <v>2</v>
      </c>
      <c r="X22">
        <v>15.1</v>
      </c>
      <c r="Y22">
        <v>913</v>
      </c>
      <c r="Z22">
        <v>1147</v>
      </c>
      <c r="AA22">
        <v>10.5</v>
      </c>
      <c r="AB22">
        <v>37</v>
      </c>
      <c r="AC22">
        <v>2.5</v>
      </c>
      <c r="AD22">
        <v>1.63</v>
      </c>
    </row>
    <row r="23" spans="1:30" x14ac:dyDescent="0.25">
      <c r="A23" t="s">
        <v>22</v>
      </c>
      <c r="B23">
        <v>3419232</v>
      </c>
      <c r="C23" t="s">
        <v>79</v>
      </c>
      <c r="D23" t="s">
        <v>84</v>
      </c>
      <c r="E23">
        <v>740</v>
      </c>
      <c r="F23">
        <v>18.600000000000001</v>
      </c>
      <c r="G23" s="1">
        <f t="shared" si="0"/>
        <v>24.260572494294561</v>
      </c>
      <c r="H23" s="1">
        <f t="shared" si="1"/>
        <v>0.51074889461672757</v>
      </c>
      <c r="J23">
        <v>24800</v>
      </c>
      <c r="K23">
        <v>13</v>
      </c>
      <c r="L23">
        <v>5</v>
      </c>
      <c r="M23">
        <v>62</v>
      </c>
      <c r="N23">
        <v>4.7692307692307692</v>
      </c>
      <c r="O23">
        <v>0</v>
      </c>
      <c r="P23">
        <v>20</v>
      </c>
      <c r="Q23">
        <v>5400</v>
      </c>
      <c r="R23">
        <v>2</v>
      </c>
      <c r="S23">
        <v>322</v>
      </c>
      <c r="T23">
        <v>682</v>
      </c>
      <c r="U23">
        <v>5</v>
      </c>
      <c r="V23">
        <v>1.95</v>
      </c>
      <c r="W23">
        <v>2</v>
      </c>
      <c r="X23">
        <v>61.3</v>
      </c>
      <c r="Y23">
        <v>890</v>
      </c>
      <c r="Z23">
        <v>1160</v>
      </c>
      <c r="AA23">
        <v>10.4</v>
      </c>
      <c r="AB23">
        <v>37</v>
      </c>
      <c r="AC23">
        <v>2.4900000000000002</v>
      </c>
    </row>
    <row r="24" spans="1:30" x14ac:dyDescent="0.25">
      <c r="A24" t="s">
        <v>23</v>
      </c>
      <c r="B24">
        <v>3419209</v>
      </c>
      <c r="C24" t="s">
        <v>79</v>
      </c>
      <c r="D24" t="s">
        <v>85</v>
      </c>
      <c r="E24">
        <v>1100</v>
      </c>
      <c r="F24">
        <v>32.6</v>
      </c>
      <c r="G24" s="1">
        <f t="shared" si="0"/>
        <v>37.37124631588815</v>
      </c>
      <c r="H24" s="1">
        <f t="shared" si="1"/>
        <v>0.78676308033448739</v>
      </c>
      <c r="J24">
        <v>18000</v>
      </c>
      <c r="K24">
        <v>18</v>
      </c>
      <c r="L24">
        <v>2</v>
      </c>
      <c r="M24">
        <v>34</v>
      </c>
      <c r="N24">
        <v>1.8888888888888888</v>
      </c>
      <c r="O24">
        <v>0</v>
      </c>
      <c r="P24">
        <v>46</v>
      </c>
      <c r="Q24">
        <v>1200</v>
      </c>
      <c r="R24">
        <v>2</v>
      </c>
      <c r="S24">
        <v>425</v>
      </c>
      <c r="T24">
        <v>309</v>
      </c>
      <c r="U24">
        <v>6</v>
      </c>
      <c r="V24">
        <v>1.4</v>
      </c>
      <c r="W24">
        <v>2</v>
      </c>
      <c r="X24">
        <v>76.150000000000006</v>
      </c>
      <c r="Y24">
        <v>915</v>
      </c>
      <c r="Z24">
        <v>2725</v>
      </c>
      <c r="AA24">
        <v>10</v>
      </c>
      <c r="AB24">
        <v>35</v>
      </c>
    </row>
    <row r="25" spans="1:30" x14ac:dyDescent="0.25">
      <c r="A25" t="s">
        <v>24</v>
      </c>
      <c r="B25">
        <v>3419254</v>
      </c>
      <c r="C25" t="s">
        <v>79</v>
      </c>
      <c r="D25" t="s">
        <v>84</v>
      </c>
      <c r="E25">
        <v>945</v>
      </c>
      <c r="F25">
        <v>29.2</v>
      </c>
      <c r="G25" s="1">
        <f t="shared" si="0"/>
        <v>33.64230898683136</v>
      </c>
      <c r="H25" s="1">
        <f t="shared" si="1"/>
        <v>0.70825913656487072</v>
      </c>
      <c r="J25">
        <v>38400</v>
      </c>
      <c r="K25">
        <v>6</v>
      </c>
      <c r="L25">
        <v>6</v>
      </c>
      <c r="M25">
        <v>32</v>
      </c>
      <c r="N25">
        <v>5.333333333333333</v>
      </c>
      <c r="O25">
        <v>0</v>
      </c>
      <c r="P25">
        <v>56</v>
      </c>
      <c r="Q25">
        <v>400</v>
      </c>
      <c r="R25">
        <v>1</v>
      </c>
      <c r="S25">
        <v>395</v>
      </c>
      <c r="T25">
        <v>208</v>
      </c>
      <c r="U25">
        <v>8</v>
      </c>
      <c r="V25">
        <v>1.25</v>
      </c>
      <c r="W25">
        <v>2</v>
      </c>
      <c r="X25">
        <v>53.05</v>
      </c>
      <c r="Y25">
        <v>450</v>
      </c>
      <c r="Z25">
        <v>1385</v>
      </c>
      <c r="AA25">
        <v>7.5</v>
      </c>
      <c r="AB25">
        <v>30</v>
      </c>
    </row>
    <row r="26" spans="1:30" x14ac:dyDescent="0.25">
      <c r="A26" t="s">
        <v>25</v>
      </c>
      <c r="B26">
        <v>3419261</v>
      </c>
      <c r="C26" t="s">
        <v>79</v>
      </c>
      <c r="D26" t="s">
        <v>85</v>
      </c>
      <c r="E26">
        <v>800</v>
      </c>
      <c r="F26">
        <v>16.5</v>
      </c>
      <c r="G26" s="1">
        <f t="shared" si="0"/>
        <v>22.77897556788125</v>
      </c>
      <c r="H26" s="1">
        <f t="shared" si="1"/>
        <v>0.47955738037644735</v>
      </c>
      <c r="J26">
        <v>22000</v>
      </c>
      <c r="K26">
        <v>16</v>
      </c>
      <c r="L26">
        <v>2</v>
      </c>
      <c r="M26">
        <v>50</v>
      </c>
      <c r="N26">
        <v>3.125</v>
      </c>
      <c r="O26">
        <v>0</v>
      </c>
      <c r="P26">
        <v>32</v>
      </c>
      <c r="Q26">
        <v>200</v>
      </c>
      <c r="R26">
        <v>1</v>
      </c>
      <c r="S26">
        <v>296</v>
      </c>
      <c r="T26">
        <v>345</v>
      </c>
      <c r="U26">
        <v>6</v>
      </c>
      <c r="V26">
        <v>1.2</v>
      </c>
      <c r="W26">
        <v>2</v>
      </c>
      <c r="X26">
        <v>72.25</v>
      </c>
      <c r="Y26">
        <v>571</v>
      </c>
      <c r="Z26">
        <v>542</v>
      </c>
      <c r="AA26">
        <v>9.6</v>
      </c>
      <c r="AB26">
        <v>25</v>
      </c>
      <c r="AC26">
        <v>2.44</v>
      </c>
      <c r="AD26">
        <v>2.2999999999999998</v>
      </c>
    </row>
    <row r="27" spans="1:30" x14ac:dyDescent="0.25">
      <c r="A27" t="s">
        <v>26</v>
      </c>
      <c r="B27">
        <v>3419262</v>
      </c>
      <c r="C27" t="s">
        <v>79</v>
      </c>
      <c r="D27" t="s">
        <v>84</v>
      </c>
      <c r="E27">
        <v>900</v>
      </c>
      <c r="F27">
        <v>25.8</v>
      </c>
      <c r="G27" s="1">
        <f t="shared" si="0"/>
        <v>30.173419321955375</v>
      </c>
      <c r="H27" s="1">
        <f t="shared" si="1"/>
        <v>0.6352298804622184</v>
      </c>
      <c r="J27">
        <v>21600</v>
      </c>
      <c r="K27">
        <v>7</v>
      </c>
      <c r="L27">
        <v>3</v>
      </c>
      <c r="M27">
        <v>51</v>
      </c>
      <c r="N27">
        <v>7.2857142857142856</v>
      </c>
      <c r="O27">
        <v>0</v>
      </c>
      <c r="P27">
        <v>39</v>
      </c>
      <c r="Q27">
        <v>200</v>
      </c>
      <c r="R27">
        <v>1</v>
      </c>
      <c r="S27">
        <v>350</v>
      </c>
      <c r="T27">
        <v>317</v>
      </c>
      <c r="U27">
        <v>11</v>
      </c>
      <c r="V27">
        <v>1.45</v>
      </c>
      <c r="W27">
        <v>2</v>
      </c>
      <c r="X27">
        <v>31.35</v>
      </c>
      <c r="Y27">
        <v>440</v>
      </c>
      <c r="Z27">
        <v>1550</v>
      </c>
      <c r="AA27">
        <v>10.5</v>
      </c>
      <c r="AB27">
        <v>37</v>
      </c>
    </row>
    <row r="28" spans="1:30" x14ac:dyDescent="0.25">
      <c r="A28" t="s">
        <v>27</v>
      </c>
      <c r="B28">
        <v>3418829</v>
      </c>
      <c r="C28" t="s">
        <v>79</v>
      </c>
      <c r="D28" t="s">
        <v>84</v>
      </c>
      <c r="E28">
        <v>1000</v>
      </c>
      <c r="F28">
        <v>28.4</v>
      </c>
      <c r="G28" s="1">
        <f t="shared" si="0"/>
        <v>32.792494036533775</v>
      </c>
      <c r="H28" s="1">
        <f t="shared" si="1"/>
        <v>0.69036829550597423</v>
      </c>
      <c r="J28">
        <v>17600</v>
      </c>
      <c r="K28">
        <v>29</v>
      </c>
      <c r="L28">
        <v>4</v>
      </c>
      <c r="M28">
        <v>51</v>
      </c>
      <c r="N28">
        <v>1.7586206896551724</v>
      </c>
      <c r="O28">
        <v>0</v>
      </c>
      <c r="P28">
        <v>16</v>
      </c>
      <c r="Q28">
        <v>600</v>
      </c>
      <c r="R28">
        <v>1</v>
      </c>
      <c r="S28">
        <v>205</v>
      </c>
      <c r="T28">
        <v>234</v>
      </c>
      <c r="U28">
        <v>5</v>
      </c>
      <c r="V28">
        <v>0.7</v>
      </c>
      <c r="W28">
        <v>2</v>
      </c>
      <c r="X28">
        <v>35.950000000000003</v>
      </c>
      <c r="Y28">
        <v>690</v>
      </c>
      <c r="Z28">
        <v>207</v>
      </c>
      <c r="AA28">
        <v>14.9</v>
      </c>
      <c r="AB28">
        <v>33</v>
      </c>
      <c r="AC28">
        <v>2.39</v>
      </c>
      <c r="AD28">
        <v>2.37</v>
      </c>
    </row>
    <row r="29" spans="1:30" x14ac:dyDescent="0.25">
      <c r="A29" t="s">
        <v>28</v>
      </c>
      <c r="B29">
        <v>3419212</v>
      </c>
      <c r="C29" t="s">
        <v>79</v>
      </c>
      <c r="D29" t="s">
        <v>85</v>
      </c>
      <c r="E29">
        <v>1050</v>
      </c>
      <c r="F29">
        <v>23.5</v>
      </c>
      <c r="G29" s="1">
        <f t="shared" si="0"/>
        <v>28.076071693881243</v>
      </c>
      <c r="H29" s="1">
        <f t="shared" si="1"/>
        <v>0.59107519355539462</v>
      </c>
      <c r="J29">
        <v>18600</v>
      </c>
      <c r="K29">
        <v>24</v>
      </c>
      <c r="L29">
        <v>2</v>
      </c>
      <c r="M29">
        <v>44</v>
      </c>
      <c r="N29">
        <v>1.8333333333333333</v>
      </c>
      <c r="O29">
        <v>0</v>
      </c>
      <c r="P29">
        <v>30</v>
      </c>
      <c r="Q29">
        <v>2600</v>
      </c>
      <c r="R29">
        <v>2</v>
      </c>
      <c r="S29">
        <v>334</v>
      </c>
      <c r="T29">
        <v>259</v>
      </c>
      <c r="U29">
        <v>5</v>
      </c>
      <c r="V29">
        <v>1.07</v>
      </c>
      <c r="W29">
        <v>2</v>
      </c>
      <c r="X29">
        <v>42.1</v>
      </c>
      <c r="Y29">
        <v>996</v>
      </c>
      <c r="Z29">
        <v>1666</v>
      </c>
      <c r="AA29">
        <v>15.7</v>
      </c>
      <c r="AB29">
        <v>36</v>
      </c>
      <c r="AC29">
        <v>2.2999999999999998</v>
      </c>
      <c r="AD29">
        <v>2.67</v>
      </c>
    </row>
    <row r="30" spans="1:30" x14ac:dyDescent="0.25">
      <c r="A30" t="s">
        <v>29</v>
      </c>
      <c r="B30">
        <v>3419250</v>
      </c>
      <c r="C30" t="s">
        <v>79</v>
      </c>
      <c r="D30" t="s">
        <v>85</v>
      </c>
      <c r="E30">
        <v>1010</v>
      </c>
      <c r="F30">
        <v>27</v>
      </c>
      <c r="G30" s="1">
        <f t="shared" si="0"/>
        <v>31.352092918100023</v>
      </c>
      <c r="H30" s="1">
        <f t="shared" si="1"/>
        <v>0.66004406143368466</v>
      </c>
      <c r="J30">
        <v>14800</v>
      </c>
      <c r="K30">
        <v>4</v>
      </c>
      <c r="L30">
        <v>2</v>
      </c>
      <c r="M30">
        <v>52</v>
      </c>
      <c r="N30">
        <v>13</v>
      </c>
      <c r="O30">
        <v>0</v>
      </c>
      <c r="P30">
        <v>42</v>
      </c>
      <c r="Q30">
        <v>200</v>
      </c>
      <c r="R30">
        <v>1</v>
      </c>
      <c r="S30">
        <v>385</v>
      </c>
      <c r="T30">
        <v>379</v>
      </c>
      <c r="U30">
        <v>7</v>
      </c>
      <c r="V30">
        <v>1.65</v>
      </c>
      <c r="W30">
        <v>2</v>
      </c>
      <c r="X30">
        <v>48.75</v>
      </c>
      <c r="Y30">
        <v>470</v>
      </c>
      <c r="Z30">
        <v>1370</v>
      </c>
      <c r="AA30">
        <v>11</v>
      </c>
      <c r="AB30">
        <v>45</v>
      </c>
      <c r="AC30">
        <v>2.54</v>
      </c>
      <c r="AD30">
        <v>2.0299999999999998</v>
      </c>
    </row>
    <row r="31" spans="1:30" x14ac:dyDescent="0.25">
      <c r="A31" t="s">
        <v>30</v>
      </c>
      <c r="B31">
        <v>3418816</v>
      </c>
      <c r="C31" t="s">
        <v>81</v>
      </c>
      <c r="D31" t="s">
        <v>84</v>
      </c>
      <c r="E31">
        <v>620</v>
      </c>
      <c r="F31">
        <v>15.9</v>
      </c>
      <c r="G31" s="1">
        <f>-0.0003*(F31)^4 + 0.0199*(F31)^3 - 0.4468*(F31)^2 + 5.0245*(F31) - 6.1042</f>
        <v>21.647585270000022</v>
      </c>
      <c r="H31" s="1">
        <f>G31/44</f>
        <v>0.49199057431818233</v>
      </c>
      <c r="J31">
        <v>16000</v>
      </c>
      <c r="K31">
        <v>21</v>
      </c>
      <c r="L31">
        <v>0</v>
      </c>
      <c r="M31">
        <v>33</v>
      </c>
      <c r="N31">
        <v>1.5714285714285714</v>
      </c>
      <c r="O31">
        <v>1</v>
      </c>
      <c r="P31">
        <v>45</v>
      </c>
      <c r="Q31">
        <v>0</v>
      </c>
      <c r="R31">
        <v>0</v>
      </c>
      <c r="S31">
        <v>485</v>
      </c>
      <c r="T31">
        <v>298</v>
      </c>
      <c r="U31">
        <v>5</v>
      </c>
      <c r="V31">
        <v>1.7</v>
      </c>
      <c r="W31">
        <v>2</v>
      </c>
      <c r="X31">
        <v>11.5</v>
      </c>
      <c r="Y31">
        <v>1195</v>
      </c>
      <c r="Z31">
        <v>2670</v>
      </c>
      <c r="AA31">
        <v>7.2</v>
      </c>
      <c r="AB31">
        <v>32</v>
      </c>
    </row>
    <row r="32" spans="1:30" x14ac:dyDescent="0.25">
      <c r="A32" t="s">
        <v>31</v>
      </c>
      <c r="B32">
        <v>3419267</v>
      </c>
      <c r="C32" t="s">
        <v>81</v>
      </c>
      <c r="D32" t="s">
        <v>84</v>
      </c>
      <c r="E32">
        <v>735</v>
      </c>
      <c r="F32">
        <v>23.4</v>
      </c>
      <c r="G32" s="1">
        <f t="shared" ref="G32:G38" si="2">-0.0003*(F32)^4 + 0.0199*(F32)^3 - 0.4468*(F32)^2 + 5.0245*(F32) - 6.1042</f>
        <v>31.849495520000055</v>
      </c>
      <c r="H32" s="1">
        <f t="shared" ref="H32:H38" si="3">G32/44</f>
        <v>0.72385217090909215</v>
      </c>
      <c r="J32">
        <v>22000</v>
      </c>
      <c r="K32">
        <v>31</v>
      </c>
      <c r="L32">
        <v>1</v>
      </c>
      <c r="M32">
        <v>26</v>
      </c>
      <c r="N32">
        <v>0.83870967741935487</v>
      </c>
      <c r="O32">
        <v>0</v>
      </c>
      <c r="P32">
        <v>42</v>
      </c>
      <c r="Q32">
        <v>0</v>
      </c>
      <c r="R32">
        <v>0</v>
      </c>
      <c r="S32">
        <v>465</v>
      </c>
      <c r="T32">
        <v>479</v>
      </c>
      <c r="U32">
        <v>5</v>
      </c>
      <c r="V32">
        <v>1.8</v>
      </c>
      <c r="W32">
        <v>2</v>
      </c>
      <c r="X32">
        <v>38.700000000000003</v>
      </c>
      <c r="Y32">
        <v>2350</v>
      </c>
      <c r="Z32">
        <v>3195</v>
      </c>
      <c r="AA32">
        <v>21.5</v>
      </c>
      <c r="AB32">
        <v>49</v>
      </c>
    </row>
    <row r="33" spans="1:30" x14ac:dyDescent="0.25">
      <c r="A33" t="s">
        <v>32</v>
      </c>
      <c r="B33" t="s">
        <v>106</v>
      </c>
      <c r="C33" t="s">
        <v>81</v>
      </c>
      <c r="D33" t="s">
        <v>85</v>
      </c>
      <c r="E33">
        <v>1000</v>
      </c>
      <c r="F33">
        <v>20.6</v>
      </c>
      <c r="G33" s="1">
        <f t="shared" si="2"/>
        <v>27.734167520000021</v>
      </c>
      <c r="H33" s="1">
        <f t="shared" si="3"/>
        <v>0.63032198909090953</v>
      </c>
      <c r="J33">
        <v>7000</v>
      </c>
      <c r="K33">
        <v>27</v>
      </c>
      <c r="L33">
        <v>0</v>
      </c>
      <c r="M33">
        <v>31</v>
      </c>
      <c r="N33">
        <v>1.1481481481481481</v>
      </c>
      <c r="O33">
        <v>0</v>
      </c>
      <c r="P33">
        <v>42</v>
      </c>
      <c r="Q33">
        <v>0</v>
      </c>
      <c r="R33">
        <v>0</v>
      </c>
      <c r="S33">
        <v>685</v>
      </c>
      <c r="T33">
        <v>327</v>
      </c>
      <c r="U33">
        <v>8</v>
      </c>
      <c r="V33">
        <v>1.45</v>
      </c>
      <c r="W33">
        <v>2</v>
      </c>
      <c r="X33">
        <v>12.3</v>
      </c>
      <c r="Y33">
        <v>1100</v>
      </c>
      <c r="Z33">
        <v>3620</v>
      </c>
      <c r="AA33">
        <v>8.1999999999999993</v>
      </c>
      <c r="AB33">
        <v>32</v>
      </c>
    </row>
    <row r="34" spans="1:30" x14ac:dyDescent="0.25">
      <c r="A34" t="s">
        <v>33</v>
      </c>
      <c r="B34" t="s">
        <v>109</v>
      </c>
      <c r="C34" t="s">
        <v>81</v>
      </c>
      <c r="D34" t="s">
        <v>85</v>
      </c>
      <c r="E34">
        <v>1070</v>
      </c>
      <c r="F34">
        <v>24.5</v>
      </c>
      <c r="G34" s="1">
        <f t="shared" si="2"/>
        <v>33.366218750000023</v>
      </c>
      <c r="H34" s="1">
        <f t="shared" si="3"/>
        <v>0.7583231534090914</v>
      </c>
      <c r="J34">
        <v>14000</v>
      </c>
      <c r="K34">
        <v>46</v>
      </c>
      <c r="L34">
        <v>3</v>
      </c>
      <c r="M34">
        <v>30</v>
      </c>
      <c r="N34">
        <v>0.65217391304347827</v>
      </c>
      <c r="O34">
        <v>0</v>
      </c>
      <c r="P34">
        <v>21</v>
      </c>
      <c r="Q34">
        <v>0</v>
      </c>
      <c r="R34">
        <v>0</v>
      </c>
      <c r="S34">
        <v>650</v>
      </c>
      <c r="T34">
        <v>863</v>
      </c>
      <c r="U34">
        <v>18</v>
      </c>
      <c r="V34">
        <v>2.1</v>
      </c>
      <c r="W34">
        <v>2</v>
      </c>
      <c r="X34">
        <v>22.4</v>
      </c>
      <c r="Y34">
        <v>2470</v>
      </c>
      <c r="Z34">
        <v>2470</v>
      </c>
      <c r="AA34">
        <v>11.3</v>
      </c>
      <c r="AB34">
        <v>43</v>
      </c>
    </row>
    <row r="35" spans="1:30" x14ac:dyDescent="0.25">
      <c r="A35" t="s">
        <v>34</v>
      </c>
      <c r="B35" t="s">
        <v>107</v>
      </c>
      <c r="C35" t="s">
        <v>81</v>
      </c>
      <c r="D35" t="s">
        <v>85</v>
      </c>
      <c r="E35">
        <v>1240</v>
      </c>
      <c r="F35">
        <v>25.2</v>
      </c>
      <c r="G35" s="1">
        <f t="shared" si="2"/>
        <v>34.25444672000004</v>
      </c>
      <c r="H35" s="1">
        <f t="shared" si="3"/>
        <v>0.77851015272727364</v>
      </c>
      <c r="J35">
        <v>10400</v>
      </c>
      <c r="K35">
        <v>20</v>
      </c>
      <c r="L35">
        <v>2</v>
      </c>
      <c r="M35">
        <v>42</v>
      </c>
      <c r="N35">
        <v>2.1</v>
      </c>
      <c r="O35">
        <v>0</v>
      </c>
      <c r="P35">
        <v>36</v>
      </c>
      <c r="Q35">
        <v>200</v>
      </c>
      <c r="R35">
        <v>1</v>
      </c>
      <c r="S35">
        <v>560</v>
      </c>
      <c r="T35">
        <v>526</v>
      </c>
      <c r="U35">
        <v>5</v>
      </c>
      <c r="V35">
        <v>1.55</v>
      </c>
      <c r="W35">
        <v>2</v>
      </c>
      <c r="X35">
        <v>15</v>
      </c>
      <c r="Y35">
        <v>1480</v>
      </c>
      <c r="Z35">
        <v>2365</v>
      </c>
      <c r="AA35">
        <v>11.2</v>
      </c>
      <c r="AB35">
        <v>40</v>
      </c>
    </row>
    <row r="36" spans="1:30" x14ac:dyDescent="0.25">
      <c r="A36" t="s">
        <v>35</v>
      </c>
      <c r="B36" t="s">
        <v>108</v>
      </c>
      <c r="C36" t="s">
        <v>81</v>
      </c>
      <c r="D36" t="s">
        <v>85</v>
      </c>
      <c r="E36">
        <v>870</v>
      </c>
      <c r="F36">
        <v>23.8</v>
      </c>
      <c r="G36" s="1">
        <f t="shared" si="2"/>
        <v>32.414538719999989</v>
      </c>
      <c r="H36" s="1">
        <f t="shared" si="3"/>
        <v>0.73669406181818153</v>
      </c>
      <c r="J36">
        <v>8800</v>
      </c>
      <c r="K36">
        <v>19</v>
      </c>
      <c r="L36">
        <v>0</v>
      </c>
      <c r="M36">
        <v>38</v>
      </c>
      <c r="N36">
        <v>2</v>
      </c>
      <c r="O36">
        <v>0</v>
      </c>
      <c r="P36">
        <v>43</v>
      </c>
      <c r="Q36">
        <v>600</v>
      </c>
      <c r="R36">
        <v>1</v>
      </c>
      <c r="S36">
        <v>610</v>
      </c>
      <c r="T36">
        <v>660</v>
      </c>
      <c r="U36">
        <v>11</v>
      </c>
      <c r="V36">
        <v>2.8</v>
      </c>
      <c r="W36">
        <v>2</v>
      </c>
      <c r="X36">
        <v>44.35</v>
      </c>
      <c r="Y36">
        <v>1750</v>
      </c>
      <c r="Z36">
        <v>2155</v>
      </c>
      <c r="AA36">
        <v>13.3</v>
      </c>
      <c r="AB36">
        <v>46</v>
      </c>
      <c r="AC36">
        <v>2.2400000000000002</v>
      </c>
      <c r="AD36">
        <v>2.23</v>
      </c>
    </row>
    <row r="37" spans="1:30" x14ac:dyDescent="0.25">
      <c r="A37" t="s">
        <v>36</v>
      </c>
      <c r="B37">
        <v>3419236</v>
      </c>
      <c r="C37" t="s">
        <v>81</v>
      </c>
      <c r="D37" t="s">
        <v>85</v>
      </c>
      <c r="E37">
        <v>660</v>
      </c>
      <c r="F37">
        <v>22.6</v>
      </c>
      <c r="G37" s="1">
        <f t="shared" si="2"/>
        <v>30.688401120000016</v>
      </c>
      <c r="H37" s="1">
        <f t="shared" si="3"/>
        <v>0.6974636618181822</v>
      </c>
      <c r="J37">
        <v>15600</v>
      </c>
      <c r="K37">
        <v>16</v>
      </c>
      <c r="L37">
        <v>1</v>
      </c>
      <c r="M37">
        <v>39</v>
      </c>
      <c r="N37">
        <v>2.4375</v>
      </c>
      <c r="O37">
        <v>0</v>
      </c>
      <c r="P37">
        <v>44</v>
      </c>
      <c r="Q37">
        <v>800</v>
      </c>
      <c r="R37">
        <v>1</v>
      </c>
      <c r="S37">
        <v>570</v>
      </c>
      <c r="T37">
        <v>493</v>
      </c>
      <c r="U37">
        <v>5</v>
      </c>
      <c r="V37">
        <v>2.25</v>
      </c>
      <c r="W37">
        <v>17</v>
      </c>
      <c r="X37">
        <v>58.2</v>
      </c>
      <c r="Y37">
        <v>2435</v>
      </c>
      <c r="Z37">
        <v>2815</v>
      </c>
      <c r="AA37">
        <v>17.600000000000001</v>
      </c>
      <c r="AB37">
        <v>43</v>
      </c>
    </row>
    <row r="38" spans="1:30" x14ac:dyDescent="0.25">
      <c r="A38" t="s">
        <v>37</v>
      </c>
      <c r="B38">
        <v>3419235</v>
      </c>
      <c r="C38" t="s">
        <v>81</v>
      </c>
      <c r="D38" t="s">
        <v>84</v>
      </c>
      <c r="E38">
        <v>590</v>
      </c>
      <c r="F38">
        <v>21.2</v>
      </c>
      <c r="G38" s="1">
        <f t="shared" si="2"/>
        <v>28.616261119999983</v>
      </c>
      <c r="H38" s="1">
        <f t="shared" si="3"/>
        <v>0.65036957090909053</v>
      </c>
      <c r="J38">
        <v>17200</v>
      </c>
      <c r="K38">
        <v>12</v>
      </c>
      <c r="L38">
        <v>1</v>
      </c>
      <c r="M38">
        <v>38</v>
      </c>
      <c r="N38">
        <v>3.1666666666666665</v>
      </c>
      <c r="O38">
        <v>0</v>
      </c>
      <c r="P38">
        <v>49</v>
      </c>
      <c r="Q38">
        <v>400</v>
      </c>
      <c r="R38">
        <v>1</v>
      </c>
      <c r="S38">
        <v>611</v>
      </c>
      <c r="T38">
        <v>636</v>
      </c>
      <c r="U38">
        <v>7</v>
      </c>
      <c r="V38">
        <v>2.2999999999999998</v>
      </c>
      <c r="W38">
        <v>2</v>
      </c>
      <c r="X38">
        <v>27.3</v>
      </c>
      <c r="Y38">
        <v>2000</v>
      </c>
      <c r="Z38">
        <v>3335</v>
      </c>
      <c r="AA38">
        <v>12</v>
      </c>
      <c r="AB38">
        <v>35</v>
      </c>
    </row>
    <row r="39" spans="1:30" x14ac:dyDescent="0.25">
      <c r="A39">
        <v>205</v>
      </c>
      <c r="B39">
        <v>3419205</v>
      </c>
      <c r="C39" t="s">
        <v>80</v>
      </c>
      <c r="D39" t="s">
        <v>85</v>
      </c>
      <c r="E39">
        <v>850</v>
      </c>
      <c r="F39">
        <v>18.7</v>
      </c>
      <c r="G39" s="1">
        <f>-0.00009*(F39)^4 + 0.0078*(F39)^3 - 0.2271*(F39)^2 + 3.6892*(F39) - 4.7247</f>
        <v>24.849045750999991</v>
      </c>
      <c r="H39" s="1">
        <f>G39/45.5</f>
        <v>0.5461328736483515</v>
      </c>
      <c r="I39">
        <v>3</v>
      </c>
      <c r="J39">
        <v>8000</v>
      </c>
      <c r="K39">
        <v>12</v>
      </c>
      <c r="L39">
        <v>2</v>
      </c>
      <c r="M39">
        <v>43</v>
      </c>
      <c r="N39">
        <v>3.5833333333333335</v>
      </c>
      <c r="O39">
        <v>0</v>
      </c>
      <c r="P39">
        <v>43</v>
      </c>
      <c r="Q39">
        <v>8400</v>
      </c>
      <c r="R39">
        <v>2</v>
      </c>
      <c r="S39">
        <v>615</v>
      </c>
      <c r="T39">
        <v>289</v>
      </c>
      <c r="U39">
        <v>5</v>
      </c>
      <c r="V39">
        <v>2.0499999999999998</v>
      </c>
      <c r="W39">
        <v>2</v>
      </c>
      <c r="X39">
        <v>15</v>
      </c>
      <c r="Y39">
        <v>1000</v>
      </c>
      <c r="Z39">
        <v>2100</v>
      </c>
      <c r="AA39">
        <v>9.9</v>
      </c>
      <c r="AB39">
        <v>34</v>
      </c>
      <c r="AC39">
        <v>2.4</v>
      </c>
      <c r="AD39">
        <v>1.87</v>
      </c>
    </row>
    <row r="40" spans="1:30" x14ac:dyDescent="0.25">
      <c r="A40">
        <v>794</v>
      </c>
      <c r="B40">
        <v>3418794</v>
      </c>
      <c r="C40" t="s">
        <v>80</v>
      </c>
      <c r="D40" t="s">
        <v>84</v>
      </c>
      <c r="E40">
        <v>565</v>
      </c>
      <c r="F40">
        <v>11.6</v>
      </c>
      <c r="G40" s="1">
        <f t="shared" ref="G40:G89" si="4">-0.00009*(F40)^4 + 0.0078*(F40)^3 - 0.2271*(F40)^2 + 3.6892*(F40) - 4.7247</f>
        <v>18.056857375999996</v>
      </c>
      <c r="H40" s="1">
        <f t="shared" ref="H40:H89" si="5">G40/45.5</f>
        <v>0.39685400826373618</v>
      </c>
      <c r="I40">
        <v>3</v>
      </c>
      <c r="J40">
        <v>18800</v>
      </c>
      <c r="K40">
        <v>12</v>
      </c>
      <c r="L40">
        <v>2</v>
      </c>
      <c r="M40">
        <v>54</v>
      </c>
      <c r="N40">
        <v>4.5</v>
      </c>
      <c r="O40">
        <v>0</v>
      </c>
      <c r="P40">
        <v>33</v>
      </c>
      <c r="Q40">
        <v>400</v>
      </c>
      <c r="R40">
        <v>1</v>
      </c>
      <c r="S40">
        <v>320</v>
      </c>
      <c r="T40">
        <v>178</v>
      </c>
      <c r="U40">
        <v>5</v>
      </c>
      <c r="V40">
        <v>1.8</v>
      </c>
      <c r="W40">
        <v>11</v>
      </c>
      <c r="X40">
        <v>45.25</v>
      </c>
      <c r="Y40">
        <v>835</v>
      </c>
      <c r="Z40">
        <v>1220</v>
      </c>
      <c r="AA40">
        <v>8.6</v>
      </c>
      <c r="AB40">
        <v>30</v>
      </c>
      <c r="AC40">
        <v>2.4500000000000002</v>
      </c>
      <c r="AD40">
        <v>2.08</v>
      </c>
    </row>
    <row r="41" spans="1:30" x14ac:dyDescent="0.25">
      <c r="A41">
        <v>791</v>
      </c>
      <c r="B41">
        <v>3418791</v>
      </c>
      <c r="C41" t="s">
        <v>80</v>
      </c>
      <c r="D41" t="s">
        <v>84</v>
      </c>
      <c r="E41">
        <v>820</v>
      </c>
      <c r="F41">
        <v>18.600000000000001</v>
      </c>
      <c r="G41" s="1">
        <f t="shared" si="4"/>
        <v>24.746831856000007</v>
      </c>
      <c r="H41" s="1">
        <f t="shared" si="5"/>
        <v>0.54388641441758256</v>
      </c>
      <c r="I41">
        <v>3</v>
      </c>
      <c r="J41">
        <v>12400</v>
      </c>
      <c r="K41">
        <v>30</v>
      </c>
      <c r="L41">
        <v>2</v>
      </c>
      <c r="M41">
        <v>42</v>
      </c>
      <c r="N41">
        <v>1.4</v>
      </c>
      <c r="O41">
        <v>1</v>
      </c>
      <c r="P41">
        <v>26</v>
      </c>
      <c r="Q41">
        <v>2600</v>
      </c>
      <c r="R41">
        <v>2</v>
      </c>
      <c r="S41">
        <v>275</v>
      </c>
      <c r="T41">
        <v>341</v>
      </c>
      <c r="U41">
        <v>9</v>
      </c>
      <c r="V41">
        <v>2</v>
      </c>
      <c r="W41">
        <v>2</v>
      </c>
      <c r="X41">
        <v>64.75</v>
      </c>
      <c r="Y41">
        <v>1250</v>
      </c>
      <c r="Z41">
        <v>2105</v>
      </c>
      <c r="AA41">
        <v>8.3000000000000007</v>
      </c>
      <c r="AB41">
        <v>31</v>
      </c>
      <c r="AC41">
        <v>2.5099999999999998</v>
      </c>
      <c r="AD41">
        <v>2.0099999999999998</v>
      </c>
    </row>
    <row r="42" spans="1:30" x14ac:dyDescent="0.25">
      <c r="A42">
        <v>792</v>
      </c>
      <c r="B42">
        <v>3418792</v>
      </c>
      <c r="C42" t="s">
        <v>80</v>
      </c>
      <c r="D42" t="s">
        <v>85</v>
      </c>
      <c r="E42">
        <v>870</v>
      </c>
      <c r="F42">
        <v>18.100000000000001</v>
      </c>
      <c r="G42" s="1">
        <f t="shared" si="4"/>
        <v>24.242020711000002</v>
      </c>
      <c r="H42" s="1">
        <f t="shared" si="5"/>
        <v>0.53279166397802202</v>
      </c>
      <c r="I42">
        <v>3</v>
      </c>
      <c r="J42">
        <v>7600</v>
      </c>
      <c r="K42">
        <v>23</v>
      </c>
      <c r="L42">
        <v>2</v>
      </c>
      <c r="M42">
        <v>30</v>
      </c>
      <c r="N42">
        <v>1.3043478260869565</v>
      </c>
      <c r="O42">
        <v>0</v>
      </c>
      <c r="P42">
        <v>47</v>
      </c>
      <c r="Q42">
        <v>2000</v>
      </c>
      <c r="R42">
        <v>2</v>
      </c>
      <c r="S42">
        <v>300</v>
      </c>
      <c r="T42">
        <v>214</v>
      </c>
      <c r="U42">
        <v>15</v>
      </c>
      <c r="V42">
        <v>1.94</v>
      </c>
      <c r="W42">
        <v>2</v>
      </c>
      <c r="X42">
        <v>63.5</v>
      </c>
      <c r="Y42">
        <v>610</v>
      </c>
      <c r="Z42">
        <v>1390</v>
      </c>
      <c r="AA42">
        <v>12.2</v>
      </c>
      <c r="AB42">
        <v>34</v>
      </c>
      <c r="AC42">
        <v>2.5299999999999998</v>
      </c>
    </row>
    <row r="43" spans="1:30" x14ac:dyDescent="0.25">
      <c r="A43">
        <v>817</v>
      </c>
      <c r="B43">
        <v>3418817</v>
      </c>
      <c r="C43" t="s">
        <v>80</v>
      </c>
      <c r="D43" t="s">
        <v>85</v>
      </c>
      <c r="E43">
        <v>960</v>
      </c>
      <c r="F43">
        <v>25.2</v>
      </c>
      <c r="G43" s="1">
        <f t="shared" si="4"/>
        <v>32.554196255999997</v>
      </c>
      <c r="H43" s="1">
        <f t="shared" si="5"/>
        <v>0.71547684079120877</v>
      </c>
      <c r="I43">
        <v>3</v>
      </c>
      <c r="J43">
        <v>18000</v>
      </c>
      <c r="K43">
        <v>24</v>
      </c>
      <c r="L43">
        <v>2</v>
      </c>
      <c r="M43">
        <v>39</v>
      </c>
      <c r="N43">
        <v>1.625</v>
      </c>
      <c r="O43">
        <v>0</v>
      </c>
      <c r="P43">
        <v>32</v>
      </c>
      <c r="Q43">
        <v>5800</v>
      </c>
      <c r="R43">
        <v>2</v>
      </c>
      <c r="S43">
        <v>471</v>
      </c>
      <c r="T43">
        <v>314</v>
      </c>
      <c r="U43">
        <v>5</v>
      </c>
      <c r="V43">
        <v>1.43</v>
      </c>
      <c r="W43">
        <v>2</v>
      </c>
      <c r="X43">
        <v>22.7</v>
      </c>
      <c r="Y43">
        <v>779</v>
      </c>
      <c r="Z43">
        <v>1410</v>
      </c>
      <c r="AA43">
        <v>13.9</v>
      </c>
      <c r="AB43">
        <v>35</v>
      </c>
      <c r="AC43">
        <v>2.5</v>
      </c>
      <c r="AD43">
        <v>2.17</v>
      </c>
    </row>
    <row r="44" spans="1:30" x14ac:dyDescent="0.25">
      <c r="A44" t="s">
        <v>38</v>
      </c>
      <c r="B44">
        <v>3418779</v>
      </c>
      <c r="C44" t="s">
        <v>80</v>
      </c>
      <c r="D44" t="s">
        <v>84</v>
      </c>
      <c r="E44">
        <v>720</v>
      </c>
      <c r="F44">
        <v>16.399999999999999</v>
      </c>
      <c r="G44" s="1">
        <f t="shared" si="4"/>
        <v>22.592173856000009</v>
      </c>
      <c r="H44" s="1">
        <f t="shared" si="5"/>
        <v>0.49653129353846176</v>
      </c>
      <c r="I44">
        <v>3</v>
      </c>
      <c r="J44">
        <v>8400</v>
      </c>
      <c r="K44">
        <v>35</v>
      </c>
      <c r="L44">
        <v>2</v>
      </c>
      <c r="M44">
        <v>40</v>
      </c>
      <c r="N44">
        <v>1.1428571428571428</v>
      </c>
      <c r="O44">
        <v>0</v>
      </c>
      <c r="P44">
        <v>20</v>
      </c>
      <c r="Q44">
        <v>2000</v>
      </c>
      <c r="R44">
        <v>2</v>
      </c>
      <c r="S44">
        <v>395</v>
      </c>
      <c r="T44">
        <v>217</v>
      </c>
      <c r="U44">
        <v>5</v>
      </c>
      <c r="V44">
        <v>2.2999999999999998</v>
      </c>
      <c r="W44">
        <v>2</v>
      </c>
      <c r="X44">
        <v>50</v>
      </c>
      <c r="Y44">
        <v>710</v>
      </c>
      <c r="Z44">
        <v>1980</v>
      </c>
      <c r="AA44">
        <v>8.6</v>
      </c>
      <c r="AB44">
        <v>32</v>
      </c>
    </row>
    <row r="45" spans="1:30" x14ac:dyDescent="0.25">
      <c r="A45" t="s">
        <v>39</v>
      </c>
      <c r="B45">
        <v>3418784</v>
      </c>
      <c r="C45" t="s">
        <v>80</v>
      </c>
      <c r="D45" t="s">
        <v>85</v>
      </c>
      <c r="E45">
        <v>850</v>
      </c>
      <c r="F45">
        <v>17</v>
      </c>
      <c r="G45" s="1">
        <f t="shared" si="4"/>
        <v>23.164309999999993</v>
      </c>
      <c r="H45" s="1">
        <f t="shared" si="5"/>
        <v>0.50910571428571416</v>
      </c>
      <c r="I45">
        <v>3</v>
      </c>
      <c r="J45">
        <v>16000</v>
      </c>
      <c r="K45">
        <v>16</v>
      </c>
      <c r="L45">
        <v>2</v>
      </c>
      <c r="M45">
        <v>44</v>
      </c>
      <c r="N45">
        <v>2.75</v>
      </c>
      <c r="O45">
        <v>0</v>
      </c>
      <c r="P45">
        <v>38</v>
      </c>
      <c r="Q45">
        <v>4600</v>
      </c>
      <c r="R45">
        <v>2</v>
      </c>
      <c r="S45">
        <v>410</v>
      </c>
      <c r="T45">
        <v>247</v>
      </c>
      <c r="U45">
        <v>5</v>
      </c>
      <c r="V45">
        <v>2.2000000000000002</v>
      </c>
      <c r="W45">
        <v>2</v>
      </c>
      <c r="X45">
        <v>28.4</v>
      </c>
      <c r="Y45">
        <v>805</v>
      </c>
      <c r="Z45">
        <v>2640</v>
      </c>
      <c r="AA45">
        <v>9.1999999999999993</v>
      </c>
      <c r="AB45">
        <v>33</v>
      </c>
    </row>
    <row r="46" spans="1:30" x14ac:dyDescent="0.25">
      <c r="A46" t="s">
        <v>40</v>
      </c>
      <c r="B46">
        <v>3418804</v>
      </c>
      <c r="C46" t="s">
        <v>80</v>
      </c>
      <c r="D46" t="s">
        <v>84</v>
      </c>
      <c r="E46">
        <v>725</v>
      </c>
      <c r="F46">
        <v>18</v>
      </c>
      <c r="G46" s="1">
        <f t="shared" si="4"/>
        <v>24.142260000000007</v>
      </c>
      <c r="H46" s="1">
        <f t="shared" si="5"/>
        <v>0.53059912087912109</v>
      </c>
      <c r="I46">
        <v>3</v>
      </c>
      <c r="J46">
        <v>16000</v>
      </c>
      <c r="K46">
        <v>16</v>
      </c>
      <c r="L46">
        <v>2</v>
      </c>
      <c r="M46">
        <v>35</v>
      </c>
      <c r="N46">
        <v>2.1875</v>
      </c>
      <c r="O46">
        <v>0</v>
      </c>
      <c r="P46">
        <v>48</v>
      </c>
      <c r="Q46">
        <v>600</v>
      </c>
      <c r="R46">
        <v>1</v>
      </c>
      <c r="S46">
        <v>312</v>
      </c>
      <c r="T46">
        <v>182</v>
      </c>
      <c r="U46">
        <v>9</v>
      </c>
      <c r="V46">
        <v>1.61</v>
      </c>
      <c r="W46">
        <v>2</v>
      </c>
      <c r="X46">
        <v>24.5</v>
      </c>
      <c r="Y46">
        <v>706</v>
      </c>
      <c r="Z46">
        <v>2330</v>
      </c>
      <c r="AA46">
        <v>10.4</v>
      </c>
      <c r="AB46">
        <v>29</v>
      </c>
      <c r="AC46">
        <v>2.48</v>
      </c>
      <c r="AD46">
        <v>2.08</v>
      </c>
    </row>
    <row r="47" spans="1:30" x14ac:dyDescent="0.25">
      <c r="A47" t="s">
        <v>41</v>
      </c>
      <c r="B47">
        <v>3418807</v>
      </c>
      <c r="C47" t="s">
        <v>80</v>
      </c>
      <c r="D47" t="s">
        <v>84</v>
      </c>
      <c r="E47">
        <v>540</v>
      </c>
      <c r="F47">
        <v>12.4</v>
      </c>
      <c r="G47" s="1">
        <f t="shared" si="4"/>
        <v>18.846358815999999</v>
      </c>
      <c r="H47" s="1">
        <f t="shared" si="5"/>
        <v>0.41420568826373622</v>
      </c>
      <c r="I47">
        <v>3</v>
      </c>
      <c r="J47">
        <v>16000</v>
      </c>
      <c r="K47">
        <v>13</v>
      </c>
      <c r="L47">
        <v>2</v>
      </c>
      <c r="M47">
        <v>55</v>
      </c>
      <c r="N47">
        <v>4.2307692307692308</v>
      </c>
      <c r="O47">
        <v>0</v>
      </c>
      <c r="P47">
        <v>31</v>
      </c>
      <c r="Q47">
        <v>800</v>
      </c>
      <c r="R47">
        <v>1</v>
      </c>
      <c r="S47">
        <v>275</v>
      </c>
      <c r="T47">
        <v>163</v>
      </c>
      <c r="U47">
        <v>7</v>
      </c>
      <c r="V47">
        <v>2.4500000000000002</v>
      </c>
      <c r="W47">
        <v>2</v>
      </c>
      <c r="X47">
        <v>34.700000000000003</v>
      </c>
      <c r="Y47">
        <v>585</v>
      </c>
      <c r="Z47">
        <v>2135</v>
      </c>
      <c r="AA47">
        <v>7.3</v>
      </c>
      <c r="AB47">
        <v>27</v>
      </c>
      <c r="AC47">
        <v>2.36</v>
      </c>
      <c r="AD47">
        <v>1.8</v>
      </c>
    </row>
    <row r="48" spans="1:30" x14ac:dyDescent="0.25">
      <c r="A48" t="s">
        <v>42</v>
      </c>
      <c r="B48">
        <v>3418808</v>
      </c>
      <c r="C48" t="s">
        <v>80</v>
      </c>
      <c r="D48" t="s">
        <v>85</v>
      </c>
      <c r="E48">
        <v>930</v>
      </c>
      <c r="F48">
        <v>21.2</v>
      </c>
      <c r="G48" s="1">
        <f t="shared" si="4"/>
        <v>27.558246175999983</v>
      </c>
      <c r="H48" s="1">
        <f t="shared" si="5"/>
        <v>0.60567574013186776</v>
      </c>
      <c r="I48">
        <v>3</v>
      </c>
      <c r="J48">
        <v>17200</v>
      </c>
      <c r="K48">
        <v>12</v>
      </c>
      <c r="L48">
        <v>2</v>
      </c>
      <c r="M48">
        <v>38</v>
      </c>
      <c r="N48">
        <v>3.1666666666666665</v>
      </c>
      <c r="O48">
        <v>0</v>
      </c>
      <c r="P48">
        <v>49</v>
      </c>
      <c r="Q48">
        <v>1600</v>
      </c>
      <c r="R48">
        <v>2</v>
      </c>
      <c r="S48">
        <v>262</v>
      </c>
      <c r="T48">
        <v>295</v>
      </c>
      <c r="U48">
        <v>10</v>
      </c>
      <c r="V48">
        <v>1.68</v>
      </c>
      <c r="W48">
        <v>2</v>
      </c>
      <c r="X48">
        <v>35.1</v>
      </c>
      <c r="Y48">
        <v>885</v>
      </c>
      <c r="Z48">
        <v>1507</v>
      </c>
      <c r="AA48">
        <v>11.1</v>
      </c>
      <c r="AB48">
        <v>33</v>
      </c>
      <c r="AC48">
        <v>2.5099999999999998</v>
      </c>
    </row>
    <row r="49" spans="1:30" x14ac:dyDescent="0.25">
      <c r="A49" t="s">
        <v>43</v>
      </c>
      <c r="B49">
        <v>3418749</v>
      </c>
      <c r="C49" t="s">
        <v>80</v>
      </c>
      <c r="D49" t="s">
        <v>84</v>
      </c>
      <c r="E49">
        <v>560</v>
      </c>
      <c r="F49">
        <v>11.7</v>
      </c>
      <c r="G49" s="1">
        <f t="shared" si="4"/>
        <v>18.157303911000007</v>
      </c>
      <c r="H49" s="1">
        <f t="shared" si="5"/>
        <v>0.39906162441758258</v>
      </c>
      <c r="I49">
        <v>3</v>
      </c>
      <c r="J49">
        <v>14400</v>
      </c>
      <c r="K49">
        <v>16</v>
      </c>
      <c r="L49">
        <v>2</v>
      </c>
      <c r="M49">
        <v>37</v>
      </c>
      <c r="N49">
        <v>2.3125</v>
      </c>
      <c r="O49">
        <v>0</v>
      </c>
      <c r="P49">
        <v>39</v>
      </c>
      <c r="Q49">
        <v>2600</v>
      </c>
      <c r="R49">
        <v>2</v>
      </c>
      <c r="S49">
        <v>175</v>
      </c>
      <c r="T49">
        <v>436</v>
      </c>
      <c r="U49">
        <v>9</v>
      </c>
      <c r="V49">
        <v>2.35</v>
      </c>
      <c r="W49">
        <v>2</v>
      </c>
      <c r="X49">
        <v>36.1</v>
      </c>
      <c r="Y49">
        <v>1190</v>
      </c>
      <c r="Z49">
        <v>2395</v>
      </c>
      <c r="AA49">
        <v>8.1999999999999993</v>
      </c>
      <c r="AB49">
        <v>29</v>
      </c>
    </row>
    <row r="50" spans="1:30" x14ac:dyDescent="0.25">
      <c r="A50" t="s">
        <v>44</v>
      </c>
      <c r="B50">
        <v>3418780</v>
      </c>
      <c r="C50" t="s">
        <v>80</v>
      </c>
      <c r="D50" t="s">
        <v>85</v>
      </c>
      <c r="E50">
        <v>790</v>
      </c>
      <c r="F50">
        <v>16.8</v>
      </c>
      <c r="G50" s="1">
        <f t="shared" si="4"/>
        <v>22.972538016000001</v>
      </c>
      <c r="H50" s="1">
        <f t="shared" si="5"/>
        <v>0.50489094540659341</v>
      </c>
      <c r="I50">
        <v>3</v>
      </c>
      <c r="J50">
        <v>13600</v>
      </c>
      <c r="K50">
        <v>43</v>
      </c>
      <c r="L50">
        <v>2</v>
      </c>
      <c r="M50">
        <v>28</v>
      </c>
      <c r="N50">
        <v>0.65116279069767447</v>
      </c>
      <c r="O50">
        <v>1</v>
      </c>
      <c r="P50">
        <v>23</v>
      </c>
      <c r="Q50">
        <v>18200</v>
      </c>
      <c r="R50">
        <v>3</v>
      </c>
      <c r="S50">
        <v>340</v>
      </c>
      <c r="T50">
        <v>297</v>
      </c>
      <c r="U50">
        <v>5</v>
      </c>
      <c r="V50">
        <v>2.25</v>
      </c>
      <c r="W50">
        <v>2</v>
      </c>
      <c r="X50">
        <v>22.45</v>
      </c>
      <c r="Y50">
        <v>775</v>
      </c>
      <c r="Z50">
        <v>3210</v>
      </c>
      <c r="AA50">
        <v>7.9</v>
      </c>
      <c r="AB50">
        <v>31</v>
      </c>
      <c r="AC50">
        <v>2.61</v>
      </c>
      <c r="AD50">
        <v>2.08</v>
      </c>
    </row>
    <row r="51" spans="1:30" x14ac:dyDescent="0.25">
      <c r="A51" t="s">
        <v>45</v>
      </c>
      <c r="B51">
        <v>3418790</v>
      </c>
      <c r="C51" t="s">
        <v>80</v>
      </c>
      <c r="D51" t="s">
        <v>85</v>
      </c>
      <c r="E51">
        <v>620</v>
      </c>
      <c r="F51">
        <v>12.8</v>
      </c>
      <c r="G51" s="1">
        <f t="shared" si="4"/>
        <v>19.230862496</v>
      </c>
      <c r="H51" s="1">
        <f t="shared" si="5"/>
        <v>0.42265631859340658</v>
      </c>
      <c r="I51">
        <v>3</v>
      </c>
      <c r="J51">
        <v>12800</v>
      </c>
      <c r="K51">
        <v>29</v>
      </c>
      <c r="L51">
        <v>2</v>
      </c>
      <c r="M51">
        <v>33</v>
      </c>
      <c r="N51">
        <v>1.1379310344827587</v>
      </c>
      <c r="O51">
        <v>0</v>
      </c>
      <c r="P51">
        <v>35</v>
      </c>
      <c r="Q51">
        <v>5200</v>
      </c>
      <c r="R51">
        <v>2</v>
      </c>
      <c r="S51">
        <v>250</v>
      </c>
      <c r="T51">
        <v>569</v>
      </c>
      <c r="U51">
        <v>5</v>
      </c>
      <c r="V51">
        <v>2.2999999999999998</v>
      </c>
      <c r="W51">
        <v>2</v>
      </c>
      <c r="X51">
        <v>36.4</v>
      </c>
      <c r="Y51">
        <v>1755</v>
      </c>
      <c r="Z51">
        <v>1950</v>
      </c>
      <c r="AA51">
        <v>7.4</v>
      </c>
      <c r="AB51">
        <v>28</v>
      </c>
      <c r="AC51">
        <v>2.46</v>
      </c>
      <c r="AD51">
        <v>1.88</v>
      </c>
    </row>
    <row r="52" spans="1:30" x14ac:dyDescent="0.25">
      <c r="A52" t="s">
        <v>46</v>
      </c>
      <c r="B52">
        <v>3418806</v>
      </c>
      <c r="C52" t="s">
        <v>80</v>
      </c>
      <c r="D52" t="s">
        <v>85</v>
      </c>
      <c r="E52">
        <v>810</v>
      </c>
      <c r="F52">
        <v>16.8</v>
      </c>
      <c r="G52" s="1">
        <f t="shared" si="4"/>
        <v>22.972538016000001</v>
      </c>
      <c r="H52" s="1">
        <f t="shared" si="5"/>
        <v>0.50489094540659341</v>
      </c>
      <c r="I52">
        <v>3</v>
      </c>
      <c r="J52">
        <v>17600</v>
      </c>
      <c r="K52">
        <v>12</v>
      </c>
      <c r="L52">
        <v>2</v>
      </c>
      <c r="M52">
        <v>45</v>
      </c>
      <c r="N52">
        <v>3.75</v>
      </c>
      <c r="O52">
        <v>0</v>
      </c>
      <c r="P52">
        <v>42</v>
      </c>
      <c r="Q52">
        <v>13600</v>
      </c>
      <c r="R52">
        <v>3</v>
      </c>
      <c r="S52">
        <v>391</v>
      </c>
      <c r="T52">
        <v>225</v>
      </c>
      <c r="U52">
        <v>6</v>
      </c>
      <c r="V52">
        <v>1.74</v>
      </c>
      <c r="W52">
        <v>2</v>
      </c>
      <c r="X52">
        <v>9.0500000000000007</v>
      </c>
      <c r="Y52">
        <v>556</v>
      </c>
      <c r="Z52">
        <v>1837</v>
      </c>
      <c r="AA52">
        <v>13.8</v>
      </c>
      <c r="AB52">
        <v>36</v>
      </c>
      <c r="AC52">
        <v>2.62</v>
      </c>
      <c r="AD52">
        <v>2.08</v>
      </c>
    </row>
    <row r="53" spans="1:30" x14ac:dyDescent="0.25">
      <c r="A53" t="s">
        <v>47</v>
      </c>
      <c r="B53">
        <v>3418810</v>
      </c>
      <c r="C53" t="s">
        <v>80</v>
      </c>
      <c r="D53" t="s">
        <v>85</v>
      </c>
      <c r="E53">
        <v>990</v>
      </c>
      <c r="F53">
        <v>22.9</v>
      </c>
      <c r="G53" s="1">
        <f t="shared" si="4"/>
        <v>29.584056870999987</v>
      </c>
      <c r="H53" s="1">
        <f t="shared" si="5"/>
        <v>0.65019905210988982</v>
      </c>
      <c r="I53">
        <v>3</v>
      </c>
      <c r="J53">
        <v>15200</v>
      </c>
      <c r="K53">
        <v>21</v>
      </c>
      <c r="L53">
        <v>2</v>
      </c>
      <c r="M53">
        <v>33</v>
      </c>
      <c r="N53">
        <v>1.5714285714285714</v>
      </c>
      <c r="O53">
        <v>0</v>
      </c>
      <c r="P53">
        <v>43</v>
      </c>
      <c r="Q53">
        <v>5200</v>
      </c>
      <c r="R53">
        <v>2</v>
      </c>
      <c r="S53">
        <v>565</v>
      </c>
      <c r="T53">
        <v>228</v>
      </c>
      <c r="U53">
        <v>9</v>
      </c>
      <c r="V53">
        <v>1.8</v>
      </c>
      <c r="W53">
        <v>19.5</v>
      </c>
      <c r="X53">
        <v>21.65</v>
      </c>
      <c r="Y53">
        <v>650</v>
      </c>
      <c r="Z53">
        <v>2280</v>
      </c>
      <c r="AA53">
        <v>8.8000000000000007</v>
      </c>
      <c r="AB53">
        <v>32</v>
      </c>
      <c r="AC53">
        <v>2.57</v>
      </c>
      <c r="AD53">
        <v>1.98</v>
      </c>
    </row>
    <row r="54" spans="1:30" x14ac:dyDescent="0.25">
      <c r="A54" t="s">
        <v>48</v>
      </c>
      <c r="B54">
        <v>3418811</v>
      </c>
      <c r="C54" t="s">
        <v>80</v>
      </c>
      <c r="D54" t="s">
        <v>84</v>
      </c>
      <c r="E54">
        <v>730</v>
      </c>
      <c r="F54">
        <v>19.7</v>
      </c>
      <c r="G54" s="1">
        <f t="shared" si="4"/>
        <v>25.895964070999995</v>
      </c>
      <c r="H54" s="1">
        <f t="shared" si="5"/>
        <v>0.56914206749450535</v>
      </c>
      <c r="I54">
        <v>3</v>
      </c>
      <c r="J54">
        <v>15600</v>
      </c>
      <c r="K54">
        <v>28</v>
      </c>
      <c r="L54">
        <v>2</v>
      </c>
      <c r="M54">
        <v>26</v>
      </c>
      <c r="N54">
        <v>0.9285714285714286</v>
      </c>
      <c r="O54">
        <v>0</v>
      </c>
      <c r="P54">
        <v>45</v>
      </c>
      <c r="Q54">
        <v>2200</v>
      </c>
      <c r="R54">
        <v>2</v>
      </c>
      <c r="S54">
        <v>595</v>
      </c>
      <c r="T54">
        <v>208</v>
      </c>
      <c r="U54">
        <v>5</v>
      </c>
      <c r="V54">
        <v>2</v>
      </c>
      <c r="W54">
        <v>2</v>
      </c>
      <c r="X54">
        <v>24.8</v>
      </c>
      <c r="Y54">
        <v>890</v>
      </c>
      <c r="Z54">
        <v>3805</v>
      </c>
      <c r="AA54">
        <v>9.6999999999999993</v>
      </c>
      <c r="AB54">
        <v>32</v>
      </c>
    </row>
    <row r="55" spans="1:30" x14ac:dyDescent="0.25">
      <c r="A55" t="s">
        <v>49</v>
      </c>
      <c r="B55">
        <v>3418820</v>
      </c>
      <c r="C55" t="s">
        <v>80</v>
      </c>
      <c r="D55" t="s">
        <v>84</v>
      </c>
      <c r="E55">
        <v>750</v>
      </c>
      <c r="F55">
        <v>23.7</v>
      </c>
      <c r="G55" s="1">
        <f t="shared" si="4"/>
        <v>30.588945350999992</v>
      </c>
      <c r="H55" s="1">
        <f t="shared" si="5"/>
        <v>0.67228451320879101</v>
      </c>
      <c r="I55">
        <v>3</v>
      </c>
      <c r="J55">
        <v>9200</v>
      </c>
      <c r="K55">
        <v>25</v>
      </c>
      <c r="L55">
        <v>2</v>
      </c>
      <c r="M55">
        <v>34</v>
      </c>
      <c r="N55">
        <v>1.36</v>
      </c>
      <c r="O55">
        <v>0</v>
      </c>
      <c r="P55">
        <v>40</v>
      </c>
      <c r="Q55">
        <v>1200</v>
      </c>
      <c r="R55">
        <v>2</v>
      </c>
      <c r="S55">
        <v>580</v>
      </c>
      <c r="T55">
        <v>301</v>
      </c>
      <c r="U55">
        <v>13</v>
      </c>
      <c r="V55">
        <v>2.1</v>
      </c>
      <c r="W55">
        <v>2</v>
      </c>
      <c r="X55">
        <v>15.7</v>
      </c>
      <c r="Y55">
        <v>825</v>
      </c>
      <c r="Z55">
        <v>2840</v>
      </c>
      <c r="AA55">
        <v>10.4</v>
      </c>
      <c r="AB55">
        <v>38</v>
      </c>
      <c r="AC55">
        <v>2.36</v>
      </c>
      <c r="AD55">
        <v>1.8</v>
      </c>
    </row>
    <row r="56" spans="1:30" x14ac:dyDescent="0.25">
      <c r="A56" t="s">
        <v>50</v>
      </c>
      <c r="B56">
        <v>3418821</v>
      </c>
      <c r="C56" t="s">
        <v>80</v>
      </c>
      <c r="D56" t="s">
        <v>84</v>
      </c>
      <c r="E56">
        <v>735</v>
      </c>
      <c r="F56">
        <v>23.2</v>
      </c>
      <c r="G56" s="1">
        <f t="shared" si="4"/>
        <v>29.957139616000006</v>
      </c>
      <c r="H56" s="1">
        <f t="shared" si="5"/>
        <v>0.65839867287912102</v>
      </c>
      <c r="I56">
        <v>3</v>
      </c>
      <c r="J56">
        <v>10000</v>
      </c>
      <c r="K56">
        <v>22</v>
      </c>
      <c r="L56">
        <v>2</v>
      </c>
      <c r="M56">
        <v>25</v>
      </c>
      <c r="N56">
        <v>1.1363636363636365</v>
      </c>
      <c r="O56">
        <v>0</v>
      </c>
      <c r="P56">
        <v>53</v>
      </c>
      <c r="Q56">
        <v>4800</v>
      </c>
      <c r="R56">
        <v>2</v>
      </c>
      <c r="S56">
        <v>520</v>
      </c>
      <c r="T56">
        <v>331</v>
      </c>
      <c r="U56">
        <v>9</v>
      </c>
      <c r="V56">
        <v>1.75</v>
      </c>
      <c r="W56">
        <v>2</v>
      </c>
      <c r="X56">
        <v>22.5</v>
      </c>
      <c r="Y56">
        <v>1375</v>
      </c>
      <c r="Z56">
        <v>3210</v>
      </c>
      <c r="AA56">
        <v>8.5</v>
      </c>
      <c r="AB56">
        <v>37</v>
      </c>
    </row>
    <row r="57" spans="1:30" x14ac:dyDescent="0.25">
      <c r="A57" t="s">
        <v>51</v>
      </c>
      <c r="B57">
        <v>3418822</v>
      </c>
      <c r="C57" t="s">
        <v>80</v>
      </c>
      <c r="D57" t="s">
        <v>84</v>
      </c>
      <c r="E57">
        <v>685</v>
      </c>
      <c r="F57">
        <v>20.9</v>
      </c>
      <c r="G57" s="1">
        <f t="shared" si="4"/>
        <v>27.216527350999996</v>
      </c>
      <c r="H57" s="1">
        <f t="shared" si="5"/>
        <v>0.59816543628571417</v>
      </c>
      <c r="I57">
        <v>3</v>
      </c>
      <c r="J57">
        <v>6800</v>
      </c>
      <c r="K57">
        <v>25</v>
      </c>
      <c r="L57">
        <v>2</v>
      </c>
      <c r="M57">
        <v>30</v>
      </c>
      <c r="N57">
        <v>1.2</v>
      </c>
      <c r="O57">
        <v>0</v>
      </c>
      <c r="P57">
        <v>45</v>
      </c>
      <c r="Q57">
        <v>3000</v>
      </c>
      <c r="R57">
        <v>2</v>
      </c>
      <c r="S57">
        <v>315</v>
      </c>
      <c r="T57">
        <v>284</v>
      </c>
      <c r="U57">
        <v>5</v>
      </c>
      <c r="V57">
        <v>1.9</v>
      </c>
      <c r="W57">
        <v>2</v>
      </c>
      <c r="X57">
        <v>31.7</v>
      </c>
      <c r="Y57">
        <v>1420</v>
      </c>
      <c r="Z57">
        <v>3775</v>
      </c>
      <c r="AA57">
        <v>11</v>
      </c>
      <c r="AB57">
        <v>36</v>
      </c>
    </row>
    <row r="58" spans="1:30" x14ac:dyDescent="0.25">
      <c r="A58" t="s">
        <v>52</v>
      </c>
      <c r="B58">
        <v>3418775</v>
      </c>
      <c r="C58" t="s">
        <v>80</v>
      </c>
      <c r="D58" t="s">
        <v>84</v>
      </c>
      <c r="E58">
        <v>635</v>
      </c>
      <c r="F58">
        <v>17.399999999999999</v>
      </c>
      <c r="G58" s="1">
        <f t="shared" si="4"/>
        <v>23.551445616000002</v>
      </c>
      <c r="H58" s="1">
        <f t="shared" si="5"/>
        <v>0.51761418936263737</v>
      </c>
      <c r="I58">
        <v>3</v>
      </c>
      <c r="J58">
        <v>8400</v>
      </c>
      <c r="K58">
        <v>26</v>
      </c>
      <c r="L58">
        <v>2</v>
      </c>
      <c r="M58">
        <v>41</v>
      </c>
      <c r="N58">
        <v>1.5769230769230769</v>
      </c>
      <c r="O58">
        <v>0</v>
      </c>
      <c r="P58">
        <v>32</v>
      </c>
      <c r="Q58">
        <v>47200</v>
      </c>
      <c r="R58">
        <v>4</v>
      </c>
      <c r="S58">
        <v>480</v>
      </c>
      <c r="T58">
        <v>515</v>
      </c>
      <c r="U58">
        <v>6</v>
      </c>
      <c r="V58">
        <v>2.1</v>
      </c>
      <c r="W58">
        <v>2</v>
      </c>
      <c r="X58">
        <v>17.100000000000001</v>
      </c>
      <c r="Y58">
        <v>2025</v>
      </c>
      <c r="Z58">
        <v>1900</v>
      </c>
      <c r="AA58">
        <v>10.1</v>
      </c>
      <c r="AB58">
        <v>37</v>
      </c>
    </row>
    <row r="59" spans="1:30" x14ac:dyDescent="0.25">
      <c r="A59" t="s">
        <v>53</v>
      </c>
      <c r="B59">
        <v>3418788</v>
      </c>
      <c r="C59" t="s">
        <v>80</v>
      </c>
      <c r="D59" t="s">
        <v>84</v>
      </c>
      <c r="E59">
        <v>670</v>
      </c>
      <c r="F59">
        <v>16</v>
      </c>
      <c r="G59" s="1">
        <f t="shared" si="4"/>
        <v>22.21546</v>
      </c>
      <c r="H59" s="1">
        <f t="shared" si="5"/>
        <v>0.48825186813186816</v>
      </c>
      <c r="I59">
        <v>3</v>
      </c>
      <c r="J59">
        <v>7600</v>
      </c>
      <c r="K59">
        <v>12</v>
      </c>
      <c r="L59">
        <v>2</v>
      </c>
      <c r="M59">
        <v>56</v>
      </c>
      <c r="N59">
        <v>4.666666666666667</v>
      </c>
      <c r="O59">
        <v>0</v>
      </c>
      <c r="P59">
        <v>32</v>
      </c>
      <c r="Q59">
        <v>30400</v>
      </c>
      <c r="R59">
        <v>4</v>
      </c>
      <c r="S59">
        <v>350</v>
      </c>
      <c r="T59">
        <v>378</v>
      </c>
      <c r="U59">
        <v>8</v>
      </c>
      <c r="V59">
        <v>1.8</v>
      </c>
      <c r="W59">
        <v>2</v>
      </c>
      <c r="X59">
        <v>24.15</v>
      </c>
      <c r="Y59">
        <v>1065</v>
      </c>
      <c r="Z59">
        <v>1535</v>
      </c>
      <c r="AA59">
        <v>9.5</v>
      </c>
      <c r="AB59">
        <v>34</v>
      </c>
      <c r="AC59">
        <v>2.42</v>
      </c>
      <c r="AD59">
        <v>2.33</v>
      </c>
    </row>
    <row r="60" spans="1:30" x14ac:dyDescent="0.25">
      <c r="A60" t="s">
        <v>54</v>
      </c>
      <c r="B60">
        <v>3418789</v>
      </c>
      <c r="C60" t="s">
        <v>80</v>
      </c>
      <c r="D60" t="s">
        <v>85</v>
      </c>
      <c r="E60">
        <v>750</v>
      </c>
      <c r="F60">
        <v>16.899999999999999</v>
      </c>
      <c r="G60" s="1">
        <f t="shared" si="4"/>
        <v>23.068282711000009</v>
      </c>
      <c r="H60" s="1">
        <f t="shared" si="5"/>
        <v>0.5069952244175826</v>
      </c>
      <c r="I60">
        <v>3</v>
      </c>
      <c r="J60">
        <v>20400</v>
      </c>
      <c r="K60">
        <v>16</v>
      </c>
      <c r="L60">
        <v>2</v>
      </c>
      <c r="M60">
        <v>38</v>
      </c>
      <c r="N60">
        <v>2.375</v>
      </c>
      <c r="O60">
        <v>0</v>
      </c>
      <c r="P60">
        <v>45</v>
      </c>
      <c r="Q60">
        <v>30800</v>
      </c>
      <c r="R60">
        <v>4</v>
      </c>
      <c r="S60">
        <v>290</v>
      </c>
      <c r="T60">
        <v>433</v>
      </c>
      <c r="U60">
        <v>6</v>
      </c>
      <c r="V60">
        <v>1.65</v>
      </c>
      <c r="W60">
        <v>2</v>
      </c>
      <c r="X60">
        <v>31.9</v>
      </c>
      <c r="Y60">
        <v>1365</v>
      </c>
      <c r="Z60">
        <v>1535</v>
      </c>
      <c r="AA60">
        <v>10.199999999999999</v>
      </c>
      <c r="AB60">
        <v>37</v>
      </c>
      <c r="AC60">
        <v>2.46</v>
      </c>
      <c r="AD60">
        <v>2.17</v>
      </c>
    </row>
    <row r="61" spans="1:30" x14ac:dyDescent="0.25">
      <c r="A61" t="s">
        <v>55</v>
      </c>
      <c r="B61">
        <v>3418831</v>
      </c>
      <c r="C61" t="s">
        <v>80</v>
      </c>
      <c r="D61" t="s">
        <v>84</v>
      </c>
      <c r="E61">
        <v>555</v>
      </c>
      <c r="F61">
        <v>14.8</v>
      </c>
      <c r="G61" s="1">
        <f t="shared" si="4"/>
        <v>21.099386656</v>
      </c>
      <c r="H61" s="1">
        <f t="shared" si="5"/>
        <v>0.46372278364835168</v>
      </c>
      <c r="I61">
        <v>3</v>
      </c>
      <c r="J61">
        <v>10800</v>
      </c>
      <c r="K61">
        <v>24</v>
      </c>
      <c r="L61">
        <v>2</v>
      </c>
      <c r="M61">
        <v>30</v>
      </c>
      <c r="N61">
        <v>1.25</v>
      </c>
      <c r="O61">
        <v>0</v>
      </c>
      <c r="P61">
        <v>43</v>
      </c>
      <c r="Q61">
        <v>15800</v>
      </c>
      <c r="R61">
        <v>3</v>
      </c>
      <c r="S61">
        <v>275</v>
      </c>
      <c r="T61">
        <v>294</v>
      </c>
      <c r="U61">
        <v>5</v>
      </c>
      <c r="V61">
        <v>1.95</v>
      </c>
      <c r="W61">
        <v>2</v>
      </c>
      <c r="X61">
        <v>45.8</v>
      </c>
      <c r="Y61">
        <v>755</v>
      </c>
      <c r="Z61">
        <v>2605</v>
      </c>
      <c r="AA61">
        <v>8</v>
      </c>
      <c r="AB61">
        <v>30</v>
      </c>
      <c r="AC61">
        <v>2.39</v>
      </c>
      <c r="AD61">
        <v>2.2599999999999998</v>
      </c>
    </row>
    <row r="62" spans="1:30" x14ac:dyDescent="0.25">
      <c r="A62">
        <v>824</v>
      </c>
      <c r="B62">
        <v>3418824</v>
      </c>
      <c r="C62" t="s">
        <v>80</v>
      </c>
      <c r="D62" t="s">
        <v>84</v>
      </c>
      <c r="E62">
        <v>690</v>
      </c>
      <c r="F62">
        <v>17.600000000000001</v>
      </c>
      <c r="G62" s="1">
        <f t="shared" si="4"/>
        <v>23.746963616000009</v>
      </c>
      <c r="H62" s="1">
        <f t="shared" si="5"/>
        <v>0.52191128826373645</v>
      </c>
      <c r="I62">
        <v>3</v>
      </c>
      <c r="J62">
        <v>24000</v>
      </c>
      <c r="K62">
        <v>19</v>
      </c>
      <c r="L62">
        <v>2</v>
      </c>
      <c r="M62">
        <v>32</v>
      </c>
      <c r="N62">
        <v>1.6842105263157894</v>
      </c>
      <c r="O62">
        <v>0</v>
      </c>
      <c r="P62">
        <v>46</v>
      </c>
      <c r="Q62">
        <v>200</v>
      </c>
      <c r="R62">
        <v>1</v>
      </c>
      <c r="S62">
        <v>285</v>
      </c>
      <c r="T62">
        <v>597</v>
      </c>
      <c r="U62">
        <v>8</v>
      </c>
      <c r="V62">
        <v>1.45</v>
      </c>
      <c r="W62">
        <v>2</v>
      </c>
      <c r="X62">
        <v>25.85</v>
      </c>
      <c r="Y62">
        <v>2380</v>
      </c>
      <c r="Z62">
        <v>3500</v>
      </c>
      <c r="AA62">
        <v>8.4</v>
      </c>
      <c r="AB62">
        <v>33</v>
      </c>
    </row>
    <row r="63" spans="1:30" x14ac:dyDescent="0.25">
      <c r="A63">
        <v>832</v>
      </c>
      <c r="B63">
        <v>3418832</v>
      </c>
      <c r="C63" t="s">
        <v>80</v>
      </c>
      <c r="D63" t="s">
        <v>84</v>
      </c>
      <c r="E63">
        <v>780</v>
      </c>
      <c r="F63">
        <v>22.1</v>
      </c>
      <c r="G63" s="1">
        <f t="shared" si="4"/>
        <v>28.61183527099999</v>
      </c>
      <c r="H63" s="1">
        <f t="shared" si="5"/>
        <v>0.62883154441758216</v>
      </c>
      <c r="I63">
        <v>3</v>
      </c>
      <c r="J63">
        <v>13200</v>
      </c>
      <c r="K63">
        <v>16</v>
      </c>
      <c r="L63">
        <v>2</v>
      </c>
      <c r="M63">
        <v>28</v>
      </c>
      <c r="N63">
        <v>1.75</v>
      </c>
      <c r="O63">
        <v>0</v>
      </c>
      <c r="P63">
        <v>52</v>
      </c>
      <c r="Q63">
        <v>1200</v>
      </c>
      <c r="R63">
        <v>2</v>
      </c>
      <c r="S63">
        <v>500</v>
      </c>
      <c r="T63">
        <v>257</v>
      </c>
      <c r="U63">
        <v>10</v>
      </c>
      <c r="V63">
        <v>2.15</v>
      </c>
      <c r="W63">
        <v>2</v>
      </c>
      <c r="X63">
        <v>36.25</v>
      </c>
      <c r="Y63">
        <v>750</v>
      </c>
      <c r="Z63">
        <v>2205</v>
      </c>
      <c r="AA63">
        <v>7.6</v>
      </c>
      <c r="AB63">
        <v>32</v>
      </c>
    </row>
    <row r="64" spans="1:30" x14ac:dyDescent="0.25">
      <c r="A64">
        <v>57</v>
      </c>
      <c r="B64">
        <v>3419057</v>
      </c>
      <c r="C64" t="s">
        <v>80</v>
      </c>
      <c r="D64" t="s">
        <v>84</v>
      </c>
      <c r="E64">
        <v>720</v>
      </c>
      <c r="F64">
        <v>20.6</v>
      </c>
      <c r="G64" s="1">
        <f t="shared" si="4"/>
        <v>26.879501935999997</v>
      </c>
      <c r="H64" s="1">
        <f t="shared" si="5"/>
        <v>0.59075828430769228</v>
      </c>
      <c r="I64">
        <v>3</v>
      </c>
      <c r="J64">
        <v>20000</v>
      </c>
      <c r="K64">
        <v>25</v>
      </c>
      <c r="L64">
        <v>2</v>
      </c>
      <c r="M64">
        <v>22</v>
      </c>
      <c r="N64">
        <v>0.88</v>
      </c>
      <c r="O64">
        <v>0</v>
      </c>
      <c r="P64">
        <v>50</v>
      </c>
      <c r="Q64">
        <v>0</v>
      </c>
      <c r="R64">
        <v>0</v>
      </c>
      <c r="S64">
        <v>350</v>
      </c>
      <c r="T64">
        <v>150</v>
      </c>
      <c r="U64">
        <v>7</v>
      </c>
      <c r="V64">
        <v>1.65</v>
      </c>
      <c r="W64">
        <v>2</v>
      </c>
      <c r="X64">
        <v>19.3</v>
      </c>
      <c r="Y64">
        <v>475</v>
      </c>
      <c r="Z64">
        <v>2520</v>
      </c>
      <c r="AA64">
        <v>8.1999999999999993</v>
      </c>
      <c r="AB64">
        <v>31</v>
      </c>
      <c r="AC64">
        <v>2.5099999999999998</v>
      </c>
      <c r="AD64">
        <v>2.5499999999999998</v>
      </c>
    </row>
    <row r="65" spans="1:30" x14ac:dyDescent="0.25">
      <c r="A65">
        <v>72</v>
      </c>
      <c r="B65">
        <v>3419072</v>
      </c>
      <c r="C65" t="s">
        <v>80</v>
      </c>
      <c r="D65" t="s">
        <v>85</v>
      </c>
      <c r="E65">
        <v>890</v>
      </c>
      <c r="F65">
        <v>29.3</v>
      </c>
      <c r="G65" s="1">
        <f t="shared" si="4"/>
        <v>38.274628391000007</v>
      </c>
      <c r="H65" s="1">
        <f t="shared" si="5"/>
        <v>0.84120062397802209</v>
      </c>
      <c r="I65">
        <v>3</v>
      </c>
      <c r="J65">
        <v>16000</v>
      </c>
      <c r="K65">
        <v>18</v>
      </c>
      <c r="L65">
        <v>2</v>
      </c>
      <c r="M65">
        <v>38</v>
      </c>
      <c r="N65">
        <v>2.1111111111111112</v>
      </c>
      <c r="O65">
        <v>0</v>
      </c>
      <c r="P65">
        <v>40</v>
      </c>
      <c r="Q65">
        <v>0</v>
      </c>
      <c r="R65">
        <v>0</v>
      </c>
      <c r="S65">
        <v>345</v>
      </c>
      <c r="T65">
        <v>203</v>
      </c>
      <c r="U65">
        <v>10</v>
      </c>
      <c r="V65">
        <v>2.15</v>
      </c>
      <c r="W65">
        <v>2</v>
      </c>
      <c r="X65">
        <v>12.2</v>
      </c>
      <c r="Y65">
        <v>440</v>
      </c>
      <c r="Z65">
        <v>1525</v>
      </c>
      <c r="AA65">
        <v>10.5</v>
      </c>
      <c r="AB65">
        <v>48</v>
      </c>
    </row>
    <row r="66" spans="1:30" x14ac:dyDescent="0.25">
      <c r="A66">
        <v>63</v>
      </c>
      <c r="B66">
        <v>3419063</v>
      </c>
      <c r="C66" t="s">
        <v>80</v>
      </c>
      <c r="D66" t="s">
        <v>84</v>
      </c>
      <c r="E66">
        <v>810</v>
      </c>
      <c r="F66">
        <v>24.3</v>
      </c>
      <c r="G66" s="1">
        <f t="shared" si="4"/>
        <v>31.362995990999991</v>
      </c>
      <c r="H66" s="1">
        <f t="shared" si="5"/>
        <v>0.68929661518681296</v>
      </c>
      <c r="I66">
        <v>3</v>
      </c>
      <c r="J66">
        <v>43200</v>
      </c>
      <c r="K66">
        <v>21</v>
      </c>
      <c r="L66">
        <v>2</v>
      </c>
      <c r="M66">
        <v>38</v>
      </c>
      <c r="N66">
        <v>1.8095238095238095</v>
      </c>
      <c r="O66">
        <v>0</v>
      </c>
      <c r="P66">
        <v>35</v>
      </c>
      <c r="Q66">
        <v>0</v>
      </c>
      <c r="R66">
        <v>0</v>
      </c>
      <c r="S66">
        <v>405</v>
      </c>
      <c r="T66">
        <v>317</v>
      </c>
      <c r="U66">
        <v>5</v>
      </c>
      <c r="V66">
        <v>1.7</v>
      </c>
      <c r="W66">
        <v>2</v>
      </c>
      <c r="X66">
        <v>31.2</v>
      </c>
      <c r="Y66">
        <v>910</v>
      </c>
      <c r="Z66">
        <v>3295</v>
      </c>
      <c r="AA66">
        <v>10.199999999999999</v>
      </c>
      <c r="AB66">
        <v>38</v>
      </c>
      <c r="AC66">
        <v>2.52</v>
      </c>
      <c r="AD66">
        <v>2.13</v>
      </c>
    </row>
    <row r="67" spans="1:30" x14ac:dyDescent="0.25">
      <c r="A67" t="s">
        <v>56</v>
      </c>
      <c r="B67">
        <v>3418748</v>
      </c>
      <c r="C67" t="s">
        <v>80</v>
      </c>
      <c r="D67" t="s">
        <v>85</v>
      </c>
      <c r="E67">
        <v>630</v>
      </c>
      <c r="F67">
        <v>12.8</v>
      </c>
      <c r="G67" s="1">
        <f t="shared" si="4"/>
        <v>19.230862496</v>
      </c>
      <c r="H67" s="1">
        <f t="shared" si="5"/>
        <v>0.42265631859340658</v>
      </c>
      <c r="I67">
        <v>3</v>
      </c>
      <c r="J67">
        <v>18800</v>
      </c>
      <c r="K67">
        <v>20</v>
      </c>
      <c r="L67">
        <v>2</v>
      </c>
      <c r="M67">
        <v>37</v>
      </c>
      <c r="N67">
        <v>1.85</v>
      </c>
      <c r="O67">
        <v>0</v>
      </c>
      <c r="P67">
        <v>41</v>
      </c>
      <c r="Q67">
        <v>0</v>
      </c>
      <c r="R67">
        <v>0</v>
      </c>
      <c r="S67">
        <v>285</v>
      </c>
      <c r="T67">
        <v>323</v>
      </c>
      <c r="U67">
        <v>5</v>
      </c>
      <c r="V67">
        <v>2.0499999999999998</v>
      </c>
      <c r="W67">
        <v>2</v>
      </c>
      <c r="X67">
        <v>14.75</v>
      </c>
      <c r="Y67">
        <v>1975</v>
      </c>
      <c r="Z67">
        <v>2310</v>
      </c>
      <c r="AA67">
        <v>8.9</v>
      </c>
      <c r="AB67">
        <v>30</v>
      </c>
    </row>
    <row r="68" spans="1:30" x14ac:dyDescent="0.25">
      <c r="A68" t="s">
        <v>57</v>
      </c>
      <c r="B68">
        <v>3418750</v>
      </c>
      <c r="C68" t="s">
        <v>80</v>
      </c>
      <c r="D68" t="s">
        <v>84</v>
      </c>
      <c r="E68">
        <v>560</v>
      </c>
      <c r="F68">
        <v>11.9</v>
      </c>
      <c r="G68" s="1">
        <f t="shared" si="4"/>
        <v>18.356583910999994</v>
      </c>
      <c r="H68" s="1">
        <f t="shared" si="5"/>
        <v>0.4034414046373625</v>
      </c>
      <c r="I68">
        <v>3</v>
      </c>
      <c r="J68">
        <v>10400</v>
      </c>
      <c r="K68">
        <v>48</v>
      </c>
      <c r="L68">
        <v>2</v>
      </c>
      <c r="M68">
        <v>45</v>
      </c>
      <c r="N68">
        <v>0.9375</v>
      </c>
      <c r="O68">
        <v>0</v>
      </c>
      <c r="P68">
        <v>3</v>
      </c>
      <c r="Q68">
        <v>0</v>
      </c>
      <c r="R68">
        <v>0</v>
      </c>
      <c r="S68">
        <v>240</v>
      </c>
      <c r="T68">
        <v>169</v>
      </c>
      <c r="U68">
        <v>6</v>
      </c>
      <c r="V68">
        <v>2.2999999999999998</v>
      </c>
      <c r="W68">
        <v>2</v>
      </c>
      <c r="X68">
        <v>20.350000000000001</v>
      </c>
      <c r="Y68">
        <v>625</v>
      </c>
      <c r="Z68">
        <v>2320</v>
      </c>
      <c r="AA68">
        <v>7.2</v>
      </c>
      <c r="AB68">
        <v>26</v>
      </c>
    </row>
    <row r="69" spans="1:30" x14ac:dyDescent="0.25">
      <c r="A69" t="s">
        <v>58</v>
      </c>
      <c r="B69">
        <v>3418754</v>
      </c>
      <c r="C69" t="s">
        <v>80</v>
      </c>
      <c r="D69" t="s">
        <v>85</v>
      </c>
      <c r="E69">
        <v>470</v>
      </c>
      <c r="F69">
        <v>8.6</v>
      </c>
      <c r="G69" s="1">
        <f t="shared" si="4"/>
        <v>14.675033456</v>
      </c>
      <c r="H69" s="1">
        <f t="shared" si="5"/>
        <v>0.32252820782417579</v>
      </c>
      <c r="I69">
        <v>3</v>
      </c>
      <c r="J69">
        <v>20400</v>
      </c>
      <c r="K69">
        <v>26</v>
      </c>
      <c r="L69">
        <v>2</v>
      </c>
      <c r="M69">
        <v>25</v>
      </c>
      <c r="N69">
        <v>0.96153846153846156</v>
      </c>
      <c r="O69">
        <v>0</v>
      </c>
      <c r="P69">
        <v>43</v>
      </c>
      <c r="Q69">
        <v>0</v>
      </c>
      <c r="R69">
        <v>0</v>
      </c>
      <c r="S69">
        <v>65</v>
      </c>
      <c r="T69">
        <v>163</v>
      </c>
      <c r="U69">
        <v>5</v>
      </c>
      <c r="V69">
        <v>2.15</v>
      </c>
      <c r="W69">
        <v>2</v>
      </c>
      <c r="X69">
        <v>23.1</v>
      </c>
      <c r="Y69">
        <v>415</v>
      </c>
      <c r="Z69">
        <v>795</v>
      </c>
      <c r="AA69">
        <v>6.1</v>
      </c>
      <c r="AB69">
        <v>26</v>
      </c>
    </row>
    <row r="70" spans="1:30" x14ac:dyDescent="0.25">
      <c r="A70" t="s">
        <v>59</v>
      </c>
      <c r="B70">
        <v>3418761</v>
      </c>
      <c r="C70" t="s">
        <v>80</v>
      </c>
      <c r="D70" t="s">
        <v>85</v>
      </c>
      <c r="E70">
        <v>770</v>
      </c>
      <c r="F70">
        <v>16.899999999999999</v>
      </c>
      <c r="G70" s="1">
        <f t="shared" si="4"/>
        <v>23.068282711000009</v>
      </c>
      <c r="H70" s="1">
        <f t="shared" si="5"/>
        <v>0.5069952244175826</v>
      </c>
      <c r="I70">
        <v>3</v>
      </c>
      <c r="J70">
        <v>8200</v>
      </c>
      <c r="K70">
        <v>71</v>
      </c>
      <c r="L70">
        <v>2</v>
      </c>
      <c r="M70">
        <v>17</v>
      </c>
      <c r="N70">
        <v>0.23943661971830985</v>
      </c>
      <c r="O70">
        <v>0</v>
      </c>
      <c r="P70">
        <v>9</v>
      </c>
      <c r="Q70">
        <v>0</v>
      </c>
      <c r="R70">
        <v>0</v>
      </c>
      <c r="S70">
        <v>475</v>
      </c>
      <c r="T70">
        <v>178</v>
      </c>
      <c r="U70">
        <v>5</v>
      </c>
      <c r="V70">
        <v>1.5</v>
      </c>
      <c r="W70">
        <v>2</v>
      </c>
      <c r="X70">
        <v>32.5</v>
      </c>
      <c r="Y70">
        <v>545</v>
      </c>
      <c r="Z70">
        <v>1220</v>
      </c>
      <c r="AA70">
        <v>8.3000000000000007</v>
      </c>
      <c r="AB70">
        <v>28</v>
      </c>
    </row>
    <row r="71" spans="1:30" x14ac:dyDescent="0.25">
      <c r="A71" t="s">
        <v>60</v>
      </c>
      <c r="B71">
        <v>3418762</v>
      </c>
      <c r="C71" t="s">
        <v>80</v>
      </c>
      <c r="D71" t="s">
        <v>84</v>
      </c>
      <c r="E71">
        <v>605</v>
      </c>
      <c r="F71">
        <v>14.4</v>
      </c>
      <c r="G71" s="1">
        <f t="shared" si="4"/>
        <v>20.729163935999999</v>
      </c>
      <c r="H71" s="1">
        <f t="shared" si="5"/>
        <v>0.45558602057142855</v>
      </c>
      <c r="I71">
        <v>3</v>
      </c>
      <c r="J71">
        <v>13400</v>
      </c>
      <c r="K71">
        <v>30</v>
      </c>
      <c r="L71">
        <v>2</v>
      </c>
      <c r="M71">
        <v>30</v>
      </c>
      <c r="N71">
        <v>1</v>
      </c>
      <c r="O71">
        <v>0</v>
      </c>
      <c r="P71">
        <v>36</v>
      </c>
      <c r="Q71">
        <v>0</v>
      </c>
      <c r="R71">
        <v>0</v>
      </c>
      <c r="S71">
        <v>395</v>
      </c>
      <c r="T71">
        <v>153</v>
      </c>
      <c r="U71">
        <v>5</v>
      </c>
      <c r="V71">
        <v>1.7</v>
      </c>
      <c r="W71">
        <v>2</v>
      </c>
      <c r="X71">
        <v>18.649999999999999</v>
      </c>
      <c r="Y71">
        <v>700</v>
      </c>
      <c r="Z71">
        <v>1560</v>
      </c>
      <c r="AA71">
        <v>10.199999999999999</v>
      </c>
      <c r="AB71">
        <v>32</v>
      </c>
    </row>
    <row r="72" spans="1:30" x14ac:dyDescent="0.25">
      <c r="A72" t="s">
        <v>61</v>
      </c>
      <c r="B72">
        <v>3418765</v>
      </c>
      <c r="C72" t="s">
        <v>80</v>
      </c>
      <c r="D72" t="s">
        <v>84</v>
      </c>
      <c r="E72">
        <v>880</v>
      </c>
      <c r="F72">
        <v>21.5</v>
      </c>
      <c r="G72" s="1">
        <f t="shared" si="4"/>
        <v>27.904694375000005</v>
      </c>
      <c r="H72" s="1">
        <f t="shared" si="5"/>
        <v>0.61328998626373643</v>
      </c>
      <c r="I72">
        <v>3</v>
      </c>
      <c r="J72">
        <v>28000</v>
      </c>
      <c r="K72">
        <v>38</v>
      </c>
      <c r="L72">
        <v>2</v>
      </c>
      <c r="M72">
        <v>26</v>
      </c>
      <c r="N72">
        <v>0.68421052631578949</v>
      </c>
      <c r="O72">
        <v>0</v>
      </c>
      <c r="P72">
        <v>32</v>
      </c>
      <c r="Q72">
        <v>0</v>
      </c>
      <c r="R72">
        <v>0</v>
      </c>
      <c r="S72">
        <v>445</v>
      </c>
      <c r="T72">
        <v>157</v>
      </c>
      <c r="U72">
        <v>8</v>
      </c>
      <c r="V72">
        <v>1.7</v>
      </c>
      <c r="W72">
        <v>2</v>
      </c>
      <c r="X72">
        <v>21.85</v>
      </c>
      <c r="Y72">
        <v>615</v>
      </c>
      <c r="Z72">
        <v>2590</v>
      </c>
      <c r="AA72">
        <v>9.4</v>
      </c>
      <c r="AB72">
        <v>33</v>
      </c>
      <c r="AC72">
        <v>2.46</v>
      </c>
      <c r="AD72">
        <v>1.86</v>
      </c>
    </row>
    <row r="73" spans="1:30" x14ac:dyDescent="0.25">
      <c r="A73" t="s">
        <v>62</v>
      </c>
      <c r="B73">
        <v>3418766</v>
      </c>
      <c r="C73" t="s">
        <v>80</v>
      </c>
      <c r="D73" t="s">
        <v>84</v>
      </c>
      <c r="E73">
        <v>800</v>
      </c>
      <c r="F73">
        <v>23.2</v>
      </c>
      <c r="G73" s="1">
        <f t="shared" si="4"/>
        <v>29.957139616000006</v>
      </c>
      <c r="H73" s="1">
        <f t="shared" si="5"/>
        <v>0.65839867287912102</v>
      </c>
      <c r="I73">
        <v>3</v>
      </c>
      <c r="J73">
        <v>16400</v>
      </c>
      <c r="K73">
        <v>34</v>
      </c>
      <c r="L73">
        <v>2</v>
      </c>
      <c r="M73">
        <v>18</v>
      </c>
      <c r="N73">
        <v>0.52941176470588236</v>
      </c>
      <c r="O73">
        <v>0</v>
      </c>
      <c r="P73">
        <v>44</v>
      </c>
      <c r="Q73">
        <v>0</v>
      </c>
      <c r="R73">
        <v>0</v>
      </c>
      <c r="S73">
        <v>390</v>
      </c>
      <c r="T73">
        <v>171</v>
      </c>
      <c r="U73">
        <v>9</v>
      </c>
      <c r="V73">
        <v>1.55</v>
      </c>
      <c r="W73">
        <v>2</v>
      </c>
      <c r="X73">
        <v>22.05</v>
      </c>
      <c r="Y73">
        <v>590</v>
      </c>
      <c r="Z73">
        <v>1840</v>
      </c>
      <c r="AA73">
        <v>9.6</v>
      </c>
      <c r="AB73">
        <v>32</v>
      </c>
    </row>
    <row r="74" spans="1:30" x14ac:dyDescent="0.25">
      <c r="A74" t="s">
        <v>63</v>
      </c>
      <c r="B74">
        <v>3418768</v>
      </c>
      <c r="C74" t="s">
        <v>80</v>
      </c>
      <c r="D74" t="s">
        <v>84</v>
      </c>
      <c r="E74">
        <v>780</v>
      </c>
      <c r="F74">
        <v>20</v>
      </c>
      <c r="G74" s="1">
        <f t="shared" si="4"/>
        <v>26.219300000000004</v>
      </c>
      <c r="H74" s="1">
        <f t="shared" si="5"/>
        <v>0.57624835164835175</v>
      </c>
      <c r="I74">
        <v>3</v>
      </c>
      <c r="J74">
        <v>6400</v>
      </c>
      <c r="K74">
        <v>45</v>
      </c>
      <c r="L74">
        <v>2</v>
      </c>
      <c r="M74">
        <v>21</v>
      </c>
      <c r="N74">
        <v>0.46666666666666667</v>
      </c>
      <c r="O74">
        <v>0</v>
      </c>
      <c r="P74">
        <v>32</v>
      </c>
      <c r="Q74">
        <v>0</v>
      </c>
      <c r="R74">
        <v>0</v>
      </c>
      <c r="S74">
        <v>350</v>
      </c>
      <c r="T74">
        <v>139</v>
      </c>
      <c r="U74">
        <v>5</v>
      </c>
      <c r="V74">
        <v>1.5</v>
      </c>
      <c r="W74">
        <v>2</v>
      </c>
      <c r="X74">
        <v>4.55</v>
      </c>
      <c r="Y74">
        <v>560</v>
      </c>
      <c r="Z74">
        <v>1545</v>
      </c>
      <c r="AA74">
        <v>10.199999999999999</v>
      </c>
      <c r="AB74">
        <v>33</v>
      </c>
    </row>
    <row r="75" spans="1:30" x14ac:dyDescent="0.25">
      <c r="A75" t="s">
        <v>64</v>
      </c>
      <c r="B75">
        <v>3418781</v>
      </c>
      <c r="C75" t="s">
        <v>80</v>
      </c>
      <c r="D75" t="s">
        <v>84</v>
      </c>
      <c r="E75">
        <v>590</v>
      </c>
      <c r="F75">
        <v>13.7</v>
      </c>
      <c r="G75" s="1">
        <f t="shared" si="4"/>
        <v>20.079016151000005</v>
      </c>
      <c r="H75" s="1">
        <f t="shared" si="5"/>
        <v>0.44129705826373639</v>
      </c>
      <c r="I75">
        <v>3</v>
      </c>
      <c r="J75">
        <v>16000</v>
      </c>
      <c r="K75">
        <v>22</v>
      </c>
      <c r="L75">
        <v>2</v>
      </c>
      <c r="M75">
        <v>39</v>
      </c>
      <c r="N75">
        <v>1.7727272727272727</v>
      </c>
      <c r="O75">
        <v>0</v>
      </c>
      <c r="P75">
        <v>35</v>
      </c>
      <c r="Q75">
        <v>0</v>
      </c>
      <c r="R75">
        <v>0</v>
      </c>
      <c r="S75">
        <v>375</v>
      </c>
      <c r="T75">
        <v>156</v>
      </c>
      <c r="U75">
        <v>9</v>
      </c>
      <c r="V75">
        <v>2.25</v>
      </c>
      <c r="W75">
        <v>2</v>
      </c>
      <c r="X75">
        <v>27.55</v>
      </c>
      <c r="Y75">
        <v>645</v>
      </c>
      <c r="Z75">
        <v>1945</v>
      </c>
      <c r="AA75">
        <v>8.9</v>
      </c>
      <c r="AB75">
        <v>31</v>
      </c>
    </row>
    <row r="76" spans="1:30" x14ac:dyDescent="0.25">
      <c r="A76" t="s">
        <v>65</v>
      </c>
      <c r="B76">
        <v>3418782</v>
      </c>
      <c r="C76" t="s">
        <v>80</v>
      </c>
      <c r="D76" t="s">
        <v>85</v>
      </c>
      <c r="E76">
        <v>900</v>
      </c>
      <c r="F76">
        <v>20.7</v>
      </c>
      <c r="G76" s="1">
        <f t="shared" si="4"/>
        <v>26.991325191000001</v>
      </c>
      <c r="H76" s="1">
        <f t="shared" si="5"/>
        <v>0.59321593826373631</v>
      </c>
      <c r="I76">
        <v>3</v>
      </c>
      <c r="J76">
        <v>9200</v>
      </c>
      <c r="K76">
        <v>46</v>
      </c>
      <c r="L76">
        <v>2</v>
      </c>
      <c r="M76">
        <v>50</v>
      </c>
      <c r="N76">
        <v>1.0869565217391304</v>
      </c>
      <c r="O76">
        <v>0</v>
      </c>
      <c r="P76">
        <v>3</v>
      </c>
      <c r="Q76">
        <v>0</v>
      </c>
      <c r="R76">
        <v>0</v>
      </c>
      <c r="S76">
        <v>485</v>
      </c>
      <c r="T76">
        <v>165</v>
      </c>
      <c r="U76">
        <v>7</v>
      </c>
      <c r="V76">
        <v>1.8</v>
      </c>
      <c r="W76">
        <v>2</v>
      </c>
      <c r="X76">
        <v>16.899999999999999</v>
      </c>
      <c r="Y76">
        <v>505</v>
      </c>
      <c r="Z76">
        <v>1510</v>
      </c>
      <c r="AA76">
        <v>8.3000000000000007</v>
      </c>
      <c r="AB76">
        <v>31</v>
      </c>
      <c r="AC76">
        <v>2.41</v>
      </c>
      <c r="AD76">
        <v>1.93</v>
      </c>
    </row>
    <row r="77" spans="1:30" x14ac:dyDescent="0.25">
      <c r="A77" t="s">
        <v>66</v>
      </c>
      <c r="B77">
        <v>3418798</v>
      </c>
      <c r="C77" t="s">
        <v>80</v>
      </c>
      <c r="D77" t="s">
        <v>85</v>
      </c>
      <c r="E77">
        <v>845</v>
      </c>
      <c r="F77">
        <v>20.2</v>
      </c>
      <c r="G77" s="1">
        <f t="shared" si="4"/>
        <v>26.437340656000003</v>
      </c>
      <c r="H77" s="1">
        <f t="shared" si="5"/>
        <v>0.58104045397802206</v>
      </c>
      <c r="I77">
        <v>3</v>
      </c>
      <c r="J77">
        <v>9200</v>
      </c>
      <c r="K77">
        <v>36</v>
      </c>
      <c r="L77">
        <v>2</v>
      </c>
      <c r="M77">
        <v>36</v>
      </c>
      <c r="N77">
        <v>1</v>
      </c>
      <c r="O77">
        <v>0</v>
      </c>
      <c r="P77">
        <v>27</v>
      </c>
      <c r="Q77">
        <v>0</v>
      </c>
      <c r="R77">
        <v>0</v>
      </c>
      <c r="S77">
        <v>1165</v>
      </c>
      <c r="T77">
        <v>242</v>
      </c>
      <c r="U77">
        <v>5</v>
      </c>
      <c r="V77">
        <v>1.9</v>
      </c>
      <c r="W77">
        <v>2</v>
      </c>
      <c r="X77">
        <v>59.2</v>
      </c>
      <c r="Y77">
        <v>585</v>
      </c>
      <c r="Z77">
        <v>2325</v>
      </c>
      <c r="AA77">
        <v>9.5</v>
      </c>
      <c r="AB77">
        <v>30</v>
      </c>
    </row>
    <row r="78" spans="1:30" x14ac:dyDescent="0.25">
      <c r="A78" t="s">
        <v>67</v>
      </c>
      <c r="B78">
        <v>3418800</v>
      </c>
      <c r="C78" t="s">
        <v>80</v>
      </c>
      <c r="D78" t="s">
        <v>84</v>
      </c>
      <c r="E78">
        <v>475</v>
      </c>
      <c r="F78">
        <v>15.8</v>
      </c>
      <c r="G78" s="1">
        <f t="shared" si="4"/>
        <v>22.028237936000004</v>
      </c>
      <c r="H78" s="1">
        <f t="shared" si="5"/>
        <v>0.48413709749450556</v>
      </c>
      <c r="I78">
        <v>3</v>
      </c>
      <c r="J78">
        <v>8000</v>
      </c>
      <c r="K78">
        <v>17</v>
      </c>
      <c r="L78">
        <v>2</v>
      </c>
      <c r="M78">
        <v>47</v>
      </c>
      <c r="N78">
        <v>2.7647058823529411</v>
      </c>
      <c r="O78">
        <v>0</v>
      </c>
      <c r="P78">
        <v>34</v>
      </c>
      <c r="Q78">
        <v>0</v>
      </c>
      <c r="R78">
        <v>0</v>
      </c>
      <c r="S78">
        <v>575</v>
      </c>
      <c r="T78">
        <v>298</v>
      </c>
      <c r="U78">
        <v>5</v>
      </c>
      <c r="V78">
        <v>1.45</v>
      </c>
      <c r="W78">
        <v>2</v>
      </c>
      <c r="X78">
        <v>50.65</v>
      </c>
      <c r="Y78">
        <v>1090</v>
      </c>
      <c r="Z78">
        <v>5785</v>
      </c>
      <c r="AA78">
        <v>3.8</v>
      </c>
      <c r="AB78">
        <v>19</v>
      </c>
    </row>
    <row r="79" spans="1:30" x14ac:dyDescent="0.25">
      <c r="A79" t="s">
        <v>68</v>
      </c>
      <c r="B79">
        <v>3418801</v>
      </c>
      <c r="C79" t="s">
        <v>80</v>
      </c>
      <c r="D79" t="s">
        <v>85</v>
      </c>
      <c r="E79">
        <v>950</v>
      </c>
      <c r="F79">
        <v>20.7</v>
      </c>
      <c r="G79" s="1">
        <f t="shared" si="4"/>
        <v>26.991325191000001</v>
      </c>
      <c r="H79" s="1">
        <f t="shared" si="5"/>
        <v>0.59321593826373631</v>
      </c>
      <c r="I79">
        <v>3</v>
      </c>
      <c r="J79">
        <v>8000</v>
      </c>
      <c r="K79">
        <v>19</v>
      </c>
      <c r="L79">
        <v>2</v>
      </c>
      <c r="M79">
        <v>39</v>
      </c>
      <c r="N79">
        <v>2.0526315789473686</v>
      </c>
      <c r="O79">
        <v>0</v>
      </c>
      <c r="P79">
        <v>39</v>
      </c>
      <c r="Q79">
        <v>0</v>
      </c>
      <c r="R79">
        <v>0</v>
      </c>
      <c r="S79">
        <v>480</v>
      </c>
      <c r="T79">
        <v>205</v>
      </c>
      <c r="U79">
        <v>5</v>
      </c>
      <c r="V79">
        <v>1.55</v>
      </c>
      <c r="W79">
        <v>2</v>
      </c>
      <c r="X79">
        <v>23.95</v>
      </c>
      <c r="Y79">
        <v>900</v>
      </c>
      <c r="Z79">
        <v>3565</v>
      </c>
      <c r="AA79">
        <v>9.8000000000000007</v>
      </c>
      <c r="AB79">
        <v>31</v>
      </c>
      <c r="AC79">
        <v>2.57</v>
      </c>
      <c r="AD79">
        <v>2.46</v>
      </c>
    </row>
    <row r="80" spans="1:30" x14ac:dyDescent="0.25">
      <c r="A80" t="s">
        <v>69</v>
      </c>
      <c r="B80">
        <v>3418802</v>
      </c>
      <c r="C80" t="s">
        <v>80</v>
      </c>
      <c r="D80" t="s">
        <v>85</v>
      </c>
      <c r="E80">
        <v>825</v>
      </c>
      <c r="F80">
        <v>19.5</v>
      </c>
      <c r="G80" s="1">
        <f t="shared" si="4"/>
        <v>25.682844375000002</v>
      </c>
      <c r="H80" s="1">
        <f t="shared" si="5"/>
        <v>0.56445811813186819</v>
      </c>
      <c r="I80">
        <v>3</v>
      </c>
      <c r="J80">
        <v>8400</v>
      </c>
      <c r="K80">
        <v>23</v>
      </c>
      <c r="L80">
        <v>2</v>
      </c>
      <c r="M80">
        <v>34</v>
      </c>
      <c r="N80">
        <v>1.4782608695652173</v>
      </c>
      <c r="O80">
        <v>0</v>
      </c>
      <c r="P80">
        <v>41</v>
      </c>
      <c r="Q80">
        <v>0</v>
      </c>
      <c r="R80">
        <v>0</v>
      </c>
      <c r="S80">
        <v>530</v>
      </c>
      <c r="T80">
        <v>184</v>
      </c>
      <c r="U80">
        <v>9</v>
      </c>
      <c r="V80">
        <v>1.7</v>
      </c>
      <c r="W80">
        <v>2</v>
      </c>
      <c r="X80">
        <v>28.7</v>
      </c>
      <c r="Y80">
        <v>745</v>
      </c>
      <c r="Z80">
        <v>2735</v>
      </c>
      <c r="AA80">
        <v>8.5</v>
      </c>
      <c r="AB80">
        <v>30</v>
      </c>
    </row>
    <row r="81" spans="1:30" x14ac:dyDescent="0.25">
      <c r="A81" t="s">
        <v>70</v>
      </c>
      <c r="B81">
        <v>3418803</v>
      </c>
      <c r="C81" t="s">
        <v>80</v>
      </c>
      <c r="D81" t="s">
        <v>85</v>
      </c>
      <c r="E81">
        <v>815</v>
      </c>
      <c r="F81">
        <v>17.899999999999999</v>
      </c>
      <c r="G81" s="1">
        <f t="shared" si="4"/>
        <v>24.042882070999994</v>
      </c>
      <c r="H81" s="1">
        <f t="shared" si="5"/>
        <v>0.52841499057142849</v>
      </c>
      <c r="I81">
        <v>3</v>
      </c>
      <c r="J81">
        <v>12000</v>
      </c>
      <c r="K81">
        <v>32</v>
      </c>
      <c r="L81">
        <v>2</v>
      </c>
      <c r="M81">
        <v>32</v>
      </c>
      <c r="N81">
        <v>1</v>
      </c>
      <c r="O81">
        <v>1</v>
      </c>
      <c r="P81">
        <v>33</v>
      </c>
      <c r="Q81">
        <v>0</v>
      </c>
      <c r="R81">
        <v>0</v>
      </c>
      <c r="S81">
        <v>568</v>
      </c>
      <c r="T81">
        <v>282</v>
      </c>
      <c r="U81">
        <v>5</v>
      </c>
      <c r="V81">
        <v>1.64</v>
      </c>
      <c r="W81">
        <v>2</v>
      </c>
      <c r="X81">
        <v>23.75</v>
      </c>
      <c r="Y81">
        <v>1125</v>
      </c>
      <c r="Z81">
        <v>3143</v>
      </c>
      <c r="AA81">
        <v>14</v>
      </c>
      <c r="AB81">
        <v>36</v>
      </c>
      <c r="AC81">
        <v>2.44</v>
      </c>
      <c r="AD81">
        <v>2.3199999999999998</v>
      </c>
    </row>
    <row r="82" spans="1:30" x14ac:dyDescent="0.25">
      <c r="A82" t="s">
        <v>71</v>
      </c>
      <c r="B82">
        <v>3418818</v>
      </c>
      <c r="C82" t="s">
        <v>80</v>
      </c>
      <c r="D82" t="s">
        <v>84</v>
      </c>
      <c r="E82">
        <v>840</v>
      </c>
      <c r="F82">
        <v>20.8</v>
      </c>
      <c r="G82" s="1">
        <f t="shared" si="4"/>
        <v>27.103666335999989</v>
      </c>
      <c r="H82" s="1">
        <f t="shared" si="5"/>
        <v>0.59568497441758217</v>
      </c>
      <c r="I82">
        <v>3</v>
      </c>
      <c r="J82">
        <v>13600</v>
      </c>
      <c r="K82">
        <v>18</v>
      </c>
      <c r="L82">
        <v>2</v>
      </c>
      <c r="M82">
        <v>34</v>
      </c>
      <c r="N82">
        <v>1.8888888888888888</v>
      </c>
      <c r="O82">
        <v>0</v>
      </c>
      <c r="P82">
        <v>41</v>
      </c>
      <c r="Q82">
        <v>0</v>
      </c>
      <c r="R82">
        <v>0</v>
      </c>
      <c r="S82">
        <v>390</v>
      </c>
      <c r="T82">
        <v>186</v>
      </c>
      <c r="U82">
        <v>7</v>
      </c>
      <c r="V82">
        <v>1.38</v>
      </c>
      <c r="W82">
        <v>2</v>
      </c>
      <c r="X82">
        <v>25.35</v>
      </c>
      <c r="Y82">
        <v>520</v>
      </c>
      <c r="Z82">
        <v>1537</v>
      </c>
      <c r="AA82">
        <v>11.5</v>
      </c>
      <c r="AB82">
        <v>35</v>
      </c>
      <c r="AC82">
        <v>2.65</v>
      </c>
    </row>
    <row r="83" spans="1:30" x14ac:dyDescent="0.25">
      <c r="A83" t="s">
        <v>72</v>
      </c>
      <c r="B83">
        <v>3418819</v>
      </c>
      <c r="C83" t="s">
        <v>80</v>
      </c>
      <c r="D83" t="s">
        <v>84</v>
      </c>
      <c r="E83">
        <v>790</v>
      </c>
      <c r="F83">
        <v>23.1</v>
      </c>
      <c r="G83" s="1">
        <f t="shared" si="4"/>
        <v>29.832271911000007</v>
      </c>
      <c r="H83" s="1">
        <f t="shared" si="5"/>
        <v>0.65565432771428589</v>
      </c>
      <c r="I83">
        <v>3</v>
      </c>
      <c r="J83">
        <v>12000</v>
      </c>
      <c r="K83">
        <v>32</v>
      </c>
      <c r="L83">
        <v>2</v>
      </c>
      <c r="M83">
        <v>33</v>
      </c>
      <c r="N83">
        <v>1.03125</v>
      </c>
      <c r="O83">
        <v>0</v>
      </c>
      <c r="P83">
        <v>31</v>
      </c>
      <c r="Q83">
        <v>0</v>
      </c>
      <c r="R83">
        <v>0</v>
      </c>
      <c r="S83">
        <v>305</v>
      </c>
      <c r="T83">
        <v>182</v>
      </c>
      <c r="U83">
        <v>6</v>
      </c>
      <c r="V83">
        <v>1.29</v>
      </c>
      <c r="W83">
        <v>2</v>
      </c>
      <c r="X83">
        <v>19.100000000000001</v>
      </c>
      <c r="Y83">
        <v>469</v>
      </c>
      <c r="Z83">
        <v>1519</v>
      </c>
      <c r="AA83">
        <v>13.5</v>
      </c>
      <c r="AB83">
        <v>36</v>
      </c>
      <c r="AC83">
        <v>2.56</v>
      </c>
      <c r="AD83">
        <v>1.77</v>
      </c>
    </row>
    <row r="84" spans="1:30" x14ac:dyDescent="0.25">
      <c r="A84" t="s">
        <v>73</v>
      </c>
      <c r="B84">
        <v>3418826</v>
      </c>
      <c r="C84" t="s">
        <v>80</v>
      </c>
      <c r="D84" t="s">
        <v>84</v>
      </c>
      <c r="E84">
        <v>705</v>
      </c>
      <c r="F84">
        <v>19.5</v>
      </c>
      <c r="G84" s="1">
        <f t="shared" si="4"/>
        <v>25.682844375000002</v>
      </c>
      <c r="H84" s="1">
        <f t="shared" si="5"/>
        <v>0.56445811813186819</v>
      </c>
      <c r="I84">
        <v>3</v>
      </c>
      <c r="J84">
        <v>13400</v>
      </c>
      <c r="K84">
        <v>23</v>
      </c>
      <c r="L84">
        <v>2</v>
      </c>
      <c r="M84">
        <v>27</v>
      </c>
      <c r="N84">
        <v>1.173913043478261</v>
      </c>
      <c r="O84">
        <v>0</v>
      </c>
      <c r="P84">
        <v>44</v>
      </c>
      <c r="Q84">
        <v>0</v>
      </c>
      <c r="R84">
        <v>0</v>
      </c>
      <c r="S84">
        <v>280</v>
      </c>
      <c r="T84">
        <v>206</v>
      </c>
      <c r="U84">
        <v>7</v>
      </c>
      <c r="V84">
        <v>1.4</v>
      </c>
      <c r="W84">
        <v>2</v>
      </c>
      <c r="X84">
        <v>33.25</v>
      </c>
      <c r="Y84">
        <v>645</v>
      </c>
      <c r="Z84">
        <v>2335</v>
      </c>
      <c r="AA84">
        <v>10</v>
      </c>
      <c r="AB84">
        <v>35</v>
      </c>
    </row>
    <row r="85" spans="1:30" x14ac:dyDescent="0.25">
      <c r="A85" t="s">
        <v>74</v>
      </c>
      <c r="B85">
        <v>3418915</v>
      </c>
      <c r="C85" t="s">
        <v>80</v>
      </c>
      <c r="D85" t="s">
        <v>84</v>
      </c>
      <c r="E85">
        <v>715</v>
      </c>
      <c r="F85">
        <v>18.8</v>
      </c>
      <c r="G85" s="1">
        <f t="shared" si="4"/>
        <v>24.951692575999992</v>
      </c>
      <c r="H85" s="1">
        <f t="shared" si="5"/>
        <v>0.54838884782417563</v>
      </c>
      <c r="I85">
        <v>3</v>
      </c>
      <c r="J85">
        <v>17200</v>
      </c>
      <c r="K85">
        <v>20</v>
      </c>
      <c r="L85">
        <v>2</v>
      </c>
      <c r="M85">
        <v>27</v>
      </c>
      <c r="N85">
        <v>1.35</v>
      </c>
      <c r="O85">
        <v>0</v>
      </c>
      <c r="P85">
        <v>46</v>
      </c>
      <c r="Q85">
        <v>0</v>
      </c>
      <c r="R85">
        <v>0</v>
      </c>
      <c r="S85">
        <v>338</v>
      </c>
      <c r="T85">
        <v>208</v>
      </c>
      <c r="U85">
        <v>9</v>
      </c>
      <c r="V85">
        <v>1.18</v>
      </c>
      <c r="W85">
        <v>2</v>
      </c>
      <c r="X85">
        <v>44.2</v>
      </c>
      <c r="Y85">
        <v>762</v>
      </c>
      <c r="Z85">
        <v>2187</v>
      </c>
      <c r="AA85">
        <v>12.6</v>
      </c>
      <c r="AB85">
        <v>33</v>
      </c>
      <c r="AC85">
        <v>2.62</v>
      </c>
      <c r="AD85">
        <v>2.13</v>
      </c>
    </row>
    <row r="86" spans="1:30" x14ac:dyDescent="0.25">
      <c r="A86" t="s">
        <v>75</v>
      </c>
      <c r="B86">
        <v>3418918</v>
      </c>
      <c r="C86" t="s">
        <v>80</v>
      </c>
      <c r="D86" t="s">
        <v>84</v>
      </c>
      <c r="E86">
        <v>660</v>
      </c>
      <c r="F86">
        <v>24</v>
      </c>
      <c r="G86" s="1">
        <f t="shared" si="4"/>
        <v>30.973860000000002</v>
      </c>
      <c r="H86" s="1">
        <f t="shared" si="5"/>
        <v>0.6807441758241759</v>
      </c>
      <c r="I86">
        <v>3</v>
      </c>
      <c r="J86">
        <v>16800</v>
      </c>
      <c r="K86">
        <v>26</v>
      </c>
      <c r="L86">
        <v>2</v>
      </c>
      <c r="M86">
        <v>48</v>
      </c>
      <c r="N86">
        <v>1.8461538461538463</v>
      </c>
      <c r="O86">
        <v>1</v>
      </c>
      <c r="P86">
        <v>24</v>
      </c>
      <c r="Q86">
        <v>0</v>
      </c>
      <c r="R86">
        <v>0</v>
      </c>
      <c r="S86">
        <v>410</v>
      </c>
      <c r="T86">
        <v>171</v>
      </c>
      <c r="U86">
        <v>9</v>
      </c>
      <c r="V86">
        <v>1.45</v>
      </c>
      <c r="W86">
        <v>2</v>
      </c>
      <c r="X86">
        <v>24</v>
      </c>
      <c r="Y86">
        <v>285</v>
      </c>
      <c r="Z86">
        <v>1830</v>
      </c>
      <c r="AA86">
        <v>9</v>
      </c>
      <c r="AB86">
        <v>40</v>
      </c>
      <c r="AC86">
        <v>2.52</v>
      </c>
      <c r="AD86">
        <v>1.83</v>
      </c>
    </row>
    <row r="87" spans="1:30" x14ac:dyDescent="0.25">
      <c r="A87" t="s">
        <v>76</v>
      </c>
      <c r="B87">
        <v>3418927</v>
      </c>
      <c r="C87" t="s">
        <v>80</v>
      </c>
      <c r="D87" t="s">
        <v>85</v>
      </c>
      <c r="E87">
        <v>870</v>
      </c>
      <c r="F87">
        <v>27.1</v>
      </c>
      <c r="G87" s="1">
        <f t="shared" si="4"/>
        <v>35.165470470999992</v>
      </c>
      <c r="H87" s="1">
        <f t="shared" si="5"/>
        <v>0.77286748287912066</v>
      </c>
      <c r="I87">
        <v>3</v>
      </c>
      <c r="J87">
        <v>22000</v>
      </c>
      <c r="K87">
        <v>39</v>
      </c>
      <c r="L87">
        <v>2</v>
      </c>
      <c r="M87">
        <v>25</v>
      </c>
      <c r="N87">
        <v>0.64102564102564108</v>
      </c>
      <c r="O87">
        <v>0</v>
      </c>
      <c r="P87">
        <v>33</v>
      </c>
      <c r="Q87">
        <v>0</v>
      </c>
      <c r="R87">
        <v>0</v>
      </c>
      <c r="S87">
        <v>405</v>
      </c>
      <c r="T87">
        <v>187</v>
      </c>
      <c r="U87">
        <v>8</v>
      </c>
      <c r="V87">
        <v>1.8</v>
      </c>
      <c r="W87">
        <v>2</v>
      </c>
      <c r="X87">
        <v>19.399999999999999</v>
      </c>
      <c r="Y87">
        <v>665</v>
      </c>
      <c r="Z87">
        <v>3370</v>
      </c>
      <c r="AA87">
        <v>9.3000000000000007</v>
      </c>
      <c r="AB87">
        <v>34</v>
      </c>
    </row>
    <row r="88" spans="1:30" x14ac:dyDescent="0.25">
      <c r="A88" t="s">
        <v>77</v>
      </c>
      <c r="B88">
        <v>3418928</v>
      </c>
      <c r="C88" t="s">
        <v>80</v>
      </c>
      <c r="D88" t="s">
        <v>84</v>
      </c>
      <c r="E88">
        <v>750</v>
      </c>
      <c r="F88">
        <v>28.7</v>
      </c>
      <c r="G88" s="1">
        <f t="shared" si="4"/>
        <v>37.424714950999999</v>
      </c>
      <c r="H88" s="1">
        <f t="shared" si="5"/>
        <v>0.82252120771428572</v>
      </c>
      <c r="I88">
        <v>3</v>
      </c>
      <c r="J88">
        <v>13200</v>
      </c>
      <c r="K88">
        <v>31</v>
      </c>
      <c r="L88">
        <v>2</v>
      </c>
      <c r="M88">
        <v>26</v>
      </c>
      <c r="N88">
        <v>0.83870967741935487</v>
      </c>
      <c r="O88">
        <v>0</v>
      </c>
      <c r="P88">
        <v>40</v>
      </c>
      <c r="Q88">
        <v>0</v>
      </c>
      <c r="R88">
        <v>0</v>
      </c>
      <c r="S88">
        <v>455</v>
      </c>
      <c r="T88">
        <v>206</v>
      </c>
      <c r="U88">
        <v>11</v>
      </c>
      <c r="V88">
        <v>1.75</v>
      </c>
      <c r="W88">
        <v>2</v>
      </c>
      <c r="X88">
        <v>19.100000000000001</v>
      </c>
      <c r="Y88">
        <v>615</v>
      </c>
      <c r="Z88">
        <v>2835</v>
      </c>
      <c r="AA88">
        <v>8</v>
      </c>
      <c r="AB88">
        <v>30</v>
      </c>
      <c r="AC88">
        <v>2.37</v>
      </c>
    </row>
    <row r="89" spans="1:30" x14ac:dyDescent="0.25">
      <c r="A89" t="s">
        <v>78</v>
      </c>
      <c r="B89">
        <v>3419074</v>
      </c>
      <c r="C89" t="s">
        <v>80</v>
      </c>
      <c r="D89" t="s">
        <v>85</v>
      </c>
      <c r="E89">
        <v>860</v>
      </c>
      <c r="F89">
        <v>20.3</v>
      </c>
      <c r="G89" s="1">
        <f t="shared" si="4"/>
        <v>26.54711647100001</v>
      </c>
      <c r="H89" s="1">
        <f t="shared" si="5"/>
        <v>0.58345310925274751</v>
      </c>
      <c r="I89">
        <v>3</v>
      </c>
      <c r="J89">
        <v>13600</v>
      </c>
      <c r="K89">
        <v>33</v>
      </c>
      <c r="L89">
        <v>2</v>
      </c>
      <c r="M89">
        <v>37</v>
      </c>
      <c r="N89">
        <v>1.1212121212121211</v>
      </c>
      <c r="O89">
        <v>0</v>
      </c>
      <c r="P89">
        <v>26</v>
      </c>
      <c r="Q89">
        <v>0</v>
      </c>
      <c r="R89">
        <v>0</v>
      </c>
      <c r="S89">
        <v>600</v>
      </c>
      <c r="T89">
        <v>233</v>
      </c>
      <c r="U89">
        <v>9</v>
      </c>
      <c r="V89">
        <v>1.55</v>
      </c>
      <c r="W89">
        <v>2</v>
      </c>
      <c r="X89">
        <v>6.65</v>
      </c>
      <c r="Y89">
        <v>620</v>
      </c>
      <c r="Z89">
        <v>1805</v>
      </c>
      <c r="AA89">
        <v>9.1999999999999993</v>
      </c>
      <c r="AB89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Meinolf Ottensmann</cp:lastModifiedBy>
  <dcterms:created xsi:type="dcterms:W3CDTF">2015-06-05T18:19:34Z</dcterms:created>
  <dcterms:modified xsi:type="dcterms:W3CDTF">2020-07-07T15:17:16Z</dcterms:modified>
</cp:coreProperties>
</file>