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oayad\Documents\GitHub\stickModel\metadata\region 2\inventory\"/>
    </mc:Choice>
  </mc:AlternateContent>
  <xr:revisionPtr revIDLastSave="0" documentId="13_ncr:1_{456B113C-8CEE-4224-9071-BCE63892120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ES" sheetId="1" r:id="rId1"/>
    <sheet name="COM" sheetId="2" r:id="rId2"/>
    <sheet name="I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" i="1" l="1"/>
  <c r="E44" i="1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E2" i="3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E3" i="2"/>
  <c r="A3" i="2"/>
  <c r="E2" i="2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" i="1"/>
</calcChain>
</file>

<file path=xl/sharedStrings.xml><?xml version="1.0" encoding="utf-8"?>
<sst xmlns="http://schemas.openxmlformats.org/spreadsheetml/2006/main" count="629" uniqueCount="86">
  <si>
    <t>ITEM</t>
  </si>
  <si>
    <t>ID</t>
  </si>
  <si>
    <t>EDP</t>
  </si>
  <si>
    <t>Component</t>
  </si>
  <si>
    <t>Group</t>
  </si>
  <si>
    <t>Quantity</t>
  </si>
  <si>
    <t>Damage States</t>
  </si>
  <si>
    <t>DS1, Median Demand</t>
  </si>
  <si>
    <t>DS2, Median Demand</t>
  </si>
  <si>
    <t>DS3, Median Demand</t>
  </si>
  <si>
    <t>DS4, Median Demand</t>
  </si>
  <si>
    <t>DS5, Median Demand</t>
  </si>
  <si>
    <t>DS1, Total Dispersion (Beta)</t>
  </si>
  <si>
    <t>DS2, Total Dispersion (Beta)</t>
  </si>
  <si>
    <t>DS3, Total Dispersion (Beta)</t>
  </si>
  <si>
    <t>DS4, Total Dispersion (Beta)</t>
  </si>
  <si>
    <t>DS5, Total Dispersion (Beta)</t>
  </si>
  <si>
    <t>DS1, Repair COST</t>
  </si>
  <si>
    <t>DS2, Repair COST</t>
  </si>
  <si>
    <t>DS3, Repair COST</t>
  </si>
  <si>
    <t>DS4, Repair COST</t>
  </si>
  <si>
    <t>DS5, Repair COST</t>
  </si>
  <si>
    <t>DS1, COST Dispersion (Beta)</t>
  </si>
  <si>
    <t>DS2, COST Dispersion (Beta)</t>
  </si>
  <si>
    <t>DS3, COST Dispersion (Beta)</t>
  </si>
  <si>
    <t>DS4, COST Dispersion (Beta)</t>
  </si>
  <si>
    <t>DS5, COST Dispersion (Beta)</t>
  </si>
  <si>
    <t>DS1, best fit</t>
  </si>
  <si>
    <t>DS2, best fit</t>
  </si>
  <si>
    <t>DS3, best fit</t>
  </si>
  <si>
    <t>DS4, best fit</t>
  </si>
  <si>
    <t>DS5, best fit</t>
  </si>
  <si>
    <t>Cladding - Windows &amp; Glazing Area</t>
  </si>
  <si>
    <t>Roofing</t>
  </si>
  <si>
    <t>Interior Partitions</t>
  </si>
  <si>
    <t>Ceramic tile walls</t>
  </si>
  <si>
    <t>Ceilings - Lay in Tile</t>
  </si>
  <si>
    <t>Ceilings - Gypsum board</t>
  </si>
  <si>
    <t>Ceilings - Other</t>
  </si>
  <si>
    <t>Ceilings - Other (high end)</t>
  </si>
  <si>
    <t>Storage Racks</t>
  </si>
  <si>
    <t>Stairs</t>
  </si>
  <si>
    <t>Elevators</t>
  </si>
  <si>
    <t>Piping - Cold Domestic Water Piping - 2 ½ inch diameter or smaller</t>
  </si>
  <si>
    <t>Piping - Cold Domestic Water Piping – greater than 2 ½ diameter</t>
  </si>
  <si>
    <t>Piping - Hot Domestic Water Piping - 2 ½ inch diameter or smaller</t>
  </si>
  <si>
    <t>Piping - Hot Domestic Waster Piping – greater than 2 ½ diameter</t>
  </si>
  <si>
    <t>Piping - Sanitary Waste Piping</t>
  </si>
  <si>
    <t>Piping - Process Piping - 2 ½ inch diameter or smaller</t>
  </si>
  <si>
    <t>Piping - Process Piping – greater than 2 ½ diameter</t>
  </si>
  <si>
    <t>Piping - Acid Waste Piping</t>
  </si>
  <si>
    <t>HVAC - Chiller capacity</t>
  </si>
  <si>
    <t>HVAC - Cooling Tower capacity</t>
  </si>
  <si>
    <t>HVAC - Air Handling Units</t>
  </si>
  <si>
    <t>HVAC - Fans</t>
  </si>
  <si>
    <t>HVAC - HVAC Ducts – 6 sq. feet for larger</t>
  </si>
  <si>
    <t>HVAC - HVAC Ducts – less than 6 sq. feet</t>
  </si>
  <si>
    <t>HVAC - HVAC in-line Drops &amp; Diffusers</t>
  </si>
  <si>
    <t>HVAC - HVAC in-line Coils</t>
  </si>
  <si>
    <t>HVAC - VAV Boxes</t>
  </si>
  <si>
    <t>HVAC - Fan Coil Unis</t>
  </si>
  <si>
    <t>Piping - Steam &amp; Chilled Water Piping - 2 ½ inch diameter or smaller</t>
  </si>
  <si>
    <t>Piping - Steam &amp; Chilled Water Piping – greater than 2 ½ diameter</t>
  </si>
  <si>
    <t>Piping - Heating Water Piping - 2 ½ inch diameter or smaller</t>
  </si>
  <si>
    <t>Piping - Heating Water Piping – greater than 2 ½ diameter</t>
  </si>
  <si>
    <t>Electrical - Motor Control Centers</t>
  </si>
  <si>
    <t>Electrical - Transformers &lt; 100kVA</t>
  </si>
  <si>
    <t>Electrical - Distribution Panel</t>
  </si>
  <si>
    <t>Electrical - Wall mounted switchgear</t>
  </si>
  <si>
    <t>Electrical - Lighting Fixtures – Lay in fluorescent</t>
  </si>
  <si>
    <t>Electrical - Lighting Fixtures – Stem hung fluorescent</t>
  </si>
  <si>
    <t>Electrical - Standby generators</t>
  </si>
  <si>
    <t>Fire Protection - Sprinkler Piping</t>
  </si>
  <si>
    <t>Fire Protection - Sprinkler Drops</t>
  </si>
  <si>
    <t>NS</t>
  </si>
  <si>
    <t>PFA</t>
  </si>
  <si>
    <t>PSD</t>
  </si>
  <si>
    <t>m2</t>
  </si>
  <si>
    <t>m</t>
  </si>
  <si>
    <t>Units</t>
  </si>
  <si>
    <t>TN</t>
  </si>
  <si>
    <t>m3</t>
  </si>
  <si>
    <t>AP</t>
  </si>
  <si>
    <t>KV</t>
  </si>
  <si>
    <t>Exterior masonry infill (In-plane)</t>
  </si>
  <si>
    <t>Interior masonry infill (In-plane)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</si>
</sst>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0" fillId="0" borderId="0" xfId="0" applyBorder="1" applyAlignment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right"/>
    </xf>
    <xf numFmtId="0" fontId="2" fillId="0" borderId="0" xfId="0" applyFont="1"/>
    <xf numFmtId="2" fontId="0" fillId="0" borderId="0" xfId="0" applyNumberForma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3"/>
  <sheetViews>
    <sheetView tabSelected="1" topLeftCell="A31" zoomScale="85" zoomScaleNormal="85" workbookViewId="0">
      <selection activeCell="B47" sqref="B47"/>
    </sheetView>
  </sheetViews>
  <sheetFormatPr defaultRowHeight="14.5" x14ac:dyDescent="0.35"/>
  <cols>
    <col min="1" max="1" width="8.7265625" style="1"/>
    <col min="2" max="2" width="54.26953125" customWidth="1"/>
    <col min="6" max="7" width="8.7265625" style="1"/>
    <col min="8" max="8" width="13.81640625" customWidth="1"/>
    <col min="9" max="9" width="21.6328125" customWidth="1"/>
    <col min="10" max="10" width="20.6328125" customWidth="1"/>
    <col min="11" max="11" width="20.08984375" customWidth="1"/>
    <col min="12" max="12" width="20.1796875" customWidth="1"/>
    <col min="13" max="13" width="22.54296875" customWidth="1"/>
    <col min="14" max="14" width="25.81640625" customWidth="1"/>
    <col min="15" max="15" width="26.36328125" customWidth="1"/>
    <col min="16" max="16" width="25.26953125" customWidth="1"/>
    <col min="17" max="17" width="25" customWidth="1"/>
    <col min="18" max="18" width="25.26953125" customWidth="1"/>
    <col min="19" max="19" width="20.453125" customWidth="1"/>
    <col min="20" max="20" width="23.453125" customWidth="1"/>
    <col min="21" max="21" width="26.1796875" customWidth="1"/>
    <col min="22" max="22" width="23.36328125" customWidth="1"/>
    <col min="24" max="24" width="23.6328125" customWidth="1"/>
    <col min="25" max="25" width="24.7265625" customWidth="1"/>
    <col min="26" max="26" width="31" customWidth="1"/>
    <col min="27" max="27" width="22.7265625" customWidth="1"/>
  </cols>
  <sheetData>
    <row r="1" spans="1:33" ht="15" thickBot="1" x14ac:dyDescent="0.4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79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22</v>
      </c>
      <c r="Y1" s="16" t="s">
        <v>23</v>
      </c>
      <c r="Z1" s="16" t="s">
        <v>24</v>
      </c>
      <c r="AA1" s="16" t="s">
        <v>25</v>
      </c>
      <c r="AB1" s="16" t="s">
        <v>26</v>
      </c>
      <c r="AC1" s="16" t="s">
        <v>27</v>
      </c>
      <c r="AD1" s="16" t="s">
        <v>28</v>
      </c>
      <c r="AE1" s="16" t="s">
        <v>29</v>
      </c>
      <c r="AF1" s="16" t="s">
        <v>30</v>
      </c>
      <c r="AG1" s="16" t="s">
        <v>31</v>
      </c>
    </row>
    <row r="2" spans="1:33" x14ac:dyDescent="0.35">
      <c r="A2" s="8">
        <v>1</v>
      </c>
      <c r="B2" s="9" t="s">
        <v>32</v>
      </c>
      <c r="C2" s="8" t="s">
        <v>76</v>
      </c>
      <c r="D2" s="8" t="s">
        <v>74</v>
      </c>
      <c r="E2" s="8">
        <f>IF(ISNUMBER(SEARCH("PSD",C2)),1,2)</f>
        <v>1</v>
      </c>
      <c r="F2" s="17">
        <v>0.1528519027260497</v>
      </c>
      <c r="G2" s="11" t="s">
        <v>77</v>
      </c>
      <c r="H2" s="8">
        <v>2</v>
      </c>
      <c r="I2" s="12">
        <v>3.3799999999999997E-2</v>
      </c>
      <c r="J2" s="12">
        <v>3.8300000000000001E-2</v>
      </c>
      <c r="K2" s="12"/>
      <c r="L2" s="8"/>
      <c r="M2" s="8"/>
      <c r="N2" s="12">
        <v>0.4</v>
      </c>
      <c r="O2" s="12">
        <v>0.4</v>
      </c>
      <c r="P2" s="13"/>
      <c r="Q2" s="13"/>
      <c r="R2" s="8"/>
      <c r="S2" s="7">
        <v>102.75</v>
      </c>
      <c r="T2" s="7">
        <v>205.5</v>
      </c>
      <c r="U2" s="7"/>
      <c r="V2" s="7"/>
      <c r="X2" s="14">
        <v>0.17</v>
      </c>
      <c r="Y2" s="14">
        <v>0.17</v>
      </c>
      <c r="Z2" s="15"/>
    </row>
    <row r="3" spans="1:33" x14ac:dyDescent="0.35">
      <c r="A3" s="8">
        <f>A2+1</f>
        <v>2</v>
      </c>
      <c r="B3" s="9" t="s">
        <v>33</v>
      </c>
      <c r="C3" s="8" t="s">
        <v>75</v>
      </c>
      <c r="D3" s="8" t="s">
        <v>74</v>
      </c>
      <c r="E3" s="8">
        <f t="shared" ref="E3:E45" si="0">IF(ISNUMBER(SEARCH("PSD",C3)),1,2)</f>
        <v>2</v>
      </c>
      <c r="F3" s="17">
        <v>0</v>
      </c>
      <c r="G3" s="11" t="s">
        <v>77</v>
      </c>
      <c r="H3" s="8">
        <v>2</v>
      </c>
      <c r="I3" s="12">
        <v>0.4</v>
      </c>
      <c r="J3" s="12">
        <v>0.5</v>
      </c>
      <c r="K3" s="12"/>
      <c r="L3" s="8"/>
      <c r="M3" s="8"/>
      <c r="N3" s="12">
        <v>0.3</v>
      </c>
      <c r="O3" s="12">
        <v>0.3</v>
      </c>
      <c r="P3" s="13"/>
      <c r="Q3" s="13"/>
      <c r="R3" s="8"/>
      <c r="S3" s="7">
        <v>132.93864370290638</v>
      </c>
      <c r="T3" s="7">
        <v>383.20775026910661</v>
      </c>
      <c r="U3" s="7"/>
      <c r="V3" s="7"/>
      <c r="X3" s="3">
        <v>0.51490000000000002</v>
      </c>
      <c r="Y3" s="5">
        <v>0.46910000000000002</v>
      </c>
      <c r="Z3" s="2"/>
    </row>
    <row r="4" spans="1:33" x14ac:dyDescent="0.35">
      <c r="A4" s="8">
        <f t="shared" ref="A4:A43" si="1">A3+1</f>
        <v>3</v>
      </c>
      <c r="B4" s="9" t="s">
        <v>34</v>
      </c>
      <c r="C4" s="8" t="s">
        <v>76</v>
      </c>
      <c r="D4" s="8" t="s">
        <v>74</v>
      </c>
      <c r="E4" s="8">
        <f t="shared" si="0"/>
        <v>1</v>
      </c>
      <c r="F4" s="17">
        <v>0.41795912798835733</v>
      </c>
      <c r="G4" s="11" t="s">
        <v>78</v>
      </c>
      <c r="H4" s="8">
        <v>3</v>
      </c>
      <c r="I4" s="12">
        <v>5.0000000000000001E-3</v>
      </c>
      <c r="J4" s="12">
        <v>0.01</v>
      </c>
      <c r="K4" s="12">
        <v>2.1000000000000001E-2</v>
      </c>
      <c r="L4" s="12"/>
      <c r="M4" s="8"/>
      <c r="N4" s="12">
        <v>0.4</v>
      </c>
      <c r="O4" s="12">
        <v>0.3</v>
      </c>
      <c r="P4" s="12">
        <v>0.2</v>
      </c>
      <c r="Q4" s="12"/>
      <c r="R4" s="8"/>
      <c r="S4" s="7">
        <v>22.170240953879276</v>
      </c>
      <c r="T4" s="7">
        <v>78.682619855924486</v>
      </c>
      <c r="U4" s="7">
        <v>165.62474124368634</v>
      </c>
      <c r="V4" s="7"/>
      <c r="X4" s="3">
        <v>0.48139999999999999</v>
      </c>
      <c r="Y4" s="5">
        <v>0.55589999999999995</v>
      </c>
      <c r="Z4" s="6">
        <v>0.19589999999999999</v>
      </c>
    </row>
    <row r="5" spans="1:33" x14ac:dyDescent="0.35">
      <c r="A5" s="8">
        <f t="shared" si="1"/>
        <v>4</v>
      </c>
      <c r="B5" s="9" t="s">
        <v>35</v>
      </c>
      <c r="C5" s="8" t="s">
        <v>76</v>
      </c>
      <c r="D5" s="8" t="s">
        <v>74</v>
      </c>
      <c r="E5" s="8">
        <f t="shared" si="0"/>
        <v>1</v>
      </c>
      <c r="F5" s="17">
        <v>0.12931277574729444</v>
      </c>
      <c r="G5" s="11" t="s">
        <v>78</v>
      </c>
      <c r="H5" s="8">
        <v>1</v>
      </c>
      <c r="I5" s="12">
        <v>2.0999999999999999E-3</v>
      </c>
      <c r="J5" s="13"/>
      <c r="K5" s="13"/>
      <c r="L5" s="13"/>
      <c r="M5" s="8"/>
      <c r="N5" s="12">
        <v>0.6</v>
      </c>
      <c r="O5" s="13"/>
      <c r="P5" s="13"/>
      <c r="Q5" s="13"/>
      <c r="R5" s="8"/>
      <c r="S5" s="7">
        <v>3240</v>
      </c>
      <c r="T5" s="7">
        <v>3240</v>
      </c>
      <c r="U5" s="7"/>
      <c r="V5" s="7"/>
      <c r="X5" s="4">
        <v>0.1542</v>
      </c>
      <c r="Y5" s="2"/>
      <c r="Z5" s="2"/>
    </row>
    <row r="6" spans="1:33" x14ac:dyDescent="0.35">
      <c r="A6" s="8">
        <f t="shared" si="1"/>
        <v>5</v>
      </c>
      <c r="B6" s="9" t="s">
        <v>36</v>
      </c>
      <c r="C6" s="8" t="s">
        <v>75</v>
      </c>
      <c r="D6" s="8" t="s">
        <v>74</v>
      </c>
      <c r="E6" s="8">
        <f t="shared" si="0"/>
        <v>2</v>
      </c>
      <c r="F6" s="17">
        <v>0</v>
      </c>
      <c r="G6" s="11" t="s">
        <v>77</v>
      </c>
      <c r="H6" s="8">
        <v>3</v>
      </c>
      <c r="I6" s="12">
        <v>0.86</v>
      </c>
      <c r="J6" s="12">
        <v>1.3274999999999999</v>
      </c>
      <c r="K6" s="12">
        <v>1.5625</v>
      </c>
      <c r="L6" s="12"/>
      <c r="M6" s="8"/>
      <c r="N6" s="12">
        <v>0.25</v>
      </c>
      <c r="O6" s="12">
        <v>0.25</v>
      </c>
      <c r="P6" s="12">
        <v>0.25</v>
      </c>
      <c r="Q6" s="12"/>
      <c r="R6" s="8"/>
      <c r="S6" s="7">
        <v>18.693674899866487</v>
      </c>
      <c r="T6" s="7">
        <v>165.02002670226969</v>
      </c>
      <c r="U6" s="7">
        <v>466.05265353805078</v>
      </c>
      <c r="V6" s="7"/>
      <c r="X6" s="3">
        <v>0.55079999999999996</v>
      </c>
      <c r="Y6" s="5">
        <v>0.51829999999999998</v>
      </c>
      <c r="Z6" s="6">
        <v>0.2026</v>
      </c>
    </row>
    <row r="7" spans="1:33" x14ac:dyDescent="0.35">
      <c r="A7" s="8">
        <f t="shared" si="1"/>
        <v>6</v>
      </c>
      <c r="B7" s="9" t="s">
        <v>37</v>
      </c>
      <c r="C7" s="8" t="s">
        <v>75</v>
      </c>
      <c r="D7" s="8" t="s">
        <v>74</v>
      </c>
      <c r="E7" s="8">
        <f t="shared" si="0"/>
        <v>2</v>
      </c>
      <c r="F7" s="17">
        <v>1.0006279959004045</v>
      </c>
      <c r="G7" s="11" t="s">
        <v>77</v>
      </c>
      <c r="H7" s="8">
        <v>3</v>
      </c>
      <c r="I7" s="12">
        <v>0.86</v>
      </c>
      <c r="J7" s="12">
        <v>1.3274999999999999</v>
      </c>
      <c r="K7" s="12">
        <v>1.5625</v>
      </c>
      <c r="L7" s="12"/>
      <c r="M7" s="8"/>
      <c r="N7" s="12">
        <v>0.25</v>
      </c>
      <c r="O7" s="12">
        <v>0.25</v>
      </c>
      <c r="P7" s="12">
        <v>0.25</v>
      </c>
      <c r="Q7" s="12"/>
      <c r="R7" s="8"/>
      <c r="S7" s="7">
        <v>18.693674899866487</v>
      </c>
      <c r="T7" s="7">
        <v>165.02002670226969</v>
      </c>
      <c r="U7" s="7">
        <v>466.05265353805078</v>
      </c>
      <c r="V7" s="7"/>
      <c r="X7" s="3">
        <v>0.55079999999999996</v>
      </c>
      <c r="Y7" s="5">
        <v>0.51829999999999998</v>
      </c>
      <c r="Z7" s="6">
        <v>0.2026</v>
      </c>
    </row>
    <row r="8" spans="1:33" x14ac:dyDescent="0.35">
      <c r="A8" s="8">
        <f t="shared" si="1"/>
        <v>7</v>
      </c>
      <c r="B8" s="9" t="s">
        <v>38</v>
      </c>
      <c r="C8" s="8" t="s">
        <v>75</v>
      </c>
      <c r="D8" s="8" t="s">
        <v>74</v>
      </c>
      <c r="E8" s="8">
        <f t="shared" si="0"/>
        <v>2</v>
      </c>
      <c r="F8" s="17">
        <v>5.3027573011612011E-2</v>
      </c>
      <c r="G8" s="11" t="s">
        <v>77</v>
      </c>
      <c r="H8" s="8">
        <v>3</v>
      </c>
      <c r="I8" s="12">
        <v>0.86</v>
      </c>
      <c r="J8" s="12">
        <v>1.3274999999999999</v>
      </c>
      <c r="K8" s="12">
        <v>1.5625</v>
      </c>
      <c r="L8" s="12"/>
      <c r="M8" s="8"/>
      <c r="N8" s="12">
        <v>0.25</v>
      </c>
      <c r="O8" s="12">
        <v>0.25</v>
      </c>
      <c r="P8" s="12">
        <v>0.25</v>
      </c>
      <c r="Q8" s="12"/>
      <c r="R8" s="8"/>
      <c r="S8" s="7">
        <v>18.693674899866487</v>
      </c>
      <c r="T8" s="7">
        <v>165.02002670226969</v>
      </c>
      <c r="U8" s="7">
        <v>466.05265353805078</v>
      </c>
      <c r="V8" s="7"/>
      <c r="X8" s="3">
        <v>0.55079999999999996</v>
      </c>
      <c r="Y8" s="5">
        <v>0.51829999999999998</v>
      </c>
      <c r="Z8" s="6">
        <v>0.2026</v>
      </c>
    </row>
    <row r="9" spans="1:33" x14ac:dyDescent="0.35">
      <c r="A9" s="8">
        <f t="shared" si="1"/>
        <v>8</v>
      </c>
      <c r="B9" s="9" t="s">
        <v>39</v>
      </c>
      <c r="C9" s="8" t="s">
        <v>75</v>
      </c>
      <c r="D9" s="8" t="s">
        <v>74</v>
      </c>
      <c r="E9" s="8">
        <f t="shared" si="0"/>
        <v>2</v>
      </c>
      <c r="F9" s="17">
        <v>0</v>
      </c>
      <c r="G9" s="11" t="s">
        <v>77</v>
      </c>
      <c r="H9" s="8">
        <v>3</v>
      </c>
      <c r="I9" s="12">
        <v>0.86</v>
      </c>
      <c r="J9" s="12">
        <v>1.3274999999999999</v>
      </c>
      <c r="K9" s="12">
        <v>1.5625</v>
      </c>
      <c r="L9" s="12"/>
      <c r="M9" s="8"/>
      <c r="N9" s="12">
        <v>0.25</v>
      </c>
      <c r="O9" s="12">
        <v>0.25</v>
      </c>
      <c r="P9" s="12">
        <v>0.25</v>
      </c>
      <c r="Q9" s="12"/>
      <c r="R9" s="8"/>
      <c r="S9" s="7">
        <v>18.693674899866487</v>
      </c>
      <c r="T9" s="7">
        <v>165.02002670226969</v>
      </c>
      <c r="U9" s="7">
        <v>466.05265353805078</v>
      </c>
      <c r="V9" s="7"/>
      <c r="X9" s="3">
        <v>0.55079999999999996</v>
      </c>
      <c r="Y9" s="5">
        <v>0.51829999999999998</v>
      </c>
      <c r="Z9" s="6">
        <v>0.2026</v>
      </c>
    </row>
    <row r="10" spans="1:33" x14ac:dyDescent="0.35">
      <c r="A10" s="8">
        <f t="shared" si="1"/>
        <v>9</v>
      </c>
      <c r="B10" s="9" t="s">
        <v>40</v>
      </c>
      <c r="C10" s="8" t="s">
        <v>75</v>
      </c>
      <c r="D10" s="8" t="s">
        <v>74</v>
      </c>
      <c r="E10" s="8">
        <f t="shared" si="0"/>
        <v>2</v>
      </c>
      <c r="F10" s="17">
        <v>0</v>
      </c>
      <c r="G10" s="11" t="s">
        <v>78</v>
      </c>
      <c r="H10" s="8">
        <v>2</v>
      </c>
      <c r="I10" s="12">
        <v>0.42</v>
      </c>
      <c r="J10" s="12">
        <v>0.42</v>
      </c>
      <c r="K10" s="13"/>
      <c r="L10" s="13"/>
      <c r="M10" s="8"/>
      <c r="N10" s="12">
        <v>0.4</v>
      </c>
      <c r="O10" s="12">
        <v>0.4</v>
      </c>
      <c r="P10" s="13"/>
      <c r="Q10" s="13"/>
      <c r="R10" s="8"/>
      <c r="S10" s="7">
        <v>15.647082576216434</v>
      </c>
      <c r="T10" s="7">
        <v>94.134867756915</v>
      </c>
      <c r="U10" s="7"/>
      <c r="V10" s="7"/>
      <c r="X10" s="3">
        <v>0.36220000000000002</v>
      </c>
      <c r="Y10" s="5">
        <v>0.28810000000000002</v>
      </c>
      <c r="Z10" s="2"/>
    </row>
    <row r="11" spans="1:33" x14ac:dyDescent="0.35">
      <c r="A11" s="8">
        <f t="shared" si="1"/>
        <v>10</v>
      </c>
      <c r="B11" s="9" t="s">
        <v>41</v>
      </c>
      <c r="C11" s="8" t="s">
        <v>76</v>
      </c>
      <c r="D11" s="8" t="s">
        <v>74</v>
      </c>
      <c r="E11" s="8">
        <f t="shared" si="0"/>
        <v>1</v>
      </c>
      <c r="F11" s="17">
        <v>0</v>
      </c>
      <c r="G11" s="11" t="s">
        <v>79</v>
      </c>
      <c r="H11" s="8">
        <v>3</v>
      </c>
      <c r="I11" s="12">
        <v>5.0000000000000001E-3</v>
      </c>
      <c r="J11" s="12">
        <v>1.7000000000000001E-2</v>
      </c>
      <c r="K11" s="12">
        <v>2.8000000000000001E-2</v>
      </c>
      <c r="L11" s="12"/>
      <c r="M11" s="8"/>
      <c r="N11" s="12">
        <v>0.6</v>
      </c>
      <c r="O11" s="12">
        <v>0.6</v>
      </c>
      <c r="P11" s="12">
        <v>0.45</v>
      </c>
      <c r="Q11" s="12"/>
      <c r="R11" s="8"/>
      <c r="S11" s="7">
        <v>280</v>
      </c>
      <c r="T11" s="7">
        <v>1760</v>
      </c>
      <c r="U11" s="7">
        <v>10940</v>
      </c>
      <c r="V11" s="7"/>
      <c r="X11" s="3">
        <v>0.80149999999999999</v>
      </c>
      <c r="Y11" s="5">
        <v>0.56940000000000002</v>
      </c>
      <c r="Z11" s="6">
        <v>0.36130000000000001</v>
      </c>
    </row>
    <row r="12" spans="1:33" x14ac:dyDescent="0.35">
      <c r="A12" s="8">
        <f t="shared" si="1"/>
        <v>11</v>
      </c>
      <c r="B12" s="9" t="s">
        <v>42</v>
      </c>
      <c r="C12" s="8" t="s">
        <v>75</v>
      </c>
      <c r="D12" s="8" t="s">
        <v>74</v>
      </c>
      <c r="E12" s="8">
        <f t="shared" si="0"/>
        <v>2</v>
      </c>
      <c r="F12" s="17">
        <v>3.8966832266057748E-4</v>
      </c>
      <c r="G12" s="11" t="s">
        <v>79</v>
      </c>
      <c r="H12" s="8">
        <v>4</v>
      </c>
      <c r="I12" s="12">
        <v>0.39</v>
      </c>
      <c r="J12" s="12">
        <v>0.39</v>
      </c>
      <c r="K12" s="12">
        <v>0.39</v>
      </c>
      <c r="L12" s="12">
        <v>0.39</v>
      </c>
      <c r="M12" s="8"/>
      <c r="N12" s="12">
        <v>0.45</v>
      </c>
      <c r="O12" s="12">
        <v>0.45</v>
      </c>
      <c r="P12" s="12">
        <v>0.45</v>
      </c>
      <c r="Q12" s="12">
        <v>0.45</v>
      </c>
      <c r="R12" s="8"/>
      <c r="S12" s="7">
        <v>1760</v>
      </c>
      <c r="T12" s="7">
        <v>9240</v>
      </c>
      <c r="U12" s="7">
        <v>15640</v>
      </c>
      <c r="V12" s="7">
        <v>16640</v>
      </c>
      <c r="X12" s="3">
        <v>0.87409999999999999</v>
      </c>
      <c r="Y12" s="5">
        <v>0.27760000000000001</v>
      </c>
      <c r="Z12" s="6">
        <v>0.4083</v>
      </c>
      <c r="AA12" s="6">
        <v>0.48770000000000002</v>
      </c>
    </row>
    <row r="13" spans="1:33" x14ac:dyDescent="0.35">
      <c r="A13" s="8">
        <f t="shared" si="1"/>
        <v>12</v>
      </c>
      <c r="B13" s="9" t="s">
        <v>43</v>
      </c>
      <c r="C13" s="8" t="s">
        <v>75</v>
      </c>
      <c r="D13" s="8" t="s">
        <v>74</v>
      </c>
      <c r="E13" s="8">
        <f t="shared" si="0"/>
        <v>2</v>
      </c>
      <c r="F13" s="17">
        <v>0.37704774069802477</v>
      </c>
      <c r="G13" s="11" t="s">
        <v>78</v>
      </c>
      <c r="H13" s="8">
        <v>2</v>
      </c>
      <c r="I13" s="12">
        <v>1.5</v>
      </c>
      <c r="J13" s="12">
        <v>2.6</v>
      </c>
      <c r="K13" s="12"/>
      <c r="L13" s="8"/>
      <c r="M13" s="8"/>
      <c r="N13" s="12">
        <v>0.4</v>
      </c>
      <c r="O13" s="12">
        <v>0.4</v>
      </c>
      <c r="P13" s="12"/>
      <c r="Q13" s="8"/>
      <c r="R13" s="8"/>
      <c r="S13" s="7">
        <v>1.0465879265091864</v>
      </c>
      <c r="T13" s="7">
        <v>10.610236220472441</v>
      </c>
      <c r="U13" s="7"/>
      <c r="V13" s="7"/>
      <c r="X13" s="3">
        <v>0.76370000000000005</v>
      </c>
      <c r="Y13" s="5">
        <v>0.40539999999999998</v>
      </c>
    </row>
    <row r="14" spans="1:33" x14ac:dyDescent="0.35">
      <c r="A14" s="8">
        <f t="shared" si="1"/>
        <v>13</v>
      </c>
      <c r="B14" s="9" t="s">
        <v>44</v>
      </c>
      <c r="C14" s="8" t="s">
        <v>75</v>
      </c>
      <c r="D14" s="8" t="s">
        <v>74</v>
      </c>
      <c r="E14" s="8">
        <f t="shared" si="0"/>
        <v>2</v>
      </c>
      <c r="F14" s="17">
        <v>5.0554094779200989E-2</v>
      </c>
      <c r="G14" s="11" t="s">
        <v>78</v>
      </c>
      <c r="H14" s="8">
        <v>2</v>
      </c>
      <c r="I14" s="12">
        <v>1.5</v>
      </c>
      <c r="J14" s="12">
        <v>2.6</v>
      </c>
      <c r="K14" s="12"/>
      <c r="L14" s="8"/>
      <c r="M14" s="8"/>
      <c r="N14" s="12">
        <v>0.4</v>
      </c>
      <c r="O14" s="12">
        <v>0.4</v>
      </c>
      <c r="P14" s="12"/>
      <c r="Q14" s="8"/>
      <c r="R14" s="8"/>
      <c r="S14" s="7">
        <v>0.45931758530183725</v>
      </c>
      <c r="T14" s="7">
        <v>4.8556430446194225</v>
      </c>
      <c r="U14" s="7"/>
      <c r="V14" s="7"/>
      <c r="X14" s="3">
        <v>0.64880000000000004</v>
      </c>
      <c r="Y14" s="5">
        <v>0.40379999999999999</v>
      </c>
    </row>
    <row r="15" spans="1:33" x14ac:dyDescent="0.35">
      <c r="A15" s="8">
        <f t="shared" si="1"/>
        <v>14</v>
      </c>
      <c r="B15" s="9" t="s">
        <v>45</v>
      </c>
      <c r="C15" s="8" t="s">
        <v>75</v>
      </c>
      <c r="D15" s="8" t="s">
        <v>74</v>
      </c>
      <c r="E15" s="8">
        <f t="shared" si="0"/>
        <v>2</v>
      </c>
      <c r="F15" s="17">
        <v>0.71738180090410353</v>
      </c>
      <c r="G15" s="11" t="s">
        <v>78</v>
      </c>
      <c r="H15" s="8">
        <v>2</v>
      </c>
      <c r="I15" s="12">
        <v>1.5</v>
      </c>
      <c r="J15" s="12">
        <v>2.6</v>
      </c>
      <c r="K15" s="12"/>
      <c r="L15" s="8"/>
      <c r="M15" s="8"/>
      <c r="N15" s="12">
        <v>0.4</v>
      </c>
      <c r="O15" s="12">
        <v>0.4</v>
      </c>
      <c r="P15" s="12"/>
      <c r="Q15" s="8"/>
      <c r="R15" s="8"/>
      <c r="S15" s="7">
        <v>1.0465879265091864</v>
      </c>
      <c r="T15" s="7">
        <v>10.610236220472441</v>
      </c>
      <c r="U15" s="7"/>
      <c r="V15" s="7"/>
      <c r="X15" s="3">
        <v>0.76370000000000005</v>
      </c>
      <c r="Y15" s="5">
        <v>0.40539999999999998</v>
      </c>
    </row>
    <row r="16" spans="1:33" x14ac:dyDescent="0.35">
      <c r="A16" s="8">
        <f t="shared" si="1"/>
        <v>15</v>
      </c>
      <c r="B16" s="9" t="s">
        <v>46</v>
      </c>
      <c r="C16" s="8" t="s">
        <v>75</v>
      </c>
      <c r="D16" s="8" t="s">
        <v>74</v>
      </c>
      <c r="E16" s="8">
        <f t="shared" si="0"/>
        <v>2</v>
      </c>
      <c r="F16" s="17">
        <v>0.10291823280302578</v>
      </c>
      <c r="G16" s="11" t="s">
        <v>78</v>
      </c>
      <c r="H16" s="8">
        <v>2</v>
      </c>
      <c r="I16" s="12">
        <v>1.5</v>
      </c>
      <c r="J16" s="12">
        <v>2.6</v>
      </c>
      <c r="K16" s="12"/>
      <c r="L16" s="8"/>
      <c r="M16" s="8"/>
      <c r="N16" s="12">
        <v>0.4</v>
      </c>
      <c r="O16" s="12">
        <v>0.4</v>
      </c>
      <c r="P16" s="12"/>
      <c r="Q16" s="8"/>
      <c r="R16" s="8"/>
      <c r="S16" s="7">
        <v>0.45931758530183725</v>
      </c>
      <c r="T16" s="7">
        <v>4.8556430446194225</v>
      </c>
      <c r="U16" s="7"/>
      <c r="V16" s="7"/>
      <c r="X16" s="3">
        <v>0.64880000000000004</v>
      </c>
      <c r="Y16" s="5">
        <v>0.40379999999999999</v>
      </c>
    </row>
    <row r="17" spans="1:25" x14ac:dyDescent="0.35">
      <c r="A17" s="8">
        <f t="shared" si="1"/>
        <v>16</v>
      </c>
      <c r="B17" s="9" t="s">
        <v>47</v>
      </c>
      <c r="C17" s="8" t="s">
        <v>75</v>
      </c>
      <c r="D17" s="8" t="s">
        <v>74</v>
      </c>
      <c r="E17" s="8">
        <f t="shared" si="0"/>
        <v>2</v>
      </c>
      <c r="F17" s="17">
        <v>0.43315824377473905</v>
      </c>
      <c r="G17" s="11" t="s">
        <v>78</v>
      </c>
      <c r="H17" s="8">
        <v>1</v>
      </c>
      <c r="I17" s="12">
        <v>2.25</v>
      </c>
      <c r="J17" s="13"/>
      <c r="K17" s="13"/>
      <c r="L17" s="8"/>
      <c r="M17" s="8"/>
      <c r="N17" s="12">
        <v>0.5</v>
      </c>
      <c r="O17" s="13"/>
      <c r="P17" s="13"/>
      <c r="Q17" s="8"/>
      <c r="R17" s="8"/>
      <c r="S17" s="7">
        <v>4.3963254593175849</v>
      </c>
      <c r="T17" s="7">
        <v>4.3963254593175849</v>
      </c>
      <c r="U17" s="7"/>
      <c r="V17" s="7"/>
      <c r="X17" s="3">
        <v>0.31419999999999998</v>
      </c>
      <c r="Y17" s="2"/>
    </row>
    <row r="18" spans="1:25" x14ac:dyDescent="0.35">
      <c r="A18" s="8">
        <f t="shared" si="1"/>
        <v>17</v>
      </c>
      <c r="B18" s="9" t="s">
        <v>48</v>
      </c>
      <c r="C18" s="8" t="s">
        <v>75</v>
      </c>
      <c r="D18" s="8" t="s">
        <v>74</v>
      </c>
      <c r="E18" s="8">
        <f t="shared" si="0"/>
        <v>2</v>
      </c>
      <c r="F18" s="17">
        <v>0</v>
      </c>
      <c r="G18" s="11" t="s">
        <v>78</v>
      </c>
      <c r="H18" s="8">
        <v>1</v>
      </c>
      <c r="I18" s="12">
        <v>2.25</v>
      </c>
      <c r="J18" s="13"/>
      <c r="K18" s="13"/>
      <c r="L18" s="8"/>
      <c r="M18" s="8"/>
      <c r="N18" s="12">
        <v>0.5</v>
      </c>
      <c r="O18" s="13"/>
      <c r="P18" s="13"/>
      <c r="Q18" s="8"/>
      <c r="R18" s="8"/>
      <c r="S18" s="7">
        <v>4.3963254593175849</v>
      </c>
      <c r="T18" s="7">
        <v>4.3963254593175849</v>
      </c>
      <c r="U18" s="7"/>
      <c r="V18" s="7"/>
      <c r="X18" s="3">
        <v>0.31419999999999998</v>
      </c>
      <c r="Y18" s="2"/>
    </row>
    <row r="19" spans="1:25" x14ac:dyDescent="0.35">
      <c r="A19" s="8">
        <f t="shared" si="1"/>
        <v>18</v>
      </c>
      <c r="B19" s="9" t="s">
        <v>49</v>
      </c>
      <c r="C19" s="8" t="s">
        <v>75</v>
      </c>
      <c r="D19" s="8" t="s">
        <v>74</v>
      </c>
      <c r="E19" s="8">
        <f t="shared" si="0"/>
        <v>2</v>
      </c>
      <c r="F19" s="17">
        <v>0</v>
      </c>
      <c r="G19" s="11" t="s">
        <v>78</v>
      </c>
      <c r="H19" s="8">
        <v>1</v>
      </c>
      <c r="I19" s="12">
        <v>2.25</v>
      </c>
      <c r="J19" s="13"/>
      <c r="K19" s="13"/>
      <c r="L19" s="8"/>
      <c r="M19" s="8"/>
      <c r="N19" s="12">
        <v>0.5</v>
      </c>
      <c r="O19" s="13"/>
      <c r="P19" s="13"/>
      <c r="Q19" s="8"/>
      <c r="R19" s="8"/>
      <c r="S19" s="7">
        <v>4.3963254593175849</v>
      </c>
      <c r="T19" s="7">
        <v>4.3963254593175849</v>
      </c>
      <c r="U19" s="7"/>
      <c r="V19" s="7"/>
      <c r="X19" s="3">
        <v>0.31419999999999998</v>
      </c>
      <c r="Y19" s="2"/>
    </row>
    <row r="20" spans="1:25" x14ac:dyDescent="0.35">
      <c r="A20" s="8">
        <f t="shared" si="1"/>
        <v>19</v>
      </c>
      <c r="B20" s="9" t="s">
        <v>50</v>
      </c>
      <c r="C20" s="8" t="s">
        <v>75</v>
      </c>
      <c r="D20" s="8" t="s">
        <v>74</v>
      </c>
      <c r="E20" s="8">
        <f t="shared" si="0"/>
        <v>2</v>
      </c>
      <c r="F20" s="17">
        <v>0</v>
      </c>
      <c r="G20" s="11" t="s">
        <v>78</v>
      </c>
      <c r="H20" s="8">
        <v>1</v>
      </c>
      <c r="I20" s="12">
        <v>2.25</v>
      </c>
      <c r="J20" s="13"/>
      <c r="K20" s="13"/>
      <c r="L20" s="8"/>
      <c r="M20" s="8"/>
      <c r="N20" s="12">
        <v>0.5</v>
      </c>
      <c r="O20" s="13"/>
      <c r="P20" s="13"/>
      <c r="Q20" s="8"/>
      <c r="R20" s="8"/>
      <c r="S20" s="7">
        <v>4.3963254593175849</v>
      </c>
      <c r="T20" s="7">
        <v>4.3963254593175849</v>
      </c>
      <c r="U20" s="7"/>
      <c r="V20" s="7"/>
      <c r="X20" s="3">
        <v>0.31419999999999998</v>
      </c>
      <c r="Y20" s="2"/>
    </row>
    <row r="21" spans="1:25" x14ac:dyDescent="0.35">
      <c r="A21" s="8">
        <f t="shared" si="1"/>
        <v>20</v>
      </c>
      <c r="B21" s="9" t="s">
        <v>51</v>
      </c>
      <c r="C21" s="8" t="s">
        <v>75</v>
      </c>
      <c r="D21" s="8" t="s">
        <v>74</v>
      </c>
      <c r="E21" s="8">
        <f t="shared" si="0"/>
        <v>2</v>
      </c>
      <c r="F21" s="17">
        <v>0</v>
      </c>
      <c r="G21" s="11" t="s">
        <v>80</v>
      </c>
      <c r="H21" s="8">
        <v>1</v>
      </c>
      <c r="I21" s="12">
        <v>0.2</v>
      </c>
      <c r="J21" s="13"/>
      <c r="K21" s="13"/>
      <c r="L21" s="8"/>
      <c r="M21" s="8"/>
      <c r="N21" s="12">
        <v>0.4</v>
      </c>
      <c r="O21" s="13"/>
      <c r="P21" s="13"/>
      <c r="Q21" s="8"/>
      <c r="R21" s="8"/>
      <c r="S21" s="7">
        <v>50820</v>
      </c>
      <c r="T21" s="7">
        <v>50820</v>
      </c>
      <c r="U21" s="7"/>
      <c r="V21" s="7"/>
      <c r="X21" s="3">
        <v>0.17849999999999999</v>
      </c>
      <c r="Y21" s="2"/>
    </row>
    <row r="22" spans="1:25" x14ac:dyDescent="0.35">
      <c r="A22" s="8">
        <f t="shared" si="1"/>
        <v>21</v>
      </c>
      <c r="B22" s="9" t="s">
        <v>52</v>
      </c>
      <c r="C22" s="8" t="s">
        <v>75</v>
      </c>
      <c r="D22" s="8" t="s">
        <v>74</v>
      </c>
      <c r="E22" s="8">
        <f t="shared" si="0"/>
        <v>2</v>
      </c>
      <c r="F22" s="17">
        <v>0</v>
      </c>
      <c r="G22" s="11" t="s">
        <v>80</v>
      </c>
      <c r="H22" s="8">
        <v>1</v>
      </c>
      <c r="I22" s="12">
        <v>0.5</v>
      </c>
      <c r="J22" s="13"/>
      <c r="K22" s="13"/>
      <c r="L22" s="8"/>
      <c r="M22" s="8"/>
      <c r="N22" s="12">
        <v>0.4</v>
      </c>
      <c r="O22" s="13"/>
      <c r="P22" s="13"/>
      <c r="Q22" s="8"/>
      <c r="R22" s="8"/>
      <c r="S22" s="7">
        <v>26070</v>
      </c>
      <c r="T22" s="7">
        <v>26070</v>
      </c>
      <c r="U22" s="7"/>
      <c r="V22" s="7"/>
      <c r="X22" s="3">
        <v>0.17199999999999999</v>
      </c>
      <c r="Y22" s="2"/>
    </row>
    <row r="23" spans="1:25" x14ac:dyDescent="0.35">
      <c r="A23" s="8">
        <f t="shared" si="1"/>
        <v>22</v>
      </c>
      <c r="B23" s="9" t="s">
        <v>53</v>
      </c>
      <c r="C23" s="8" t="s">
        <v>75</v>
      </c>
      <c r="D23" s="8" t="s">
        <v>74</v>
      </c>
      <c r="E23" s="8">
        <f t="shared" si="0"/>
        <v>2</v>
      </c>
      <c r="F23" s="17">
        <v>0</v>
      </c>
      <c r="G23" s="11" t="s">
        <v>81</v>
      </c>
      <c r="H23" s="8">
        <v>2</v>
      </c>
      <c r="I23" s="12">
        <v>0.25</v>
      </c>
      <c r="J23" s="12">
        <v>0.25</v>
      </c>
      <c r="K23" s="12"/>
      <c r="L23" s="8"/>
      <c r="M23" s="8"/>
      <c r="N23" s="12">
        <v>0.4</v>
      </c>
      <c r="O23" s="12">
        <v>0.4</v>
      </c>
      <c r="P23" s="12"/>
      <c r="Q23" s="8"/>
      <c r="R23" s="8"/>
      <c r="S23" s="7">
        <v>1100</v>
      </c>
      <c r="T23" s="7">
        <v>32120</v>
      </c>
      <c r="U23" s="7"/>
      <c r="V23" s="7"/>
      <c r="X23" s="3">
        <v>0.15110000000000001</v>
      </c>
      <c r="Y23" s="5">
        <v>0.16550000000000001</v>
      </c>
    </row>
    <row r="24" spans="1:25" x14ac:dyDescent="0.35">
      <c r="A24" s="8">
        <f t="shared" si="1"/>
        <v>23</v>
      </c>
      <c r="B24" s="9" t="s">
        <v>54</v>
      </c>
      <c r="C24" s="8" t="s">
        <v>75</v>
      </c>
      <c r="D24" s="8" t="s">
        <v>74</v>
      </c>
      <c r="E24" s="8">
        <f t="shared" si="0"/>
        <v>2</v>
      </c>
      <c r="F24" s="17">
        <v>0</v>
      </c>
      <c r="G24" s="11" t="s">
        <v>81</v>
      </c>
      <c r="H24" s="8">
        <v>1</v>
      </c>
      <c r="I24" s="12">
        <v>0.5</v>
      </c>
      <c r="J24" s="13"/>
      <c r="K24" s="13"/>
      <c r="L24" s="8"/>
      <c r="M24" s="8"/>
      <c r="N24" s="12">
        <v>0.4</v>
      </c>
      <c r="O24" s="13"/>
      <c r="P24" s="13"/>
      <c r="Q24" s="8"/>
      <c r="R24" s="8"/>
      <c r="S24" s="7">
        <v>2915</v>
      </c>
      <c r="T24" s="7">
        <v>2915</v>
      </c>
      <c r="U24" s="7"/>
      <c r="V24" s="7"/>
      <c r="X24" s="3">
        <v>0.1394</v>
      </c>
      <c r="Y24" s="2"/>
    </row>
    <row r="25" spans="1:25" x14ac:dyDescent="0.35">
      <c r="A25" s="8">
        <f t="shared" si="1"/>
        <v>24</v>
      </c>
      <c r="B25" s="9" t="s">
        <v>55</v>
      </c>
      <c r="C25" s="8" t="s">
        <v>75</v>
      </c>
      <c r="D25" s="8" t="s">
        <v>74</v>
      </c>
      <c r="E25" s="8">
        <f t="shared" si="0"/>
        <v>2</v>
      </c>
      <c r="F25" s="17">
        <v>0</v>
      </c>
      <c r="G25" s="11" t="s">
        <v>78</v>
      </c>
      <c r="H25" s="8">
        <v>2</v>
      </c>
      <c r="I25" s="12">
        <v>1.5</v>
      </c>
      <c r="J25" s="12">
        <v>2.25</v>
      </c>
      <c r="K25" s="12"/>
      <c r="L25" s="8"/>
      <c r="M25" s="8"/>
      <c r="N25" s="12">
        <v>0.4</v>
      </c>
      <c r="O25" s="12">
        <v>0.4</v>
      </c>
      <c r="P25" s="12"/>
      <c r="Q25" s="8"/>
      <c r="R25" s="8"/>
      <c r="S25" s="7">
        <v>3.4284776902887137</v>
      </c>
      <c r="T25" s="7">
        <v>32.119422572178479</v>
      </c>
      <c r="U25" s="7"/>
      <c r="V25" s="7"/>
      <c r="X25" s="3">
        <v>0.25600000000000001</v>
      </c>
      <c r="Y25" s="5">
        <v>8.0600000000000005E-2</v>
      </c>
    </row>
    <row r="26" spans="1:25" x14ac:dyDescent="0.35">
      <c r="A26" s="8">
        <f t="shared" si="1"/>
        <v>25</v>
      </c>
      <c r="B26" s="9" t="s">
        <v>56</v>
      </c>
      <c r="C26" s="8" t="s">
        <v>75</v>
      </c>
      <c r="D26" s="8" t="s">
        <v>74</v>
      </c>
      <c r="E26" s="8">
        <f t="shared" si="0"/>
        <v>2</v>
      </c>
      <c r="F26" s="17">
        <v>0.17241536518640657</v>
      </c>
      <c r="G26" s="11" t="s">
        <v>78</v>
      </c>
      <c r="H26" s="8">
        <v>2</v>
      </c>
      <c r="I26" s="12">
        <v>1.5</v>
      </c>
      <c r="J26" s="12">
        <v>2.25</v>
      </c>
      <c r="K26" s="12"/>
      <c r="L26" s="8"/>
      <c r="M26" s="8"/>
      <c r="N26" s="12">
        <v>0.4</v>
      </c>
      <c r="O26" s="12">
        <v>0.4</v>
      </c>
      <c r="P26" s="12"/>
      <c r="Q26" s="8"/>
      <c r="R26" s="8"/>
      <c r="S26" s="7">
        <v>2.3458005249343832</v>
      </c>
      <c r="T26" s="7">
        <v>25.262467191601047</v>
      </c>
      <c r="U26" s="7"/>
      <c r="V26" s="7"/>
      <c r="X26" s="3">
        <v>0.3674</v>
      </c>
      <c r="Y26" s="5">
        <v>0.1002</v>
      </c>
    </row>
    <row r="27" spans="1:25" x14ac:dyDescent="0.35">
      <c r="A27" s="8">
        <f t="shared" si="1"/>
        <v>26</v>
      </c>
      <c r="B27" s="9" t="s">
        <v>57</v>
      </c>
      <c r="C27" s="8" t="s">
        <v>75</v>
      </c>
      <c r="D27" s="8" t="s">
        <v>74</v>
      </c>
      <c r="E27" s="8">
        <f t="shared" si="0"/>
        <v>2</v>
      </c>
      <c r="F27" s="17">
        <v>8.8591006863047425E-2</v>
      </c>
      <c r="G27" s="11" t="s">
        <v>79</v>
      </c>
      <c r="H27" s="8">
        <v>1</v>
      </c>
      <c r="I27" s="12">
        <v>1.3</v>
      </c>
      <c r="J27" s="13"/>
      <c r="K27" s="13"/>
      <c r="L27" s="8"/>
      <c r="M27" s="8"/>
      <c r="N27" s="12">
        <v>0.4</v>
      </c>
      <c r="O27" s="13"/>
      <c r="P27" s="13"/>
      <c r="Q27" s="8"/>
      <c r="R27" s="8"/>
      <c r="S27" s="7">
        <v>330</v>
      </c>
      <c r="T27" s="7">
        <v>330</v>
      </c>
      <c r="U27" s="7"/>
      <c r="V27" s="7"/>
      <c r="X27" s="3">
        <v>0.20660000000000001</v>
      </c>
      <c r="Y27" s="2"/>
    </row>
    <row r="28" spans="1:25" x14ac:dyDescent="0.35">
      <c r="A28" s="8">
        <f t="shared" si="1"/>
        <v>27</v>
      </c>
      <c r="B28" s="9" t="s">
        <v>58</v>
      </c>
      <c r="C28" s="8" t="s">
        <v>75</v>
      </c>
      <c r="D28" s="8" t="s">
        <v>74</v>
      </c>
      <c r="E28" s="8">
        <f t="shared" si="0"/>
        <v>2</v>
      </c>
      <c r="F28" s="17">
        <v>0</v>
      </c>
      <c r="G28" s="11" t="s">
        <v>79</v>
      </c>
      <c r="H28" s="8">
        <v>1</v>
      </c>
      <c r="I28" s="12">
        <v>1.9</v>
      </c>
      <c r="J28" s="13"/>
      <c r="K28" s="13"/>
      <c r="L28" s="8"/>
      <c r="M28" s="8"/>
      <c r="N28" s="12">
        <v>0.4</v>
      </c>
      <c r="O28" s="13"/>
      <c r="P28" s="13"/>
      <c r="Q28" s="8"/>
      <c r="R28" s="8"/>
      <c r="S28" s="7">
        <v>1650</v>
      </c>
      <c r="T28" s="7">
        <v>1650</v>
      </c>
      <c r="U28" s="7"/>
      <c r="V28" s="7"/>
      <c r="X28" s="3">
        <v>0.29420000000000002</v>
      </c>
      <c r="Y28" s="2"/>
    </row>
    <row r="29" spans="1:25" x14ac:dyDescent="0.35">
      <c r="A29" s="8">
        <f t="shared" si="1"/>
        <v>28</v>
      </c>
      <c r="B29" s="9" t="s">
        <v>59</v>
      </c>
      <c r="C29" s="8" t="s">
        <v>75</v>
      </c>
      <c r="D29" s="8" t="s">
        <v>74</v>
      </c>
      <c r="E29" s="8">
        <f t="shared" si="0"/>
        <v>2</v>
      </c>
      <c r="F29" s="17">
        <v>0</v>
      </c>
      <c r="G29" s="11" t="s">
        <v>79</v>
      </c>
      <c r="H29" s="8">
        <v>1</v>
      </c>
      <c r="I29" s="12">
        <v>1.9</v>
      </c>
      <c r="J29" s="13"/>
      <c r="K29" s="13"/>
      <c r="L29" s="8"/>
      <c r="M29" s="8"/>
      <c r="N29" s="12">
        <v>0.4</v>
      </c>
      <c r="O29" s="13"/>
      <c r="P29" s="13"/>
      <c r="Q29" s="8"/>
      <c r="R29" s="8"/>
      <c r="S29" s="7">
        <v>1650</v>
      </c>
      <c r="T29" s="7">
        <v>1650</v>
      </c>
      <c r="U29" s="7"/>
      <c r="V29" s="7"/>
      <c r="X29" s="3">
        <v>0.29420000000000002</v>
      </c>
      <c r="Y29" s="2"/>
    </row>
    <row r="30" spans="1:25" x14ac:dyDescent="0.35">
      <c r="A30" s="8">
        <f t="shared" si="1"/>
        <v>29</v>
      </c>
      <c r="B30" s="9" t="s">
        <v>60</v>
      </c>
      <c r="C30" s="8" t="s">
        <v>75</v>
      </c>
      <c r="D30" s="8" t="s">
        <v>74</v>
      </c>
      <c r="E30" s="8">
        <f t="shared" si="0"/>
        <v>2</v>
      </c>
      <c r="F30" s="17">
        <v>4.6750384431025235E-2</v>
      </c>
      <c r="G30" s="11" t="s">
        <v>79</v>
      </c>
      <c r="H30" s="8">
        <v>1</v>
      </c>
      <c r="I30" s="12">
        <v>1.9</v>
      </c>
      <c r="J30" s="13"/>
      <c r="K30" s="13"/>
      <c r="L30" s="8"/>
      <c r="M30" s="8"/>
      <c r="N30" s="12">
        <v>0.4</v>
      </c>
      <c r="O30" s="13"/>
      <c r="P30" s="13"/>
      <c r="Q30" s="8"/>
      <c r="R30" s="8"/>
      <c r="S30" s="7">
        <v>1650</v>
      </c>
      <c r="T30" s="7">
        <v>1650</v>
      </c>
      <c r="U30" s="7"/>
      <c r="V30" s="7"/>
      <c r="X30" s="3">
        <v>0.29420000000000002</v>
      </c>
      <c r="Y30" s="2"/>
    </row>
    <row r="31" spans="1:25" x14ac:dyDescent="0.35">
      <c r="A31" s="8">
        <f t="shared" si="1"/>
        <v>30</v>
      </c>
      <c r="B31" s="9" t="s">
        <v>61</v>
      </c>
      <c r="C31" s="8" t="s">
        <v>75</v>
      </c>
      <c r="D31" s="8" t="s">
        <v>74</v>
      </c>
      <c r="E31" s="8">
        <f t="shared" si="0"/>
        <v>2</v>
      </c>
      <c r="F31" s="17">
        <v>0</v>
      </c>
      <c r="G31" s="11" t="s">
        <v>78</v>
      </c>
      <c r="H31" s="8">
        <v>2</v>
      </c>
      <c r="I31" s="12">
        <v>0.55000000000000004</v>
      </c>
      <c r="J31" s="12">
        <v>1.1000000000000001</v>
      </c>
      <c r="K31" s="12"/>
      <c r="L31" s="8"/>
      <c r="M31" s="8"/>
      <c r="N31" s="12">
        <v>0.5</v>
      </c>
      <c r="O31" s="12">
        <v>0.5</v>
      </c>
      <c r="P31" s="12"/>
      <c r="Q31" s="8"/>
      <c r="R31" s="8"/>
      <c r="S31" s="7">
        <v>0.20931758530183725</v>
      </c>
      <c r="T31" s="7">
        <v>2.122047244094488</v>
      </c>
      <c r="U31" s="7"/>
      <c r="V31" s="7"/>
      <c r="X31" s="3">
        <v>0.76370000000000005</v>
      </c>
      <c r="Y31" s="5">
        <v>0.40539999999999998</v>
      </c>
    </row>
    <row r="32" spans="1:25" x14ac:dyDescent="0.35">
      <c r="A32" s="8">
        <f t="shared" si="1"/>
        <v>31</v>
      </c>
      <c r="B32" s="9" t="s">
        <v>62</v>
      </c>
      <c r="C32" s="8" t="s">
        <v>75</v>
      </c>
      <c r="D32" s="8" t="s">
        <v>74</v>
      </c>
      <c r="E32" s="8">
        <f t="shared" si="0"/>
        <v>2</v>
      </c>
      <c r="F32" s="17">
        <v>0</v>
      </c>
      <c r="G32" s="11" t="s">
        <v>78</v>
      </c>
      <c r="H32" s="8">
        <v>2</v>
      </c>
      <c r="I32" s="12">
        <v>1.5</v>
      </c>
      <c r="J32" s="12">
        <v>2.6</v>
      </c>
      <c r="K32" s="12"/>
      <c r="L32" s="8"/>
      <c r="M32" s="8"/>
      <c r="N32" s="12">
        <v>0.5</v>
      </c>
      <c r="O32" s="12">
        <v>0.5</v>
      </c>
      <c r="P32" s="12"/>
      <c r="Q32" s="8"/>
      <c r="R32" s="8"/>
      <c r="S32" s="7">
        <v>0.45931758530183725</v>
      </c>
      <c r="T32" s="7">
        <v>4.8556430446194225</v>
      </c>
      <c r="U32" s="7"/>
      <c r="V32" s="7"/>
      <c r="X32" s="3">
        <v>0.64880000000000004</v>
      </c>
      <c r="Y32" s="5">
        <v>0.40379999999999999</v>
      </c>
    </row>
    <row r="33" spans="1:33" x14ac:dyDescent="0.35">
      <c r="A33" s="8">
        <f t="shared" si="1"/>
        <v>32</v>
      </c>
      <c r="B33" s="9" t="s">
        <v>63</v>
      </c>
      <c r="C33" s="8" t="s">
        <v>75</v>
      </c>
      <c r="D33" s="8" t="s">
        <v>74</v>
      </c>
      <c r="E33" s="8">
        <f t="shared" si="0"/>
        <v>2</v>
      </c>
      <c r="F33" s="17">
        <v>1.6429687461943451E-2</v>
      </c>
      <c r="G33" s="11" t="s">
        <v>78</v>
      </c>
      <c r="H33" s="8">
        <v>2</v>
      </c>
      <c r="I33" s="12">
        <v>0.55000000000000004</v>
      </c>
      <c r="J33" s="12">
        <v>1.1000000000000001</v>
      </c>
      <c r="K33" s="12"/>
      <c r="L33" s="8"/>
      <c r="M33" s="8"/>
      <c r="N33" s="12">
        <v>0.5</v>
      </c>
      <c r="O33" s="12">
        <v>0.5</v>
      </c>
      <c r="P33" s="12"/>
      <c r="Q33" s="8"/>
      <c r="R33" s="8"/>
      <c r="S33" s="7">
        <v>1.0465879265091864</v>
      </c>
      <c r="T33" s="7">
        <v>10.610236220472441</v>
      </c>
      <c r="U33" s="7"/>
      <c r="V33" s="7"/>
      <c r="X33" s="3">
        <v>0.76370000000000005</v>
      </c>
      <c r="Y33" s="5">
        <v>0.40539999999999998</v>
      </c>
    </row>
    <row r="34" spans="1:33" x14ac:dyDescent="0.35">
      <c r="A34" s="8">
        <f t="shared" si="1"/>
        <v>33</v>
      </c>
      <c r="B34" s="9" t="s">
        <v>64</v>
      </c>
      <c r="C34" s="8" t="s">
        <v>75</v>
      </c>
      <c r="D34" s="8" t="s">
        <v>74</v>
      </c>
      <c r="E34" s="8">
        <f t="shared" si="0"/>
        <v>2</v>
      </c>
      <c r="F34" s="17">
        <v>1.6452273665460766E-2</v>
      </c>
      <c r="G34" s="11" t="s">
        <v>78</v>
      </c>
      <c r="H34" s="8">
        <v>2</v>
      </c>
      <c r="I34" s="12">
        <v>1.5</v>
      </c>
      <c r="J34" s="12">
        <v>2.6</v>
      </c>
      <c r="K34" s="12"/>
      <c r="L34" s="8"/>
      <c r="M34" s="8"/>
      <c r="N34" s="12">
        <v>0.5</v>
      </c>
      <c r="O34" s="12">
        <v>0.5</v>
      </c>
      <c r="P34" s="12"/>
      <c r="Q34" s="8"/>
      <c r="R34" s="8"/>
      <c r="S34" s="7">
        <v>0.45931758530183725</v>
      </c>
      <c r="T34" s="7">
        <v>4.8556430446194225</v>
      </c>
      <c r="U34" s="7"/>
      <c r="V34" s="7"/>
      <c r="X34" s="3">
        <v>0.64880000000000004</v>
      </c>
      <c r="Y34" s="5">
        <v>0.40379999999999999</v>
      </c>
    </row>
    <row r="35" spans="1:33" x14ac:dyDescent="0.35">
      <c r="A35" s="8">
        <f t="shared" si="1"/>
        <v>34</v>
      </c>
      <c r="B35" s="9" t="s">
        <v>65</v>
      </c>
      <c r="C35" s="8" t="s">
        <v>75</v>
      </c>
      <c r="D35" s="8" t="s">
        <v>74</v>
      </c>
      <c r="E35" s="8">
        <f t="shared" si="0"/>
        <v>2</v>
      </c>
      <c r="F35" s="17">
        <v>0</v>
      </c>
      <c r="G35" s="11" t="s">
        <v>79</v>
      </c>
      <c r="H35" s="8">
        <v>1</v>
      </c>
      <c r="I35" s="12">
        <v>0.73</v>
      </c>
      <c r="J35" s="13"/>
      <c r="K35" s="13"/>
      <c r="L35" s="8"/>
      <c r="M35" s="8"/>
      <c r="N35" s="12">
        <v>0.45</v>
      </c>
      <c r="O35" s="13"/>
      <c r="P35" s="13"/>
      <c r="Q35" s="8"/>
      <c r="R35" s="8"/>
      <c r="S35" s="7">
        <v>4565</v>
      </c>
      <c r="T35" s="7">
        <v>4565</v>
      </c>
      <c r="U35" s="7"/>
      <c r="V35" s="7"/>
      <c r="X35" s="3">
        <v>0.18260000000000001</v>
      </c>
      <c r="Y35" s="2"/>
    </row>
    <row r="36" spans="1:33" x14ac:dyDescent="0.35">
      <c r="A36" s="8">
        <f t="shared" si="1"/>
        <v>35</v>
      </c>
      <c r="B36" s="9" t="s">
        <v>66</v>
      </c>
      <c r="C36" s="8" t="s">
        <v>75</v>
      </c>
      <c r="D36" s="8" t="s">
        <v>74</v>
      </c>
      <c r="E36" s="8">
        <f t="shared" si="0"/>
        <v>2</v>
      </c>
      <c r="F36" s="17">
        <v>5.5884535302433576E-4</v>
      </c>
      <c r="G36" s="11" t="s">
        <v>79</v>
      </c>
      <c r="H36" s="8">
        <v>1</v>
      </c>
      <c r="I36" s="12">
        <v>1.01</v>
      </c>
      <c r="J36" s="13"/>
      <c r="K36" s="13"/>
      <c r="L36" s="8"/>
      <c r="M36" s="8"/>
      <c r="N36" s="12">
        <v>0.6</v>
      </c>
      <c r="O36" s="13"/>
      <c r="P36" s="13"/>
      <c r="Q36" s="8"/>
      <c r="R36" s="8"/>
      <c r="S36" s="7">
        <v>8332.5</v>
      </c>
      <c r="T36" s="7">
        <v>8332.5</v>
      </c>
      <c r="U36" s="7"/>
      <c r="V36" s="7"/>
      <c r="X36" s="3">
        <v>0.1875</v>
      </c>
      <c r="Y36" s="2"/>
    </row>
    <row r="37" spans="1:33" x14ac:dyDescent="0.35">
      <c r="A37" s="8">
        <f t="shared" si="1"/>
        <v>36</v>
      </c>
      <c r="B37" s="9" t="s">
        <v>67</v>
      </c>
      <c r="C37" s="8" t="s">
        <v>75</v>
      </c>
      <c r="D37" s="8" t="s">
        <v>74</v>
      </c>
      <c r="E37" s="8">
        <f t="shared" si="0"/>
        <v>2</v>
      </c>
      <c r="F37" s="17">
        <v>1.5331341840178181E-4</v>
      </c>
      <c r="G37" s="11" t="s">
        <v>79</v>
      </c>
      <c r="H37" s="8">
        <v>1</v>
      </c>
      <c r="I37" s="12">
        <v>2.16</v>
      </c>
      <c r="J37" s="13"/>
      <c r="K37" s="13"/>
      <c r="L37" s="8"/>
      <c r="M37" s="8"/>
      <c r="N37" s="12">
        <v>0.45</v>
      </c>
      <c r="O37" s="13"/>
      <c r="P37" s="13"/>
      <c r="Q37" s="8"/>
      <c r="R37" s="8"/>
      <c r="S37" s="7">
        <v>12057.5</v>
      </c>
      <c r="T37" s="7">
        <v>12057.5</v>
      </c>
      <c r="U37" s="7"/>
      <c r="V37" s="7"/>
      <c r="X37" s="3">
        <v>0.15720000000000001</v>
      </c>
      <c r="Y37" s="2"/>
    </row>
    <row r="38" spans="1:33" x14ac:dyDescent="0.35">
      <c r="A38" s="8">
        <f t="shared" si="1"/>
        <v>37</v>
      </c>
      <c r="B38" s="9" t="s">
        <v>68</v>
      </c>
      <c r="C38" s="8" t="s">
        <v>75</v>
      </c>
      <c r="D38" s="8" t="s">
        <v>74</v>
      </c>
      <c r="E38" s="8">
        <f t="shared" si="0"/>
        <v>2</v>
      </c>
      <c r="F38" s="17">
        <v>9.1770533461378034E-3</v>
      </c>
      <c r="G38" s="11" t="s">
        <v>82</v>
      </c>
      <c r="H38" s="8">
        <v>1</v>
      </c>
      <c r="I38" s="12">
        <v>1.28</v>
      </c>
      <c r="J38" s="13"/>
      <c r="K38" s="13"/>
      <c r="L38" s="8"/>
      <c r="M38" s="8"/>
      <c r="N38" s="12">
        <v>0.4</v>
      </c>
      <c r="O38" s="13"/>
      <c r="P38" s="13"/>
      <c r="Q38" s="8"/>
      <c r="R38" s="8"/>
      <c r="S38" s="7">
        <v>10202.5</v>
      </c>
      <c r="T38" s="7">
        <v>10202.5</v>
      </c>
      <c r="U38" s="7"/>
      <c r="V38" s="7"/>
      <c r="X38" s="3">
        <v>0.15720000000000001</v>
      </c>
      <c r="Y38" s="2"/>
    </row>
    <row r="39" spans="1:33" x14ac:dyDescent="0.35">
      <c r="A39" s="8">
        <f t="shared" si="1"/>
        <v>38</v>
      </c>
      <c r="B39" s="9" t="s">
        <v>69</v>
      </c>
      <c r="C39" s="8" t="s">
        <v>75</v>
      </c>
      <c r="D39" s="8" t="s">
        <v>74</v>
      </c>
      <c r="E39" s="8">
        <f t="shared" si="0"/>
        <v>2</v>
      </c>
      <c r="F39" s="17">
        <v>0</v>
      </c>
      <c r="G39" s="11" t="s">
        <v>79</v>
      </c>
      <c r="H39" s="8">
        <v>1</v>
      </c>
      <c r="I39" s="12">
        <v>0.6</v>
      </c>
      <c r="J39" s="13"/>
      <c r="K39" s="13"/>
      <c r="L39" s="8"/>
      <c r="M39" s="8"/>
      <c r="N39" s="12">
        <v>0.4</v>
      </c>
      <c r="O39" s="13"/>
      <c r="P39" s="13"/>
      <c r="Q39" s="8"/>
      <c r="R39" s="8"/>
      <c r="S39" s="7">
        <v>0.45999999999999996</v>
      </c>
      <c r="T39" s="7">
        <v>0.45999999999999996</v>
      </c>
      <c r="U39" s="7"/>
      <c r="V39" s="7"/>
      <c r="X39" s="3">
        <v>0.63690000000000002</v>
      </c>
      <c r="Y39" s="2"/>
    </row>
    <row r="40" spans="1:33" x14ac:dyDescent="0.35">
      <c r="A40" s="8">
        <f t="shared" si="1"/>
        <v>39</v>
      </c>
      <c r="B40" s="9" t="s">
        <v>70</v>
      </c>
      <c r="C40" s="8" t="s">
        <v>75</v>
      </c>
      <c r="D40" s="8" t="s">
        <v>74</v>
      </c>
      <c r="E40" s="8">
        <f t="shared" si="0"/>
        <v>2</v>
      </c>
      <c r="F40" s="17">
        <v>0</v>
      </c>
      <c r="G40" s="11" t="s">
        <v>79</v>
      </c>
      <c r="H40" s="8">
        <v>1</v>
      </c>
      <c r="I40" s="12">
        <v>0.6</v>
      </c>
      <c r="J40" s="13"/>
      <c r="K40" s="13"/>
      <c r="L40" s="8"/>
      <c r="M40" s="8"/>
      <c r="N40" s="12">
        <v>0.4</v>
      </c>
      <c r="O40" s="13"/>
      <c r="P40" s="13"/>
      <c r="Q40" s="8"/>
      <c r="R40" s="8"/>
      <c r="S40" s="7">
        <v>0.45999999999999996</v>
      </c>
      <c r="T40" s="7">
        <v>0.45999999999999996</v>
      </c>
      <c r="U40" s="7"/>
      <c r="V40" s="7"/>
      <c r="X40" s="3">
        <v>0.63690000000000002</v>
      </c>
      <c r="Y40" s="2"/>
    </row>
    <row r="41" spans="1:33" x14ac:dyDescent="0.35">
      <c r="A41" s="8">
        <f t="shared" si="1"/>
        <v>40</v>
      </c>
      <c r="B41" s="9" t="s">
        <v>71</v>
      </c>
      <c r="C41" s="8" t="s">
        <v>75</v>
      </c>
      <c r="D41" s="8" t="s">
        <v>74</v>
      </c>
      <c r="E41" s="8">
        <f t="shared" si="0"/>
        <v>2</v>
      </c>
      <c r="F41" s="17">
        <v>0</v>
      </c>
      <c r="G41" s="11" t="s">
        <v>83</v>
      </c>
      <c r="H41" s="8">
        <v>4</v>
      </c>
      <c r="I41" s="1">
        <v>0.9</v>
      </c>
      <c r="J41" s="1">
        <v>0.9</v>
      </c>
      <c r="K41" s="1">
        <v>0.9</v>
      </c>
      <c r="L41" s="1">
        <v>0.9</v>
      </c>
      <c r="M41" s="1"/>
      <c r="N41" s="1">
        <v>0.4</v>
      </c>
      <c r="O41" s="1">
        <v>0.4</v>
      </c>
      <c r="P41" s="1">
        <v>0.4</v>
      </c>
      <c r="Q41" s="1">
        <v>0.4</v>
      </c>
      <c r="R41" s="8"/>
      <c r="S41" s="7">
        <v>220</v>
      </c>
      <c r="T41" s="7">
        <v>3250</v>
      </c>
      <c r="U41" s="7">
        <v>3850</v>
      </c>
      <c r="V41" s="7">
        <v>4450</v>
      </c>
      <c r="X41" s="3">
        <v>0.17130000000000001</v>
      </c>
      <c r="Y41" s="5">
        <v>0.17050000000000001</v>
      </c>
    </row>
    <row r="42" spans="1:33" x14ac:dyDescent="0.35">
      <c r="A42" s="8">
        <f t="shared" si="1"/>
        <v>41</v>
      </c>
      <c r="B42" s="9" t="s">
        <v>72</v>
      </c>
      <c r="C42" s="8" t="s">
        <v>75</v>
      </c>
      <c r="D42" s="8" t="s">
        <v>74</v>
      </c>
      <c r="E42" s="8">
        <f t="shared" si="0"/>
        <v>2</v>
      </c>
      <c r="F42" s="17">
        <v>0.7751824000647245</v>
      </c>
      <c r="G42" s="11" t="s">
        <v>78</v>
      </c>
      <c r="H42" s="8">
        <v>2</v>
      </c>
      <c r="I42" s="12">
        <v>1.1000000000000001</v>
      </c>
      <c r="J42" s="12">
        <v>2.4</v>
      </c>
      <c r="K42" s="12"/>
      <c r="L42" s="8"/>
      <c r="M42" s="8"/>
      <c r="N42" s="12">
        <v>0.4</v>
      </c>
      <c r="O42" s="12">
        <v>0.5</v>
      </c>
      <c r="P42" s="12"/>
      <c r="Q42" s="8"/>
      <c r="R42" s="8"/>
      <c r="S42" s="7">
        <v>0.42104111986001752</v>
      </c>
      <c r="T42" s="7">
        <v>3.6089238845144358</v>
      </c>
      <c r="U42" s="7"/>
      <c r="V42" s="7"/>
      <c r="X42" s="3">
        <v>0.64880000000000004</v>
      </c>
      <c r="Y42" s="5">
        <v>0.40539999999999998</v>
      </c>
    </row>
    <row r="43" spans="1:33" x14ac:dyDescent="0.35">
      <c r="A43" s="8">
        <f t="shared" si="1"/>
        <v>42</v>
      </c>
      <c r="B43" s="9" t="s">
        <v>73</v>
      </c>
      <c r="C43" s="8" t="s">
        <v>75</v>
      </c>
      <c r="D43" s="8" t="s">
        <v>74</v>
      </c>
      <c r="E43" s="8">
        <f t="shared" si="0"/>
        <v>2</v>
      </c>
      <c r="F43" s="10">
        <v>0.13972932894269185</v>
      </c>
      <c r="G43" s="11" t="s">
        <v>79</v>
      </c>
      <c r="H43" s="8">
        <v>2</v>
      </c>
      <c r="I43" s="12">
        <v>0.75</v>
      </c>
      <c r="J43" s="12">
        <v>0.95</v>
      </c>
      <c r="K43" s="12"/>
      <c r="L43" s="8"/>
      <c r="M43" s="8"/>
      <c r="N43" s="12">
        <v>0.4</v>
      </c>
      <c r="O43" s="12">
        <v>0.4</v>
      </c>
      <c r="P43" s="12"/>
      <c r="Q43" s="8"/>
      <c r="R43" s="8"/>
      <c r="S43" s="19">
        <v>2.75</v>
      </c>
      <c r="T43" s="19">
        <v>5.5</v>
      </c>
      <c r="U43" s="19"/>
      <c r="V43" s="19"/>
      <c r="W43" s="8"/>
      <c r="X43" s="14">
        <v>0.36649999999999999</v>
      </c>
      <c r="Y43" s="14">
        <v>0.36649999999999999</v>
      </c>
      <c r="Z43" s="8"/>
      <c r="AA43" s="8"/>
      <c r="AB43" s="8"/>
      <c r="AC43" s="8"/>
      <c r="AD43" s="8"/>
      <c r="AE43" s="8"/>
      <c r="AF43" s="8"/>
      <c r="AG43" s="8"/>
    </row>
    <row r="44" spans="1:33" s="1" customFormat="1" x14ac:dyDescent="0.35">
      <c r="A44" s="1">
        <v>43</v>
      </c>
      <c r="B44" s="18" t="s">
        <v>84</v>
      </c>
      <c r="C44" s="1" t="s">
        <v>76</v>
      </c>
      <c r="D44" s="1" t="s">
        <v>74</v>
      </c>
      <c r="E44" s="1">
        <f t="shared" si="0"/>
        <v>1</v>
      </c>
      <c r="F44" s="17">
        <v>0.28227564504149949</v>
      </c>
      <c r="G44" s="18" t="s">
        <v>78</v>
      </c>
      <c r="H44" s="1">
        <v>4</v>
      </c>
      <c r="I44" s="1">
        <v>9.9199999999999997E-2</v>
      </c>
      <c r="J44" s="1">
        <v>0.40920000000000001</v>
      </c>
      <c r="K44" s="1">
        <v>1.2028000000000001</v>
      </c>
      <c r="L44" s="1">
        <v>2.1328</v>
      </c>
      <c r="N44" s="1">
        <v>0.8</v>
      </c>
      <c r="O44" s="1">
        <v>0.4</v>
      </c>
      <c r="P44" s="1">
        <v>0.4</v>
      </c>
      <c r="Q44" s="1">
        <v>0.4</v>
      </c>
      <c r="S44" s="1">
        <v>0.303510498687664</v>
      </c>
      <c r="T44" s="1">
        <v>0.52680446194225716</v>
      </c>
      <c r="U44" s="1">
        <v>1.7930118110236219</v>
      </c>
      <c r="V44" s="1">
        <v>1.9884186351706037</v>
      </c>
      <c r="X44" s="6">
        <v>0.55000000000000004</v>
      </c>
      <c r="Y44" s="6">
        <v>0.55000000000000004</v>
      </c>
      <c r="Z44" s="1">
        <v>0.55000000000000004</v>
      </c>
      <c r="AA44" s="1">
        <v>0.55000000000000004</v>
      </c>
    </row>
    <row r="45" spans="1:33" s="1" customFormat="1" x14ac:dyDescent="0.35">
      <c r="A45" s="1">
        <v>44</v>
      </c>
      <c r="B45" s="18" t="s">
        <v>85</v>
      </c>
      <c r="C45" s="1" t="s">
        <v>76</v>
      </c>
      <c r="D45" s="1" t="s">
        <v>74</v>
      </c>
      <c r="E45" s="1">
        <f t="shared" si="0"/>
        <v>1</v>
      </c>
      <c r="F45" s="17">
        <v>0.11918980365874156</v>
      </c>
      <c r="G45" s="18" t="s">
        <v>78</v>
      </c>
      <c r="H45" s="1">
        <v>4</v>
      </c>
      <c r="I45" s="1">
        <v>9.9199999999999997E-2</v>
      </c>
      <c r="J45" s="1">
        <v>0.40920000000000001</v>
      </c>
      <c r="K45" s="1">
        <v>1.2028000000000001</v>
      </c>
      <c r="L45" s="1">
        <v>2.1328</v>
      </c>
      <c r="N45" s="1">
        <v>0.8</v>
      </c>
      <c r="O45" s="1">
        <v>0.4</v>
      </c>
      <c r="P45" s="1">
        <v>0.4</v>
      </c>
      <c r="Q45" s="1">
        <v>0.4</v>
      </c>
      <c r="S45" s="1">
        <v>0.303510498687664</v>
      </c>
      <c r="T45" s="1">
        <v>0.52680446194225716</v>
      </c>
      <c r="U45" s="1">
        <v>1.7930118110236219</v>
      </c>
      <c r="V45" s="1">
        <v>1.9884186351706037</v>
      </c>
      <c r="X45" s="6">
        <v>0.55000000000000004</v>
      </c>
      <c r="Y45" s="6">
        <v>0.55000000000000004</v>
      </c>
      <c r="Z45" s="1">
        <v>0.55000000000000004</v>
      </c>
      <c r="AA45" s="1">
        <v>0.55000000000000004</v>
      </c>
    </row>
    <row r="53" spans="8:20" x14ac:dyDescent="0.35">
      <c r="H53">
        <v>0.8</v>
      </c>
      <c r="J53">
        <v>4.0920000000000002E-3</v>
      </c>
      <c r="L53">
        <v>0.4</v>
      </c>
      <c r="N53">
        <v>1.2028E-2</v>
      </c>
      <c r="P53">
        <v>0.4</v>
      </c>
      <c r="R53">
        <v>2.1328E-2</v>
      </c>
      <c r="T53">
        <v>0.4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394C2-8511-4D66-A9BA-7A3367183A61}">
  <dimension ref="A1:AH45"/>
  <sheetViews>
    <sheetView topLeftCell="A31" zoomScale="87" workbookViewId="0">
      <selection activeCell="H12" sqref="H12"/>
    </sheetView>
  </sheetViews>
  <sheetFormatPr defaultRowHeight="14.5" x14ac:dyDescent="0.35"/>
  <cols>
    <col min="1" max="1" width="8.7265625" style="1"/>
    <col min="2" max="2" width="54.26953125" style="1" customWidth="1"/>
    <col min="3" max="7" width="8.7265625" style="1"/>
    <col min="8" max="8" width="13.81640625" style="1" customWidth="1"/>
    <col min="9" max="9" width="21.6328125" style="1" customWidth="1"/>
    <col min="10" max="10" width="20.6328125" style="1" customWidth="1"/>
    <col min="11" max="11" width="20.08984375" style="1" customWidth="1"/>
    <col min="12" max="12" width="20.1796875" style="1" customWidth="1"/>
    <col min="13" max="13" width="22.54296875" style="1" customWidth="1"/>
    <col min="14" max="14" width="25.81640625" style="1" customWidth="1"/>
    <col min="15" max="15" width="26.36328125" style="1" customWidth="1"/>
    <col min="16" max="16" width="25.26953125" style="1" customWidth="1"/>
    <col min="17" max="17" width="25" style="1" customWidth="1"/>
    <col min="18" max="19" width="12.7265625" style="1" customWidth="1"/>
    <col min="20" max="20" width="20.453125" style="1" customWidth="1"/>
    <col min="21" max="21" width="23.453125" style="1" customWidth="1"/>
    <col min="22" max="22" width="26.1796875" style="1" customWidth="1"/>
    <col min="23" max="23" width="23.36328125" style="1" customWidth="1"/>
    <col min="24" max="24" width="8.7265625" style="1"/>
    <col min="25" max="25" width="23.6328125" style="1" customWidth="1"/>
    <col min="26" max="26" width="24.7265625" style="1" customWidth="1"/>
    <col min="27" max="27" width="31" style="1" customWidth="1"/>
    <col min="28" max="28" width="22.7265625" style="1" customWidth="1"/>
    <col min="29" max="16384" width="8.7265625" style="1"/>
  </cols>
  <sheetData>
    <row r="1" spans="1:34" ht="15" thickBot="1" x14ac:dyDescent="0.4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79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22</v>
      </c>
      <c r="Y1" s="16" t="s">
        <v>23</v>
      </c>
      <c r="Z1" s="16" t="s">
        <v>24</v>
      </c>
      <c r="AA1" s="16" t="s">
        <v>25</v>
      </c>
      <c r="AB1" s="16" t="s">
        <v>26</v>
      </c>
      <c r="AC1" s="16" t="s">
        <v>27</v>
      </c>
      <c r="AD1" s="16" t="s">
        <v>28</v>
      </c>
      <c r="AE1" s="16" t="s">
        <v>29</v>
      </c>
      <c r="AF1" s="16" t="s">
        <v>30</v>
      </c>
      <c r="AG1" s="16" t="s">
        <v>31</v>
      </c>
      <c r="AH1" s="16" t="s">
        <v>31</v>
      </c>
    </row>
    <row r="2" spans="1:34" x14ac:dyDescent="0.35">
      <c r="A2" s="8">
        <v>1</v>
      </c>
      <c r="B2" s="9" t="s">
        <v>32</v>
      </c>
      <c r="C2" s="8" t="s">
        <v>76</v>
      </c>
      <c r="D2" s="8" t="s">
        <v>74</v>
      </c>
      <c r="E2" s="8">
        <f>IF(ISNUMBER(SEARCH("PSD",C2)),1,2)</f>
        <v>1</v>
      </c>
      <c r="F2" s="17">
        <v>0.31183844675723066</v>
      </c>
      <c r="G2" s="11" t="s">
        <v>77</v>
      </c>
      <c r="H2" s="8">
        <v>2</v>
      </c>
      <c r="I2" s="12">
        <v>3.3799999999999997E-2</v>
      </c>
      <c r="J2" s="12">
        <v>3.8300000000000001E-2</v>
      </c>
      <c r="K2" s="12"/>
      <c r="L2" s="8"/>
      <c r="M2" s="8"/>
      <c r="N2" s="12">
        <v>0.4</v>
      </c>
      <c r="O2" s="12">
        <v>0.4</v>
      </c>
      <c r="P2" s="13"/>
      <c r="Q2" s="13"/>
      <c r="R2" s="8"/>
      <c r="S2" s="7">
        <v>102.75</v>
      </c>
      <c r="T2" s="7">
        <v>205.5</v>
      </c>
      <c r="U2" s="7"/>
      <c r="V2" s="7"/>
      <c r="X2" s="14">
        <v>0.17</v>
      </c>
      <c r="Y2" s="14">
        <v>0.17</v>
      </c>
      <c r="Z2" s="15"/>
    </row>
    <row r="3" spans="1:34" x14ac:dyDescent="0.35">
      <c r="A3" s="8">
        <f>A2+1</f>
        <v>2</v>
      </c>
      <c r="B3" s="9" t="s">
        <v>33</v>
      </c>
      <c r="C3" s="8" t="s">
        <v>75</v>
      </c>
      <c r="D3" s="8" t="s">
        <v>74</v>
      </c>
      <c r="E3" s="8">
        <f t="shared" ref="E3:E45" si="0">IF(ISNUMBER(SEARCH("PSD",C3)),1,2)</f>
        <v>2</v>
      </c>
      <c r="F3" s="17">
        <v>0</v>
      </c>
      <c r="G3" s="11" t="s">
        <v>77</v>
      </c>
      <c r="H3" s="8">
        <v>2</v>
      </c>
      <c r="I3" s="12">
        <v>0.4</v>
      </c>
      <c r="J3" s="12">
        <v>0.5</v>
      </c>
      <c r="K3" s="12"/>
      <c r="L3" s="8"/>
      <c r="M3" s="8"/>
      <c r="N3" s="12">
        <v>0.3</v>
      </c>
      <c r="O3" s="12">
        <v>0.3</v>
      </c>
      <c r="P3" s="13"/>
      <c r="Q3" s="13"/>
      <c r="R3" s="8"/>
      <c r="S3" s="7">
        <v>132.93864370290638</v>
      </c>
      <c r="T3" s="7">
        <v>383.20775026910661</v>
      </c>
      <c r="U3" s="7"/>
      <c r="V3" s="7"/>
      <c r="X3" s="6">
        <v>0.51490000000000002</v>
      </c>
      <c r="Y3" s="6">
        <v>0.46910000000000002</v>
      </c>
      <c r="Z3" s="2"/>
    </row>
    <row r="4" spans="1:34" x14ac:dyDescent="0.35">
      <c r="A4" s="8">
        <f t="shared" ref="A4:A43" si="1">A3+1</f>
        <v>3</v>
      </c>
      <c r="B4" s="9" t="s">
        <v>34</v>
      </c>
      <c r="C4" s="8" t="s">
        <v>76</v>
      </c>
      <c r="D4" s="8" t="s">
        <v>74</v>
      </c>
      <c r="E4" s="8">
        <f t="shared" si="0"/>
        <v>1</v>
      </c>
      <c r="F4" s="17">
        <v>0.3483205833652388</v>
      </c>
      <c r="G4" s="11" t="s">
        <v>78</v>
      </c>
      <c r="H4" s="8">
        <v>3</v>
      </c>
      <c r="I4" s="12">
        <v>5.0000000000000001E-3</v>
      </c>
      <c r="J4" s="12">
        <v>0.01</v>
      </c>
      <c r="K4" s="12">
        <v>2.1000000000000001E-2</v>
      </c>
      <c r="L4" s="12"/>
      <c r="M4" s="8"/>
      <c r="N4" s="12">
        <v>0.4</v>
      </c>
      <c r="O4" s="12">
        <v>0.3</v>
      </c>
      <c r="P4" s="12">
        <v>0.2</v>
      </c>
      <c r="Q4" s="12"/>
      <c r="R4" s="8"/>
      <c r="S4" s="7">
        <v>22.170240953879276</v>
      </c>
      <c r="T4" s="7">
        <v>78.682619855924486</v>
      </c>
      <c r="U4" s="7">
        <v>165.62474124368634</v>
      </c>
      <c r="V4" s="7"/>
      <c r="X4" s="6">
        <v>0.48139999999999999</v>
      </c>
      <c r="Y4" s="6">
        <v>0.55589999999999995</v>
      </c>
      <c r="Z4" s="6">
        <v>0.19589999999999999</v>
      </c>
    </row>
    <row r="5" spans="1:34" x14ac:dyDescent="0.35">
      <c r="A5" s="8">
        <f t="shared" si="1"/>
        <v>4</v>
      </c>
      <c r="B5" s="9" t="s">
        <v>35</v>
      </c>
      <c r="C5" s="8" t="s">
        <v>76</v>
      </c>
      <c r="D5" s="8" t="s">
        <v>74</v>
      </c>
      <c r="E5" s="8">
        <f t="shared" si="0"/>
        <v>1</v>
      </c>
      <c r="F5" s="17">
        <v>2.5744197573373422E-2</v>
      </c>
      <c r="G5" s="11" t="s">
        <v>78</v>
      </c>
      <c r="H5" s="8">
        <v>1</v>
      </c>
      <c r="I5" s="12">
        <v>2.0999999999999999E-3</v>
      </c>
      <c r="J5" s="13"/>
      <c r="K5" s="13"/>
      <c r="L5" s="13"/>
      <c r="M5" s="8"/>
      <c r="N5" s="12">
        <v>0.6</v>
      </c>
      <c r="O5" s="13"/>
      <c r="P5" s="13"/>
      <c r="Q5" s="13"/>
      <c r="R5" s="8"/>
      <c r="S5" s="7">
        <v>3240</v>
      </c>
      <c r="T5" s="7">
        <v>3240</v>
      </c>
      <c r="U5" s="7"/>
      <c r="V5" s="7"/>
      <c r="X5" s="4">
        <v>0.1542</v>
      </c>
      <c r="Y5" s="2"/>
      <c r="Z5" s="2"/>
    </row>
    <row r="6" spans="1:34" x14ac:dyDescent="0.35">
      <c r="A6" s="8">
        <f t="shared" si="1"/>
        <v>5</v>
      </c>
      <c r="B6" s="9" t="s">
        <v>36</v>
      </c>
      <c r="C6" s="8" t="s">
        <v>75</v>
      </c>
      <c r="D6" s="8" t="s">
        <v>74</v>
      </c>
      <c r="E6" s="8">
        <f t="shared" si="0"/>
        <v>2</v>
      </c>
      <c r="F6" s="17">
        <v>0.91179676502026874</v>
      </c>
      <c r="G6" s="11" t="s">
        <v>77</v>
      </c>
      <c r="H6" s="8">
        <v>3</v>
      </c>
      <c r="I6" s="12">
        <v>0.86</v>
      </c>
      <c r="J6" s="12">
        <v>1.3274999999999999</v>
      </c>
      <c r="K6" s="12">
        <v>1.5625</v>
      </c>
      <c r="L6" s="12"/>
      <c r="M6" s="8"/>
      <c r="N6" s="12">
        <v>0.25</v>
      </c>
      <c r="O6" s="12">
        <v>0.25</v>
      </c>
      <c r="P6" s="12">
        <v>0.25</v>
      </c>
      <c r="Q6" s="12"/>
      <c r="R6" s="8"/>
      <c r="S6" s="7">
        <v>18.693674899866487</v>
      </c>
      <c r="T6" s="7">
        <v>165.02002670226969</v>
      </c>
      <c r="U6" s="7">
        <v>466.05265353805078</v>
      </c>
      <c r="V6" s="7"/>
      <c r="X6" s="6">
        <v>0.55079999999999996</v>
      </c>
      <c r="Y6" s="6">
        <v>0.51829999999999998</v>
      </c>
      <c r="Z6" s="6">
        <v>0.2026</v>
      </c>
    </row>
    <row r="7" spans="1:34" x14ac:dyDescent="0.35">
      <c r="A7" s="8">
        <f t="shared" si="1"/>
        <v>6</v>
      </c>
      <c r="B7" s="9" t="s">
        <v>37</v>
      </c>
      <c r="C7" s="8" t="s">
        <v>75</v>
      </c>
      <c r="D7" s="8" t="s">
        <v>74</v>
      </c>
      <c r="E7" s="8">
        <f t="shared" si="0"/>
        <v>2</v>
      </c>
      <c r="F7" s="17">
        <v>5.1788220155112641E-2</v>
      </c>
      <c r="G7" s="11" t="s">
        <v>77</v>
      </c>
      <c r="H7" s="8">
        <v>3</v>
      </c>
      <c r="I7" s="12">
        <v>0.86</v>
      </c>
      <c r="J7" s="12">
        <v>1.3274999999999999</v>
      </c>
      <c r="K7" s="12">
        <v>1.5625</v>
      </c>
      <c r="L7" s="12"/>
      <c r="M7" s="8"/>
      <c r="N7" s="12">
        <v>0.25</v>
      </c>
      <c r="O7" s="12">
        <v>0.25</v>
      </c>
      <c r="P7" s="12">
        <v>0.25</v>
      </c>
      <c r="Q7" s="12"/>
      <c r="R7" s="8"/>
      <c r="S7" s="7">
        <v>18.693674899866487</v>
      </c>
      <c r="T7" s="7">
        <v>165.02002670226969</v>
      </c>
      <c r="U7" s="7">
        <v>466.05265353805078</v>
      </c>
      <c r="V7" s="7"/>
      <c r="X7" s="6">
        <v>0.55079999999999996</v>
      </c>
      <c r="Y7" s="6">
        <v>0.51829999999999998</v>
      </c>
      <c r="Z7" s="6">
        <v>0.2026</v>
      </c>
    </row>
    <row r="8" spans="1:34" x14ac:dyDescent="0.35">
      <c r="A8" s="8">
        <f t="shared" si="1"/>
        <v>7</v>
      </c>
      <c r="B8" s="9" t="s">
        <v>38</v>
      </c>
      <c r="C8" s="8" t="s">
        <v>75</v>
      </c>
      <c r="D8" s="8" t="s">
        <v>74</v>
      </c>
      <c r="E8" s="8">
        <f t="shared" si="0"/>
        <v>2</v>
      </c>
      <c r="F8" s="17">
        <v>3.1270658015713104E-2</v>
      </c>
      <c r="G8" s="11" t="s">
        <v>77</v>
      </c>
      <c r="H8" s="8">
        <v>3</v>
      </c>
      <c r="I8" s="12">
        <v>0.86</v>
      </c>
      <c r="J8" s="12">
        <v>1.3274999999999999</v>
      </c>
      <c r="K8" s="12">
        <v>1.5625</v>
      </c>
      <c r="L8" s="12"/>
      <c r="M8" s="8"/>
      <c r="N8" s="12">
        <v>0.25</v>
      </c>
      <c r="O8" s="12">
        <v>0.25</v>
      </c>
      <c r="P8" s="12">
        <v>0.25</v>
      </c>
      <c r="Q8" s="12"/>
      <c r="R8" s="8"/>
      <c r="S8" s="7">
        <v>18.693674899866487</v>
      </c>
      <c r="T8" s="7">
        <v>165.02002670226969</v>
      </c>
      <c r="U8" s="7">
        <v>466.05265353805078</v>
      </c>
      <c r="V8" s="7"/>
      <c r="X8" s="6">
        <v>0.55079999999999996</v>
      </c>
      <c r="Y8" s="6">
        <v>0.51829999999999998</v>
      </c>
      <c r="Z8" s="6">
        <v>0.2026</v>
      </c>
    </row>
    <row r="9" spans="1:34" x14ac:dyDescent="0.35">
      <c r="A9" s="8">
        <f t="shared" si="1"/>
        <v>8</v>
      </c>
      <c r="B9" s="9" t="s">
        <v>39</v>
      </c>
      <c r="C9" s="8" t="s">
        <v>75</v>
      </c>
      <c r="D9" s="8" t="s">
        <v>74</v>
      </c>
      <c r="E9" s="8">
        <f t="shared" si="0"/>
        <v>2</v>
      </c>
      <c r="F9" s="17">
        <v>2.1245535986694021E-2</v>
      </c>
      <c r="G9" s="11" t="s">
        <v>77</v>
      </c>
      <c r="H9" s="8">
        <v>3</v>
      </c>
      <c r="I9" s="12">
        <v>0.86</v>
      </c>
      <c r="J9" s="12">
        <v>1.3274999999999999</v>
      </c>
      <c r="K9" s="12">
        <v>1.5625</v>
      </c>
      <c r="L9" s="12"/>
      <c r="M9" s="8"/>
      <c r="N9" s="12">
        <v>0.25</v>
      </c>
      <c r="O9" s="12">
        <v>0.25</v>
      </c>
      <c r="P9" s="12">
        <v>0.25</v>
      </c>
      <c r="Q9" s="12"/>
      <c r="R9" s="8"/>
      <c r="S9" s="7">
        <v>18.693674899866487</v>
      </c>
      <c r="T9" s="7">
        <v>165.02002670226969</v>
      </c>
      <c r="U9" s="7">
        <v>466.05265353805078</v>
      </c>
      <c r="V9" s="7"/>
      <c r="X9" s="6">
        <v>0.55079999999999996</v>
      </c>
      <c r="Y9" s="6">
        <v>0.51829999999999998</v>
      </c>
      <c r="Z9" s="6">
        <v>0.2026</v>
      </c>
    </row>
    <row r="10" spans="1:34" x14ac:dyDescent="0.35">
      <c r="A10" s="8">
        <f t="shared" si="1"/>
        <v>9</v>
      </c>
      <c r="B10" s="9" t="s">
        <v>40</v>
      </c>
      <c r="C10" s="8" t="s">
        <v>75</v>
      </c>
      <c r="D10" s="8" t="s">
        <v>74</v>
      </c>
      <c r="E10" s="8">
        <f t="shared" si="0"/>
        <v>2</v>
      </c>
      <c r="F10" s="17">
        <v>0</v>
      </c>
      <c r="G10" s="11" t="s">
        <v>78</v>
      </c>
      <c r="H10" s="8">
        <v>2</v>
      </c>
      <c r="I10" s="12">
        <v>0.42</v>
      </c>
      <c r="J10" s="12">
        <v>0.42</v>
      </c>
      <c r="K10" s="13"/>
      <c r="L10" s="13"/>
      <c r="M10" s="8"/>
      <c r="N10" s="12">
        <v>0.4</v>
      </c>
      <c r="O10" s="12">
        <v>0.4</v>
      </c>
      <c r="P10" s="13"/>
      <c r="Q10" s="13"/>
      <c r="R10" s="8"/>
      <c r="S10" s="7">
        <v>15.647082576216434</v>
      </c>
      <c r="T10" s="7">
        <v>94.134867756915</v>
      </c>
      <c r="U10" s="7"/>
      <c r="V10" s="7"/>
      <c r="X10" s="6">
        <v>0.36220000000000002</v>
      </c>
      <c r="Y10" s="6">
        <v>0.28810000000000002</v>
      </c>
      <c r="Z10" s="2"/>
    </row>
    <row r="11" spans="1:34" x14ac:dyDescent="0.35">
      <c r="A11" s="8">
        <f t="shared" si="1"/>
        <v>10</v>
      </c>
      <c r="B11" s="9" t="s">
        <v>41</v>
      </c>
      <c r="C11" s="8" t="s">
        <v>76</v>
      </c>
      <c r="D11" s="8" t="s">
        <v>74</v>
      </c>
      <c r="E11" s="8">
        <f t="shared" si="0"/>
        <v>1</v>
      </c>
      <c r="F11" s="17">
        <v>0</v>
      </c>
      <c r="G11" s="11" t="s">
        <v>79</v>
      </c>
      <c r="H11" s="8">
        <v>3</v>
      </c>
      <c r="I11" s="12">
        <v>5.0000000000000001E-3</v>
      </c>
      <c r="J11" s="12">
        <v>1.7000000000000001E-2</v>
      </c>
      <c r="K11" s="12">
        <v>2.8000000000000001E-2</v>
      </c>
      <c r="L11" s="12"/>
      <c r="M11" s="8"/>
      <c r="N11" s="12">
        <v>0.6</v>
      </c>
      <c r="O11" s="12">
        <v>0.6</v>
      </c>
      <c r="P11" s="12">
        <v>0.45</v>
      </c>
      <c r="Q11" s="12"/>
      <c r="R11" s="8"/>
      <c r="S11" s="7">
        <v>280</v>
      </c>
      <c r="T11" s="7">
        <v>1760</v>
      </c>
      <c r="U11" s="7">
        <v>10940</v>
      </c>
      <c r="V11" s="7"/>
      <c r="X11" s="6">
        <v>0.80149999999999999</v>
      </c>
      <c r="Y11" s="6">
        <v>0.56940000000000002</v>
      </c>
      <c r="Z11" s="6">
        <v>0.36130000000000001</v>
      </c>
    </row>
    <row r="12" spans="1:34" x14ac:dyDescent="0.35">
      <c r="A12" s="8">
        <f t="shared" si="1"/>
        <v>11</v>
      </c>
      <c r="B12" s="9" t="s">
        <v>42</v>
      </c>
      <c r="C12" s="8" t="s">
        <v>75</v>
      </c>
      <c r="D12" s="8" t="s">
        <v>74</v>
      </c>
      <c r="E12" s="8">
        <f t="shared" si="0"/>
        <v>2</v>
      </c>
      <c r="F12" s="17">
        <v>3.1480045976831945E-4</v>
      </c>
      <c r="G12" s="11" t="s">
        <v>79</v>
      </c>
      <c r="H12" s="8">
        <v>4</v>
      </c>
      <c r="I12" s="12">
        <v>0.39</v>
      </c>
      <c r="J12" s="12">
        <v>0.39</v>
      </c>
      <c r="K12" s="12">
        <v>0.39</v>
      </c>
      <c r="L12" s="12">
        <v>0.39</v>
      </c>
      <c r="M12" s="8"/>
      <c r="N12" s="12">
        <v>0.45</v>
      </c>
      <c r="O12" s="12">
        <v>0.45</v>
      </c>
      <c r="P12" s="12">
        <v>0.45</v>
      </c>
      <c r="Q12" s="12">
        <v>0.45</v>
      </c>
      <c r="R12" s="8"/>
      <c r="S12" s="7">
        <v>1760</v>
      </c>
      <c r="T12" s="7">
        <v>9240</v>
      </c>
      <c r="U12" s="7">
        <v>15640</v>
      </c>
      <c r="V12" s="7">
        <v>16640</v>
      </c>
      <c r="X12" s="6">
        <v>0.87409999999999999</v>
      </c>
      <c r="Y12" s="6">
        <v>0.27760000000000001</v>
      </c>
      <c r="Z12" s="6">
        <v>0.4083</v>
      </c>
      <c r="AA12" s="6">
        <v>0.48770000000000002</v>
      </c>
    </row>
    <row r="13" spans="1:34" x14ac:dyDescent="0.35">
      <c r="A13" s="8">
        <f t="shared" si="1"/>
        <v>12</v>
      </c>
      <c r="B13" s="9" t="s">
        <v>43</v>
      </c>
      <c r="C13" s="8" t="s">
        <v>75</v>
      </c>
      <c r="D13" s="8" t="s">
        <v>74</v>
      </c>
      <c r="E13" s="8">
        <f t="shared" si="0"/>
        <v>2</v>
      </c>
      <c r="F13" s="17">
        <v>0.14851175119781226</v>
      </c>
      <c r="G13" s="11" t="s">
        <v>78</v>
      </c>
      <c r="H13" s="8">
        <v>2</v>
      </c>
      <c r="I13" s="12">
        <v>1.5</v>
      </c>
      <c r="J13" s="12">
        <v>2.6</v>
      </c>
      <c r="K13" s="12"/>
      <c r="L13" s="8"/>
      <c r="M13" s="8"/>
      <c r="N13" s="12">
        <v>0.4</v>
      </c>
      <c r="O13" s="12">
        <v>0.4</v>
      </c>
      <c r="P13" s="12"/>
      <c r="Q13" s="8"/>
      <c r="R13" s="8"/>
      <c r="S13" s="7">
        <v>1.0465879265091864</v>
      </c>
      <c r="T13" s="7">
        <v>10.610236220472441</v>
      </c>
      <c r="U13" s="7"/>
      <c r="V13" s="7"/>
      <c r="X13" s="6">
        <v>0.76370000000000005</v>
      </c>
      <c r="Y13" s="6">
        <v>0.40539999999999998</v>
      </c>
    </row>
    <row r="14" spans="1:34" x14ac:dyDescent="0.35">
      <c r="A14" s="8">
        <f t="shared" si="1"/>
        <v>13</v>
      </c>
      <c r="B14" s="9" t="s">
        <v>44</v>
      </c>
      <c r="C14" s="8" t="s">
        <v>75</v>
      </c>
      <c r="D14" s="8" t="s">
        <v>74</v>
      </c>
      <c r="E14" s="8">
        <f t="shared" si="0"/>
        <v>2</v>
      </c>
      <c r="F14" s="17">
        <v>5.2344125433662042E-2</v>
      </c>
      <c r="G14" s="11" t="s">
        <v>78</v>
      </c>
      <c r="H14" s="8">
        <v>2</v>
      </c>
      <c r="I14" s="12">
        <v>1.5</v>
      </c>
      <c r="J14" s="12">
        <v>2.6</v>
      </c>
      <c r="K14" s="12"/>
      <c r="L14" s="8"/>
      <c r="M14" s="8"/>
      <c r="N14" s="12">
        <v>0.4</v>
      </c>
      <c r="O14" s="12">
        <v>0.4</v>
      </c>
      <c r="P14" s="12"/>
      <c r="Q14" s="8"/>
      <c r="R14" s="8"/>
      <c r="S14" s="7">
        <v>0.45931758530183725</v>
      </c>
      <c r="T14" s="7">
        <v>4.8556430446194225</v>
      </c>
      <c r="U14" s="7"/>
      <c r="V14" s="7"/>
      <c r="X14" s="6">
        <v>0.64880000000000004</v>
      </c>
      <c r="Y14" s="6">
        <v>0.40379999999999999</v>
      </c>
    </row>
    <row r="15" spans="1:34" x14ac:dyDescent="0.35">
      <c r="A15" s="8">
        <f t="shared" si="1"/>
        <v>14</v>
      </c>
      <c r="B15" s="9" t="s">
        <v>45</v>
      </c>
      <c r="C15" s="8" t="s">
        <v>75</v>
      </c>
      <c r="D15" s="8" t="s">
        <v>74</v>
      </c>
      <c r="E15" s="8">
        <f t="shared" si="0"/>
        <v>2</v>
      </c>
      <c r="F15" s="17">
        <v>0.28873231468690153</v>
      </c>
      <c r="G15" s="11" t="s">
        <v>78</v>
      </c>
      <c r="H15" s="8">
        <v>2</v>
      </c>
      <c r="I15" s="12">
        <v>1.5</v>
      </c>
      <c r="J15" s="12">
        <v>2.6</v>
      </c>
      <c r="K15" s="12"/>
      <c r="L15" s="8"/>
      <c r="M15" s="8"/>
      <c r="N15" s="12">
        <v>0.4</v>
      </c>
      <c r="O15" s="12">
        <v>0.4</v>
      </c>
      <c r="P15" s="12"/>
      <c r="Q15" s="8"/>
      <c r="R15" s="8"/>
      <c r="S15" s="7">
        <v>1.0465879265091864</v>
      </c>
      <c r="T15" s="7">
        <v>10.610236220472441</v>
      </c>
      <c r="U15" s="7"/>
      <c r="V15" s="7"/>
      <c r="X15" s="6">
        <v>0.76370000000000005</v>
      </c>
      <c r="Y15" s="6">
        <v>0.40539999999999998</v>
      </c>
    </row>
    <row r="16" spans="1:34" x14ac:dyDescent="0.35">
      <c r="A16" s="8">
        <f t="shared" si="1"/>
        <v>15</v>
      </c>
      <c r="B16" s="9" t="s">
        <v>46</v>
      </c>
      <c r="C16" s="8" t="s">
        <v>75</v>
      </c>
      <c r="D16" s="8" t="s">
        <v>74</v>
      </c>
      <c r="E16" s="8">
        <f t="shared" si="0"/>
        <v>2</v>
      </c>
      <c r="F16" s="17">
        <v>0.10147174827694946</v>
      </c>
      <c r="G16" s="11" t="s">
        <v>78</v>
      </c>
      <c r="H16" s="8">
        <v>2</v>
      </c>
      <c r="I16" s="12">
        <v>1.5</v>
      </c>
      <c r="J16" s="12">
        <v>2.6</v>
      </c>
      <c r="K16" s="12"/>
      <c r="L16" s="8"/>
      <c r="M16" s="8"/>
      <c r="N16" s="12">
        <v>0.4</v>
      </c>
      <c r="O16" s="12">
        <v>0.4</v>
      </c>
      <c r="P16" s="12"/>
      <c r="Q16" s="8"/>
      <c r="R16" s="8"/>
      <c r="S16" s="7">
        <v>0.45931758530183725</v>
      </c>
      <c r="T16" s="7">
        <v>4.8556430446194225</v>
      </c>
      <c r="U16" s="7"/>
      <c r="V16" s="7"/>
      <c r="X16" s="6">
        <v>0.64880000000000004</v>
      </c>
      <c r="Y16" s="6">
        <v>0.40379999999999999</v>
      </c>
    </row>
    <row r="17" spans="1:25" x14ac:dyDescent="0.35">
      <c r="A17" s="8">
        <f t="shared" si="1"/>
        <v>16</v>
      </c>
      <c r="B17" s="9" t="s">
        <v>47</v>
      </c>
      <c r="C17" s="8" t="s">
        <v>75</v>
      </c>
      <c r="D17" s="8" t="s">
        <v>74</v>
      </c>
      <c r="E17" s="8">
        <f t="shared" si="0"/>
        <v>2</v>
      </c>
      <c r="F17" s="17">
        <v>0.18930465485768341</v>
      </c>
      <c r="G17" s="11" t="s">
        <v>78</v>
      </c>
      <c r="H17" s="8">
        <v>1</v>
      </c>
      <c r="I17" s="12">
        <v>2.25</v>
      </c>
      <c r="J17" s="13"/>
      <c r="K17" s="13"/>
      <c r="L17" s="8"/>
      <c r="M17" s="8"/>
      <c r="N17" s="12">
        <v>0.5</v>
      </c>
      <c r="O17" s="13"/>
      <c r="P17" s="13"/>
      <c r="Q17" s="8"/>
      <c r="R17" s="8"/>
      <c r="S17" s="7">
        <v>4.3963254593175849</v>
      </c>
      <c r="T17" s="7">
        <v>4.3963254593175849</v>
      </c>
      <c r="U17" s="7"/>
      <c r="V17" s="7"/>
      <c r="X17" s="6">
        <v>0.31419999999999998</v>
      </c>
      <c r="Y17" s="2"/>
    </row>
    <row r="18" spans="1:25" x14ac:dyDescent="0.35">
      <c r="A18" s="8">
        <f t="shared" si="1"/>
        <v>17</v>
      </c>
      <c r="B18" s="9" t="s">
        <v>48</v>
      </c>
      <c r="C18" s="8" t="s">
        <v>75</v>
      </c>
      <c r="D18" s="8" t="s">
        <v>74</v>
      </c>
      <c r="E18" s="8">
        <f t="shared" si="0"/>
        <v>2</v>
      </c>
      <c r="F18" s="17">
        <v>0</v>
      </c>
      <c r="G18" s="11" t="s">
        <v>78</v>
      </c>
      <c r="H18" s="8">
        <v>1</v>
      </c>
      <c r="I18" s="12">
        <v>2.25</v>
      </c>
      <c r="J18" s="13"/>
      <c r="K18" s="13"/>
      <c r="L18" s="8"/>
      <c r="M18" s="8"/>
      <c r="N18" s="12">
        <v>0.5</v>
      </c>
      <c r="O18" s="13"/>
      <c r="P18" s="13"/>
      <c r="Q18" s="8"/>
      <c r="R18" s="8"/>
      <c r="S18" s="7">
        <v>4.3963254593175849</v>
      </c>
      <c r="T18" s="7">
        <v>4.3963254593175849</v>
      </c>
      <c r="U18" s="7"/>
      <c r="V18" s="7"/>
      <c r="X18" s="6">
        <v>0.31419999999999998</v>
      </c>
      <c r="Y18" s="2"/>
    </row>
    <row r="19" spans="1:25" x14ac:dyDescent="0.35">
      <c r="A19" s="8">
        <f t="shared" si="1"/>
        <v>18</v>
      </c>
      <c r="B19" s="9" t="s">
        <v>49</v>
      </c>
      <c r="C19" s="8" t="s">
        <v>75</v>
      </c>
      <c r="D19" s="8" t="s">
        <v>74</v>
      </c>
      <c r="E19" s="8">
        <f t="shared" si="0"/>
        <v>2</v>
      </c>
      <c r="F19" s="17">
        <v>0</v>
      </c>
      <c r="G19" s="11" t="s">
        <v>78</v>
      </c>
      <c r="H19" s="8">
        <v>1</v>
      </c>
      <c r="I19" s="12">
        <v>2.25</v>
      </c>
      <c r="J19" s="13"/>
      <c r="K19" s="13"/>
      <c r="L19" s="8"/>
      <c r="M19" s="8"/>
      <c r="N19" s="12">
        <v>0.5</v>
      </c>
      <c r="O19" s="13"/>
      <c r="P19" s="13"/>
      <c r="Q19" s="8"/>
      <c r="R19" s="8"/>
      <c r="S19" s="7">
        <v>4.3963254593175849</v>
      </c>
      <c r="T19" s="7">
        <v>4.3963254593175849</v>
      </c>
      <c r="U19" s="7"/>
      <c r="V19" s="7"/>
      <c r="X19" s="6">
        <v>0.31419999999999998</v>
      </c>
      <c r="Y19" s="2"/>
    </row>
    <row r="20" spans="1:25" x14ac:dyDescent="0.35">
      <c r="A20" s="8">
        <f t="shared" si="1"/>
        <v>19</v>
      </c>
      <c r="B20" s="9" t="s">
        <v>50</v>
      </c>
      <c r="C20" s="8" t="s">
        <v>75</v>
      </c>
      <c r="D20" s="8" t="s">
        <v>74</v>
      </c>
      <c r="E20" s="8">
        <f t="shared" si="0"/>
        <v>2</v>
      </c>
      <c r="F20" s="17">
        <v>0</v>
      </c>
      <c r="G20" s="11" t="s">
        <v>78</v>
      </c>
      <c r="H20" s="8">
        <v>1</v>
      </c>
      <c r="I20" s="12">
        <v>2.25</v>
      </c>
      <c r="J20" s="13"/>
      <c r="K20" s="13"/>
      <c r="L20" s="8"/>
      <c r="M20" s="8"/>
      <c r="N20" s="12">
        <v>0.5</v>
      </c>
      <c r="O20" s="13"/>
      <c r="P20" s="13"/>
      <c r="Q20" s="8"/>
      <c r="R20" s="8"/>
      <c r="S20" s="7">
        <v>4.3963254593175849</v>
      </c>
      <c r="T20" s="7">
        <v>4.3963254593175849</v>
      </c>
      <c r="U20" s="7"/>
      <c r="V20" s="7"/>
      <c r="X20" s="6">
        <v>0.31419999999999998</v>
      </c>
      <c r="Y20" s="2"/>
    </row>
    <row r="21" spans="1:25" x14ac:dyDescent="0.35">
      <c r="A21" s="8">
        <f t="shared" si="1"/>
        <v>20</v>
      </c>
      <c r="B21" s="9" t="s">
        <v>51</v>
      </c>
      <c r="C21" s="8" t="s">
        <v>75</v>
      </c>
      <c r="D21" s="8" t="s">
        <v>74</v>
      </c>
      <c r="E21" s="8">
        <f t="shared" si="0"/>
        <v>2</v>
      </c>
      <c r="F21" s="17">
        <v>3.3541220439070284E-2</v>
      </c>
      <c r="G21" s="11" t="s">
        <v>80</v>
      </c>
      <c r="H21" s="8">
        <v>1</v>
      </c>
      <c r="I21" s="12">
        <v>0.2</v>
      </c>
      <c r="J21" s="13"/>
      <c r="K21" s="13"/>
      <c r="L21" s="8"/>
      <c r="M21" s="8"/>
      <c r="N21" s="12">
        <v>0.4</v>
      </c>
      <c r="O21" s="13"/>
      <c r="P21" s="13"/>
      <c r="Q21" s="8"/>
      <c r="R21" s="8"/>
      <c r="S21" s="7">
        <v>50820</v>
      </c>
      <c r="T21" s="7">
        <v>50820</v>
      </c>
      <c r="U21" s="7"/>
      <c r="V21" s="7"/>
      <c r="X21" s="6">
        <v>0.17849999999999999</v>
      </c>
      <c r="Y21" s="2"/>
    </row>
    <row r="22" spans="1:25" x14ac:dyDescent="0.35">
      <c r="A22" s="8">
        <f t="shared" si="1"/>
        <v>21</v>
      </c>
      <c r="B22" s="9" t="s">
        <v>52</v>
      </c>
      <c r="C22" s="8" t="s">
        <v>75</v>
      </c>
      <c r="D22" s="8" t="s">
        <v>74</v>
      </c>
      <c r="E22" s="8">
        <f t="shared" si="0"/>
        <v>2</v>
      </c>
      <c r="F22" s="17">
        <v>3.1857239814032316E-2</v>
      </c>
      <c r="G22" s="11" t="s">
        <v>80</v>
      </c>
      <c r="H22" s="8">
        <v>1</v>
      </c>
      <c r="I22" s="12">
        <v>0.5</v>
      </c>
      <c r="J22" s="13"/>
      <c r="K22" s="13"/>
      <c r="L22" s="8"/>
      <c r="M22" s="8"/>
      <c r="N22" s="12">
        <v>0.4</v>
      </c>
      <c r="O22" s="13"/>
      <c r="P22" s="13"/>
      <c r="Q22" s="8"/>
      <c r="R22" s="8"/>
      <c r="S22" s="7">
        <v>26070</v>
      </c>
      <c r="T22" s="7">
        <v>26070</v>
      </c>
      <c r="U22" s="7"/>
      <c r="V22" s="7"/>
      <c r="X22" s="6">
        <v>0.17199999999999999</v>
      </c>
      <c r="Y22" s="2"/>
    </row>
    <row r="23" spans="1:25" x14ac:dyDescent="0.35">
      <c r="A23" s="8">
        <f t="shared" si="1"/>
        <v>22</v>
      </c>
      <c r="B23" s="9" t="s">
        <v>53</v>
      </c>
      <c r="C23" s="8" t="s">
        <v>75</v>
      </c>
      <c r="D23" s="8" t="s">
        <v>74</v>
      </c>
      <c r="E23" s="8">
        <f t="shared" si="0"/>
        <v>2</v>
      </c>
      <c r="F23" s="17">
        <v>0.21910854581934844</v>
      </c>
      <c r="G23" s="11" t="s">
        <v>81</v>
      </c>
      <c r="H23" s="8">
        <v>2</v>
      </c>
      <c r="I23" s="12">
        <v>0.25</v>
      </c>
      <c r="J23" s="12">
        <v>0.25</v>
      </c>
      <c r="K23" s="12"/>
      <c r="L23" s="8"/>
      <c r="M23" s="8"/>
      <c r="N23" s="12">
        <v>0.4</v>
      </c>
      <c r="O23" s="12">
        <v>0.4</v>
      </c>
      <c r="P23" s="12"/>
      <c r="Q23" s="8"/>
      <c r="R23" s="8"/>
      <c r="S23" s="7">
        <v>1100</v>
      </c>
      <c r="T23" s="7">
        <v>32120</v>
      </c>
      <c r="U23" s="7"/>
      <c r="V23" s="7"/>
      <c r="X23" s="6">
        <v>0.15110000000000001</v>
      </c>
      <c r="Y23" s="6">
        <v>0.16550000000000001</v>
      </c>
    </row>
    <row r="24" spans="1:25" x14ac:dyDescent="0.35">
      <c r="A24" s="8">
        <f t="shared" si="1"/>
        <v>23</v>
      </c>
      <c r="B24" s="9" t="s">
        <v>54</v>
      </c>
      <c r="C24" s="8" t="s">
        <v>75</v>
      </c>
      <c r="D24" s="8" t="s">
        <v>74</v>
      </c>
      <c r="E24" s="8">
        <f t="shared" si="0"/>
        <v>2</v>
      </c>
      <c r="F24" s="17">
        <v>0</v>
      </c>
      <c r="G24" s="11" t="s">
        <v>81</v>
      </c>
      <c r="H24" s="8">
        <v>1</v>
      </c>
      <c r="I24" s="12">
        <v>0.5</v>
      </c>
      <c r="J24" s="13"/>
      <c r="K24" s="13"/>
      <c r="L24" s="8"/>
      <c r="M24" s="8"/>
      <c r="N24" s="12">
        <v>0.4</v>
      </c>
      <c r="O24" s="13"/>
      <c r="P24" s="13"/>
      <c r="Q24" s="8"/>
      <c r="R24" s="8"/>
      <c r="S24" s="7">
        <v>2915</v>
      </c>
      <c r="T24" s="7">
        <v>2915</v>
      </c>
      <c r="U24" s="7"/>
      <c r="V24" s="7"/>
      <c r="X24" s="6">
        <v>0.1394</v>
      </c>
      <c r="Y24" s="2"/>
    </row>
    <row r="25" spans="1:25" x14ac:dyDescent="0.35">
      <c r="A25" s="8">
        <f t="shared" si="1"/>
        <v>24</v>
      </c>
      <c r="B25" s="9" t="s">
        <v>55</v>
      </c>
      <c r="C25" s="8" t="s">
        <v>75</v>
      </c>
      <c r="D25" s="8" t="s">
        <v>74</v>
      </c>
      <c r="E25" s="8">
        <f t="shared" si="0"/>
        <v>2</v>
      </c>
      <c r="F25" s="17">
        <v>7.0754435950168323E-2</v>
      </c>
      <c r="G25" s="11" t="s">
        <v>78</v>
      </c>
      <c r="H25" s="8">
        <v>2</v>
      </c>
      <c r="I25" s="12">
        <v>1.5</v>
      </c>
      <c r="J25" s="12">
        <v>2.25</v>
      </c>
      <c r="K25" s="12"/>
      <c r="L25" s="8"/>
      <c r="M25" s="8"/>
      <c r="N25" s="12">
        <v>0.4</v>
      </c>
      <c r="O25" s="12">
        <v>0.4</v>
      </c>
      <c r="P25" s="12"/>
      <c r="Q25" s="8"/>
      <c r="R25" s="8"/>
      <c r="S25" s="7">
        <v>3.4284776902887137</v>
      </c>
      <c r="T25" s="7">
        <v>32.119422572178479</v>
      </c>
      <c r="U25" s="7"/>
      <c r="V25" s="7"/>
      <c r="X25" s="6">
        <v>0.25600000000000001</v>
      </c>
      <c r="Y25" s="6">
        <v>8.0600000000000005E-2</v>
      </c>
    </row>
    <row r="26" spans="1:25" x14ac:dyDescent="0.35">
      <c r="A26" s="8">
        <f t="shared" si="1"/>
        <v>25</v>
      </c>
      <c r="B26" s="9" t="s">
        <v>56</v>
      </c>
      <c r="C26" s="8" t="s">
        <v>75</v>
      </c>
      <c r="D26" s="8" t="s">
        <v>74</v>
      </c>
      <c r="E26" s="8">
        <f t="shared" si="0"/>
        <v>2</v>
      </c>
      <c r="F26" s="17">
        <v>0.25213570603247559</v>
      </c>
      <c r="G26" s="11" t="s">
        <v>78</v>
      </c>
      <c r="H26" s="8">
        <v>2</v>
      </c>
      <c r="I26" s="12">
        <v>1.5</v>
      </c>
      <c r="J26" s="12">
        <v>2.25</v>
      </c>
      <c r="K26" s="12"/>
      <c r="L26" s="8"/>
      <c r="M26" s="8"/>
      <c r="N26" s="12">
        <v>0.4</v>
      </c>
      <c r="O26" s="12">
        <v>0.4</v>
      </c>
      <c r="P26" s="12"/>
      <c r="Q26" s="8"/>
      <c r="R26" s="8"/>
      <c r="S26" s="7">
        <v>2.3458005249343832</v>
      </c>
      <c r="T26" s="7">
        <v>25.262467191601047</v>
      </c>
      <c r="U26" s="7"/>
      <c r="V26" s="7"/>
      <c r="X26" s="6">
        <v>0.3674</v>
      </c>
      <c r="Y26" s="6">
        <v>0.1002</v>
      </c>
    </row>
    <row r="27" spans="1:25" x14ac:dyDescent="0.35">
      <c r="A27" s="8">
        <f t="shared" si="1"/>
        <v>26</v>
      </c>
      <c r="B27" s="9" t="s">
        <v>57</v>
      </c>
      <c r="C27" s="8" t="s">
        <v>75</v>
      </c>
      <c r="D27" s="8" t="s">
        <v>74</v>
      </c>
      <c r="E27" s="8">
        <f t="shared" si="0"/>
        <v>2</v>
      </c>
      <c r="F27" s="17">
        <v>0.10375792444226599</v>
      </c>
      <c r="G27" s="11" t="s">
        <v>79</v>
      </c>
      <c r="H27" s="8">
        <v>1</v>
      </c>
      <c r="I27" s="12">
        <v>1.3</v>
      </c>
      <c r="J27" s="13"/>
      <c r="K27" s="13"/>
      <c r="L27" s="8"/>
      <c r="M27" s="8"/>
      <c r="N27" s="12">
        <v>0.4</v>
      </c>
      <c r="O27" s="13"/>
      <c r="P27" s="13"/>
      <c r="Q27" s="8"/>
      <c r="R27" s="8"/>
      <c r="S27" s="7">
        <v>330</v>
      </c>
      <c r="T27" s="7">
        <v>330</v>
      </c>
      <c r="U27" s="7"/>
      <c r="V27" s="7"/>
      <c r="X27" s="6">
        <v>0.20660000000000001</v>
      </c>
      <c r="Y27" s="2"/>
    </row>
    <row r="28" spans="1:25" x14ac:dyDescent="0.35">
      <c r="A28" s="8">
        <f t="shared" si="1"/>
        <v>27</v>
      </c>
      <c r="B28" s="9" t="s">
        <v>58</v>
      </c>
      <c r="C28" s="8" t="s">
        <v>75</v>
      </c>
      <c r="D28" s="8" t="s">
        <v>74</v>
      </c>
      <c r="E28" s="8">
        <f t="shared" si="0"/>
        <v>2</v>
      </c>
      <c r="F28" s="17">
        <v>5.698943481933387E-2</v>
      </c>
      <c r="G28" s="11" t="s">
        <v>79</v>
      </c>
      <c r="H28" s="8">
        <v>1</v>
      </c>
      <c r="I28" s="12">
        <v>1.9</v>
      </c>
      <c r="J28" s="13"/>
      <c r="K28" s="13"/>
      <c r="L28" s="8"/>
      <c r="M28" s="8"/>
      <c r="N28" s="12">
        <v>0.4</v>
      </c>
      <c r="O28" s="13"/>
      <c r="P28" s="13"/>
      <c r="Q28" s="8"/>
      <c r="R28" s="8"/>
      <c r="S28" s="7">
        <v>1650</v>
      </c>
      <c r="T28" s="7">
        <v>1650</v>
      </c>
      <c r="U28" s="7"/>
      <c r="V28" s="7"/>
      <c r="X28" s="6">
        <v>0.29420000000000002</v>
      </c>
      <c r="Y28" s="2"/>
    </row>
    <row r="29" spans="1:25" x14ac:dyDescent="0.35">
      <c r="A29" s="8">
        <f t="shared" si="1"/>
        <v>28</v>
      </c>
      <c r="B29" s="9" t="s">
        <v>59</v>
      </c>
      <c r="C29" s="8" t="s">
        <v>75</v>
      </c>
      <c r="D29" s="8" t="s">
        <v>74</v>
      </c>
      <c r="E29" s="8">
        <f t="shared" si="0"/>
        <v>2</v>
      </c>
      <c r="F29" s="17">
        <v>2.2666545199954702E-2</v>
      </c>
      <c r="G29" s="11" t="s">
        <v>79</v>
      </c>
      <c r="H29" s="8">
        <v>1</v>
      </c>
      <c r="I29" s="12">
        <v>1.9</v>
      </c>
      <c r="J29" s="13"/>
      <c r="K29" s="13"/>
      <c r="L29" s="8"/>
      <c r="M29" s="8"/>
      <c r="N29" s="12">
        <v>0.4</v>
      </c>
      <c r="O29" s="13"/>
      <c r="P29" s="13"/>
      <c r="Q29" s="8"/>
      <c r="R29" s="8"/>
      <c r="S29" s="7">
        <v>1650</v>
      </c>
      <c r="T29" s="7">
        <v>1650</v>
      </c>
      <c r="U29" s="7"/>
      <c r="V29" s="7"/>
      <c r="X29" s="6">
        <v>0.29420000000000002</v>
      </c>
      <c r="Y29" s="2"/>
    </row>
    <row r="30" spans="1:25" x14ac:dyDescent="0.35">
      <c r="A30" s="8">
        <f t="shared" si="1"/>
        <v>29</v>
      </c>
      <c r="B30" s="9" t="s">
        <v>60</v>
      </c>
      <c r="C30" s="8" t="s">
        <v>75</v>
      </c>
      <c r="D30" s="8" t="s">
        <v>74</v>
      </c>
      <c r="E30" s="8">
        <f t="shared" si="0"/>
        <v>2</v>
      </c>
      <c r="F30" s="17">
        <v>0</v>
      </c>
      <c r="G30" s="11" t="s">
        <v>79</v>
      </c>
      <c r="H30" s="8">
        <v>1</v>
      </c>
      <c r="I30" s="12">
        <v>1.9</v>
      </c>
      <c r="J30" s="13"/>
      <c r="K30" s="13"/>
      <c r="L30" s="8"/>
      <c r="M30" s="8"/>
      <c r="N30" s="12">
        <v>0.4</v>
      </c>
      <c r="O30" s="13"/>
      <c r="P30" s="13"/>
      <c r="Q30" s="8"/>
      <c r="R30" s="8"/>
      <c r="S30" s="7">
        <v>1650</v>
      </c>
      <c r="T30" s="7">
        <v>1650</v>
      </c>
      <c r="U30" s="7"/>
      <c r="V30" s="7"/>
      <c r="X30" s="6">
        <v>0.29420000000000002</v>
      </c>
      <c r="Y30" s="2"/>
    </row>
    <row r="31" spans="1:25" x14ac:dyDescent="0.35">
      <c r="A31" s="8">
        <f t="shared" si="1"/>
        <v>30</v>
      </c>
      <c r="B31" s="9" t="s">
        <v>61</v>
      </c>
      <c r="C31" s="8" t="s">
        <v>75</v>
      </c>
      <c r="D31" s="8" t="s">
        <v>74</v>
      </c>
      <c r="E31" s="8">
        <f t="shared" si="0"/>
        <v>2</v>
      </c>
      <c r="F31" s="17">
        <v>0</v>
      </c>
      <c r="G31" s="11" t="s">
        <v>78</v>
      </c>
      <c r="H31" s="8">
        <v>2</v>
      </c>
      <c r="I31" s="12">
        <v>0.55000000000000004</v>
      </c>
      <c r="J31" s="12">
        <v>1.1000000000000001</v>
      </c>
      <c r="K31" s="12"/>
      <c r="L31" s="8"/>
      <c r="M31" s="8"/>
      <c r="N31" s="12">
        <v>0.5</v>
      </c>
      <c r="O31" s="12">
        <v>0.5</v>
      </c>
      <c r="P31" s="12"/>
      <c r="Q31" s="8"/>
      <c r="R31" s="8"/>
      <c r="S31" s="7">
        <v>0.20931758530183725</v>
      </c>
      <c r="T31" s="7">
        <v>2.122047244094488</v>
      </c>
      <c r="U31" s="7"/>
      <c r="V31" s="7"/>
      <c r="X31" s="6">
        <v>0.76370000000000005</v>
      </c>
      <c r="Y31" s="6">
        <v>0.40539999999999998</v>
      </c>
    </row>
    <row r="32" spans="1:25" x14ac:dyDescent="0.35">
      <c r="A32" s="8">
        <f t="shared" si="1"/>
        <v>31</v>
      </c>
      <c r="B32" s="9" t="s">
        <v>62</v>
      </c>
      <c r="C32" s="8" t="s">
        <v>75</v>
      </c>
      <c r="D32" s="8" t="s">
        <v>74</v>
      </c>
      <c r="E32" s="8">
        <f t="shared" si="0"/>
        <v>2</v>
      </c>
      <c r="F32" s="17">
        <v>0</v>
      </c>
      <c r="G32" s="11" t="s">
        <v>78</v>
      </c>
      <c r="H32" s="8">
        <v>2</v>
      </c>
      <c r="I32" s="12">
        <v>1.5</v>
      </c>
      <c r="J32" s="12">
        <v>2.6</v>
      </c>
      <c r="K32" s="12"/>
      <c r="L32" s="8"/>
      <c r="M32" s="8"/>
      <c r="N32" s="12">
        <v>0.5</v>
      </c>
      <c r="O32" s="12">
        <v>0.5</v>
      </c>
      <c r="P32" s="12"/>
      <c r="Q32" s="8"/>
      <c r="R32" s="8"/>
      <c r="S32" s="7">
        <v>0.45931758530183725</v>
      </c>
      <c r="T32" s="7">
        <v>4.8556430446194225</v>
      </c>
      <c r="U32" s="7"/>
      <c r="V32" s="7"/>
      <c r="X32" s="6">
        <v>0.64880000000000004</v>
      </c>
      <c r="Y32" s="6">
        <v>0.40379999999999999</v>
      </c>
    </row>
    <row r="33" spans="1:34" x14ac:dyDescent="0.35">
      <c r="A33" s="8">
        <f t="shared" si="1"/>
        <v>32</v>
      </c>
      <c r="B33" s="9" t="s">
        <v>63</v>
      </c>
      <c r="C33" s="8" t="s">
        <v>75</v>
      </c>
      <c r="D33" s="8" t="s">
        <v>74</v>
      </c>
      <c r="E33" s="8">
        <f t="shared" si="0"/>
        <v>2</v>
      </c>
      <c r="F33" s="17">
        <v>1.7308304065772082E-2</v>
      </c>
      <c r="G33" s="11" t="s">
        <v>78</v>
      </c>
      <c r="H33" s="8">
        <v>2</v>
      </c>
      <c r="I33" s="12">
        <v>0.55000000000000004</v>
      </c>
      <c r="J33" s="12">
        <v>1.1000000000000001</v>
      </c>
      <c r="K33" s="12"/>
      <c r="L33" s="8"/>
      <c r="M33" s="8"/>
      <c r="N33" s="12">
        <v>0.5</v>
      </c>
      <c r="O33" s="12">
        <v>0.5</v>
      </c>
      <c r="P33" s="12"/>
      <c r="Q33" s="8"/>
      <c r="R33" s="8"/>
      <c r="S33" s="7">
        <v>1.0465879265091864</v>
      </c>
      <c r="T33" s="7">
        <v>10.610236220472441</v>
      </c>
      <c r="U33" s="7"/>
      <c r="V33" s="7"/>
      <c r="X33" s="6">
        <v>0.76370000000000005</v>
      </c>
      <c r="Y33" s="6">
        <v>0.40539999999999998</v>
      </c>
    </row>
    <row r="34" spans="1:34" x14ac:dyDescent="0.35">
      <c r="A34" s="8">
        <f t="shared" si="1"/>
        <v>33</v>
      </c>
      <c r="B34" s="9" t="s">
        <v>64</v>
      </c>
      <c r="C34" s="8" t="s">
        <v>75</v>
      </c>
      <c r="D34" s="8" t="s">
        <v>74</v>
      </c>
      <c r="E34" s="8">
        <f t="shared" si="0"/>
        <v>2</v>
      </c>
      <c r="F34" s="17">
        <v>1.7983327728620289E-2</v>
      </c>
      <c r="G34" s="11" t="s">
        <v>78</v>
      </c>
      <c r="H34" s="8">
        <v>2</v>
      </c>
      <c r="I34" s="12">
        <v>1.5</v>
      </c>
      <c r="J34" s="12">
        <v>2.6</v>
      </c>
      <c r="K34" s="12"/>
      <c r="L34" s="8"/>
      <c r="M34" s="8"/>
      <c r="N34" s="12">
        <v>0.5</v>
      </c>
      <c r="O34" s="12">
        <v>0.5</v>
      </c>
      <c r="P34" s="12"/>
      <c r="Q34" s="8"/>
      <c r="R34" s="8"/>
      <c r="S34" s="7">
        <v>0.45931758530183725</v>
      </c>
      <c r="T34" s="7">
        <v>4.8556430446194225</v>
      </c>
      <c r="U34" s="7"/>
      <c r="V34" s="7"/>
      <c r="X34" s="6">
        <v>0.64880000000000004</v>
      </c>
      <c r="Y34" s="6">
        <v>0.40379999999999999</v>
      </c>
    </row>
    <row r="35" spans="1:34" x14ac:dyDescent="0.35">
      <c r="A35" s="8">
        <f t="shared" si="1"/>
        <v>34</v>
      </c>
      <c r="B35" s="9" t="s">
        <v>65</v>
      </c>
      <c r="C35" s="8" t="s">
        <v>75</v>
      </c>
      <c r="D35" s="8" t="s">
        <v>74</v>
      </c>
      <c r="E35" s="8">
        <f t="shared" si="0"/>
        <v>2</v>
      </c>
      <c r="F35" s="17">
        <v>4.376688748730702E-4</v>
      </c>
      <c r="G35" s="11" t="s">
        <v>79</v>
      </c>
      <c r="H35" s="8">
        <v>1</v>
      </c>
      <c r="I35" s="12">
        <v>0.73</v>
      </c>
      <c r="J35" s="13"/>
      <c r="K35" s="13"/>
      <c r="L35" s="8"/>
      <c r="M35" s="8"/>
      <c r="N35" s="12">
        <v>0.45</v>
      </c>
      <c r="O35" s="13"/>
      <c r="P35" s="13"/>
      <c r="Q35" s="8"/>
      <c r="R35" s="8"/>
      <c r="S35" s="7">
        <v>4565</v>
      </c>
      <c r="T35" s="7">
        <v>4565</v>
      </c>
      <c r="U35" s="7"/>
      <c r="V35" s="7"/>
      <c r="X35" s="6">
        <v>0.18260000000000001</v>
      </c>
      <c r="Y35" s="2"/>
    </row>
    <row r="36" spans="1:34" x14ac:dyDescent="0.35">
      <c r="A36" s="8">
        <f t="shared" si="1"/>
        <v>35</v>
      </c>
      <c r="B36" s="9" t="s">
        <v>66</v>
      </c>
      <c r="C36" s="8" t="s">
        <v>75</v>
      </c>
      <c r="D36" s="8" t="s">
        <v>74</v>
      </c>
      <c r="E36" s="8">
        <f t="shared" si="0"/>
        <v>2</v>
      </c>
      <c r="F36" s="17">
        <v>1.1067073977275084E-3</v>
      </c>
      <c r="G36" s="11" t="s">
        <v>79</v>
      </c>
      <c r="H36" s="8">
        <v>1</v>
      </c>
      <c r="I36" s="12">
        <v>1.01</v>
      </c>
      <c r="J36" s="13"/>
      <c r="K36" s="13"/>
      <c r="L36" s="8"/>
      <c r="M36" s="8"/>
      <c r="N36" s="12">
        <v>0.6</v>
      </c>
      <c r="O36" s="13"/>
      <c r="P36" s="13"/>
      <c r="Q36" s="8"/>
      <c r="R36" s="8"/>
      <c r="S36" s="7">
        <v>8332.5</v>
      </c>
      <c r="T36" s="7">
        <v>8332.5</v>
      </c>
      <c r="U36" s="7"/>
      <c r="V36" s="7"/>
      <c r="X36" s="6">
        <v>0.1875</v>
      </c>
      <c r="Y36" s="2"/>
    </row>
    <row r="37" spans="1:34" x14ac:dyDescent="0.35">
      <c r="A37" s="8">
        <f t="shared" si="1"/>
        <v>36</v>
      </c>
      <c r="B37" s="9" t="s">
        <v>67</v>
      </c>
      <c r="C37" s="8" t="s">
        <v>75</v>
      </c>
      <c r="D37" s="8" t="s">
        <v>74</v>
      </c>
      <c r="E37" s="8">
        <f t="shared" si="0"/>
        <v>2</v>
      </c>
      <c r="F37" s="17">
        <v>4.4201591791793581E-4</v>
      </c>
      <c r="G37" s="11" t="s">
        <v>79</v>
      </c>
      <c r="H37" s="8">
        <v>1</v>
      </c>
      <c r="I37" s="12">
        <v>2.16</v>
      </c>
      <c r="J37" s="13"/>
      <c r="K37" s="13"/>
      <c r="L37" s="8"/>
      <c r="M37" s="8"/>
      <c r="N37" s="12">
        <v>0.45</v>
      </c>
      <c r="O37" s="13"/>
      <c r="P37" s="13"/>
      <c r="Q37" s="8"/>
      <c r="R37" s="8"/>
      <c r="S37" s="7">
        <v>12057.5</v>
      </c>
      <c r="T37" s="7">
        <v>12057.5</v>
      </c>
      <c r="U37" s="7"/>
      <c r="V37" s="7"/>
      <c r="X37" s="6">
        <v>0.15720000000000001</v>
      </c>
      <c r="Y37" s="2"/>
    </row>
    <row r="38" spans="1:34" x14ac:dyDescent="0.35">
      <c r="A38" s="8">
        <f t="shared" si="1"/>
        <v>37</v>
      </c>
      <c r="B38" s="9" t="s">
        <v>68</v>
      </c>
      <c r="C38" s="8" t="s">
        <v>75</v>
      </c>
      <c r="D38" s="8" t="s">
        <v>74</v>
      </c>
      <c r="E38" s="8">
        <f t="shared" si="0"/>
        <v>2</v>
      </c>
      <c r="F38" s="17">
        <v>3.2296658920644007E-3</v>
      </c>
      <c r="G38" s="11" t="s">
        <v>82</v>
      </c>
      <c r="H38" s="8">
        <v>1</v>
      </c>
      <c r="I38" s="12">
        <v>1.28</v>
      </c>
      <c r="J38" s="13"/>
      <c r="K38" s="13"/>
      <c r="L38" s="8"/>
      <c r="M38" s="8"/>
      <c r="N38" s="12">
        <v>0.4</v>
      </c>
      <c r="O38" s="13"/>
      <c r="P38" s="13"/>
      <c r="Q38" s="8"/>
      <c r="R38" s="8"/>
      <c r="S38" s="7">
        <v>10202.5</v>
      </c>
      <c r="T38" s="7">
        <v>10202.5</v>
      </c>
      <c r="U38" s="7"/>
      <c r="V38" s="7"/>
      <c r="X38" s="6">
        <v>0.15720000000000001</v>
      </c>
      <c r="Y38" s="2"/>
    </row>
    <row r="39" spans="1:34" x14ac:dyDescent="0.35">
      <c r="A39" s="8">
        <f t="shared" si="1"/>
        <v>38</v>
      </c>
      <c r="B39" s="9" t="s">
        <v>69</v>
      </c>
      <c r="C39" s="8" t="s">
        <v>75</v>
      </c>
      <c r="D39" s="8" t="s">
        <v>74</v>
      </c>
      <c r="E39" s="8">
        <f t="shared" si="0"/>
        <v>2</v>
      </c>
      <c r="F39" s="17">
        <v>0.17117331791768206</v>
      </c>
      <c r="G39" s="11" t="s">
        <v>79</v>
      </c>
      <c r="H39" s="8">
        <v>1</v>
      </c>
      <c r="I39" s="12">
        <v>0.6</v>
      </c>
      <c r="J39" s="13"/>
      <c r="K39" s="13"/>
      <c r="L39" s="8"/>
      <c r="M39" s="8"/>
      <c r="N39" s="12">
        <v>0.4</v>
      </c>
      <c r="O39" s="13"/>
      <c r="P39" s="13"/>
      <c r="Q39" s="8"/>
      <c r="R39" s="8"/>
      <c r="S39" s="7">
        <v>0.45999999999999996</v>
      </c>
      <c r="T39" s="7">
        <v>0.45999999999999996</v>
      </c>
      <c r="U39" s="7"/>
      <c r="V39" s="7"/>
      <c r="X39" s="6">
        <v>0.63690000000000002</v>
      </c>
      <c r="Y39" s="2"/>
    </row>
    <row r="40" spans="1:34" x14ac:dyDescent="0.35">
      <c r="A40" s="8">
        <f t="shared" si="1"/>
        <v>39</v>
      </c>
      <c r="B40" s="9" t="s">
        <v>70</v>
      </c>
      <c r="C40" s="8" t="s">
        <v>75</v>
      </c>
      <c r="D40" s="8" t="s">
        <v>74</v>
      </c>
      <c r="E40" s="8">
        <f t="shared" si="0"/>
        <v>2</v>
      </c>
      <c r="F40" s="17">
        <v>0.16224007964457074</v>
      </c>
      <c r="G40" s="11" t="s">
        <v>79</v>
      </c>
      <c r="H40" s="8">
        <v>1</v>
      </c>
      <c r="I40" s="12">
        <v>0.6</v>
      </c>
      <c r="J40" s="13"/>
      <c r="K40" s="13"/>
      <c r="L40" s="8"/>
      <c r="M40" s="8"/>
      <c r="N40" s="12">
        <v>0.4</v>
      </c>
      <c r="O40" s="13"/>
      <c r="P40" s="13"/>
      <c r="Q40" s="8"/>
      <c r="R40" s="8"/>
      <c r="S40" s="7">
        <v>0.45999999999999996</v>
      </c>
      <c r="T40" s="7">
        <v>0.45999999999999996</v>
      </c>
      <c r="U40" s="7"/>
      <c r="V40" s="7"/>
      <c r="X40" s="6">
        <v>0.63690000000000002</v>
      </c>
      <c r="Y40" s="2"/>
    </row>
    <row r="41" spans="1:34" x14ac:dyDescent="0.35">
      <c r="A41" s="8">
        <f t="shared" si="1"/>
        <v>40</v>
      </c>
      <c r="B41" s="9" t="s">
        <v>71</v>
      </c>
      <c r="C41" s="8" t="s">
        <v>75</v>
      </c>
      <c r="D41" s="8" t="s">
        <v>74</v>
      </c>
      <c r="E41" s="8">
        <f t="shared" si="0"/>
        <v>2</v>
      </c>
      <c r="F41" s="17">
        <v>0</v>
      </c>
      <c r="G41" s="11" t="s">
        <v>83</v>
      </c>
      <c r="H41" s="8">
        <v>4</v>
      </c>
      <c r="I41" s="1">
        <v>0.9</v>
      </c>
      <c r="J41" s="1">
        <v>0.9</v>
      </c>
      <c r="K41" s="1">
        <v>0.9</v>
      </c>
      <c r="L41" s="1">
        <v>0.9</v>
      </c>
      <c r="N41" s="1">
        <v>0.4</v>
      </c>
      <c r="O41" s="1">
        <v>0.4</v>
      </c>
      <c r="P41" s="1">
        <v>0.4</v>
      </c>
      <c r="Q41" s="1">
        <v>0.4</v>
      </c>
      <c r="R41" s="8"/>
      <c r="S41" s="7">
        <v>220</v>
      </c>
      <c r="T41" s="7">
        <v>3250</v>
      </c>
      <c r="U41" s="7">
        <v>3850</v>
      </c>
      <c r="V41" s="7">
        <v>4450</v>
      </c>
      <c r="X41" s="6">
        <v>0.17130000000000001</v>
      </c>
      <c r="Y41" s="6">
        <v>0.17050000000000001</v>
      </c>
    </row>
    <row r="42" spans="1:34" x14ac:dyDescent="0.35">
      <c r="A42" s="8">
        <f t="shared" si="1"/>
        <v>41</v>
      </c>
      <c r="B42" s="9" t="s">
        <v>72</v>
      </c>
      <c r="C42" s="8" t="s">
        <v>75</v>
      </c>
      <c r="D42" s="8" t="s">
        <v>74</v>
      </c>
      <c r="E42" s="8">
        <f t="shared" si="0"/>
        <v>2</v>
      </c>
      <c r="F42" s="17">
        <v>0.69538807199519304</v>
      </c>
      <c r="G42" s="11" t="s">
        <v>78</v>
      </c>
      <c r="H42" s="8">
        <v>2</v>
      </c>
      <c r="I42" s="12">
        <v>1.1000000000000001</v>
      </c>
      <c r="J42" s="12">
        <v>2.4</v>
      </c>
      <c r="K42" s="12"/>
      <c r="L42" s="8"/>
      <c r="M42" s="8"/>
      <c r="N42" s="12">
        <v>0.4</v>
      </c>
      <c r="O42" s="12">
        <v>0.5</v>
      </c>
      <c r="P42" s="12"/>
      <c r="Q42" s="8"/>
      <c r="R42" s="8"/>
      <c r="S42" s="7">
        <v>0.42104111986001752</v>
      </c>
      <c r="T42" s="7">
        <v>3.6089238845144358</v>
      </c>
      <c r="U42" s="7"/>
      <c r="V42" s="7"/>
      <c r="X42" s="6">
        <v>0.64880000000000004</v>
      </c>
      <c r="Y42" s="6">
        <v>0.40539999999999998</v>
      </c>
    </row>
    <row r="43" spans="1:34" ht="15" thickBot="1" x14ac:dyDescent="0.4">
      <c r="A43" s="8">
        <f t="shared" si="1"/>
        <v>42</v>
      </c>
      <c r="B43" s="9" t="s">
        <v>73</v>
      </c>
      <c r="C43" s="8" t="s">
        <v>75</v>
      </c>
      <c r="D43" s="8" t="s">
        <v>74</v>
      </c>
      <c r="E43" s="8">
        <f t="shared" si="0"/>
        <v>2</v>
      </c>
      <c r="F43" s="10">
        <v>9.9012039436401661E-2</v>
      </c>
      <c r="G43" s="11" t="s">
        <v>79</v>
      </c>
      <c r="H43" s="8">
        <v>2</v>
      </c>
      <c r="I43" s="12">
        <v>0.75</v>
      </c>
      <c r="J43" s="12">
        <v>0.95</v>
      </c>
      <c r="K43" s="12"/>
      <c r="L43" s="8"/>
      <c r="M43" s="8"/>
      <c r="N43" s="12">
        <v>0.4</v>
      </c>
      <c r="O43" s="12">
        <v>0.4</v>
      </c>
      <c r="P43" s="12"/>
      <c r="Q43" s="8"/>
      <c r="R43" s="8"/>
      <c r="S43" s="19">
        <v>2.75</v>
      </c>
      <c r="T43" s="19">
        <v>5.5</v>
      </c>
      <c r="U43" s="19"/>
      <c r="V43" s="19"/>
      <c r="W43" s="8"/>
      <c r="X43" s="14">
        <v>0.36649999999999999</v>
      </c>
      <c r="Y43" s="14">
        <v>0.36649999999999999</v>
      </c>
      <c r="Z43" s="8"/>
      <c r="AA43" s="8"/>
      <c r="AB43" s="8"/>
      <c r="AC43" s="8"/>
      <c r="AD43" s="8"/>
      <c r="AE43" s="8"/>
      <c r="AF43" s="8"/>
      <c r="AG43" s="8"/>
      <c r="AH43" s="16"/>
    </row>
    <row r="44" spans="1:34" x14ac:dyDescent="0.35">
      <c r="A44" s="1">
        <v>43</v>
      </c>
      <c r="B44" s="11" t="s">
        <v>84</v>
      </c>
      <c r="C44" s="20" t="s">
        <v>76</v>
      </c>
      <c r="D44" s="20" t="s">
        <v>74</v>
      </c>
      <c r="E44" s="20">
        <f t="shared" si="0"/>
        <v>1</v>
      </c>
      <c r="F44" s="17">
        <v>0</v>
      </c>
      <c r="G44" s="18" t="s">
        <v>78</v>
      </c>
      <c r="H44" s="20">
        <v>4</v>
      </c>
      <c r="I44" s="13">
        <v>9.9199999999999997E-2</v>
      </c>
      <c r="J44" s="13">
        <v>0.40920000000000001</v>
      </c>
      <c r="K44" s="13">
        <v>1.2028000000000001</v>
      </c>
      <c r="L44" s="13">
        <v>2.1328</v>
      </c>
      <c r="N44" s="13">
        <v>0.8</v>
      </c>
      <c r="O44" s="13">
        <v>0.4</v>
      </c>
      <c r="P44" s="13">
        <v>0.4</v>
      </c>
      <c r="Q44" s="13">
        <v>0.4</v>
      </c>
      <c r="S44" s="1">
        <v>0.303510498687664</v>
      </c>
      <c r="T44" s="1">
        <v>0.52680446194225716</v>
      </c>
      <c r="U44" s="1">
        <v>1.7930118110236219</v>
      </c>
      <c r="V44" s="1">
        <v>1.9884186351706037</v>
      </c>
      <c r="X44" s="15">
        <v>0.55000000000000004</v>
      </c>
      <c r="Y44" s="15">
        <v>0.55000000000000004</v>
      </c>
      <c r="Z44" s="1">
        <v>0.55000000000000004</v>
      </c>
      <c r="AA44" s="1">
        <v>0.55000000000000004</v>
      </c>
    </row>
    <row r="45" spans="1:34" x14ac:dyDescent="0.35">
      <c r="A45" s="1">
        <v>44</v>
      </c>
      <c r="B45" s="11" t="s">
        <v>85</v>
      </c>
      <c r="C45" s="20" t="s">
        <v>76</v>
      </c>
      <c r="D45" s="20" t="s">
        <v>74</v>
      </c>
      <c r="E45" s="20">
        <f t="shared" si="0"/>
        <v>1</v>
      </c>
      <c r="F45" s="10">
        <v>0</v>
      </c>
      <c r="G45" s="18" t="s">
        <v>78</v>
      </c>
      <c r="H45" s="20">
        <v>4</v>
      </c>
      <c r="I45" s="13">
        <v>9.9199999999999997E-2</v>
      </c>
      <c r="J45" s="13">
        <v>0.40920000000000001</v>
      </c>
      <c r="K45" s="13">
        <v>1.2028000000000001</v>
      </c>
      <c r="L45" s="13">
        <v>2.1328</v>
      </c>
      <c r="N45" s="13">
        <v>0.8</v>
      </c>
      <c r="O45" s="13">
        <v>0.4</v>
      </c>
      <c r="P45" s="13">
        <v>0.4</v>
      </c>
      <c r="Q45" s="13">
        <v>0.4</v>
      </c>
      <c r="S45" s="1">
        <v>0.303510498687664</v>
      </c>
      <c r="T45" s="1">
        <v>0.52680446194225716</v>
      </c>
      <c r="U45" s="1">
        <v>1.7930118110236219</v>
      </c>
      <c r="V45" s="1">
        <v>1.9884186351706037</v>
      </c>
      <c r="X45" s="15">
        <v>0.55000000000000004</v>
      </c>
      <c r="Y45" s="15">
        <v>0.55000000000000004</v>
      </c>
      <c r="Z45" s="1">
        <v>0.55000000000000004</v>
      </c>
      <c r="AA45" s="1">
        <v>0.55000000000000004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878BA-9714-4C7A-82CE-41BC189B7994}">
  <dimension ref="A1:AH45"/>
  <sheetViews>
    <sheetView topLeftCell="A34" workbookViewId="0">
      <selection activeCell="F2" sqref="F2"/>
    </sheetView>
  </sheetViews>
  <sheetFormatPr defaultRowHeight="14.5" x14ac:dyDescent="0.35"/>
  <cols>
    <col min="1" max="1" width="8.7265625" style="1"/>
    <col min="2" max="2" width="54.26953125" style="1" customWidth="1"/>
    <col min="3" max="7" width="8.7265625" style="1"/>
    <col min="8" max="8" width="13.81640625" style="1" customWidth="1"/>
    <col min="9" max="9" width="21.6328125" style="1" customWidth="1"/>
    <col min="10" max="10" width="20.6328125" style="1" customWidth="1"/>
    <col min="11" max="11" width="20.08984375" style="1" customWidth="1"/>
    <col min="12" max="12" width="20.1796875" style="1" customWidth="1"/>
    <col min="13" max="13" width="22.54296875" style="1" customWidth="1"/>
    <col min="14" max="14" width="25.81640625" style="1" customWidth="1"/>
    <col min="15" max="15" width="26.36328125" style="1" customWidth="1"/>
    <col min="16" max="16" width="25.26953125" style="1" customWidth="1"/>
    <col min="17" max="17" width="25" style="1" customWidth="1"/>
    <col min="18" max="19" width="12.7265625" style="1" customWidth="1"/>
    <col min="20" max="20" width="20.453125" style="1" customWidth="1"/>
    <col min="21" max="21" width="23.453125" style="1" customWidth="1"/>
    <col min="22" max="22" width="26.1796875" style="1" customWidth="1"/>
    <col min="23" max="23" width="23.36328125" style="1" customWidth="1"/>
    <col min="24" max="24" width="8.7265625" style="1"/>
    <col min="25" max="25" width="23.6328125" style="1" customWidth="1"/>
    <col min="26" max="26" width="24.7265625" style="1" customWidth="1"/>
    <col min="27" max="27" width="31" style="1" customWidth="1"/>
    <col min="28" max="28" width="22.7265625" style="1" customWidth="1"/>
    <col min="29" max="16384" width="8.7265625" style="1"/>
  </cols>
  <sheetData>
    <row r="1" spans="1:34" ht="15" thickBot="1" x14ac:dyDescent="0.4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79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22</v>
      </c>
      <c r="Y1" s="16" t="s">
        <v>23</v>
      </c>
      <c r="Z1" s="16" t="s">
        <v>24</v>
      </c>
      <c r="AA1" s="16" t="s">
        <v>25</v>
      </c>
      <c r="AB1" s="16" t="s">
        <v>26</v>
      </c>
      <c r="AC1" s="16" t="s">
        <v>27</v>
      </c>
      <c r="AD1" s="16" t="s">
        <v>28</v>
      </c>
      <c r="AE1" s="16" t="s">
        <v>29</v>
      </c>
      <c r="AF1" s="16" t="s">
        <v>30</v>
      </c>
      <c r="AG1" s="16" t="s">
        <v>31</v>
      </c>
      <c r="AH1" s="16" t="s">
        <v>31</v>
      </c>
    </row>
    <row r="2" spans="1:34" x14ac:dyDescent="0.35">
      <c r="A2" s="8">
        <v>1</v>
      </c>
      <c r="B2" s="9" t="s">
        <v>32</v>
      </c>
      <c r="C2" s="8" t="s">
        <v>76</v>
      </c>
      <c r="D2" s="8" t="s">
        <v>74</v>
      </c>
      <c r="E2" s="8">
        <f>IF(ISNUMBER(SEARCH("PSD",C2)),1,2)</f>
        <v>1</v>
      </c>
      <c r="F2" s="17">
        <v>8.5763091761195759E-2</v>
      </c>
      <c r="G2" s="11" t="s">
        <v>77</v>
      </c>
      <c r="H2" s="8">
        <v>2</v>
      </c>
      <c r="I2" s="12">
        <v>3.3799999999999997E-2</v>
      </c>
      <c r="J2" s="12">
        <v>3.8300000000000001E-2</v>
      </c>
      <c r="K2" s="12"/>
      <c r="L2" s="8"/>
      <c r="M2" s="8"/>
      <c r="N2" s="12">
        <v>0.4</v>
      </c>
      <c r="O2" s="12">
        <v>0.4</v>
      </c>
      <c r="P2" s="13"/>
      <c r="Q2" s="13"/>
      <c r="R2" s="8"/>
      <c r="S2" s="7">
        <v>102.75</v>
      </c>
      <c r="T2" s="7">
        <v>205.5</v>
      </c>
      <c r="U2" s="7"/>
      <c r="V2" s="7"/>
      <c r="X2" s="14">
        <v>0.17</v>
      </c>
      <c r="Y2" s="14">
        <v>0.17</v>
      </c>
      <c r="Z2" s="15"/>
    </row>
    <row r="3" spans="1:34" x14ac:dyDescent="0.35">
      <c r="A3" s="8">
        <f>A2+1</f>
        <v>2</v>
      </c>
      <c r="B3" s="9" t="s">
        <v>33</v>
      </c>
      <c r="C3" s="8" t="s">
        <v>75</v>
      </c>
      <c r="D3" s="8" t="s">
        <v>74</v>
      </c>
      <c r="E3" s="8">
        <f t="shared" ref="E3:E45" si="0">IF(ISNUMBER(SEARCH("PSD",C3)),1,2)</f>
        <v>2</v>
      </c>
      <c r="F3" s="17">
        <v>0</v>
      </c>
      <c r="G3" s="11" t="s">
        <v>77</v>
      </c>
      <c r="H3" s="8">
        <v>2</v>
      </c>
      <c r="I3" s="12">
        <v>0.4</v>
      </c>
      <c r="J3" s="12">
        <v>0.5</v>
      </c>
      <c r="K3" s="12"/>
      <c r="L3" s="8"/>
      <c r="M3" s="8"/>
      <c r="N3" s="12">
        <v>0.3</v>
      </c>
      <c r="O3" s="12">
        <v>0.3</v>
      </c>
      <c r="P3" s="13"/>
      <c r="Q3" s="13"/>
      <c r="R3" s="8"/>
      <c r="S3" s="7">
        <v>132.93864370290638</v>
      </c>
      <c r="T3" s="7">
        <v>383.20775026910661</v>
      </c>
      <c r="U3" s="7"/>
      <c r="V3" s="7"/>
      <c r="X3" s="6">
        <v>0.51490000000000002</v>
      </c>
      <c r="Y3" s="6">
        <v>0.46910000000000002</v>
      </c>
      <c r="Z3" s="2"/>
    </row>
    <row r="4" spans="1:34" x14ac:dyDescent="0.35">
      <c r="A4" s="8">
        <f t="shared" ref="A4:A43" si="1">A3+1</f>
        <v>3</v>
      </c>
      <c r="B4" s="9" t="s">
        <v>34</v>
      </c>
      <c r="C4" s="8" t="s">
        <v>76</v>
      </c>
      <c r="D4" s="8" t="s">
        <v>74</v>
      </c>
      <c r="E4" s="8">
        <f t="shared" si="0"/>
        <v>1</v>
      </c>
      <c r="F4" s="17">
        <v>0.20264225146661602</v>
      </c>
      <c r="G4" s="11" t="s">
        <v>78</v>
      </c>
      <c r="H4" s="8">
        <v>3</v>
      </c>
      <c r="I4" s="12">
        <v>5.0000000000000001E-3</v>
      </c>
      <c r="J4" s="12">
        <v>0.01</v>
      </c>
      <c r="K4" s="12">
        <v>2.1000000000000001E-2</v>
      </c>
      <c r="L4" s="12"/>
      <c r="M4" s="8"/>
      <c r="N4" s="12">
        <v>0.4</v>
      </c>
      <c r="O4" s="12">
        <v>0.3</v>
      </c>
      <c r="P4" s="12">
        <v>0.2</v>
      </c>
      <c r="Q4" s="12"/>
      <c r="R4" s="8"/>
      <c r="S4" s="7">
        <v>22.170240953879276</v>
      </c>
      <c r="T4" s="7">
        <v>78.682619855924486</v>
      </c>
      <c r="U4" s="7">
        <v>165.62474124368634</v>
      </c>
      <c r="V4" s="7"/>
      <c r="X4" s="6">
        <v>0.48139999999999999</v>
      </c>
      <c r="Y4" s="6">
        <v>0.55589999999999995</v>
      </c>
      <c r="Z4" s="6">
        <v>0.19589999999999999</v>
      </c>
    </row>
    <row r="5" spans="1:34" x14ac:dyDescent="0.35">
      <c r="A5" s="8">
        <f t="shared" si="1"/>
        <v>4</v>
      </c>
      <c r="B5" s="9" t="s">
        <v>35</v>
      </c>
      <c r="C5" s="8" t="s">
        <v>76</v>
      </c>
      <c r="D5" s="8" t="s">
        <v>74</v>
      </c>
      <c r="E5" s="8">
        <f t="shared" si="0"/>
        <v>1</v>
      </c>
      <c r="F5" s="17">
        <v>3.4310152805018118E-2</v>
      </c>
      <c r="G5" s="11" t="s">
        <v>78</v>
      </c>
      <c r="H5" s="8">
        <v>1</v>
      </c>
      <c r="I5" s="12">
        <v>2.0999999999999999E-3</v>
      </c>
      <c r="J5" s="13"/>
      <c r="K5" s="13"/>
      <c r="L5" s="13"/>
      <c r="M5" s="8"/>
      <c r="N5" s="12">
        <v>0.6</v>
      </c>
      <c r="O5" s="13"/>
      <c r="P5" s="13"/>
      <c r="Q5" s="13"/>
      <c r="R5" s="8"/>
      <c r="S5" s="7">
        <v>3240</v>
      </c>
      <c r="T5" s="7">
        <v>3240</v>
      </c>
      <c r="U5" s="7"/>
      <c r="V5" s="7"/>
      <c r="X5" s="4">
        <v>0.1542</v>
      </c>
      <c r="Y5" s="2"/>
      <c r="Z5" s="2"/>
    </row>
    <row r="6" spans="1:34" x14ac:dyDescent="0.35">
      <c r="A6" s="8">
        <f t="shared" si="1"/>
        <v>5</v>
      </c>
      <c r="B6" s="9" t="s">
        <v>36</v>
      </c>
      <c r="C6" s="8" t="s">
        <v>75</v>
      </c>
      <c r="D6" s="8" t="s">
        <v>74</v>
      </c>
      <c r="E6" s="8">
        <f t="shared" si="0"/>
        <v>2</v>
      </c>
      <c r="F6" s="17">
        <v>0.71318161781305889</v>
      </c>
      <c r="G6" s="11" t="s">
        <v>77</v>
      </c>
      <c r="H6" s="8">
        <v>3</v>
      </c>
      <c r="I6" s="12">
        <v>0.86</v>
      </c>
      <c r="J6" s="12">
        <v>1.3274999999999999</v>
      </c>
      <c r="K6" s="12">
        <v>1.5625</v>
      </c>
      <c r="L6" s="12"/>
      <c r="M6" s="8"/>
      <c r="N6" s="12">
        <v>0.25</v>
      </c>
      <c r="O6" s="12">
        <v>0.25</v>
      </c>
      <c r="P6" s="12">
        <v>0.25</v>
      </c>
      <c r="Q6" s="12"/>
      <c r="R6" s="8"/>
      <c r="S6" s="7">
        <v>18.693674899866487</v>
      </c>
      <c r="T6" s="7">
        <v>165.02002670226969</v>
      </c>
      <c r="U6" s="7">
        <v>466.05265353805078</v>
      </c>
      <c r="V6" s="7"/>
      <c r="X6" s="6">
        <v>0.55079999999999996</v>
      </c>
      <c r="Y6" s="6">
        <v>0.51829999999999998</v>
      </c>
      <c r="Z6" s="6">
        <v>0.2026</v>
      </c>
    </row>
    <row r="7" spans="1:34" x14ac:dyDescent="0.35">
      <c r="A7" s="8">
        <f t="shared" si="1"/>
        <v>6</v>
      </c>
      <c r="B7" s="9" t="s">
        <v>37</v>
      </c>
      <c r="C7" s="8" t="s">
        <v>75</v>
      </c>
      <c r="D7" s="8" t="s">
        <v>74</v>
      </c>
      <c r="E7" s="8">
        <f t="shared" si="0"/>
        <v>2</v>
      </c>
      <c r="F7" s="17">
        <v>5.0657982577161031E-2</v>
      </c>
      <c r="G7" s="11" t="s">
        <v>77</v>
      </c>
      <c r="H7" s="8">
        <v>3</v>
      </c>
      <c r="I7" s="12">
        <v>0.86</v>
      </c>
      <c r="J7" s="12">
        <v>1.3274999999999999</v>
      </c>
      <c r="K7" s="12">
        <v>1.5625</v>
      </c>
      <c r="L7" s="12"/>
      <c r="M7" s="8"/>
      <c r="N7" s="12">
        <v>0.25</v>
      </c>
      <c r="O7" s="12">
        <v>0.25</v>
      </c>
      <c r="P7" s="12">
        <v>0.25</v>
      </c>
      <c r="Q7" s="12"/>
      <c r="R7" s="8"/>
      <c r="S7" s="7">
        <v>18.693674899866487</v>
      </c>
      <c r="T7" s="7">
        <v>165.02002670226969</v>
      </c>
      <c r="U7" s="7">
        <v>466.05265353805078</v>
      </c>
      <c r="V7" s="7"/>
      <c r="X7" s="6">
        <v>0.55079999999999996</v>
      </c>
      <c r="Y7" s="6">
        <v>0.51829999999999998</v>
      </c>
      <c r="Z7" s="6">
        <v>0.2026</v>
      </c>
    </row>
    <row r="8" spans="1:34" x14ac:dyDescent="0.35">
      <c r="A8" s="8">
        <f t="shared" si="1"/>
        <v>7</v>
      </c>
      <c r="B8" s="9" t="s">
        <v>38</v>
      </c>
      <c r="C8" s="8" t="s">
        <v>75</v>
      </c>
      <c r="D8" s="8" t="s">
        <v>74</v>
      </c>
      <c r="E8" s="8">
        <f t="shared" si="0"/>
        <v>2</v>
      </c>
      <c r="F8" s="17">
        <v>1.0350244945416687E-2</v>
      </c>
      <c r="G8" s="11" t="s">
        <v>77</v>
      </c>
      <c r="H8" s="8">
        <v>3</v>
      </c>
      <c r="I8" s="12">
        <v>0.86</v>
      </c>
      <c r="J8" s="12">
        <v>1.3274999999999999</v>
      </c>
      <c r="K8" s="12">
        <v>1.5625</v>
      </c>
      <c r="L8" s="12"/>
      <c r="M8" s="8"/>
      <c r="N8" s="12">
        <v>0.25</v>
      </c>
      <c r="O8" s="12">
        <v>0.25</v>
      </c>
      <c r="P8" s="12">
        <v>0.25</v>
      </c>
      <c r="Q8" s="12"/>
      <c r="R8" s="8"/>
      <c r="S8" s="7">
        <v>18.693674899866487</v>
      </c>
      <c r="T8" s="7">
        <v>165.02002670226969</v>
      </c>
      <c r="U8" s="7">
        <v>466.05265353805078</v>
      </c>
      <c r="V8" s="7"/>
      <c r="X8" s="6">
        <v>0.55079999999999996</v>
      </c>
      <c r="Y8" s="6">
        <v>0.51829999999999998</v>
      </c>
      <c r="Z8" s="6">
        <v>0.2026</v>
      </c>
    </row>
    <row r="9" spans="1:34" x14ac:dyDescent="0.35">
      <c r="A9" s="8">
        <f t="shared" si="1"/>
        <v>8</v>
      </c>
      <c r="B9" s="9" t="s">
        <v>39</v>
      </c>
      <c r="C9" s="8" t="s">
        <v>75</v>
      </c>
      <c r="D9" s="8" t="s">
        <v>74</v>
      </c>
      <c r="E9" s="8">
        <f t="shared" si="0"/>
        <v>2</v>
      </c>
      <c r="F9" s="17">
        <v>0</v>
      </c>
      <c r="G9" s="11" t="s">
        <v>77</v>
      </c>
      <c r="H9" s="8">
        <v>3</v>
      </c>
      <c r="I9" s="12">
        <v>0.86</v>
      </c>
      <c r="J9" s="12">
        <v>1.3274999999999999</v>
      </c>
      <c r="K9" s="12">
        <v>1.5625</v>
      </c>
      <c r="L9" s="12"/>
      <c r="M9" s="8"/>
      <c r="N9" s="12">
        <v>0.25</v>
      </c>
      <c r="O9" s="12">
        <v>0.25</v>
      </c>
      <c r="P9" s="12">
        <v>0.25</v>
      </c>
      <c r="Q9" s="12"/>
      <c r="R9" s="8"/>
      <c r="S9" s="7">
        <v>18.693674899866487</v>
      </c>
      <c r="T9" s="7">
        <v>165.02002670226969</v>
      </c>
      <c r="U9" s="7">
        <v>466.05265353805078</v>
      </c>
      <c r="V9" s="7"/>
      <c r="X9" s="6">
        <v>0.55079999999999996</v>
      </c>
      <c r="Y9" s="6">
        <v>0.51829999999999998</v>
      </c>
      <c r="Z9" s="6">
        <v>0.2026</v>
      </c>
    </row>
    <row r="10" spans="1:34" x14ac:dyDescent="0.35">
      <c r="A10" s="8">
        <f t="shared" si="1"/>
        <v>9</v>
      </c>
      <c r="B10" s="9" t="s">
        <v>40</v>
      </c>
      <c r="C10" s="8" t="s">
        <v>75</v>
      </c>
      <c r="D10" s="8" t="s">
        <v>74</v>
      </c>
      <c r="E10" s="8">
        <f t="shared" si="0"/>
        <v>2</v>
      </c>
      <c r="F10" s="17">
        <v>0</v>
      </c>
      <c r="G10" s="11" t="s">
        <v>78</v>
      </c>
      <c r="H10" s="8">
        <v>2</v>
      </c>
      <c r="I10" s="12">
        <v>0.42</v>
      </c>
      <c r="J10" s="12">
        <v>0.42</v>
      </c>
      <c r="K10" s="13"/>
      <c r="L10" s="13"/>
      <c r="M10" s="8"/>
      <c r="N10" s="12">
        <v>0.4</v>
      </c>
      <c r="O10" s="12">
        <v>0.4</v>
      </c>
      <c r="P10" s="13"/>
      <c r="Q10" s="13"/>
      <c r="R10" s="8"/>
      <c r="S10" s="7">
        <v>15.647082576216434</v>
      </c>
      <c r="T10" s="7">
        <v>94.134867756915</v>
      </c>
      <c r="U10" s="7"/>
      <c r="V10" s="7"/>
      <c r="X10" s="6">
        <v>0.36220000000000002</v>
      </c>
      <c r="Y10" s="6">
        <v>0.28810000000000002</v>
      </c>
      <c r="Z10" s="2"/>
    </row>
    <row r="11" spans="1:34" x14ac:dyDescent="0.35">
      <c r="A11" s="8">
        <f t="shared" si="1"/>
        <v>10</v>
      </c>
      <c r="B11" s="9" t="s">
        <v>41</v>
      </c>
      <c r="C11" s="8" t="s">
        <v>76</v>
      </c>
      <c r="D11" s="8" t="s">
        <v>74</v>
      </c>
      <c r="E11" s="8">
        <f t="shared" si="0"/>
        <v>1</v>
      </c>
      <c r="F11" s="17">
        <v>0</v>
      </c>
      <c r="G11" s="11" t="s">
        <v>79</v>
      </c>
      <c r="H11" s="8">
        <v>3</v>
      </c>
      <c r="I11" s="12">
        <v>5.0000000000000001E-3</v>
      </c>
      <c r="J11" s="12">
        <v>1.7000000000000001E-2</v>
      </c>
      <c r="K11" s="12">
        <v>2.8000000000000001E-2</v>
      </c>
      <c r="L11" s="12"/>
      <c r="M11" s="8"/>
      <c r="N11" s="12">
        <v>0.6</v>
      </c>
      <c r="O11" s="12">
        <v>0.6</v>
      </c>
      <c r="P11" s="12">
        <v>0.45</v>
      </c>
      <c r="Q11" s="12"/>
      <c r="R11" s="8"/>
      <c r="S11" s="7">
        <v>280</v>
      </c>
      <c r="T11" s="7">
        <v>1760</v>
      </c>
      <c r="U11" s="7">
        <v>10940</v>
      </c>
      <c r="V11" s="7"/>
      <c r="X11" s="6">
        <v>0.80149999999999999</v>
      </c>
      <c r="Y11" s="6">
        <v>0.56940000000000002</v>
      </c>
      <c r="Z11" s="6">
        <v>0.36130000000000001</v>
      </c>
    </row>
    <row r="12" spans="1:34" x14ac:dyDescent="0.35">
      <c r="A12" s="8">
        <f t="shared" si="1"/>
        <v>11</v>
      </c>
      <c r="B12" s="9" t="s">
        <v>42</v>
      </c>
      <c r="C12" s="8" t="s">
        <v>75</v>
      </c>
      <c r="D12" s="8" t="s">
        <v>74</v>
      </c>
      <c r="E12" s="8">
        <f t="shared" si="0"/>
        <v>2</v>
      </c>
      <c r="F12" s="17">
        <v>3.3266262152103381E-4</v>
      </c>
      <c r="G12" s="11" t="s">
        <v>79</v>
      </c>
      <c r="H12" s="8">
        <v>4</v>
      </c>
      <c r="I12" s="12">
        <v>0.39</v>
      </c>
      <c r="J12" s="12">
        <v>0.39</v>
      </c>
      <c r="K12" s="12">
        <v>0.39</v>
      </c>
      <c r="L12" s="12">
        <v>0.39</v>
      </c>
      <c r="M12" s="8"/>
      <c r="N12" s="12">
        <v>0.45</v>
      </c>
      <c r="O12" s="12">
        <v>0.45</v>
      </c>
      <c r="P12" s="12">
        <v>0.45</v>
      </c>
      <c r="Q12" s="12">
        <v>0.45</v>
      </c>
      <c r="R12" s="8"/>
      <c r="S12" s="7">
        <v>1760</v>
      </c>
      <c r="T12" s="7">
        <v>9240</v>
      </c>
      <c r="U12" s="7">
        <v>15640</v>
      </c>
      <c r="V12" s="7">
        <v>16640</v>
      </c>
      <c r="X12" s="6">
        <v>0.87409999999999999</v>
      </c>
      <c r="Y12" s="6">
        <v>0.27760000000000001</v>
      </c>
      <c r="Z12" s="6">
        <v>0.4083</v>
      </c>
      <c r="AA12" s="6">
        <v>0.48770000000000002</v>
      </c>
    </row>
    <row r="13" spans="1:34" x14ac:dyDescent="0.35">
      <c r="A13" s="8">
        <f t="shared" si="1"/>
        <v>12</v>
      </c>
      <c r="B13" s="9" t="s">
        <v>43</v>
      </c>
      <c r="C13" s="8" t="s">
        <v>75</v>
      </c>
      <c r="D13" s="8" t="s">
        <v>74</v>
      </c>
      <c r="E13" s="8">
        <f t="shared" si="0"/>
        <v>2</v>
      </c>
      <c r="F13" s="17">
        <v>0.1430932835177697</v>
      </c>
      <c r="G13" s="11" t="s">
        <v>78</v>
      </c>
      <c r="H13" s="8">
        <v>2</v>
      </c>
      <c r="I13" s="12">
        <v>1.5</v>
      </c>
      <c r="J13" s="12">
        <v>2.6</v>
      </c>
      <c r="K13" s="12"/>
      <c r="L13" s="8"/>
      <c r="M13" s="8"/>
      <c r="N13" s="12">
        <v>0.4</v>
      </c>
      <c r="O13" s="12">
        <v>0.4</v>
      </c>
      <c r="P13" s="12"/>
      <c r="Q13" s="8"/>
      <c r="R13" s="8"/>
      <c r="S13" s="7">
        <v>1.0465879265091864</v>
      </c>
      <c r="T13" s="7">
        <v>10.610236220472441</v>
      </c>
      <c r="U13" s="7"/>
      <c r="V13" s="7"/>
      <c r="X13" s="6">
        <v>0.76370000000000005</v>
      </c>
      <c r="Y13" s="6">
        <v>0.40539999999999998</v>
      </c>
    </row>
    <row r="14" spans="1:34" x14ac:dyDescent="0.35">
      <c r="A14" s="8">
        <f t="shared" si="1"/>
        <v>13</v>
      </c>
      <c r="B14" s="9" t="s">
        <v>44</v>
      </c>
      <c r="C14" s="8" t="s">
        <v>75</v>
      </c>
      <c r="D14" s="8" t="s">
        <v>74</v>
      </c>
      <c r="E14" s="8">
        <f t="shared" si="0"/>
        <v>2</v>
      </c>
      <c r="F14" s="17">
        <v>0</v>
      </c>
      <c r="G14" s="11" t="s">
        <v>78</v>
      </c>
      <c r="H14" s="8">
        <v>2</v>
      </c>
      <c r="I14" s="12">
        <v>1.5</v>
      </c>
      <c r="J14" s="12">
        <v>2.6</v>
      </c>
      <c r="K14" s="12"/>
      <c r="L14" s="8"/>
      <c r="M14" s="8"/>
      <c r="N14" s="12">
        <v>0.4</v>
      </c>
      <c r="O14" s="12">
        <v>0.4</v>
      </c>
      <c r="P14" s="12"/>
      <c r="Q14" s="8"/>
      <c r="R14" s="8"/>
      <c r="S14" s="7">
        <v>0.45931758530183725</v>
      </c>
      <c r="T14" s="7">
        <v>4.8556430446194225</v>
      </c>
      <c r="U14" s="7"/>
      <c r="V14" s="7"/>
      <c r="X14" s="6">
        <v>0.64880000000000004</v>
      </c>
      <c r="Y14" s="6">
        <v>0.40379999999999999</v>
      </c>
    </row>
    <row r="15" spans="1:34" x14ac:dyDescent="0.35">
      <c r="A15" s="8">
        <f t="shared" si="1"/>
        <v>14</v>
      </c>
      <c r="B15" s="9" t="s">
        <v>45</v>
      </c>
      <c r="C15" s="8" t="s">
        <v>75</v>
      </c>
      <c r="D15" s="8" t="s">
        <v>74</v>
      </c>
      <c r="E15" s="8">
        <f t="shared" si="0"/>
        <v>2</v>
      </c>
      <c r="F15" s="17">
        <v>0.17261479883622047</v>
      </c>
      <c r="G15" s="11" t="s">
        <v>78</v>
      </c>
      <c r="H15" s="8">
        <v>2</v>
      </c>
      <c r="I15" s="12">
        <v>1.5</v>
      </c>
      <c r="J15" s="12">
        <v>2.6</v>
      </c>
      <c r="K15" s="12"/>
      <c r="L15" s="8"/>
      <c r="M15" s="8"/>
      <c r="N15" s="12">
        <v>0.4</v>
      </c>
      <c r="O15" s="12">
        <v>0.4</v>
      </c>
      <c r="P15" s="12"/>
      <c r="Q15" s="8"/>
      <c r="R15" s="8"/>
      <c r="S15" s="7">
        <v>1.0465879265091864</v>
      </c>
      <c r="T15" s="7">
        <v>10.610236220472441</v>
      </c>
      <c r="U15" s="7"/>
      <c r="V15" s="7"/>
      <c r="X15" s="6">
        <v>0.76370000000000005</v>
      </c>
      <c r="Y15" s="6">
        <v>0.40539999999999998</v>
      </c>
    </row>
    <row r="16" spans="1:34" x14ac:dyDescent="0.35">
      <c r="A16" s="8">
        <f t="shared" si="1"/>
        <v>15</v>
      </c>
      <c r="B16" s="9" t="s">
        <v>46</v>
      </c>
      <c r="C16" s="8" t="s">
        <v>75</v>
      </c>
      <c r="D16" s="8" t="s">
        <v>74</v>
      </c>
      <c r="E16" s="8">
        <f t="shared" si="0"/>
        <v>2</v>
      </c>
      <c r="F16" s="17">
        <v>0</v>
      </c>
      <c r="G16" s="11" t="s">
        <v>78</v>
      </c>
      <c r="H16" s="8">
        <v>2</v>
      </c>
      <c r="I16" s="12">
        <v>1.5</v>
      </c>
      <c r="J16" s="12">
        <v>2.6</v>
      </c>
      <c r="K16" s="12"/>
      <c r="L16" s="8"/>
      <c r="M16" s="8"/>
      <c r="N16" s="12">
        <v>0.4</v>
      </c>
      <c r="O16" s="12">
        <v>0.4</v>
      </c>
      <c r="P16" s="12"/>
      <c r="Q16" s="8"/>
      <c r="R16" s="8"/>
      <c r="S16" s="7">
        <v>0.45931758530183725</v>
      </c>
      <c r="T16" s="7">
        <v>4.8556430446194225</v>
      </c>
      <c r="U16" s="7"/>
      <c r="V16" s="7"/>
      <c r="X16" s="6">
        <v>0.64880000000000004</v>
      </c>
      <c r="Y16" s="6">
        <v>0.40379999999999999</v>
      </c>
    </row>
    <row r="17" spans="1:25" x14ac:dyDescent="0.35">
      <c r="A17" s="8">
        <f t="shared" si="1"/>
        <v>16</v>
      </c>
      <c r="B17" s="9" t="s">
        <v>47</v>
      </c>
      <c r="C17" s="8" t="s">
        <v>75</v>
      </c>
      <c r="D17" s="8" t="s">
        <v>74</v>
      </c>
      <c r="E17" s="8">
        <f t="shared" si="0"/>
        <v>2</v>
      </c>
      <c r="F17" s="17">
        <v>0.171639070025181</v>
      </c>
      <c r="G17" s="11" t="s">
        <v>78</v>
      </c>
      <c r="H17" s="8">
        <v>1</v>
      </c>
      <c r="I17" s="12">
        <v>2.25</v>
      </c>
      <c r="J17" s="13"/>
      <c r="K17" s="13"/>
      <c r="L17" s="8"/>
      <c r="M17" s="8"/>
      <c r="N17" s="12">
        <v>0.5</v>
      </c>
      <c r="O17" s="13"/>
      <c r="P17" s="13"/>
      <c r="Q17" s="8"/>
      <c r="R17" s="8"/>
      <c r="S17" s="7">
        <v>4.3963254593175849</v>
      </c>
      <c r="T17" s="7">
        <v>4.3963254593175849</v>
      </c>
      <c r="U17" s="7"/>
      <c r="V17" s="7"/>
      <c r="X17" s="6">
        <v>0.31419999999999998</v>
      </c>
      <c r="Y17" s="2"/>
    </row>
    <row r="18" spans="1:25" x14ac:dyDescent="0.35">
      <c r="A18" s="8">
        <f t="shared" si="1"/>
        <v>17</v>
      </c>
      <c r="B18" s="9" t="s">
        <v>48</v>
      </c>
      <c r="C18" s="8" t="s">
        <v>75</v>
      </c>
      <c r="D18" s="8" t="s">
        <v>74</v>
      </c>
      <c r="E18" s="8">
        <f t="shared" si="0"/>
        <v>2</v>
      </c>
      <c r="F18" s="17">
        <v>1.067662907370317</v>
      </c>
      <c r="G18" s="11" t="s">
        <v>78</v>
      </c>
      <c r="H18" s="8">
        <v>1</v>
      </c>
      <c r="I18" s="12">
        <v>2.25</v>
      </c>
      <c r="J18" s="13"/>
      <c r="K18" s="13"/>
      <c r="L18" s="8"/>
      <c r="M18" s="8"/>
      <c r="N18" s="12">
        <v>0.5</v>
      </c>
      <c r="O18" s="13"/>
      <c r="P18" s="13"/>
      <c r="Q18" s="8"/>
      <c r="R18" s="8"/>
      <c r="S18" s="7">
        <v>4.3963254593175849</v>
      </c>
      <c r="T18" s="7">
        <v>4.3963254593175849</v>
      </c>
      <c r="U18" s="7"/>
      <c r="V18" s="7"/>
      <c r="X18" s="6">
        <v>0.31419999999999998</v>
      </c>
      <c r="Y18" s="2"/>
    </row>
    <row r="19" spans="1:25" x14ac:dyDescent="0.35">
      <c r="A19" s="8">
        <f t="shared" si="1"/>
        <v>18</v>
      </c>
      <c r="B19" s="9" t="s">
        <v>49</v>
      </c>
      <c r="C19" s="8" t="s">
        <v>75</v>
      </c>
      <c r="D19" s="8" t="s">
        <v>74</v>
      </c>
      <c r="E19" s="8">
        <f t="shared" si="0"/>
        <v>2</v>
      </c>
      <c r="F19" s="17">
        <v>1.0721544780459358</v>
      </c>
      <c r="G19" s="11" t="s">
        <v>78</v>
      </c>
      <c r="H19" s="8">
        <v>1</v>
      </c>
      <c r="I19" s="12">
        <v>2.25</v>
      </c>
      <c r="J19" s="13"/>
      <c r="K19" s="13"/>
      <c r="L19" s="8"/>
      <c r="M19" s="8"/>
      <c r="N19" s="12">
        <v>0.5</v>
      </c>
      <c r="O19" s="13"/>
      <c r="P19" s="13"/>
      <c r="Q19" s="8"/>
      <c r="R19" s="8"/>
      <c r="S19" s="7">
        <v>4.3963254593175849</v>
      </c>
      <c r="T19" s="7">
        <v>4.3963254593175849</v>
      </c>
      <c r="U19" s="7"/>
      <c r="V19" s="7"/>
      <c r="X19" s="6">
        <v>0.31419999999999998</v>
      </c>
      <c r="Y19" s="2"/>
    </row>
    <row r="20" spans="1:25" x14ac:dyDescent="0.35">
      <c r="A20" s="8">
        <f t="shared" si="1"/>
        <v>19</v>
      </c>
      <c r="B20" s="9" t="s">
        <v>50</v>
      </c>
      <c r="C20" s="8" t="s">
        <v>75</v>
      </c>
      <c r="D20" s="8" t="s">
        <v>74</v>
      </c>
      <c r="E20" s="8">
        <f t="shared" si="0"/>
        <v>2</v>
      </c>
      <c r="F20" s="17">
        <v>0</v>
      </c>
      <c r="G20" s="11" t="s">
        <v>78</v>
      </c>
      <c r="H20" s="8">
        <v>1</v>
      </c>
      <c r="I20" s="12">
        <v>2.25</v>
      </c>
      <c r="J20" s="13"/>
      <c r="K20" s="13"/>
      <c r="L20" s="8"/>
      <c r="M20" s="8"/>
      <c r="N20" s="12">
        <v>0.5</v>
      </c>
      <c r="O20" s="13"/>
      <c r="P20" s="13"/>
      <c r="Q20" s="8"/>
      <c r="R20" s="8"/>
      <c r="S20" s="7">
        <v>4.3963254593175849</v>
      </c>
      <c r="T20" s="7">
        <v>4.3963254593175849</v>
      </c>
      <c r="U20" s="7"/>
      <c r="V20" s="7"/>
      <c r="X20" s="6">
        <v>0.31419999999999998</v>
      </c>
      <c r="Y20" s="2"/>
    </row>
    <row r="21" spans="1:25" x14ac:dyDescent="0.35">
      <c r="A21" s="8">
        <f t="shared" si="1"/>
        <v>20</v>
      </c>
      <c r="B21" s="9" t="s">
        <v>51</v>
      </c>
      <c r="C21" s="8" t="s">
        <v>75</v>
      </c>
      <c r="D21" s="8" t="s">
        <v>74</v>
      </c>
      <c r="E21" s="8">
        <f t="shared" si="0"/>
        <v>2</v>
      </c>
      <c r="F21" s="17">
        <v>3.2681162332077726E-2</v>
      </c>
      <c r="G21" s="11" t="s">
        <v>80</v>
      </c>
      <c r="H21" s="8">
        <v>1</v>
      </c>
      <c r="I21" s="12">
        <v>0.2</v>
      </c>
      <c r="J21" s="13"/>
      <c r="K21" s="13"/>
      <c r="L21" s="8"/>
      <c r="M21" s="8"/>
      <c r="N21" s="12">
        <v>0.4</v>
      </c>
      <c r="O21" s="13"/>
      <c r="P21" s="13"/>
      <c r="Q21" s="8"/>
      <c r="R21" s="8"/>
      <c r="S21" s="7">
        <v>50820</v>
      </c>
      <c r="T21" s="7">
        <v>50820</v>
      </c>
      <c r="U21" s="7"/>
      <c r="V21" s="7"/>
      <c r="X21" s="6">
        <v>0.17849999999999999</v>
      </c>
      <c r="Y21" s="2"/>
    </row>
    <row r="22" spans="1:25" x14ac:dyDescent="0.35">
      <c r="A22" s="8">
        <f t="shared" si="1"/>
        <v>21</v>
      </c>
      <c r="B22" s="9" t="s">
        <v>52</v>
      </c>
      <c r="C22" s="8" t="s">
        <v>75</v>
      </c>
      <c r="D22" s="8" t="s">
        <v>74</v>
      </c>
      <c r="E22" s="8">
        <f t="shared" si="0"/>
        <v>2</v>
      </c>
      <c r="F22" s="17">
        <v>3.3286144505705585E-2</v>
      </c>
      <c r="G22" s="11" t="s">
        <v>80</v>
      </c>
      <c r="H22" s="8">
        <v>1</v>
      </c>
      <c r="I22" s="12">
        <v>0.5</v>
      </c>
      <c r="J22" s="13"/>
      <c r="K22" s="13"/>
      <c r="L22" s="8"/>
      <c r="M22" s="8"/>
      <c r="N22" s="12">
        <v>0.4</v>
      </c>
      <c r="O22" s="13"/>
      <c r="P22" s="13"/>
      <c r="Q22" s="8"/>
      <c r="R22" s="8"/>
      <c r="S22" s="7">
        <v>26070</v>
      </c>
      <c r="T22" s="7">
        <v>26070</v>
      </c>
      <c r="U22" s="7"/>
      <c r="V22" s="7"/>
      <c r="X22" s="6">
        <v>0.17199999999999999</v>
      </c>
      <c r="Y22" s="2"/>
    </row>
    <row r="23" spans="1:25" x14ac:dyDescent="0.35">
      <c r="A23" s="8">
        <f t="shared" si="1"/>
        <v>22</v>
      </c>
      <c r="B23" s="9" t="s">
        <v>53</v>
      </c>
      <c r="C23" s="8" t="s">
        <v>75</v>
      </c>
      <c r="D23" s="8" t="s">
        <v>74</v>
      </c>
      <c r="E23" s="8">
        <f t="shared" si="0"/>
        <v>2</v>
      </c>
      <c r="F23" s="17">
        <v>0.21987214890916271</v>
      </c>
      <c r="G23" s="11" t="s">
        <v>81</v>
      </c>
      <c r="H23" s="8">
        <v>2</v>
      </c>
      <c r="I23" s="12">
        <v>0.25</v>
      </c>
      <c r="J23" s="12">
        <v>0.25</v>
      </c>
      <c r="K23" s="12"/>
      <c r="L23" s="8"/>
      <c r="M23" s="8"/>
      <c r="N23" s="12">
        <v>0.4</v>
      </c>
      <c r="O23" s="12">
        <v>0.4</v>
      </c>
      <c r="P23" s="12"/>
      <c r="Q23" s="8"/>
      <c r="R23" s="8"/>
      <c r="S23" s="7">
        <v>1100</v>
      </c>
      <c r="T23" s="7">
        <v>32120</v>
      </c>
      <c r="U23" s="7"/>
      <c r="V23" s="7"/>
      <c r="X23" s="6">
        <v>0.15110000000000001</v>
      </c>
      <c r="Y23" s="6">
        <v>0.16550000000000001</v>
      </c>
    </row>
    <row r="24" spans="1:25" x14ac:dyDescent="0.35">
      <c r="A24" s="8">
        <f t="shared" si="1"/>
        <v>23</v>
      </c>
      <c r="B24" s="9" t="s">
        <v>54</v>
      </c>
      <c r="C24" s="8" t="s">
        <v>75</v>
      </c>
      <c r="D24" s="8" t="s">
        <v>74</v>
      </c>
      <c r="E24" s="8">
        <f t="shared" si="0"/>
        <v>2</v>
      </c>
      <c r="F24" s="17">
        <v>0</v>
      </c>
      <c r="G24" s="11" t="s">
        <v>81</v>
      </c>
      <c r="H24" s="8">
        <v>1</v>
      </c>
      <c r="I24" s="12">
        <v>0.5</v>
      </c>
      <c r="J24" s="13"/>
      <c r="K24" s="13"/>
      <c r="L24" s="8"/>
      <c r="M24" s="8"/>
      <c r="N24" s="12">
        <v>0.4</v>
      </c>
      <c r="O24" s="13"/>
      <c r="P24" s="13"/>
      <c r="Q24" s="8"/>
      <c r="R24" s="8"/>
      <c r="S24" s="7">
        <v>2915</v>
      </c>
      <c r="T24" s="7">
        <v>2915</v>
      </c>
      <c r="U24" s="7"/>
      <c r="V24" s="7"/>
      <c r="X24" s="6">
        <v>0.1394</v>
      </c>
      <c r="Y24" s="2"/>
    </row>
    <row r="25" spans="1:25" x14ac:dyDescent="0.35">
      <c r="A25" s="8">
        <f t="shared" si="1"/>
        <v>24</v>
      </c>
      <c r="B25" s="9" t="s">
        <v>55</v>
      </c>
      <c r="C25" s="8" t="s">
        <v>75</v>
      </c>
      <c r="D25" s="8" t="s">
        <v>74</v>
      </c>
      <c r="E25" s="8">
        <f t="shared" si="0"/>
        <v>2</v>
      </c>
      <c r="F25" s="17">
        <v>6.6515021170662242E-2</v>
      </c>
      <c r="G25" s="11" t="s">
        <v>78</v>
      </c>
      <c r="H25" s="8">
        <v>2</v>
      </c>
      <c r="I25" s="12">
        <v>1.5</v>
      </c>
      <c r="J25" s="12">
        <v>2.25</v>
      </c>
      <c r="K25" s="12"/>
      <c r="L25" s="8"/>
      <c r="M25" s="8"/>
      <c r="N25" s="12">
        <v>0.4</v>
      </c>
      <c r="O25" s="12">
        <v>0.4</v>
      </c>
      <c r="P25" s="12"/>
      <c r="Q25" s="8"/>
      <c r="R25" s="8"/>
      <c r="S25" s="7">
        <v>3.4284776902887137</v>
      </c>
      <c r="T25" s="7">
        <v>32.119422572178479</v>
      </c>
      <c r="U25" s="7"/>
      <c r="V25" s="7"/>
      <c r="X25" s="6">
        <v>0.25600000000000001</v>
      </c>
      <c r="Y25" s="6">
        <v>8.0600000000000005E-2</v>
      </c>
    </row>
    <row r="26" spans="1:25" x14ac:dyDescent="0.35">
      <c r="A26" s="8">
        <f t="shared" si="1"/>
        <v>25</v>
      </c>
      <c r="B26" s="9" t="s">
        <v>56</v>
      </c>
      <c r="C26" s="8" t="s">
        <v>75</v>
      </c>
      <c r="D26" s="8" t="s">
        <v>74</v>
      </c>
      <c r="E26" s="8">
        <f t="shared" si="0"/>
        <v>2</v>
      </c>
      <c r="F26" s="17">
        <v>0.2613268195753824</v>
      </c>
      <c r="G26" s="11" t="s">
        <v>78</v>
      </c>
      <c r="H26" s="8">
        <v>2</v>
      </c>
      <c r="I26" s="12">
        <v>1.5</v>
      </c>
      <c r="J26" s="12">
        <v>2.25</v>
      </c>
      <c r="K26" s="12"/>
      <c r="L26" s="8"/>
      <c r="M26" s="8"/>
      <c r="N26" s="12">
        <v>0.4</v>
      </c>
      <c r="O26" s="12">
        <v>0.4</v>
      </c>
      <c r="P26" s="12"/>
      <c r="Q26" s="8"/>
      <c r="R26" s="8"/>
      <c r="S26" s="7">
        <v>2.3458005249343832</v>
      </c>
      <c r="T26" s="7">
        <v>25.262467191601047</v>
      </c>
      <c r="U26" s="7"/>
      <c r="V26" s="7"/>
      <c r="X26" s="6">
        <v>0.3674</v>
      </c>
      <c r="Y26" s="6">
        <v>0.1002</v>
      </c>
    </row>
    <row r="27" spans="1:25" x14ac:dyDescent="0.35">
      <c r="A27" s="8">
        <f t="shared" si="1"/>
        <v>26</v>
      </c>
      <c r="B27" s="9" t="s">
        <v>57</v>
      </c>
      <c r="C27" s="8" t="s">
        <v>75</v>
      </c>
      <c r="D27" s="8" t="s">
        <v>74</v>
      </c>
      <c r="E27" s="8">
        <f t="shared" si="0"/>
        <v>2</v>
      </c>
      <c r="F27" s="17">
        <v>0.10086395641084929</v>
      </c>
      <c r="G27" s="11" t="s">
        <v>79</v>
      </c>
      <c r="H27" s="8">
        <v>1</v>
      </c>
      <c r="I27" s="12">
        <v>1.3</v>
      </c>
      <c r="J27" s="13"/>
      <c r="K27" s="13"/>
      <c r="L27" s="8"/>
      <c r="M27" s="8"/>
      <c r="N27" s="12">
        <v>0.4</v>
      </c>
      <c r="O27" s="13"/>
      <c r="P27" s="13"/>
      <c r="Q27" s="8"/>
      <c r="R27" s="8"/>
      <c r="S27" s="7">
        <v>330</v>
      </c>
      <c r="T27" s="7">
        <v>330</v>
      </c>
      <c r="U27" s="7"/>
      <c r="V27" s="7"/>
      <c r="X27" s="6">
        <v>0.20660000000000001</v>
      </c>
      <c r="Y27" s="2"/>
    </row>
    <row r="28" spans="1:25" x14ac:dyDescent="0.35">
      <c r="A28" s="8">
        <f t="shared" si="1"/>
        <v>27</v>
      </c>
      <c r="B28" s="9" t="s">
        <v>58</v>
      </c>
      <c r="C28" s="8" t="s">
        <v>75</v>
      </c>
      <c r="D28" s="8" t="s">
        <v>74</v>
      </c>
      <c r="E28" s="8">
        <f t="shared" si="0"/>
        <v>2</v>
      </c>
      <c r="F28" s="17">
        <v>5.8443959667063776E-2</v>
      </c>
      <c r="G28" s="11" t="s">
        <v>79</v>
      </c>
      <c r="H28" s="8">
        <v>1</v>
      </c>
      <c r="I28" s="12">
        <v>1.9</v>
      </c>
      <c r="J28" s="13"/>
      <c r="K28" s="13"/>
      <c r="L28" s="8"/>
      <c r="M28" s="8"/>
      <c r="N28" s="12">
        <v>0.4</v>
      </c>
      <c r="O28" s="13"/>
      <c r="P28" s="13"/>
      <c r="Q28" s="8"/>
      <c r="R28" s="8"/>
      <c r="S28" s="7">
        <v>1650</v>
      </c>
      <c r="T28" s="7">
        <v>1650</v>
      </c>
      <c r="U28" s="7"/>
      <c r="V28" s="7"/>
      <c r="X28" s="6">
        <v>0.29420000000000002</v>
      </c>
      <c r="Y28" s="2"/>
    </row>
    <row r="29" spans="1:25" x14ac:dyDescent="0.35">
      <c r="A29" s="8">
        <f t="shared" si="1"/>
        <v>28</v>
      </c>
      <c r="B29" s="9" t="s">
        <v>59</v>
      </c>
      <c r="C29" s="8" t="s">
        <v>75</v>
      </c>
      <c r="D29" s="8" t="s">
        <v>74</v>
      </c>
      <c r="E29" s="8">
        <f t="shared" si="0"/>
        <v>2</v>
      </c>
      <c r="F29" s="17">
        <v>2.3192105405926762E-2</v>
      </c>
      <c r="G29" s="11" t="s">
        <v>79</v>
      </c>
      <c r="H29" s="8">
        <v>1</v>
      </c>
      <c r="I29" s="12">
        <v>1.9</v>
      </c>
      <c r="J29" s="13"/>
      <c r="K29" s="13"/>
      <c r="L29" s="8"/>
      <c r="M29" s="8"/>
      <c r="N29" s="12">
        <v>0.4</v>
      </c>
      <c r="O29" s="13"/>
      <c r="P29" s="13"/>
      <c r="Q29" s="8"/>
      <c r="R29" s="8"/>
      <c r="S29" s="7">
        <v>1650</v>
      </c>
      <c r="T29" s="7">
        <v>1650</v>
      </c>
      <c r="U29" s="7"/>
      <c r="V29" s="7"/>
      <c r="X29" s="6">
        <v>0.29420000000000002</v>
      </c>
      <c r="Y29" s="2"/>
    </row>
    <row r="30" spans="1:25" x14ac:dyDescent="0.35">
      <c r="A30" s="8">
        <f t="shared" si="1"/>
        <v>29</v>
      </c>
      <c r="B30" s="9" t="s">
        <v>60</v>
      </c>
      <c r="C30" s="8" t="s">
        <v>75</v>
      </c>
      <c r="D30" s="8" t="s">
        <v>74</v>
      </c>
      <c r="E30" s="8">
        <f t="shared" si="0"/>
        <v>2</v>
      </c>
      <c r="F30" s="17">
        <v>0</v>
      </c>
      <c r="G30" s="11" t="s">
        <v>79</v>
      </c>
      <c r="H30" s="8">
        <v>1</v>
      </c>
      <c r="I30" s="12">
        <v>1.9</v>
      </c>
      <c r="J30" s="13"/>
      <c r="K30" s="13"/>
      <c r="L30" s="8"/>
      <c r="M30" s="8"/>
      <c r="N30" s="12">
        <v>0.4</v>
      </c>
      <c r="O30" s="13"/>
      <c r="P30" s="13"/>
      <c r="Q30" s="8"/>
      <c r="R30" s="8"/>
      <c r="S30" s="7">
        <v>1650</v>
      </c>
      <c r="T30" s="7">
        <v>1650</v>
      </c>
      <c r="U30" s="7"/>
      <c r="V30" s="7"/>
      <c r="X30" s="6">
        <v>0.29420000000000002</v>
      </c>
      <c r="Y30" s="2"/>
    </row>
    <row r="31" spans="1:25" x14ac:dyDescent="0.35">
      <c r="A31" s="8">
        <f t="shared" si="1"/>
        <v>30</v>
      </c>
      <c r="B31" s="9" t="s">
        <v>61</v>
      </c>
      <c r="C31" s="8" t="s">
        <v>75</v>
      </c>
      <c r="D31" s="8" t="s">
        <v>74</v>
      </c>
      <c r="E31" s="8">
        <f t="shared" si="0"/>
        <v>2</v>
      </c>
      <c r="F31" s="17">
        <v>0</v>
      </c>
      <c r="G31" s="11" t="s">
        <v>78</v>
      </c>
      <c r="H31" s="8">
        <v>2</v>
      </c>
      <c r="I31" s="12">
        <v>0.55000000000000004</v>
      </c>
      <c r="J31" s="12">
        <v>1.1000000000000001</v>
      </c>
      <c r="K31" s="12"/>
      <c r="L31" s="8"/>
      <c r="M31" s="8"/>
      <c r="N31" s="12">
        <v>0.5</v>
      </c>
      <c r="O31" s="12">
        <v>0.5</v>
      </c>
      <c r="P31" s="12"/>
      <c r="Q31" s="8"/>
      <c r="R31" s="8"/>
      <c r="S31" s="7">
        <v>0.20931758530183725</v>
      </c>
      <c r="T31" s="7">
        <v>2.122047244094488</v>
      </c>
      <c r="U31" s="7"/>
      <c r="V31" s="7"/>
      <c r="X31" s="6">
        <v>0.76370000000000005</v>
      </c>
      <c r="Y31" s="6">
        <v>0.40539999999999998</v>
      </c>
    </row>
    <row r="32" spans="1:25" x14ac:dyDescent="0.35">
      <c r="A32" s="8">
        <f t="shared" si="1"/>
        <v>31</v>
      </c>
      <c r="B32" s="9" t="s">
        <v>62</v>
      </c>
      <c r="C32" s="8" t="s">
        <v>75</v>
      </c>
      <c r="D32" s="8" t="s">
        <v>74</v>
      </c>
      <c r="E32" s="8">
        <f t="shared" si="0"/>
        <v>2</v>
      </c>
      <c r="F32" s="17">
        <v>1.8028053114810139E-2</v>
      </c>
      <c r="G32" s="11" t="s">
        <v>78</v>
      </c>
      <c r="H32" s="8">
        <v>2</v>
      </c>
      <c r="I32" s="12">
        <v>1.5</v>
      </c>
      <c r="J32" s="12">
        <v>2.6</v>
      </c>
      <c r="K32" s="12"/>
      <c r="L32" s="8"/>
      <c r="M32" s="8"/>
      <c r="N32" s="12">
        <v>0.5</v>
      </c>
      <c r="O32" s="12">
        <v>0.5</v>
      </c>
      <c r="P32" s="12"/>
      <c r="Q32" s="8"/>
      <c r="R32" s="8"/>
      <c r="S32" s="7">
        <v>0.45931758530183725</v>
      </c>
      <c r="T32" s="7">
        <v>4.8556430446194225</v>
      </c>
      <c r="U32" s="7"/>
      <c r="V32" s="7"/>
      <c r="X32" s="6">
        <v>0.64880000000000004</v>
      </c>
      <c r="Y32" s="6">
        <v>0.40379999999999999</v>
      </c>
    </row>
    <row r="33" spans="1:34" x14ac:dyDescent="0.35">
      <c r="A33" s="8">
        <f t="shared" si="1"/>
        <v>32</v>
      </c>
      <c r="B33" s="9" t="s">
        <v>63</v>
      </c>
      <c r="C33" s="8" t="s">
        <v>75</v>
      </c>
      <c r="D33" s="8" t="s">
        <v>74</v>
      </c>
      <c r="E33" s="8">
        <f t="shared" si="0"/>
        <v>2</v>
      </c>
      <c r="F33" s="17">
        <v>8.5931397698713066E-2</v>
      </c>
      <c r="G33" s="11" t="s">
        <v>78</v>
      </c>
      <c r="H33" s="8">
        <v>2</v>
      </c>
      <c r="I33" s="12">
        <v>0.55000000000000004</v>
      </c>
      <c r="J33" s="12">
        <v>1.1000000000000001</v>
      </c>
      <c r="K33" s="12"/>
      <c r="L33" s="8"/>
      <c r="M33" s="8"/>
      <c r="N33" s="12">
        <v>0.5</v>
      </c>
      <c r="O33" s="12">
        <v>0.5</v>
      </c>
      <c r="P33" s="12"/>
      <c r="Q33" s="8"/>
      <c r="R33" s="8"/>
      <c r="S33" s="7">
        <v>1.0465879265091864</v>
      </c>
      <c r="T33" s="7">
        <v>10.610236220472441</v>
      </c>
      <c r="U33" s="7"/>
      <c r="V33" s="7"/>
      <c r="X33" s="6">
        <v>0.76370000000000005</v>
      </c>
      <c r="Y33" s="6">
        <v>0.40539999999999998</v>
      </c>
    </row>
    <row r="34" spans="1:34" x14ac:dyDescent="0.35">
      <c r="A34" s="8">
        <f t="shared" si="1"/>
        <v>33</v>
      </c>
      <c r="B34" s="9" t="s">
        <v>64</v>
      </c>
      <c r="C34" s="8" t="s">
        <v>75</v>
      </c>
      <c r="D34" s="8" t="s">
        <v>74</v>
      </c>
      <c r="E34" s="8">
        <f t="shared" si="0"/>
        <v>2</v>
      </c>
      <c r="F34" s="17">
        <v>1.7683448503272515E-2</v>
      </c>
      <c r="G34" s="11" t="s">
        <v>78</v>
      </c>
      <c r="H34" s="8">
        <v>2</v>
      </c>
      <c r="I34" s="12">
        <v>1.5</v>
      </c>
      <c r="J34" s="12">
        <v>2.6</v>
      </c>
      <c r="K34" s="12"/>
      <c r="L34" s="8"/>
      <c r="M34" s="8"/>
      <c r="N34" s="12">
        <v>0.5</v>
      </c>
      <c r="O34" s="12">
        <v>0.5</v>
      </c>
      <c r="P34" s="12"/>
      <c r="Q34" s="8"/>
      <c r="R34" s="8"/>
      <c r="S34" s="7">
        <v>0.45931758530183725</v>
      </c>
      <c r="T34" s="7">
        <v>4.8556430446194225</v>
      </c>
      <c r="U34" s="7"/>
      <c r="V34" s="7"/>
      <c r="X34" s="6">
        <v>0.64880000000000004</v>
      </c>
      <c r="Y34" s="6">
        <v>0.40379999999999999</v>
      </c>
    </row>
    <row r="35" spans="1:34" x14ac:dyDescent="0.35">
      <c r="A35" s="8">
        <f t="shared" si="1"/>
        <v>34</v>
      </c>
      <c r="B35" s="9" t="s">
        <v>65</v>
      </c>
      <c r="C35" s="8" t="s">
        <v>75</v>
      </c>
      <c r="D35" s="8" t="s">
        <v>74</v>
      </c>
      <c r="E35" s="8">
        <f t="shared" si="0"/>
        <v>2</v>
      </c>
      <c r="F35" s="17">
        <v>4.3202296433291518E-4</v>
      </c>
      <c r="G35" s="11" t="s">
        <v>79</v>
      </c>
      <c r="H35" s="8">
        <v>1</v>
      </c>
      <c r="I35" s="12">
        <v>0.73</v>
      </c>
      <c r="J35" s="13"/>
      <c r="K35" s="13"/>
      <c r="L35" s="8"/>
      <c r="M35" s="8"/>
      <c r="N35" s="12">
        <v>0.45</v>
      </c>
      <c r="O35" s="13"/>
      <c r="P35" s="13"/>
      <c r="Q35" s="8"/>
      <c r="R35" s="8"/>
      <c r="S35" s="7">
        <v>4565</v>
      </c>
      <c r="T35" s="7">
        <v>4565</v>
      </c>
      <c r="U35" s="7"/>
      <c r="V35" s="7"/>
      <c r="X35" s="6">
        <v>0.18260000000000001</v>
      </c>
      <c r="Y35" s="2"/>
    </row>
    <row r="36" spans="1:34" x14ac:dyDescent="0.35">
      <c r="A36" s="8">
        <f t="shared" si="1"/>
        <v>35</v>
      </c>
      <c r="B36" s="9" t="s">
        <v>66</v>
      </c>
      <c r="C36" s="8" t="s">
        <v>75</v>
      </c>
      <c r="D36" s="8" t="s">
        <v>74</v>
      </c>
      <c r="E36" s="8">
        <f t="shared" si="0"/>
        <v>2</v>
      </c>
      <c r="F36" s="17">
        <v>1.0893880215292148E-3</v>
      </c>
      <c r="G36" s="11" t="s">
        <v>79</v>
      </c>
      <c r="H36" s="8">
        <v>1</v>
      </c>
      <c r="I36" s="12">
        <v>1.01</v>
      </c>
      <c r="J36" s="13"/>
      <c r="K36" s="13"/>
      <c r="L36" s="8"/>
      <c r="M36" s="8"/>
      <c r="N36" s="12">
        <v>0.6</v>
      </c>
      <c r="O36" s="13"/>
      <c r="P36" s="13"/>
      <c r="Q36" s="8"/>
      <c r="R36" s="8"/>
      <c r="S36" s="7">
        <v>8332.5</v>
      </c>
      <c r="T36" s="7">
        <v>8332.5</v>
      </c>
      <c r="U36" s="7"/>
      <c r="V36" s="7"/>
      <c r="X36" s="6">
        <v>0.1875</v>
      </c>
      <c r="Y36" s="2"/>
    </row>
    <row r="37" spans="1:34" x14ac:dyDescent="0.35">
      <c r="A37" s="8">
        <f t="shared" si="1"/>
        <v>36</v>
      </c>
      <c r="B37" s="9" t="s">
        <v>67</v>
      </c>
      <c r="C37" s="8" t="s">
        <v>75</v>
      </c>
      <c r="D37" s="8" t="s">
        <v>74</v>
      </c>
      <c r="E37" s="8">
        <f t="shared" si="0"/>
        <v>2</v>
      </c>
      <c r="F37" s="17">
        <v>4.394542135999411E-4</v>
      </c>
      <c r="G37" s="11" t="s">
        <v>79</v>
      </c>
      <c r="H37" s="8">
        <v>1</v>
      </c>
      <c r="I37" s="12">
        <v>2.16</v>
      </c>
      <c r="J37" s="13"/>
      <c r="K37" s="13"/>
      <c r="L37" s="8"/>
      <c r="M37" s="8"/>
      <c r="N37" s="12">
        <v>0.45</v>
      </c>
      <c r="O37" s="13"/>
      <c r="P37" s="13"/>
      <c r="Q37" s="8"/>
      <c r="R37" s="8"/>
      <c r="S37" s="7">
        <v>12057.5</v>
      </c>
      <c r="T37" s="7">
        <v>12057.5</v>
      </c>
      <c r="U37" s="7"/>
      <c r="V37" s="7"/>
      <c r="X37" s="6">
        <v>0.15720000000000001</v>
      </c>
      <c r="Y37" s="2"/>
    </row>
    <row r="38" spans="1:34" x14ac:dyDescent="0.35">
      <c r="A38" s="8">
        <f t="shared" si="1"/>
        <v>37</v>
      </c>
      <c r="B38" s="9" t="s">
        <v>68</v>
      </c>
      <c r="C38" s="8" t="s">
        <v>75</v>
      </c>
      <c r="D38" s="8" t="s">
        <v>74</v>
      </c>
      <c r="E38" s="8">
        <f t="shared" si="0"/>
        <v>2</v>
      </c>
      <c r="F38" s="17">
        <v>3.3064212101530195E-3</v>
      </c>
      <c r="G38" s="11" t="s">
        <v>82</v>
      </c>
      <c r="H38" s="8">
        <v>1</v>
      </c>
      <c r="I38" s="12">
        <v>1.28</v>
      </c>
      <c r="J38" s="13"/>
      <c r="K38" s="13"/>
      <c r="L38" s="8"/>
      <c r="M38" s="8"/>
      <c r="N38" s="12">
        <v>0.4</v>
      </c>
      <c r="O38" s="13"/>
      <c r="P38" s="13"/>
      <c r="Q38" s="8"/>
      <c r="R38" s="8"/>
      <c r="S38" s="7">
        <v>10202.5</v>
      </c>
      <c r="T38" s="7">
        <v>10202.5</v>
      </c>
      <c r="U38" s="7"/>
      <c r="V38" s="7"/>
      <c r="X38" s="6">
        <v>0.15720000000000001</v>
      </c>
      <c r="Y38" s="2"/>
    </row>
    <row r="39" spans="1:34" x14ac:dyDescent="0.35">
      <c r="A39" s="8">
        <f t="shared" si="1"/>
        <v>38</v>
      </c>
      <c r="B39" s="9" t="s">
        <v>69</v>
      </c>
      <c r="C39" s="8" t="s">
        <v>75</v>
      </c>
      <c r="D39" s="8" t="s">
        <v>74</v>
      </c>
      <c r="E39" s="8">
        <f t="shared" si="0"/>
        <v>2</v>
      </c>
      <c r="F39" s="17">
        <v>0.16326869012921649</v>
      </c>
      <c r="G39" s="11" t="s">
        <v>79</v>
      </c>
      <c r="H39" s="8">
        <v>1</v>
      </c>
      <c r="I39" s="12">
        <v>0.6</v>
      </c>
      <c r="J39" s="13"/>
      <c r="K39" s="13"/>
      <c r="L39" s="8"/>
      <c r="M39" s="8"/>
      <c r="N39" s="12">
        <v>0.4</v>
      </c>
      <c r="O39" s="13"/>
      <c r="P39" s="13"/>
      <c r="Q39" s="8"/>
      <c r="R39" s="8"/>
      <c r="S39" s="7">
        <v>0.45999999999999996</v>
      </c>
      <c r="T39" s="7">
        <v>0.45999999999999996</v>
      </c>
      <c r="U39" s="7"/>
      <c r="V39" s="7"/>
      <c r="X39" s="6">
        <v>0.63690000000000002</v>
      </c>
      <c r="Y39" s="2"/>
    </row>
    <row r="40" spans="1:34" x14ac:dyDescent="0.35">
      <c r="A40" s="8">
        <f t="shared" si="1"/>
        <v>39</v>
      </c>
      <c r="B40" s="9" t="s">
        <v>70</v>
      </c>
      <c r="C40" s="8" t="s">
        <v>75</v>
      </c>
      <c r="D40" s="8" t="s">
        <v>74</v>
      </c>
      <c r="E40" s="8">
        <f t="shared" si="0"/>
        <v>2</v>
      </c>
      <c r="F40" s="17">
        <v>0.16533124421864712</v>
      </c>
      <c r="G40" s="11" t="s">
        <v>79</v>
      </c>
      <c r="H40" s="8">
        <v>1</v>
      </c>
      <c r="I40" s="12">
        <v>0.6</v>
      </c>
      <c r="J40" s="13"/>
      <c r="K40" s="13"/>
      <c r="L40" s="8"/>
      <c r="M40" s="8"/>
      <c r="N40" s="12">
        <v>0.4</v>
      </c>
      <c r="O40" s="13"/>
      <c r="P40" s="13"/>
      <c r="Q40" s="8"/>
      <c r="R40" s="8"/>
      <c r="S40" s="7">
        <v>0.45999999999999996</v>
      </c>
      <c r="T40" s="7">
        <v>0.45999999999999996</v>
      </c>
      <c r="U40" s="7"/>
      <c r="V40" s="7"/>
      <c r="X40" s="6">
        <v>0.63690000000000002</v>
      </c>
      <c r="Y40" s="2"/>
    </row>
    <row r="41" spans="1:34" x14ac:dyDescent="0.35">
      <c r="A41" s="8">
        <f t="shared" si="1"/>
        <v>40</v>
      </c>
      <c r="B41" s="9" t="s">
        <v>71</v>
      </c>
      <c r="C41" s="8" t="s">
        <v>75</v>
      </c>
      <c r="D41" s="8" t="s">
        <v>74</v>
      </c>
      <c r="E41" s="8">
        <f t="shared" si="0"/>
        <v>2</v>
      </c>
      <c r="F41" s="17">
        <v>5.5333453384487176E-2</v>
      </c>
      <c r="G41" s="11" t="s">
        <v>83</v>
      </c>
      <c r="H41" s="8">
        <v>4</v>
      </c>
      <c r="I41" s="1">
        <v>0.9</v>
      </c>
      <c r="J41" s="1">
        <v>0.9</v>
      </c>
      <c r="K41" s="1">
        <v>0.9</v>
      </c>
      <c r="L41" s="1">
        <v>0.9</v>
      </c>
      <c r="N41" s="1">
        <v>0.4</v>
      </c>
      <c r="O41" s="1">
        <v>0.4</v>
      </c>
      <c r="P41" s="1">
        <v>0.4</v>
      </c>
      <c r="Q41" s="1">
        <v>0.4</v>
      </c>
      <c r="R41" s="8"/>
      <c r="S41" s="7">
        <v>220</v>
      </c>
      <c r="T41" s="7">
        <v>3250</v>
      </c>
      <c r="U41" s="7">
        <v>3850</v>
      </c>
      <c r="V41" s="7">
        <v>4450</v>
      </c>
      <c r="X41" s="6">
        <v>0.17130000000000001</v>
      </c>
      <c r="Y41" s="6">
        <v>0.17050000000000001</v>
      </c>
    </row>
    <row r="42" spans="1:34" x14ac:dyDescent="0.35">
      <c r="A42" s="8">
        <f t="shared" si="1"/>
        <v>41</v>
      </c>
      <c r="B42" s="9" t="s">
        <v>72</v>
      </c>
      <c r="C42" s="8" t="s">
        <v>75</v>
      </c>
      <c r="D42" s="8" t="s">
        <v>74</v>
      </c>
      <c r="E42" s="8">
        <f t="shared" si="0"/>
        <v>2</v>
      </c>
      <c r="F42" s="17">
        <v>0.51961026476416672</v>
      </c>
      <c r="G42" s="11" t="s">
        <v>78</v>
      </c>
      <c r="H42" s="8">
        <v>2</v>
      </c>
      <c r="I42" s="12">
        <v>1.1000000000000001</v>
      </c>
      <c r="J42" s="12">
        <v>2.4</v>
      </c>
      <c r="K42" s="12"/>
      <c r="L42" s="8"/>
      <c r="M42" s="8"/>
      <c r="N42" s="12">
        <v>0.4</v>
      </c>
      <c r="O42" s="12">
        <v>0.5</v>
      </c>
      <c r="P42" s="12"/>
      <c r="Q42" s="8"/>
      <c r="R42" s="8"/>
      <c r="S42" s="7">
        <v>0.42104111986001752</v>
      </c>
      <c r="T42" s="7">
        <v>3.6089238845144358</v>
      </c>
      <c r="U42" s="7"/>
      <c r="V42" s="7"/>
      <c r="X42" s="6">
        <v>0.64880000000000004</v>
      </c>
      <c r="Y42" s="6">
        <v>0.40539999999999998</v>
      </c>
    </row>
    <row r="43" spans="1:34" ht="15" thickBot="1" x14ac:dyDescent="0.4">
      <c r="A43" s="8">
        <f t="shared" si="1"/>
        <v>42</v>
      </c>
      <c r="B43" s="9" t="s">
        <v>73</v>
      </c>
      <c r="C43" s="8" t="s">
        <v>75</v>
      </c>
      <c r="D43" s="8" t="s">
        <v>74</v>
      </c>
      <c r="E43" s="8">
        <f t="shared" si="0"/>
        <v>2</v>
      </c>
      <c r="F43" s="10">
        <v>0.11163492473256621</v>
      </c>
      <c r="G43" s="11" t="s">
        <v>79</v>
      </c>
      <c r="H43" s="8">
        <v>2</v>
      </c>
      <c r="I43" s="12">
        <v>0.75</v>
      </c>
      <c r="J43" s="12">
        <v>0.95</v>
      </c>
      <c r="K43" s="12"/>
      <c r="L43" s="8"/>
      <c r="M43" s="8"/>
      <c r="N43" s="12">
        <v>0.4</v>
      </c>
      <c r="O43" s="12">
        <v>0.4</v>
      </c>
      <c r="P43" s="12"/>
      <c r="Q43" s="8"/>
      <c r="R43" s="8"/>
      <c r="S43" s="19">
        <v>2.75</v>
      </c>
      <c r="T43" s="19">
        <v>5.5</v>
      </c>
      <c r="U43" s="19"/>
      <c r="V43" s="19"/>
      <c r="W43" s="8"/>
      <c r="X43" s="14">
        <v>0.36649999999999999</v>
      </c>
      <c r="Y43" s="14">
        <v>0.36649999999999999</v>
      </c>
      <c r="Z43" s="8"/>
      <c r="AA43" s="8"/>
      <c r="AB43" s="8"/>
      <c r="AC43" s="8"/>
      <c r="AD43" s="8"/>
      <c r="AE43" s="8"/>
      <c r="AF43" s="8"/>
      <c r="AG43" s="8"/>
      <c r="AH43" s="16"/>
    </row>
    <row r="44" spans="1:34" x14ac:dyDescent="0.35">
      <c r="A44" s="1">
        <v>43</v>
      </c>
      <c r="B44" s="11" t="s">
        <v>84</v>
      </c>
      <c r="C44" s="20" t="s">
        <v>76</v>
      </c>
      <c r="D44" s="20" t="s">
        <v>74</v>
      </c>
      <c r="E44" s="20">
        <f t="shared" si="0"/>
        <v>1</v>
      </c>
      <c r="F44" s="17">
        <v>0</v>
      </c>
      <c r="G44" s="18" t="s">
        <v>78</v>
      </c>
      <c r="H44" s="20">
        <v>4</v>
      </c>
      <c r="I44" s="13">
        <v>9.9199999999999997E-2</v>
      </c>
      <c r="J44" s="13">
        <v>0.40920000000000001</v>
      </c>
      <c r="K44" s="13">
        <v>1.2028000000000001</v>
      </c>
      <c r="L44" s="13">
        <v>2.1328</v>
      </c>
      <c r="N44" s="13">
        <v>0.8</v>
      </c>
      <c r="O44" s="13">
        <v>0.4</v>
      </c>
      <c r="P44" s="13">
        <v>0.4</v>
      </c>
      <c r="Q44" s="13">
        <v>0.4</v>
      </c>
      <c r="S44" s="1">
        <v>0.303510498687664</v>
      </c>
      <c r="T44" s="1">
        <v>0.52680446194225716</v>
      </c>
      <c r="U44" s="1">
        <v>1.7930118110236219</v>
      </c>
      <c r="V44" s="1">
        <v>1.9884186351706037</v>
      </c>
      <c r="X44" s="15">
        <v>0.55000000000000004</v>
      </c>
      <c r="Y44" s="15">
        <v>0.55000000000000004</v>
      </c>
      <c r="Z44" s="1">
        <v>0.55000000000000004</v>
      </c>
      <c r="AA44" s="1">
        <v>0.55000000000000004</v>
      </c>
    </row>
    <row r="45" spans="1:34" x14ac:dyDescent="0.35">
      <c r="A45" s="1">
        <v>44</v>
      </c>
      <c r="B45" s="11" t="s">
        <v>85</v>
      </c>
      <c r="C45" s="20" t="s">
        <v>76</v>
      </c>
      <c r="D45" s="20" t="s">
        <v>74</v>
      </c>
      <c r="E45" s="20">
        <f t="shared" si="0"/>
        <v>1</v>
      </c>
      <c r="F45" s="10">
        <v>0</v>
      </c>
      <c r="G45" s="18" t="s">
        <v>78</v>
      </c>
      <c r="H45" s="20">
        <v>4</v>
      </c>
      <c r="I45" s="13">
        <v>9.9199999999999997E-2</v>
      </c>
      <c r="J45" s="13">
        <v>0.40920000000000001</v>
      </c>
      <c r="K45" s="13">
        <v>1.2028000000000001</v>
      </c>
      <c r="L45" s="13">
        <v>2.1328</v>
      </c>
      <c r="N45" s="13">
        <v>0.8</v>
      </c>
      <c r="O45" s="13">
        <v>0.4</v>
      </c>
      <c r="P45" s="13">
        <v>0.4</v>
      </c>
      <c r="Q45" s="13">
        <v>0.4</v>
      </c>
      <c r="S45" s="1">
        <v>0.303510498687664</v>
      </c>
      <c r="T45" s="1">
        <v>0.52680446194225716</v>
      </c>
      <c r="U45" s="1">
        <v>1.7930118110236219</v>
      </c>
      <c r="V45" s="1">
        <v>1.9884186351706037</v>
      </c>
      <c r="X45" s="15">
        <v>0.55000000000000004</v>
      </c>
      <c r="Y45" s="15">
        <v>0.55000000000000004</v>
      </c>
      <c r="Z45" s="1">
        <v>0.55000000000000004</v>
      </c>
      <c r="AA45" s="1">
        <v>0.55000000000000004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</vt:lpstr>
      <vt:lpstr>COM</vt:lpstr>
      <vt:lpstr>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Moayad</dc:creator>
  <cp:lastModifiedBy>Moayad</cp:lastModifiedBy>
  <dcterms:created xsi:type="dcterms:W3CDTF">2015-06-05T18:17:20Z</dcterms:created>
  <dcterms:modified xsi:type="dcterms:W3CDTF">2024-04-03T08:40:36Z</dcterms:modified>
</cp:coreProperties>
</file>