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75"/>
  </bookViews>
  <sheets>
    <sheet name="汇总" sheetId="6" r:id="rId1"/>
    <sheet name="叶子分值" sheetId="7" r:id="rId2"/>
    <sheet name="1" sheetId="1" r:id="rId3"/>
    <sheet name="2" sheetId="4" r:id="rId4"/>
    <sheet name="3" sheetId="5" r:id="rId5"/>
    <sheet name="4" sheetId="8" r:id="rId6"/>
    <sheet name="5" sheetId="9" r:id="rId7"/>
    <sheet name="6" sheetId="10" r:id="rId8"/>
    <sheet name="7" sheetId="13" r:id="rId9"/>
    <sheet name="8" sheetId="14" r:id="rId10"/>
    <sheet name="9" sheetId="15" r:id="rId11"/>
    <sheet name="10" sheetId="16" r:id="rId12"/>
  </sheets>
  <definedNames>
    <definedName name="_xlnm._FilterDatabase" localSheetId="0" hidden="1">汇总!$A$1:$BA$69</definedName>
    <definedName name="_xlnm._FilterDatabase" localSheetId="2" hidden="1">'1'!$A$2:$O$70</definedName>
    <definedName name="_xlnm._FilterDatabase" localSheetId="5" hidden="1">'4'!$A$2:$O$70</definedName>
    <definedName name="_xlnm._FilterDatabase" localSheetId="7" hidden="1">'6'!$A$2:$O$70</definedName>
    <definedName name="_xlnm._FilterDatabase" localSheetId="8" hidden="1">'7'!$A$2:$P$70</definedName>
    <definedName name="_xlnm._FilterDatabase" localSheetId="9" hidden="1">'8'!$A$2:$P$70</definedName>
    <definedName name="_xlnm._FilterDatabase" localSheetId="10" hidden="1">'9'!$A$2:$P$70</definedName>
    <definedName name="_xlnm._FilterDatabase" localSheetId="11" hidden="1">'10'!$A$2:$P$70</definedName>
    <definedName name="_xlnm._FilterDatabase" localSheetId="3" hidden="1">'2'!$A$1:$O$70</definedName>
  </definedNames>
  <calcPr calcId="144525"/>
</workbook>
</file>

<file path=xl/sharedStrings.xml><?xml version="1.0" encoding="utf-8"?>
<sst xmlns="http://schemas.openxmlformats.org/spreadsheetml/2006/main" count="964" uniqueCount="67">
  <si>
    <t>序号</t>
  </si>
  <si>
    <t>划分</t>
  </si>
  <si>
    <t>O_pressure</t>
  </si>
  <si>
    <t>C_pressure</t>
  </si>
  <si>
    <t>L_production</t>
  </si>
  <si>
    <t>Moisture</t>
  </si>
  <si>
    <t>Up_current</t>
  </si>
  <si>
    <t>Down_current</t>
  </si>
  <si>
    <t>Euclidean_distance</t>
  </si>
  <si>
    <t>Ratio_power_reference</t>
  </si>
  <si>
    <t xml:space="preserve">Status </t>
  </si>
  <si>
    <t>分值总和</t>
  </si>
  <si>
    <t>总预测结果</t>
  </si>
  <si>
    <t>1树叶子分值</t>
  </si>
  <si>
    <t>2树叶子分值</t>
  </si>
  <si>
    <t>3树叶子分值</t>
  </si>
  <si>
    <t>4树叶子分值</t>
  </si>
  <si>
    <t>5树叶子分值</t>
  </si>
  <si>
    <t>6树叶子分值</t>
  </si>
  <si>
    <t>7树叶子分值</t>
  </si>
  <si>
    <t>8树叶子分值</t>
  </si>
  <si>
    <t>9树叶子分值</t>
  </si>
  <si>
    <t>10树叶子分值</t>
  </si>
  <si>
    <t>1-1树分值之和</t>
  </si>
  <si>
    <t>1-2树分值之和</t>
  </si>
  <si>
    <t>1-3树分值之和</t>
  </si>
  <si>
    <t>1-4树分值之和</t>
  </si>
  <si>
    <t>1-5树分值之和</t>
  </si>
  <si>
    <t>1-6树分值之和</t>
  </si>
  <si>
    <t>1-7树分值之和</t>
  </si>
  <si>
    <t>1-8树分值之和</t>
  </si>
  <si>
    <t>1-9树分值之和</t>
  </si>
  <si>
    <t>1-10树分值之和</t>
  </si>
  <si>
    <t>1-1树预测结果</t>
  </si>
  <si>
    <t>1-2树预测结果</t>
  </si>
  <si>
    <t>1-3树预测结果</t>
  </si>
  <si>
    <t>1-4树预测结果</t>
  </si>
  <si>
    <t>1-5树预测结果</t>
  </si>
  <si>
    <t>1-6树预测结果</t>
  </si>
  <si>
    <t>1-7树预测结果</t>
  </si>
  <si>
    <t>1-8树预测结果</t>
  </si>
  <si>
    <t>1-9树预测结果</t>
  </si>
  <si>
    <t>1-10树预测结果</t>
  </si>
  <si>
    <t>1树叶子位置</t>
  </si>
  <si>
    <t>2树叶子位置</t>
  </si>
  <si>
    <t>3树叶子位置</t>
  </si>
  <si>
    <t>4树叶子位置</t>
  </si>
  <si>
    <t>5树叶子位置</t>
  </si>
  <si>
    <t>6树叶子位置</t>
  </si>
  <si>
    <t>7树叶子位置</t>
  </si>
  <si>
    <t>8树叶子位置</t>
  </si>
  <si>
    <t>9树叶子位置</t>
  </si>
  <si>
    <t>10树叶子位置</t>
  </si>
  <si>
    <t>test</t>
  </si>
  <si>
    <t>train</t>
  </si>
  <si>
    <t>节点序号</t>
  </si>
  <si>
    <t>1树</t>
  </si>
  <si>
    <t>2树</t>
  </si>
  <si>
    <t>3树</t>
  </si>
  <si>
    <t>4树</t>
  </si>
  <si>
    <t>5树</t>
  </si>
  <si>
    <t>6树</t>
  </si>
  <si>
    <t>7树</t>
  </si>
  <si>
    <t>8树</t>
  </si>
  <si>
    <t>9树</t>
  </si>
  <si>
    <t>10树</t>
  </si>
  <si>
    <t>叶子位置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</si>
</sst>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8.725" defaultRowHeight="13.5"/>
  <cols>
    <col min="1" max="1" width="5.125" customWidth="1"/>
    <col min="2" max="2" width="6.375" customWidth="1"/>
    <col min="9" max="10" width="14.125"/>
    <col min="11" max="11" width="6.625" customWidth="1"/>
    <col min="12" max="12" width="13" customWidth="1"/>
    <col min="13" max="13" width="8" customWidth="1"/>
    <col min="14" max="18" width="13.75" customWidth="1"/>
    <col min="19" max="19" width="12.625" customWidth="1"/>
    <col min="20" max="23" width="13.75" customWidth="1"/>
    <col min="24" max="25" width="12.9083333333333" customWidth="1"/>
    <col min="26" max="33" width="15.375"/>
    <col min="40" max="43" width="11.8166666666667" customWidth="1"/>
    <col min="44" max="44" width="9.36666666666667" customWidth="1"/>
    <col min="45" max="45" width="9.75" customWidth="1"/>
    <col min="46" max="46" width="12.9083333333333" customWidth="1"/>
  </cols>
  <sheetData>
    <row r="1" s="3" customFormat="1" ht="16.5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ht="16.5" spans="1:53">
      <c r="A2" s="2">
        <v>0</v>
      </c>
      <c r="B2" s="2" t="s">
        <v>53</v>
      </c>
      <c r="C2" s="2">
        <v>0.29</v>
      </c>
      <c r="D2" s="2">
        <v>0.31</v>
      </c>
      <c r="E2" s="2">
        <v>32.8</v>
      </c>
      <c r="F2" s="2">
        <v>92.5</v>
      </c>
      <c r="G2" s="2">
        <v>22</v>
      </c>
      <c r="H2" s="2">
        <v>20</v>
      </c>
      <c r="I2" s="2">
        <v>0.775082045</v>
      </c>
      <c r="J2" s="2">
        <v>0.532632296</v>
      </c>
      <c r="K2" s="2">
        <v>0</v>
      </c>
      <c r="L2" s="2">
        <f>SUM(N2:W2)</f>
        <v>-2.284562073</v>
      </c>
      <c r="M2" s="2" t="str">
        <f>IF(AND(AG2&lt;0,$K2=0),"正确",IF(AND(AG2&gt;0,$K2=1),"正确","错误"))</f>
        <v>正确</v>
      </c>
      <c r="N2" s="2">
        <f>VLOOKUP(AR2,叶子分值!$A:$Q,COLUMN()-12,0)</f>
        <v>-0.41021055</v>
      </c>
      <c r="O2" s="2">
        <f>VLOOKUP(AS2,叶子分值!$A:$Q,COLUMN()-12,0)</f>
        <v>-0.337775141</v>
      </c>
      <c r="P2" s="2">
        <f>VLOOKUP(AT2,叶子分值!$A:$Q,COLUMN()-12,0)</f>
        <v>-0.284515887</v>
      </c>
      <c r="Q2" s="2">
        <f>VLOOKUP(AU2,叶子分值!$A:$Q,COLUMN()-12,0)</f>
        <v>-0.245852068</v>
      </c>
      <c r="R2" s="2">
        <f>VLOOKUP(AV2,叶子分值!$A:$Q,COLUMN()-12,0)</f>
        <v>-0.215500504</v>
      </c>
      <c r="S2" s="2">
        <f>VLOOKUP(AW2,叶子分值!$A:$Q,COLUMN()-12,0)</f>
        <v>-0.20495142</v>
      </c>
      <c r="T2" s="2">
        <f>VLOOKUP(AX2,叶子分值!$A:$Q,COLUMN()-12,0)</f>
        <v>-0.192374542</v>
      </c>
      <c r="U2" s="2">
        <f>VLOOKUP(AY2,叶子分值!$A:$Q,COLUMN()-12,0)</f>
        <v>-0.171919972</v>
      </c>
      <c r="V2" s="2">
        <f>VLOOKUP(AZ2,叶子分值!$A:$Q,COLUMN()-12,0)</f>
        <v>-0.064105399</v>
      </c>
      <c r="W2" s="2">
        <f>VLOOKUP(BA2,叶子分值!$A:$Q,COLUMN()-12,0)</f>
        <v>-0.15735659</v>
      </c>
      <c r="X2" s="2">
        <f>SUM($N2:$N2)</f>
        <v>-0.41021055</v>
      </c>
      <c r="Y2" s="2">
        <f>SUM($N2:$O2)</f>
        <v>-0.747985691</v>
      </c>
      <c r="Z2" s="2">
        <f>SUM($N2:$P2)</f>
        <v>-1.032501578</v>
      </c>
      <c r="AA2" s="2">
        <f>SUM($N2:$Q2)</f>
        <v>-1.278353646</v>
      </c>
      <c r="AB2" s="2">
        <f>SUM($N2:$R2)</f>
        <v>-1.49385415</v>
      </c>
      <c r="AC2" s="2">
        <f>SUM($N2:$S2)</f>
        <v>-1.69880557</v>
      </c>
      <c r="AD2" s="2">
        <f>SUM($N2:$T2)</f>
        <v>-1.891180112</v>
      </c>
      <c r="AE2" s="2">
        <f>SUM($N2:$U2)</f>
        <v>-2.063100084</v>
      </c>
      <c r="AF2" s="2">
        <f>SUM($N2:$V2)</f>
        <v>-2.127205483</v>
      </c>
      <c r="AG2" s="2">
        <f>SUM($N2:$W2)</f>
        <v>-2.284562073</v>
      </c>
      <c r="AH2" s="2" t="str">
        <f>IF(AND(X2&lt;0,$K2=0),"正确",IF(AND(X2&gt;0,$K2=1),"正确","错误"))</f>
        <v>正确</v>
      </c>
      <c r="AI2" s="2" t="str">
        <f t="shared" ref="AI2:AQ2" si="0">IF(AND(Y2&lt;0,$K2=0),"正确",IF(AND(Y2&gt;0,$K2=1),"正确","错误"))</f>
        <v>正确</v>
      </c>
      <c r="AJ2" s="2" t="str">
        <f t="shared" si="0"/>
        <v>正确</v>
      </c>
      <c r="AK2" s="2" t="str">
        <f t="shared" si="0"/>
        <v>正确</v>
      </c>
      <c r="AL2" s="2" t="str">
        <f t="shared" si="0"/>
        <v>正确</v>
      </c>
      <c r="AM2" s="2" t="str">
        <f t="shared" si="0"/>
        <v>正确</v>
      </c>
      <c r="AN2" s="2" t="str">
        <f t="shared" si="0"/>
        <v>正确</v>
      </c>
      <c r="AO2" s="2" t="str">
        <f t="shared" si="0"/>
        <v>正确</v>
      </c>
      <c r="AP2" s="2" t="str">
        <f t="shared" si="0"/>
        <v>正确</v>
      </c>
      <c r="AQ2" s="2" t="str">
        <f t="shared" si="0"/>
        <v>正确</v>
      </c>
      <c r="AR2" s="2">
        <v>4</v>
      </c>
      <c r="AS2" s="2">
        <v>4</v>
      </c>
      <c r="AT2" s="2">
        <v>4</v>
      </c>
      <c r="AU2" s="2">
        <v>4</v>
      </c>
      <c r="AV2" s="2">
        <v>3</v>
      </c>
      <c r="AW2" s="2">
        <v>3</v>
      </c>
      <c r="AX2" s="2">
        <v>4</v>
      </c>
      <c r="AY2" s="2">
        <v>3</v>
      </c>
      <c r="AZ2" s="2">
        <v>3</v>
      </c>
      <c r="BA2" s="2">
        <v>3</v>
      </c>
    </row>
    <row r="3" ht="16.5" spans="1:53">
      <c r="A3" s="2">
        <v>1</v>
      </c>
      <c r="B3" s="2" t="s">
        <v>54</v>
      </c>
      <c r="C3" s="2">
        <v>0.61</v>
      </c>
      <c r="D3" s="2">
        <v>0.76</v>
      </c>
      <c r="E3" s="2">
        <v>7.8</v>
      </c>
      <c r="F3" s="2">
        <v>84.4</v>
      </c>
      <c r="G3" s="2">
        <v>42</v>
      </c>
      <c r="H3" s="2">
        <v>40</v>
      </c>
      <c r="I3" s="2">
        <v>0.665059952</v>
      </c>
      <c r="J3" s="2">
        <v>0.477732422</v>
      </c>
      <c r="K3" s="2">
        <v>1</v>
      </c>
      <c r="L3" s="2">
        <f t="shared" ref="L3:L34" si="1">SUM(N3:W3)</f>
        <v>1.1904429725</v>
      </c>
      <c r="M3" s="2" t="str">
        <f t="shared" ref="M3:M34" si="2">IF(AND(AG3&lt;0,$K3=0),"正确",IF(AND(AG3&gt;0,$K3=1),"正确","错误"))</f>
        <v>正确</v>
      </c>
      <c r="N3" s="2">
        <f>VLOOKUP(AR3,叶子分值!$A:$Q,COLUMN()-12,0)</f>
        <v>0.220421061</v>
      </c>
      <c r="O3" s="2">
        <f>VLOOKUP(AS3,叶子分值!$A:$Q,COLUMN()-12,0)</f>
        <v>0.207452551</v>
      </c>
      <c r="P3" s="2">
        <f>VLOOKUP(AT3,叶子分值!$A:$Q,COLUMN()-12,0)</f>
        <v>0.180859357</v>
      </c>
      <c r="Q3" s="2">
        <f>VLOOKUP(AU3,叶子分值!$A:$Q,COLUMN()-12,0)</f>
        <v>0.159161568</v>
      </c>
      <c r="R3" s="2">
        <f>VLOOKUP(AV3,叶子分值!$A:$Q,COLUMN()-12,0)</f>
        <v>0.141051635</v>
      </c>
      <c r="S3" s="2">
        <f>VLOOKUP(AW3,叶子分值!$A:$Q,COLUMN()-12,0)</f>
        <v>0.113753222</v>
      </c>
      <c r="T3" s="2">
        <f>VLOOKUP(AX3,叶子分值!$A:$Q,COLUMN()-12,0)</f>
        <v>0.13042292</v>
      </c>
      <c r="U3" s="2">
        <f>VLOOKUP(AY3,叶子分值!$A:$Q,COLUMN()-12,0)</f>
        <v>0.0575295985</v>
      </c>
      <c r="V3" s="2">
        <f>VLOOKUP(AZ3,叶子分值!$A:$Q,COLUMN()-12,0)</f>
        <v>-0.064105399</v>
      </c>
      <c r="W3" s="2">
        <f>VLOOKUP(BA3,叶子分值!$A:$Q,COLUMN()-12,0)</f>
        <v>0.043896459</v>
      </c>
      <c r="X3" s="2">
        <f t="shared" ref="X3:X34" si="3">SUM($N3:$N3)</f>
        <v>0.220421061</v>
      </c>
      <c r="Y3" s="2">
        <f t="shared" ref="Y3:Y34" si="4">SUM($N3:$O3)</f>
        <v>0.427873612</v>
      </c>
      <c r="Z3" s="2">
        <f t="shared" ref="Z3:Z34" si="5">SUM($N3:$P3)</f>
        <v>0.608732969</v>
      </c>
      <c r="AA3" s="2">
        <f t="shared" ref="AA3:AA34" si="6">SUM($N3:$Q3)</f>
        <v>0.767894537</v>
      </c>
      <c r="AB3" s="2">
        <f t="shared" ref="AB3:AB34" si="7">SUM($N3:$R3)</f>
        <v>0.908946172</v>
      </c>
      <c r="AC3" s="2">
        <f t="shared" ref="AC3:AC34" si="8">SUM($N3:$S3)</f>
        <v>1.022699394</v>
      </c>
      <c r="AD3" s="2">
        <f t="shared" ref="AD3:AD34" si="9">SUM($N3:$T3)</f>
        <v>1.153122314</v>
      </c>
      <c r="AE3" s="2">
        <f t="shared" ref="AE3:AE34" si="10">SUM($N3:$U3)</f>
        <v>1.2106519125</v>
      </c>
      <c r="AF3" s="2">
        <f t="shared" ref="AF3:AF34" si="11">SUM($N3:$V3)</f>
        <v>1.1465465135</v>
      </c>
      <c r="AG3" s="2">
        <f t="shared" ref="AG3:AG34" si="12">SUM($N3:$W3)</f>
        <v>1.1904429725</v>
      </c>
      <c r="AH3" s="2" t="str">
        <f t="shared" ref="AH3:AH34" si="13">IF(AND(X3&lt;0,$K3=0),"正确",IF(AND(X3&gt;0,$K3=1),"正确","错误"))</f>
        <v>正确</v>
      </c>
      <c r="AI3" s="2" t="str">
        <f t="shared" ref="AI3:AI34" si="14">IF(AND(Y3&lt;0,$K3=0),"正确",IF(AND(Y3&gt;0,$K3=1),"正确","错误"))</f>
        <v>正确</v>
      </c>
      <c r="AJ3" s="2" t="str">
        <f t="shared" ref="AJ3:AJ34" si="15">IF(AND(Z3&lt;0,$K3=0),"正确",IF(AND(Z3&gt;0,$K3=1),"正确","错误"))</f>
        <v>正确</v>
      </c>
      <c r="AK3" s="2" t="str">
        <f t="shared" ref="AK3:AK34" si="16">IF(AND(AA3&lt;0,$K3=0),"正确",IF(AND(AA3&gt;0,$K3=1),"正确","错误"))</f>
        <v>正确</v>
      </c>
      <c r="AL3" s="2" t="str">
        <f t="shared" ref="AL3:AL34" si="17">IF(AND(AB3&lt;0,$K3=0),"正确",IF(AND(AB3&gt;0,$K3=1),"正确","错误"))</f>
        <v>正确</v>
      </c>
      <c r="AM3" s="2" t="str">
        <f t="shared" ref="AM3:AM34" si="18">IF(AND(AC3&lt;0,$K3=0),"正确",IF(AND(AC3&gt;0,$K3=1),"正确","错误"))</f>
        <v>正确</v>
      </c>
      <c r="AN3" s="2" t="str">
        <f t="shared" ref="AN3:AN34" si="19">IF(AND(AD3&lt;0,$K3=0),"正确",IF(AND(AD3&gt;0,$K3=1),"正确","错误"))</f>
        <v>正确</v>
      </c>
      <c r="AO3" s="2" t="str">
        <f t="shared" ref="AO3:AO34" si="20">IF(AND(AE3&lt;0,$K3=0),"正确",IF(AND(AE3&gt;0,$K3=1),"正确","错误"))</f>
        <v>正确</v>
      </c>
      <c r="AP3" s="2" t="str">
        <f t="shared" ref="AP3:AP34" si="21">IF(AND(AF3&lt;0,$K3=0),"正确",IF(AND(AF3&gt;0,$K3=1),"正确","错误"))</f>
        <v>正确</v>
      </c>
      <c r="AQ3" s="2" t="str">
        <f t="shared" ref="AQ3:AQ34" si="22">IF(AND(AG3&lt;0,$K3=0),"正确",IF(AND(AG3&gt;0,$K3=1),"正确","错误"))</f>
        <v>正确</v>
      </c>
      <c r="AR3" s="2">
        <v>3</v>
      </c>
      <c r="AS3" s="2">
        <v>3</v>
      </c>
      <c r="AT3" s="2">
        <v>3</v>
      </c>
      <c r="AU3" s="2">
        <v>3</v>
      </c>
      <c r="AV3" s="2">
        <v>2</v>
      </c>
      <c r="AW3" s="2">
        <v>2</v>
      </c>
      <c r="AX3" s="2">
        <v>3</v>
      </c>
      <c r="AY3" s="2">
        <v>2</v>
      </c>
      <c r="AZ3" s="2">
        <v>3</v>
      </c>
      <c r="BA3" s="2">
        <v>2</v>
      </c>
    </row>
    <row r="4" ht="16.5" spans="1:53">
      <c r="A4" s="2">
        <v>2</v>
      </c>
      <c r="B4" s="2" t="s">
        <v>54</v>
      </c>
      <c r="C4" s="2">
        <v>0.21</v>
      </c>
      <c r="D4" s="2">
        <v>0.23</v>
      </c>
      <c r="E4" s="2">
        <v>19.8</v>
      </c>
      <c r="F4" s="2">
        <v>84.8</v>
      </c>
      <c r="G4" s="2">
        <v>31</v>
      </c>
      <c r="H4" s="2">
        <v>30</v>
      </c>
      <c r="I4" s="2">
        <v>0.679821229</v>
      </c>
      <c r="J4" s="2">
        <v>0.672566051</v>
      </c>
      <c r="K4" s="2">
        <v>0</v>
      </c>
      <c r="L4" s="2">
        <f t="shared" si="1"/>
        <v>-1.6615601586</v>
      </c>
      <c r="M4" s="2" t="str">
        <f t="shared" si="2"/>
        <v>正确</v>
      </c>
      <c r="N4" s="2">
        <f>VLOOKUP(AR4,叶子分值!$A:$Q,COLUMN()-12,0)</f>
        <v>-0.0742500052</v>
      </c>
      <c r="O4" s="2">
        <f>VLOOKUP(AS4,叶子分值!$A:$Q,COLUMN()-12,0)</f>
        <v>-0.337775141</v>
      </c>
      <c r="P4" s="2">
        <f>VLOOKUP(AT4,叶子分值!$A:$Q,COLUMN()-12,0)</f>
        <v>-0.284515887</v>
      </c>
      <c r="Q4" s="2">
        <f>VLOOKUP(AU4,叶子分值!$A:$Q,COLUMN()-12,0)</f>
        <v>-0.245852068</v>
      </c>
      <c r="R4" s="2">
        <f>VLOOKUP(AV4,叶子分值!$A:$Q,COLUMN()-12,0)</f>
        <v>-0.215500504</v>
      </c>
      <c r="S4" s="2">
        <f>VLOOKUP(AW4,叶子分值!$A:$Q,COLUMN()-12,0)</f>
        <v>-0.20495142</v>
      </c>
      <c r="T4" s="2">
        <f>VLOOKUP(AX4,叶子分值!$A:$Q,COLUMN()-12,0)</f>
        <v>-0.0530463345</v>
      </c>
      <c r="U4" s="2">
        <f>VLOOKUP(AY4,叶子分值!$A:$Q,COLUMN()-12,0)</f>
        <v>-0.171919972</v>
      </c>
      <c r="V4" s="2">
        <f>VLOOKUP(AZ4,叶子分值!$A:$Q,COLUMN()-12,0)</f>
        <v>0.0836077631</v>
      </c>
      <c r="W4" s="2">
        <f>VLOOKUP(BA4,叶子分值!$A:$Q,COLUMN()-12,0)</f>
        <v>-0.15735659</v>
      </c>
      <c r="X4" s="2">
        <f t="shared" si="3"/>
        <v>-0.0742500052</v>
      </c>
      <c r="Y4" s="2">
        <f t="shared" si="4"/>
        <v>-0.4120251462</v>
      </c>
      <c r="Z4" s="2">
        <f t="shared" si="5"/>
        <v>-0.6965410332</v>
      </c>
      <c r="AA4" s="2">
        <f t="shared" si="6"/>
        <v>-0.9423931012</v>
      </c>
      <c r="AB4" s="2">
        <f t="shared" si="7"/>
        <v>-1.1578936052</v>
      </c>
      <c r="AC4" s="2">
        <f t="shared" si="8"/>
        <v>-1.3628450252</v>
      </c>
      <c r="AD4" s="2">
        <f t="shared" si="9"/>
        <v>-1.4158913597</v>
      </c>
      <c r="AE4" s="2">
        <f t="shared" si="10"/>
        <v>-1.5878113317</v>
      </c>
      <c r="AF4" s="2">
        <f t="shared" si="11"/>
        <v>-1.5042035686</v>
      </c>
      <c r="AG4" s="2">
        <f t="shared" si="12"/>
        <v>-1.6615601586</v>
      </c>
      <c r="AH4" s="2" t="str">
        <f t="shared" si="13"/>
        <v>正确</v>
      </c>
      <c r="AI4" s="2" t="str">
        <f t="shared" si="14"/>
        <v>正确</v>
      </c>
      <c r="AJ4" s="2" t="str">
        <f t="shared" si="15"/>
        <v>正确</v>
      </c>
      <c r="AK4" s="2" t="str">
        <f t="shared" si="16"/>
        <v>正确</v>
      </c>
      <c r="AL4" s="2" t="str">
        <f t="shared" si="17"/>
        <v>正确</v>
      </c>
      <c r="AM4" s="2" t="str">
        <f t="shared" si="18"/>
        <v>正确</v>
      </c>
      <c r="AN4" s="2" t="str">
        <f t="shared" si="19"/>
        <v>正确</v>
      </c>
      <c r="AO4" s="2" t="str">
        <f t="shared" si="20"/>
        <v>正确</v>
      </c>
      <c r="AP4" s="2" t="str">
        <f t="shared" si="21"/>
        <v>正确</v>
      </c>
      <c r="AQ4" s="2" t="str">
        <f t="shared" si="22"/>
        <v>正确</v>
      </c>
      <c r="AR4" s="2">
        <v>1</v>
      </c>
      <c r="AS4" s="2">
        <v>4</v>
      </c>
      <c r="AT4" s="2">
        <v>4</v>
      </c>
      <c r="AU4" s="2">
        <v>4</v>
      </c>
      <c r="AV4" s="2">
        <v>3</v>
      </c>
      <c r="AW4" s="2">
        <v>3</v>
      </c>
      <c r="AX4" s="2">
        <v>1</v>
      </c>
      <c r="AY4" s="2">
        <v>3</v>
      </c>
      <c r="AZ4" s="2">
        <v>2</v>
      </c>
      <c r="BA4" s="2">
        <v>3</v>
      </c>
    </row>
    <row r="5" ht="16.5" spans="1:53">
      <c r="A5" s="2">
        <v>3</v>
      </c>
      <c r="B5" s="2" t="s">
        <v>54</v>
      </c>
      <c r="C5" s="2">
        <v>0.25</v>
      </c>
      <c r="D5" s="2">
        <v>0.28</v>
      </c>
      <c r="E5" s="2">
        <v>88.1</v>
      </c>
      <c r="F5" s="2">
        <v>94.3</v>
      </c>
      <c r="G5" s="2">
        <v>75</v>
      </c>
      <c r="H5" s="2">
        <v>74</v>
      </c>
      <c r="I5" s="2">
        <v>0.529969222</v>
      </c>
      <c r="J5" s="2">
        <v>0.587897422</v>
      </c>
      <c r="K5" s="2">
        <v>0</v>
      </c>
      <c r="L5" s="2">
        <f t="shared" si="1"/>
        <v>-2.343020871</v>
      </c>
      <c r="M5" s="2" t="str">
        <f t="shared" si="2"/>
        <v>正确</v>
      </c>
      <c r="N5" s="2">
        <f>VLOOKUP(AR5,叶子分值!$A:$Q,COLUMN()-12,0)</f>
        <v>-0.41021055</v>
      </c>
      <c r="O5" s="2">
        <f>VLOOKUP(AS5,叶子分值!$A:$Q,COLUMN()-12,0)</f>
        <v>-0.337775141</v>
      </c>
      <c r="P5" s="2">
        <f>VLOOKUP(AT5,叶子分值!$A:$Q,COLUMN()-12,0)</f>
        <v>-0.284515887</v>
      </c>
      <c r="Q5" s="2">
        <f>VLOOKUP(AU5,叶子分值!$A:$Q,COLUMN()-12,0)</f>
        <v>-0.245852068</v>
      </c>
      <c r="R5" s="2">
        <f>VLOOKUP(AV5,叶子分值!$A:$Q,COLUMN()-12,0)</f>
        <v>-0.215500504</v>
      </c>
      <c r="S5" s="2">
        <f>VLOOKUP(AW5,叶子分值!$A:$Q,COLUMN()-12,0)</f>
        <v>-0.20495142</v>
      </c>
      <c r="T5" s="2">
        <f>VLOOKUP(AX5,叶子分值!$A:$Q,COLUMN()-12,0)</f>
        <v>-0.192374542</v>
      </c>
      <c r="U5" s="2">
        <f>VLOOKUP(AY5,叶子分值!$A:$Q,COLUMN()-12,0)</f>
        <v>-0.171919972</v>
      </c>
      <c r="V5" s="2">
        <f>VLOOKUP(AZ5,叶子分值!$A:$Q,COLUMN()-12,0)</f>
        <v>-0.122564197</v>
      </c>
      <c r="W5" s="2">
        <f>VLOOKUP(BA5,叶子分值!$A:$Q,COLUMN()-12,0)</f>
        <v>-0.15735659</v>
      </c>
      <c r="X5" s="2">
        <f t="shared" si="3"/>
        <v>-0.41021055</v>
      </c>
      <c r="Y5" s="2">
        <f t="shared" si="4"/>
        <v>-0.747985691</v>
      </c>
      <c r="Z5" s="2">
        <f t="shared" si="5"/>
        <v>-1.032501578</v>
      </c>
      <c r="AA5" s="2">
        <f t="shared" si="6"/>
        <v>-1.278353646</v>
      </c>
      <c r="AB5" s="2">
        <f t="shared" si="7"/>
        <v>-1.49385415</v>
      </c>
      <c r="AC5" s="2">
        <f t="shared" si="8"/>
        <v>-1.69880557</v>
      </c>
      <c r="AD5" s="2">
        <f t="shared" si="9"/>
        <v>-1.891180112</v>
      </c>
      <c r="AE5" s="2">
        <f t="shared" si="10"/>
        <v>-2.063100084</v>
      </c>
      <c r="AF5" s="2">
        <f t="shared" si="11"/>
        <v>-2.185664281</v>
      </c>
      <c r="AG5" s="2">
        <f t="shared" si="12"/>
        <v>-2.343020871</v>
      </c>
      <c r="AH5" s="2" t="str">
        <f t="shared" si="13"/>
        <v>正确</v>
      </c>
      <c r="AI5" s="2" t="str">
        <f t="shared" si="14"/>
        <v>正确</v>
      </c>
      <c r="AJ5" s="2" t="str">
        <f t="shared" si="15"/>
        <v>正确</v>
      </c>
      <c r="AK5" s="2" t="str">
        <f t="shared" si="16"/>
        <v>正确</v>
      </c>
      <c r="AL5" s="2" t="str">
        <f t="shared" si="17"/>
        <v>正确</v>
      </c>
      <c r="AM5" s="2" t="str">
        <f t="shared" si="18"/>
        <v>正确</v>
      </c>
      <c r="AN5" s="2" t="str">
        <f t="shared" si="19"/>
        <v>正确</v>
      </c>
      <c r="AO5" s="2" t="str">
        <f t="shared" si="20"/>
        <v>正确</v>
      </c>
      <c r="AP5" s="2" t="str">
        <f t="shared" si="21"/>
        <v>正确</v>
      </c>
      <c r="AQ5" s="2" t="str">
        <f t="shared" si="22"/>
        <v>正确</v>
      </c>
      <c r="AR5" s="2">
        <v>4</v>
      </c>
      <c r="AS5" s="2">
        <v>4</v>
      </c>
      <c r="AT5" s="2">
        <v>4</v>
      </c>
      <c r="AU5" s="2">
        <v>4</v>
      </c>
      <c r="AV5" s="2">
        <v>3</v>
      </c>
      <c r="AW5" s="2">
        <v>3</v>
      </c>
      <c r="AX5" s="2">
        <v>4</v>
      </c>
      <c r="AY5" s="2">
        <v>3</v>
      </c>
      <c r="AZ5" s="2">
        <v>1</v>
      </c>
      <c r="BA5" s="2">
        <v>3</v>
      </c>
    </row>
    <row r="6" ht="16.5" spans="1:53">
      <c r="A6" s="2">
        <v>4</v>
      </c>
      <c r="B6" s="2" t="s">
        <v>53</v>
      </c>
      <c r="C6" s="2">
        <v>0.45</v>
      </c>
      <c r="D6" s="2">
        <v>0.48</v>
      </c>
      <c r="E6" s="2">
        <v>16.5</v>
      </c>
      <c r="F6" s="2">
        <v>99.9</v>
      </c>
      <c r="G6" s="2">
        <v>77</v>
      </c>
      <c r="H6" s="2">
        <v>75</v>
      </c>
      <c r="I6" s="2">
        <v>0.695896866</v>
      </c>
      <c r="J6" s="2">
        <v>0.704729752</v>
      </c>
      <c r="K6" s="2">
        <v>1</v>
      </c>
      <c r="L6" s="2">
        <f t="shared" si="1"/>
        <v>0.9988000727</v>
      </c>
      <c r="M6" s="2" t="str">
        <f t="shared" si="2"/>
        <v>正确</v>
      </c>
      <c r="N6" s="2">
        <f>VLOOKUP(AR6,叶子分值!$A:$Q,COLUMN()-12,0)</f>
        <v>0.220421061</v>
      </c>
      <c r="O6" s="2">
        <f>VLOOKUP(AS6,叶子分值!$A:$Q,COLUMN()-12,0)</f>
        <v>0.207452551</v>
      </c>
      <c r="P6" s="2">
        <f>VLOOKUP(AT6,叶子分值!$A:$Q,COLUMN()-12,0)</f>
        <v>0.180859357</v>
      </c>
      <c r="Q6" s="2">
        <f>VLOOKUP(AU6,叶子分值!$A:$Q,COLUMN()-12,0)</f>
        <v>0.159161568</v>
      </c>
      <c r="R6" s="2">
        <f>VLOOKUP(AV6,叶子分值!$A:$Q,COLUMN()-12,0)</f>
        <v>0.141051635</v>
      </c>
      <c r="S6" s="2">
        <f>VLOOKUP(AW6,叶子分值!$A:$Q,COLUMN()-12,0)</f>
        <v>0.022830886</v>
      </c>
      <c r="T6" s="2">
        <f>VLOOKUP(AX6,叶子分值!$A:$Q,COLUMN()-12,0)</f>
        <v>0.13042292</v>
      </c>
      <c r="U6" s="2">
        <f>VLOOKUP(AY6,叶子分值!$A:$Q,COLUMN()-12,0)</f>
        <v>-0.0228061285</v>
      </c>
      <c r="V6" s="2">
        <f>VLOOKUP(AZ6,叶子分值!$A:$Q,COLUMN()-12,0)</f>
        <v>-0.0210887603</v>
      </c>
      <c r="W6" s="2">
        <f>VLOOKUP(BA6,叶子分值!$A:$Q,COLUMN()-12,0)</f>
        <v>-0.0195050165</v>
      </c>
      <c r="X6" s="2">
        <f t="shared" si="3"/>
        <v>0.220421061</v>
      </c>
      <c r="Y6" s="2">
        <f t="shared" si="4"/>
        <v>0.427873612</v>
      </c>
      <c r="Z6" s="2">
        <f t="shared" si="5"/>
        <v>0.608732969</v>
      </c>
      <c r="AA6" s="2">
        <f t="shared" si="6"/>
        <v>0.767894537</v>
      </c>
      <c r="AB6" s="2">
        <f t="shared" si="7"/>
        <v>0.908946172</v>
      </c>
      <c r="AC6" s="2">
        <f t="shared" si="8"/>
        <v>0.931777058</v>
      </c>
      <c r="AD6" s="2">
        <f t="shared" si="9"/>
        <v>1.062199978</v>
      </c>
      <c r="AE6" s="2">
        <f t="shared" si="10"/>
        <v>1.0393938495</v>
      </c>
      <c r="AF6" s="2">
        <f t="shared" si="11"/>
        <v>1.0183050892</v>
      </c>
      <c r="AG6" s="2">
        <f t="shared" si="12"/>
        <v>0.9988000727</v>
      </c>
      <c r="AH6" s="2" t="str">
        <f t="shared" si="13"/>
        <v>正确</v>
      </c>
      <c r="AI6" s="2" t="str">
        <f t="shared" si="14"/>
        <v>正确</v>
      </c>
      <c r="AJ6" s="2" t="str">
        <f t="shared" si="15"/>
        <v>正确</v>
      </c>
      <c r="AK6" s="2" t="str">
        <f t="shared" si="16"/>
        <v>正确</v>
      </c>
      <c r="AL6" s="2" t="str">
        <f t="shared" si="17"/>
        <v>正确</v>
      </c>
      <c r="AM6" s="2" t="str">
        <f t="shared" si="18"/>
        <v>正确</v>
      </c>
      <c r="AN6" s="2" t="str">
        <f t="shared" si="19"/>
        <v>正确</v>
      </c>
      <c r="AO6" s="2" t="str">
        <f t="shared" si="20"/>
        <v>正确</v>
      </c>
      <c r="AP6" s="2" t="str">
        <f t="shared" si="21"/>
        <v>正确</v>
      </c>
      <c r="AQ6" s="2" t="str">
        <f t="shared" si="22"/>
        <v>正确</v>
      </c>
      <c r="AR6" s="2">
        <v>3</v>
      </c>
      <c r="AS6" s="2">
        <v>3</v>
      </c>
      <c r="AT6" s="2">
        <v>3</v>
      </c>
      <c r="AU6" s="2">
        <v>3</v>
      </c>
      <c r="AV6" s="2">
        <v>2</v>
      </c>
      <c r="AW6" s="2">
        <v>4</v>
      </c>
      <c r="AX6" s="2">
        <v>3</v>
      </c>
      <c r="AY6" s="2">
        <v>5</v>
      </c>
      <c r="AZ6" s="2">
        <v>5</v>
      </c>
      <c r="BA6" s="2">
        <v>5</v>
      </c>
    </row>
    <row r="7" ht="16.5" spans="1:53">
      <c r="A7" s="2">
        <v>5</v>
      </c>
      <c r="B7" s="2" t="s">
        <v>53</v>
      </c>
      <c r="C7" s="2">
        <v>0.4</v>
      </c>
      <c r="D7" s="2">
        <v>0</v>
      </c>
      <c r="E7" s="2">
        <v>39.2</v>
      </c>
      <c r="F7" s="2">
        <v>94.2</v>
      </c>
      <c r="G7" s="2">
        <v>36</v>
      </c>
      <c r="H7" s="2">
        <v>32</v>
      </c>
      <c r="I7" s="2">
        <v>0.730119668</v>
      </c>
      <c r="J7" s="2">
        <v>0.489680416</v>
      </c>
      <c r="K7" s="2">
        <v>1</v>
      </c>
      <c r="L7" s="2">
        <f t="shared" si="1"/>
        <v>1.297927556</v>
      </c>
      <c r="M7" s="2" t="str">
        <f t="shared" si="2"/>
        <v>正确</v>
      </c>
      <c r="N7" s="2">
        <f>VLOOKUP(AR7,叶子分值!$A:$Q,COLUMN()-12,0)</f>
        <v>0.227172419</v>
      </c>
      <c r="O7" s="2">
        <f>VLOOKUP(AS7,叶子分值!$A:$Q,COLUMN()-12,0)</f>
        <v>0.217752084</v>
      </c>
      <c r="P7" s="2">
        <f>VLOOKUP(AT7,叶子分值!$A:$Q,COLUMN()-12,0)</f>
        <v>0.194602326</v>
      </c>
      <c r="Q7" s="2">
        <f>VLOOKUP(AU7,叶子分值!$A:$Q,COLUMN()-12,0)</f>
        <v>0.175548494</v>
      </c>
      <c r="R7" s="2">
        <f>VLOOKUP(AV7,叶子分值!$A:$Q,COLUMN()-12,0)</f>
        <v>0.137904152</v>
      </c>
      <c r="S7" s="2">
        <f>VLOOKUP(AW7,叶子分值!$A:$Q,COLUMN()-12,0)</f>
        <v>0.133621603</v>
      </c>
      <c r="T7" s="2">
        <f>VLOOKUP(AX7,叶子分值!$A:$Q,COLUMN()-12,0)</f>
        <v>0.161696421</v>
      </c>
      <c r="U7" s="2">
        <f>VLOOKUP(AY7,叶子分值!$A:$Q,COLUMN()-12,0)</f>
        <v>0.0598159507</v>
      </c>
      <c r="V7" s="2">
        <f>VLOOKUP(AZ7,叶子分值!$A:$Q,COLUMN()-12,0)</f>
        <v>-0.064105399</v>
      </c>
      <c r="W7" s="2">
        <f>VLOOKUP(BA7,叶子分值!$A:$Q,COLUMN()-12,0)</f>
        <v>0.0539195053</v>
      </c>
      <c r="X7" s="2">
        <f t="shared" si="3"/>
        <v>0.227172419</v>
      </c>
      <c r="Y7" s="2">
        <f t="shared" si="4"/>
        <v>0.444924503</v>
      </c>
      <c r="Z7" s="2">
        <f t="shared" si="5"/>
        <v>0.639526829</v>
      </c>
      <c r="AA7" s="2">
        <f t="shared" si="6"/>
        <v>0.815075323</v>
      </c>
      <c r="AB7" s="2">
        <f t="shared" si="7"/>
        <v>0.952979475</v>
      </c>
      <c r="AC7" s="2">
        <f t="shared" si="8"/>
        <v>1.086601078</v>
      </c>
      <c r="AD7" s="2">
        <f t="shared" si="9"/>
        <v>1.248297499</v>
      </c>
      <c r="AE7" s="2">
        <f t="shared" si="10"/>
        <v>1.3081134497</v>
      </c>
      <c r="AF7" s="2">
        <f t="shared" si="11"/>
        <v>1.2440080507</v>
      </c>
      <c r="AG7" s="2">
        <f t="shared" si="12"/>
        <v>1.297927556</v>
      </c>
      <c r="AH7" s="2" t="str">
        <f t="shared" si="13"/>
        <v>正确</v>
      </c>
      <c r="AI7" s="2" t="str">
        <f t="shared" si="14"/>
        <v>正确</v>
      </c>
      <c r="AJ7" s="2" t="str">
        <f t="shared" si="15"/>
        <v>正确</v>
      </c>
      <c r="AK7" s="2" t="str">
        <f t="shared" si="16"/>
        <v>正确</v>
      </c>
      <c r="AL7" s="2" t="str">
        <f t="shared" si="17"/>
        <v>正确</v>
      </c>
      <c r="AM7" s="2" t="str">
        <f t="shared" si="18"/>
        <v>正确</v>
      </c>
      <c r="AN7" s="2" t="str">
        <f t="shared" si="19"/>
        <v>正确</v>
      </c>
      <c r="AO7" s="2" t="str">
        <f t="shared" si="20"/>
        <v>正确</v>
      </c>
      <c r="AP7" s="2" t="str">
        <f t="shared" si="21"/>
        <v>正确</v>
      </c>
      <c r="AQ7" s="2" t="str">
        <f t="shared" si="22"/>
        <v>正确</v>
      </c>
      <c r="AR7" s="2">
        <v>2</v>
      </c>
      <c r="AS7" s="2">
        <v>2</v>
      </c>
      <c r="AT7" s="2">
        <v>2</v>
      </c>
      <c r="AU7" s="2">
        <v>2</v>
      </c>
      <c r="AV7" s="2">
        <v>1</v>
      </c>
      <c r="AW7" s="2">
        <v>1</v>
      </c>
      <c r="AX7" s="2">
        <v>2</v>
      </c>
      <c r="AY7" s="2">
        <v>1</v>
      </c>
      <c r="AZ7" s="2">
        <v>3</v>
      </c>
      <c r="BA7" s="2">
        <v>1</v>
      </c>
    </row>
    <row r="8" ht="16.5" spans="1:53">
      <c r="A8" s="2">
        <v>6</v>
      </c>
      <c r="B8" s="2" t="s">
        <v>54</v>
      </c>
      <c r="C8" s="2">
        <v>0.23</v>
      </c>
      <c r="D8" s="2">
        <v>0.29</v>
      </c>
      <c r="E8" s="2">
        <v>30.48</v>
      </c>
      <c r="F8" s="2">
        <v>92.9</v>
      </c>
      <c r="G8" s="2">
        <v>35</v>
      </c>
      <c r="H8" s="2">
        <v>34</v>
      </c>
      <c r="I8" s="2">
        <v>0.542159147</v>
      </c>
      <c r="J8" s="2">
        <v>0.5157444</v>
      </c>
      <c r="K8" s="2">
        <v>0</v>
      </c>
      <c r="L8" s="2">
        <f t="shared" si="1"/>
        <v>-2.343020871</v>
      </c>
      <c r="M8" s="2" t="str">
        <f t="shared" si="2"/>
        <v>正确</v>
      </c>
      <c r="N8" s="2">
        <f>VLOOKUP(AR8,叶子分值!$A:$Q,COLUMN()-12,0)</f>
        <v>-0.41021055</v>
      </c>
      <c r="O8" s="2">
        <f>VLOOKUP(AS8,叶子分值!$A:$Q,COLUMN()-12,0)</f>
        <v>-0.337775141</v>
      </c>
      <c r="P8" s="2">
        <f>VLOOKUP(AT8,叶子分值!$A:$Q,COLUMN()-12,0)</f>
        <v>-0.284515887</v>
      </c>
      <c r="Q8" s="2">
        <f>VLOOKUP(AU8,叶子分值!$A:$Q,COLUMN()-12,0)</f>
        <v>-0.245852068</v>
      </c>
      <c r="R8" s="2">
        <f>VLOOKUP(AV8,叶子分值!$A:$Q,COLUMN()-12,0)</f>
        <v>-0.215500504</v>
      </c>
      <c r="S8" s="2">
        <f>VLOOKUP(AW8,叶子分值!$A:$Q,COLUMN()-12,0)</f>
        <v>-0.20495142</v>
      </c>
      <c r="T8" s="2">
        <f>VLOOKUP(AX8,叶子分值!$A:$Q,COLUMN()-12,0)</f>
        <v>-0.192374542</v>
      </c>
      <c r="U8" s="2">
        <f>VLOOKUP(AY8,叶子分值!$A:$Q,COLUMN()-12,0)</f>
        <v>-0.171919972</v>
      </c>
      <c r="V8" s="2">
        <f>VLOOKUP(AZ8,叶子分值!$A:$Q,COLUMN()-12,0)</f>
        <v>-0.122564197</v>
      </c>
      <c r="W8" s="2">
        <f>VLOOKUP(BA8,叶子分值!$A:$Q,COLUMN()-12,0)</f>
        <v>-0.15735659</v>
      </c>
      <c r="X8" s="2">
        <f t="shared" si="3"/>
        <v>-0.41021055</v>
      </c>
      <c r="Y8" s="2">
        <f t="shared" si="4"/>
        <v>-0.747985691</v>
      </c>
      <c r="Z8" s="2">
        <f t="shared" si="5"/>
        <v>-1.032501578</v>
      </c>
      <c r="AA8" s="2">
        <f t="shared" si="6"/>
        <v>-1.278353646</v>
      </c>
      <c r="AB8" s="2">
        <f t="shared" si="7"/>
        <v>-1.49385415</v>
      </c>
      <c r="AC8" s="2">
        <f t="shared" si="8"/>
        <v>-1.69880557</v>
      </c>
      <c r="AD8" s="2">
        <f t="shared" si="9"/>
        <v>-1.891180112</v>
      </c>
      <c r="AE8" s="2">
        <f t="shared" si="10"/>
        <v>-2.063100084</v>
      </c>
      <c r="AF8" s="2">
        <f t="shared" si="11"/>
        <v>-2.185664281</v>
      </c>
      <c r="AG8" s="2">
        <f t="shared" si="12"/>
        <v>-2.343020871</v>
      </c>
      <c r="AH8" s="2" t="str">
        <f t="shared" si="13"/>
        <v>正确</v>
      </c>
      <c r="AI8" s="2" t="str">
        <f t="shared" si="14"/>
        <v>正确</v>
      </c>
      <c r="AJ8" s="2" t="str">
        <f t="shared" si="15"/>
        <v>正确</v>
      </c>
      <c r="AK8" s="2" t="str">
        <f t="shared" si="16"/>
        <v>正确</v>
      </c>
      <c r="AL8" s="2" t="str">
        <f t="shared" si="17"/>
        <v>正确</v>
      </c>
      <c r="AM8" s="2" t="str">
        <f t="shared" si="18"/>
        <v>正确</v>
      </c>
      <c r="AN8" s="2" t="str">
        <f t="shared" si="19"/>
        <v>正确</v>
      </c>
      <c r="AO8" s="2" t="str">
        <f t="shared" si="20"/>
        <v>正确</v>
      </c>
      <c r="AP8" s="2" t="str">
        <f t="shared" si="21"/>
        <v>正确</v>
      </c>
      <c r="AQ8" s="2" t="str">
        <f t="shared" si="22"/>
        <v>正确</v>
      </c>
      <c r="AR8" s="2">
        <v>4</v>
      </c>
      <c r="AS8" s="2">
        <v>4</v>
      </c>
      <c r="AT8" s="2">
        <v>4</v>
      </c>
      <c r="AU8" s="2">
        <v>4</v>
      </c>
      <c r="AV8" s="2">
        <v>3</v>
      </c>
      <c r="AW8" s="2">
        <v>3</v>
      </c>
      <c r="AX8" s="2">
        <v>4</v>
      </c>
      <c r="AY8" s="2">
        <v>3</v>
      </c>
      <c r="AZ8" s="2">
        <v>1</v>
      </c>
      <c r="BA8" s="2">
        <v>3</v>
      </c>
    </row>
    <row r="9" ht="16.5" spans="1:53">
      <c r="A9" s="2">
        <v>7</v>
      </c>
      <c r="B9" s="2" t="s">
        <v>54</v>
      </c>
      <c r="C9" s="2">
        <v>0.26</v>
      </c>
      <c r="D9" s="2">
        <v>0.24</v>
      </c>
      <c r="E9" s="2">
        <v>38.14</v>
      </c>
      <c r="F9" s="2">
        <v>91.4</v>
      </c>
      <c r="G9" s="2">
        <v>35</v>
      </c>
      <c r="H9" s="2">
        <v>35</v>
      </c>
      <c r="I9" s="2">
        <v>0.821045425</v>
      </c>
      <c r="J9" s="2">
        <v>0.732509497</v>
      </c>
      <c r="K9" s="2">
        <v>0</v>
      </c>
      <c r="L9" s="2">
        <f t="shared" si="1"/>
        <v>-2.1368489109</v>
      </c>
      <c r="M9" s="2" t="str">
        <f t="shared" si="2"/>
        <v>正确</v>
      </c>
      <c r="N9" s="2">
        <f>VLOOKUP(AR9,叶子分值!$A:$Q,COLUMN()-12,0)</f>
        <v>-0.41021055</v>
      </c>
      <c r="O9" s="2">
        <f>VLOOKUP(AS9,叶子分值!$A:$Q,COLUMN()-12,0)</f>
        <v>-0.337775141</v>
      </c>
      <c r="P9" s="2">
        <f>VLOOKUP(AT9,叶子分值!$A:$Q,COLUMN()-12,0)</f>
        <v>-0.284515887</v>
      </c>
      <c r="Q9" s="2">
        <f>VLOOKUP(AU9,叶子分值!$A:$Q,COLUMN()-12,0)</f>
        <v>-0.245852068</v>
      </c>
      <c r="R9" s="2">
        <f>VLOOKUP(AV9,叶子分值!$A:$Q,COLUMN()-12,0)</f>
        <v>-0.215500504</v>
      </c>
      <c r="S9" s="2">
        <f>VLOOKUP(AW9,叶子分值!$A:$Q,COLUMN()-12,0)</f>
        <v>-0.20495142</v>
      </c>
      <c r="T9" s="2">
        <f>VLOOKUP(AX9,叶子分值!$A:$Q,COLUMN()-12,0)</f>
        <v>-0.192374542</v>
      </c>
      <c r="U9" s="2">
        <f>VLOOKUP(AY9,叶子分值!$A:$Q,COLUMN()-12,0)</f>
        <v>-0.171919972</v>
      </c>
      <c r="V9" s="2">
        <f>VLOOKUP(AZ9,叶子分值!$A:$Q,COLUMN()-12,0)</f>
        <v>0.0836077631</v>
      </c>
      <c r="W9" s="2">
        <f>VLOOKUP(BA9,叶子分值!$A:$Q,COLUMN()-12,0)</f>
        <v>-0.15735659</v>
      </c>
      <c r="X9" s="2">
        <f t="shared" si="3"/>
        <v>-0.41021055</v>
      </c>
      <c r="Y9" s="2">
        <f t="shared" si="4"/>
        <v>-0.747985691</v>
      </c>
      <c r="Z9" s="2">
        <f t="shared" si="5"/>
        <v>-1.032501578</v>
      </c>
      <c r="AA9" s="2">
        <f t="shared" si="6"/>
        <v>-1.278353646</v>
      </c>
      <c r="AB9" s="2">
        <f t="shared" si="7"/>
        <v>-1.49385415</v>
      </c>
      <c r="AC9" s="2">
        <f t="shared" si="8"/>
        <v>-1.69880557</v>
      </c>
      <c r="AD9" s="2">
        <f t="shared" si="9"/>
        <v>-1.891180112</v>
      </c>
      <c r="AE9" s="2">
        <f t="shared" si="10"/>
        <v>-2.063100084</v>
      </c>
      <c r="AF9" s="2">
        <f t="shared" si="11"/>
        <v>-1.9794923209</v>
      </c>
      <c r="AG9" s="2">
        <f t="shared" si="12"/>
        <v>-2.1368489109</v>
      </c>
      <c r="AH9" s="2" t="str">
        <f t="shared" si="13"/>
        <v>正确</v>
      </c>
      <c r="AI9" s="2" t="str">
        <f t="shared" si="14"/>
        <v>正确</v>
      </c>
      <c r="AJ9" s="2" t="str">
        <f t="shared" si="15"/>
        <v>正确</v>
      </c>
      <c r="AK9" s="2" t="str">
        <f t="shared" si="16"/>
        <v>正确</v>
      </c>
      <c r="AL9" s="2" t="str">
        <f t="shared" si="17"/>
        <v>正确</v>
      </c>
      <c r="AM9" s="2" t="str">
        <f t="shared" si="18"/>
        <v>正确</v>
      </c>
      <c r="AN9" s="2" t="str">
        <f t="shared" si="19"/>
        <v>正确</v>
      </c>
      <c r="AO9" s="2" t="str">
        <f t="shared" si="20"/>
        <v>正确</v>
      </c>
      <c r="AP9" s="2" t="str">
        <f t="shared" si="21"/>
        <v>正确</v>
      </c>
      <c r="AQ9" s="2" t="str">
        <f t="shared" si="22"/>
        <v>正确</v>
      </c>
      <c r="AR9" s="2">
        <v>4</v>
      </c>
      <c r="AS9" s="2">
        <v>4</v>
      </c>
      <c r="AT9" s="2">
        <v>4</v>
      </c>
      <c r="AU9" s="2">
        <v>4</v>
      </c>
      <c r="AV9" s="2">
        <v>3</v>
      </c>
      <c r="AW9" s="2">
        <v>3</v>
      </c>
      <c r="AX9" s="2">
        <v>4</v>
      </c>
      <c r="AY9" s="2">
        <v>3</v>
      </c>
      <c r="AZ9" s="2">
        <v>2</v>
      </c>
      <c r="BA9" s="2">
        <v>3</v>
      </c>
    </row>
    <row r="10" ht="16.5" spans="1:53">
      <c r="A10" s="2">
        <v>8</v>
      </c>
      <c r="B10" s="2" t="s">
        <v>54</v>
      </c>
      <c r="C10" s="2">
        <v>0.32</v>
      </c>
      <c r="D10" s="2">
        <v>0.21</v>
      </c>
      <c r="E10" s="2">
        <v>5.61</v>
      </c>
      <c r="F10" s="2">
        <v>94.5</v>
      </c>
      <c r="G10" s="2">
        <v>33</v>
      </c>
      <c r="H10" s="2">
        <v>33</v>
      </c>
      <c r="I10" s="2">
        <v>0.80397617</v>
      </c>
      <c r="J10" s="2">
        <v>0.753280173</v>
      </c>
      <c r="K10" s="2">
        <v>0</v>
      </c>
      <c r="L10" s="2">
        <f t="shared" si="1"/>
        <v>0.5501930592</v>
      </c>
      <c r="M10" s="2" t="str">
        <f t="shared" si="2"/>
        <v>错误</v>
      </c>
      <c r="N10" s="2">
        <f>VLOOKUP(AR10,叶子分值!$A:$Q,COLUMN()-12,0)</f>
        <v>0.227172419</v>
      </c>
      <c r="O10" s="2">
        <f>VLOOKUP(AS10,叶子分值!$A:$Q,COLUMN()-12,0)</f>
        <v>0.0199926384</v>
      </c>
      <c r="P10" s="2">
        <f>VLOOKUP(AT10,叶子分值!$A:$Q,COLUMN()-12,0)</f>
        <v>0.0182525385</v>
      </c>
      <c r="Q10" s="2">
        <f>VLOOKUP(AU10,叶子分值!$A:$Q,COLUMN()-12,0)</f>
        <v>0.0166659858</v>
      </c>
      <c r="R10" s="2">
        <f>VLOOKUP(AV10,叶子分值!$A:$Q,COLUMN()-12,0)</f>
        <v>0.137904152</v>
      </c>
      <c r="S10" s="2">
        <f>VLOOKUP(AW10,叶子分值!$A:$Q,COLUMN()-12,0)</f>
        <v>0.133621603</v>
      </c>
      <c r="T10" s="2">
        <f>VLOOKUP(AX10,叶子分值!$A:$Q,COLUMN()-12,0)</f>
        <v>-0.0530463345</v>
      </c>
      <c r="U10" s="2">
        <f>VLOOKUP(AY10,叶子分值!$A:$Q,COLUMN()-12,0)</f>
        <v>0.0598159507</v>
      </c>
      <c r="V10" s="2">
        <f>VLOOKUP(AZ10,叶子分值!$A:$Q,COLUMN()-12,0)</f>
        <v>-0.064105399</v>
      </c>
      <c r="W10" s="2">
        <f>VLOOKUP(BA10,叶子分值!$A:$Q,COLUMN()-12,0)</f>
        <v>0.0539195053</v>
      </c>
      <c r="X10" s="2">
        <f t="shared" si="3"/>
        <v>0.227172419</v>
      </c>
      <c r="Y10" s="2">
        <f t="shared" si="4"/>
        <v>0.2471650574</v>
      </c>
      <c r="Z10" s="2">
        <f t="shared" si="5"/>
        <v>0.2654175959</v>
      </c>
      <c r="AA10" s="2">
        <f t="shared" si="6"/>
        <v>0.2820835817</v>
      </c>
      <c r="AB10" s="2">
        <f t="shared" si="7"/>
        <v>0.4199877337</v>
      </c>
      <c r="AC10" s="2">
        <f t="shared" si="8"/>
        <v>0.5536093367</v>
      </c>
      <c r="AD10" s="2">
        <f t="shared" si="9"/>
        <v>0.5005630022</v>
      </c>
      <c r="AE10" s="2">
        <f t="shared" si="10"/>
        <v>0.5603789529</v>
      </c>
      <c r="AF10" s="2">
        <f t="shared" si="11"/>
        <v>0.4962735539</v>
      </c>
      <c r="AG10" s="2">
        <f t="shared" si="12"/>
        <v>0.5501930592</v>
      </c>
      <c r="AH10" s="2" t="str">
        <f t="shared" si="13"/>
        <v>错误</v>
      </c>
      <c r="AI10" s="2" t="str">
        <f t="shared" si="14"/>
        <v>错误</v>
      </c>
      <c r="AJ10" s="2" t="str">
        <f t="shared" si="15"/>
        <v>错误</v>
      </c>
      <c r="AK10" s="2" t="str">
        <f t="shared" si="16"/>
        <v>错误</v>
      </c>
      <c r="AL10" s="2" t="str">
        <f t="shared" si="17"/>
        <v>错误</v>
      </c>
      <c r="AM10" s="2" t="str">
        <f t="shared" si="18"/>
        <v>错误</v>
      </c>
      <c r="AN10" s="2" t="str">
        <f t="shared" si="19"/>
        <v>错误</v>
      </c>
      <c r="AO10" s="2" t="str">
        <f t="shared" si="20"/>
        <v>错误</v>
      </c>
      <c r="AP10" s="2" t="str">
        <f t="shared" si="21"/>
        <v>错误</v>
      </c>
      <c r="AQ10" s="2" t="str">
        <f t="shared" si="22"/>
        <v>错误</v>
      </c>
      <c r="AR10" s="2">
        <v>2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3</v>
      </c>
      <c r="BA10" s="2">
        <v>1</v>
      </c>
    </row>
    <row r="11" ht="16.5" spans="1:53">
      <c r="A11" s="2">
        <v>9</v>
      </c>
      <c r="B11" s="2" t="s">
        <v>53</v>
      </c>
      <c r="C11" s="2">
        <v>0.21</v>
      </c>
      <c r="D11" s="2">
        <v>0.27</v>
      </c>
      <c r="E11" s="2">
        <v>20.09</v>
      </c>
      <c r="F11" s="2">
        <v>94.3</v>
      </c>
      <c r="G11" s="2">
        <v>73</v>
      </c>
      <c r="H11" s="2">
        <v>71</v>
      </c>
      <c r="I11" s="2">
        <v>0.66687535</v>
      </c>
      <c r="J11" s="2">
        <v>0.594142814</v>
      </c>
      <c r="K11" s="2">
        <v>0</v>
      </c>
      <c r="L11" s="2">
        <f t="shared" si="1"/>
        <v>-2.1368489109</v>
      </c>
      <c r="M11" s="2" t="str">
        <f t="shared" si="2"/>
        <v>正确</v>
      </c>
      <c r="N11" s="2">
        <f>VLOOKUP(AR11,叶子分值!$A:$Q,COLUMN()-12,0)</f>
        <v>-0.41021055</v>
      </c>
      <c r="O11" s="2">
        <f>VLOOKUP(AS11,叶子分值!$A:$Q,COLUMN()-12,0)</f>
        <v>-0.337775141</v>
      </c>
      <c r="P11" s="2">
        <f>VLOOKUP(AT11,叶子分值!$A:$Q,COLUMN()-12,0)</f>
        <v>-0.284515887</v>
      </c>
      <c r="Q11" s="2">
        <f>VLOOKUP(AU11,叶子分值!$A:$Q,COLUMN()-12,0)</f>
        <v>-0.245852068</v>
      </c>
      <c r="R11" s="2">
        <f>VLOOKUP(AV11,叶子分值!$A:$Q,COLUMN()-12,0)</f>
        <v>-0.215500504</v>
      </c>
      <c r="S11" s="2">
        <f>VLOOKUP(AW11,叶子分值!$A:$Q,COLUMN()-12,0)</f>
        <v>-0.20495142</v>
      </c>
      <c r="T11" s="2">
        <f>VLOOKUP(AX11,叶子分值!$A:$Q,COLUMN()-12,0)</f>
        <v>-0.192374542</v>
      </c>
      <c r="U11" s="2">
        <f>VLOOKUP(AY11,叶子分值!$A:$Q,COLUMN()-12,0)</f>
        <v>-0.171919972</v>
      </c>
      <c r="V11" s="2">
        <f>VLOOKUP(AZ11,叶子分值!$A:$Q,COLUMN()-12,0)</f>
        <v>0.0836077631</v>
      </c>
      <c r="W11" s="2">
        <f>VLOOKUP(BA11,叶子分值!$A:$Q,COLUMN()-12,0)</f>
        <v>-0.15735659</v>
      </c>
      <c r="X11" s="2">
        <f t="shared" si="3"/>
        <v>-0.41021055</v>
      </c>
      <c r="Y11" s="2">
        <f t="shared" si="4"/>
        <v>-0.747985691</v>
      </c>
      <c r="Z11" s="2">
        <f t="shared" si="5"/>
        <v>-1.032501578</v>
      </c>
      <c r="AA11" s="2">
        <f t="shared" si="6"/>
        <v>-1.278353646</v>
      </c>
      <c r="AB11" s="2">
        <f t="shared" si="7"/>
        <v>-1.49385415</v>
      </c>
      <c r="AC11" s="2">
        <f t="shared" si="8"/>
        <v>-1.69880557</v>
      </c>
      <c r="AD11" s="2">
        <f t="shared" si="9"/>
        <v>-1.891180112</v>
      </c>
      <c r="AE11" s="2">
        <f t="shared" si="10"/>
        <v>-2.063100084</v>
      </c>
      <c r="AF11" s="2">
        <f t="shared" si="11"/>
        <v>-1.9794923209</v>
      </c>
      <c r="AG11" s="2">
        <f t="shared" si="12"/>
        <v>-2.1368489109</v>
      </c>
      <c r="AH11" s="2" t="str">
        <f t="shared" si="13"/>
        <v>正确</v>
      </c>
      <c r="AI11" s="2" t="str">
        <f t="shared" si="14"/>
        <v>正确</v>
      </c>
      <c r="AJ11" s="2" t="str">
        <f t="shared" si="15"/>
        <v>正确</v>
      </c>
      <c r="AK11" s="2" t="str">
        <f t="shared" si="16"/>
        <v>正确</v>
      </c>
      <c r="AL11" s="2" t="str">
        <f t="shared" si="17"/>
        <v>正确</v>
      </c>
      <c r="AM11" s="2" t="str">
        <f t="shared" si="18"/>
        <v>正确</v>
      </c>
      <c r="AN11" s="2" t="str">
        <f t="shared" si="19"/>
        <v>正确</v>
      </c>
      <c r="AO11" s="2" t="str">
        <f t="shared" si="20"/>
        <v>正确</v>
      </c>
      <c r="AP11" s="2" t="str">
        <f t="shared" si="21"/>
        <v>正确</v>
      </c>
      <c r="AQ11" s="2" t="str">
        <f t="shared" si="22"/>
        <v>正确</v>
      </c>
      <c r="AR11" s="2">
        <v>4</v>
      </c>
      <c r="AS11" s="2">
        <v>4</v>
      </c>
      <c r="AT11" s="2">
        <v>4</v>
      </c>
      <c r="AU11" s="2">
        <v>4</v>
      </c>
      <c r="AV11" s="2">
        <v>3</v>
      </c>
      <c r="AW11" s="2">
        <v>3</v>
      </c>
      <c r="AX11" s="2">
        <v>4</v>
      </c>
      <c r="AY11" s="2">
        <v>3</v>
      </c>
      <c r="AZ11" s="2">
        <v>2</v>
      </c>
      <c r="BA11" s="2">
        <v>3</v>
      </c>
    </row>
    <row r="12" ht="16.5" spans="1:53">
      <c r="A12" s="2">
        <v>10</v>
      </c>
      <c r="B12" s="2" t="s">
        <v>54</v>
      </c>
      <c r="C12" s="2">
        <v>0.26</v>
      </c>
      <c r="D12" s="2">
        <v>0.21</v>
      </c>
      <c r="E12" s="2">
        <v>10.68</v>
      </c>
      <c r="F12" s="2">
        <v>95.8</v>
      </c>
      <c r="G12" s="2">
        <v>35</v>
      </c>
      <c r="H12" s="2">
        <v>34</v>
      </c>
      <c r="I12" s="2">
        <v>0.466814119</v>
      </c>
      <c r="J12" s="2">
        <v>0.422443083</v>
      </c>
      <c r="K12" s="2">
        <v>1</v>
      </c>
      <c r="L12" s="2">
        <f t="shared" si="1"/>
        <v>0.9411610282</v>
      </c>
      <c r="M12" s="2" t="str">
        <f t="shared" si="2"/>
        <v>正确</v>
      </c>
      <c r="N12" s="2">
        <f>VLOOKUP(AR12,叶子分值!$A:$Q,COLUMN()-12,0)</f>
        <v>0.227172419</v>
      </c>
      <c r="O12" s="2">
        <f>VLOOKUP(AS12,叶子分值!$A:$Q,COLUMN()-12,0)</f>
        <v>0.0199926384</v>
      </c>
      <c r="P12" s="2">
        <f>VLOOKUP(AT12,叶子分值!$A:$Q,COLUMN()-12,0)</f>
        <v>0.0182525385</v>
      </c>
      <c r="Q12" s="2">
        <f>VLOOKUP(AU12,叶子分值!$A:$Q,COLUMN()-12,0)</f>
        <v>0.0166659858</v>
      </c>
      <c r="R12" s="2">
        <f>VLOOKUP(AV12,叶子分值!$A:$Q,COLUMN()-12,0)</f>
        <v>0.137904152</v>
      </c>
      <c r="S12" s="2">
        <f>VLOOKUP(AW12,叶子分值!$A:$Q,COLUMN()-12,0)</f>
        <v>0.133621603</v>
      </c>
      <c r="T12" s="2">
        <f>VLOOKUP(AX12,叶子分值!$A:$Q,COLUMN()-12,0)</f>
        <v>-0.0530463345</v>
      </c>
      <c r="U12" s="2">
        <f>VLOOKUP(AY12,叶子分值!$A:$Q,COLUMN()-12,0)</f>
        <v>0.158854932</v>
      </c>
      <c r="V12" s="2">
        <f>VLOOKUP(AZ12,叶子分值!$A:$Q,COLUMN()-12,0)</f>
        <v>0.146357104</v>
      </c>
      <c r="W12" s="2">
        <f>VLOOKUP(BA12,叶子分值!$A:$Q,COLUMN()-12,0)</f>
        <v>0.13538599</v>
      </c>
      <c r="X12" s="2">
        <f t="shared" si="3"/>
        <v>0.227172419</v>
      </c>
      <c r="Y12" s="2">
        <f t="shared" si="4"/>
        <v>0.2471650574</v>
      </c>
      <c r="Z12" s="2">
        <f t="shared" si="5"/>
        <v>0.2654175959</v>
      </c>
      <c r="AA12" s="2">
        <f t="shared" si="6"/>
        <v>0.2820835817</v>
      </c>
      <c r="AB12" s="2">
        <f t="shared" si="7"/>
        <v>0.4199877337</v>
      </c>
      <c r="AC12" s="2">
        <f t="shared" si="8"/>
        <v>0.5536093367</v>
      </c>
      <c r="AD12" s="2">
        <f t="shared" si="9"/>
        <v>0.5005630022</v>
      </c>
      <c r="AE12" s="2">
        <f t="shared" si="10"/>
        <v>0.6594179342</v>
      </c>
      <c r="AF12" s="2">
        <f t="shared" si="11"/>
        <v>0.8057750382</v>
      </c>
      <c r="AG12" s="2">
        <f t="shared" si="12"/>
        <v>0.9411610282</v>
      </c>
      <c r="AH12" s="2" t="str">
        <f t="shared" si="13"/>
        <v>正确</v>
      </c>
      <c r="AI12" s="2" t="str">
        <f t="shared" si="14"/>
        <v>正确</v>
      </c>
      <c r="AJ12" s="2" t="str">
        <f t="shared" si="15"/>
        <v>正确</v>
      </c>
      <c r="AK12" s="2" t="str">
        <f t="shared" si="16"/>
        <v>正确</v>
      </c>
      <c r="AL12" s="2" t="str">
        <f t="shared" si="17"/>
        <v>正确</v>
      </c>
      <c r="AM12" s="2" t="str">
        <f t="shared" si="18"/>
        <v>正确</v>
      </c>
      <c r="AN12" s="2" t="str">
        <f t="shared" si="19"/>
        <v>正确</v>
      </c>
      <c r="AO12" s="2" t="str">
        <f t="shared" si="20"/>
        <v>正确</v>
      </c>
      <c r="AP12" s="2" t="str">
        <f t="shared" si="21"/>
        <v>正确</v>
      </c>
      <c r="AQ12" s="2" t="str">
        <f t="shared" si="22"/>
        <v>正确</v>
      </c>
      <c r="AR12" s="2">
        <v>2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4</v>
      </c>
      <c r="AZ12" s="2">
        <v>4</v>
      </c>
      <c r="BA12" s="2">
        <v>4</v>
      </c>
    </row>
    <row r="13" ht="16.5" spans="1:53">
      <c r="A13" s="2">
        <v>11</v>
      </c>
      <c r="B13" s="2" t="s">
        <v>54</v>
      </c>
      <c r="C13" s="2">
        <v>0.3</v>
      </c>
      <c r="D13" s="2">
        <v>0.21</v>
      </c>
      <c r="E13" s="2">
        <v>24.83</v>
      </c>
      <c r="F13" s="2">
        <v>95.2</v>
      </c>
      <c r="G13" s="2">
        <v>31</v>
      </c>
      <c r="H13" s="2">
        <v>30</v>
      </c>
      <c r="I13" s="2">
        <v>0.635173357</v>
      </c>
      <c r="J13" s="2">
        <v>0.56576701</v>
      </c>
      <c r="K13" s="2">
        <v>1</v>
      </c>
      <c r="L13" s="2">
        <f t="shared" si="1"/>
        <v>1.1559037837</v>
      </c>
      <c r="M13" s="2" t="str">
        <f t="shared" si="2"/>
        <v>正确</v>
      </c>
      <c r="N13" s="2">
        <f>VLOOKUP(AR13,叶子分值!$A:$Q,COLUMN()-12,0)</f>
        <v>0.227172419</v>
      </c>
      <c r="O13" s="2">
        <f>VLOOKUP(AS13,叶子分值!$A:$Q,COLUMN()-12,0)</f>
        <v>0.0199926384</v>
      </c>
      <c r="P13" s="2">
        <f>VLOOKUP(AT13,叶子分值!$A:$Q,COLUMN()-12,0)</f>
        <v>0.0182525385</v>
      </c>
      <c r="Q13" s="2">
        <f>VLOOKUP(AU13,叶子分值!$A:$Q,COLUMN()-12,0)</f>
        <v>0.0166659858</v>
      </c>
      <c r="R13" s="2">
        <f>VLOOKUP(AV13,叶子分值!$A:$Q,COLUMN()-12,0)</f>
        <v>0.137904152</v>
      </c>
      <c r="S13" s="2">
        <f>VLOOKUP(AW13,叶子分值!$A:$Q,COLUMN()-12,0)</f>
        <v>0.133621603</v>
      </c>
      <c r="T13" s="2">
        <f>VLOOKUP(AX13,叶子分值!$A:$Q,COLUMN()-12,0)</f>
        <v>0.161696421</v>
      </c>
      <c r="U13" s="2">
        <f>VLOOKUP(AY13,叶子分值!$A:$Q,COLUMN()-12,0)</f>
        <v>0.158854932</v>
      </c>
      <c r="V13" s="2">
        <f>VLOOKUP(AZ13,叶子分值!$A:$Q,COLUMN()-12,0)</f>
        <v>0.146357104</v>
      </c>
      <c r="W13" s="2">
        <f>VLOOKUP(BA13,叶子分值!$A:$Q,COLUMN()-12,0)</f>
        <v>0.13538599</v>
      </c>
      <c r="X13" s="2">
        <f t="shared" si="3"/>
        <v>0.227172419</v>
      </c>
      <c r="Y13" s="2">
        <f t="shared" si="4"/>
        <v>0.2471650574</v>
      </c>
      <c r="Z13" s="2">
        <f t="shared" si="5"/>
        <v>0.2654175959</v>
      </c>
      <c r="AA13" s="2">
        <f t="shared" si="6"/>
        <v>0.2820835817</v>
      </c>
      <c r="AB13" s="2">
        <f t="shared" si="7"/>
        <v>0.4199877337</v>
      </c>
      <c r="AC13" s="2">
        <f t="shared" si="8"/>
        <v>0.5536093367</v>
      </c>
      <c r="AD13" s="2">
        <f t="shared" si="9"/>
        <v>0.7153057577</v>
      </c>
      <c r="AE13" s="2">
        <f t="shared" si="10"/>
        <v>0.8741606897</v>
      </c>
      <c r="AF13" s="2">
        <f t="shared" si="11"/>
        <v>1.0205177937</v>
      </c>
      <c r="AG13" s="2">
        <f t="shared" si="12"/>
        <v>1.1559037837</v>
      </c>
      <c r="AH13" s="2" t="str">
        <f t="shared" si="13"/>
        <v>正确</v>
      </c>
      <c r="AI13" s="2" t="str">
        <f t="shared" si="14"/>
        <v>正确</v>
      </c>
      <c r="AJ13" s="2" t="str">
        <f t="shared" si="15"/>
        <v>正确</v>
      </c>
      <c r="AK13" s="2" t="str">
        <f t="shared" si="16"/>
        <v>正确</v>
      </c>
      <c r="AL13" s="2" t="str">
        <f t="shared" si="17"/>
        <v>正确</v>
      </c>
      <c r="AM13" s="2" t="str">
        <f t="shared" si="18"/>
        <v>正确</v>
      </c>
      <c r="AN13" s="2" t="str">
        <f t="shared" si="19"/>
        <v>正确</v>
      </c>
      <c r="AO13" s="2" t="str">
        <f t="shared" si="20"/>
        <v>正确</v>
      </c>
      <c r="AP13" s="2" t="str">
        <f t="shared" si="21"/>
        <v>正确</v>
      </c>
      <c r="AQ13" s="2" t="str">
        <f t="shared" si="22"/>
        <v>正确</v>
      </c>
      <c r="AR13" s="2">
        <v>2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2</v>
      </c>
      <c r="AY13" s="2">
        <v>4</v>
      </c>
      <c r="AZ13" s="2">
        <v>4</v>
      </c>
      <c r="BA13" s="2">
        <v>4</v>
      </c>
    </row>
    <row r="14" ht="16.5" spans="1:53">
      <c r="A14" s="2">
        <v>12</v>
      </c>
      <c r="B14" s="2" t="s">
        <v>53</v>
      </c>
      <c r="C14" s="2">
        <v>0.23</v>
      </c>
      <c r="D14" s="2">
        <v>0.2</v>
      </c>
      <c r="E14" s="2">
        <v>40.54</v>
      </c>
      <c r="F14" s="2">
        <v>94.7</v>
      </c>
      <c r="G14" s="2">
        <v>41</v>
      </c>
      <c r="H14" s="2">
        <v>40</v>
      </c>
      <c r="I14" s="2">
        <v>0.818960203</v>
      </c>
      <c r="J14" s="2">
        <v>0.805628167</v>
      </c>
      <c r="K14" s="2">
        <v>1</v>
      </c>
      <c r="L14" s="2">
        <f t="shared" si="1"/>
        <v>1.688895525</v>
      </c>
      <c r="M14" s="2" t="str">
        <f t="shared" si="2"/>
        <v>正确</v>
      </c>
      <c r="N14" s="2">
        <f>VLOOKUP(AR14,叶子分值!$A:$Q,COLUMN()-12,0)</f>
        <v>0.227172419</v>
      </c>
      <c r="O14" s="2">
        <f>VLOOKUP(AS14,叶子分值!$A:$Q,COLUMN()-12,0)</f>
        <v>0.217752084</v>
      </c>
      <c r="P14" s="2">
        <f>VLOOKUP(AT14,叶子分值!$A:$Q,COLUMN()-12,0)</f>
        <v>0.194602326</v>
      </c>
      <c r="Q14" s="2">
        <f>VLOOKUP(AU14,叶子分值!$A:$Q,COLUMN()-12,0)</f>
        <v>0.175548494</v>
      </c>
      <c r="R14" s="2">
        <f>VLOOKUP(AV14,叶子分值!$A:$Q,COLUMN()-12,0)</f>
        <v>0.137904152</v>
      </c>
      <c r="S14" s="2">
        <f>VLOOKUP(AW14,叶子分值!$A:$Q,COLUMN()-12,0)</f>
        <v>0.133621603</v>
      </c>
      <c r="T14" s="2">
        <f>VLOOKUP(AX14,叶子分值!$A:$Q,COLUMN()-12,0)</f>
        <v>0.161696421</v>
      </c>
      <c r="U14" s="2">
        <f>VLOOKUP(AY14,叶子分值!$A:$Q,COLUMN()-12,0)</f>
        <v>0.158854932</v>
      </c>
      <c r="V14" s="2">
        <f>VLOOKUP(AZ14,叶子分值!$A:$Q,COLUMN()-12,0)</f>
        <v>0.146357104</v>
      </c>
      <c r="W14" s="2">
        <f>VLOOKUP(BA14,叶子分值!$A:$Q,COLUMN()-12,0)</f>
        <v>0.13538599</v>
      </c>
      <c r="X14" s="2">
        <f t="shared" si="3"/>
        <v>0.227172419</v>
      </c>
      <c r="Y14" s="2">
        <f t="shared" si="4"/>
        <v>0.444924503</v>
      </c>
      <c r="Z14" s="2">
        <f t="shared" si="5"/>
        <v>0.639526829</v>
      </c>
      <c r="AA14" s="2">
        <f t="shared" si="6"/>
        <v>0.815075323</v>
      </c>
      <c r="AB14" s="2">
        <f t="shared" si="7"/>
        <v>0.952979475</v>
      </c>
      <c r="AC14" s="2">
        <f t="shared" si="8"/>
        <v>1.086601078</v>
      </c>
      <c r="AD14" s="2">
        <f t="shared" si="9"/>
        <v>1.248297499</v>
      </c>
      <c r="AE14" s="2">
        <f t="shared" si="10"/>
        <v>1.407152431</v>
      </c>
      <c r="AF14" s="2">
        <f t="shared" si="11"/>
        <v>1.553509535</v>
      </c>
      <c r="AG14" s="2">
        <f t="shared" si="12"/>
        <v>1.688895525</v>
      </c>
      <c r="AH14" s="2" t="str">
        <f t="shared" si="13"/>
        <v>正确</v>
      </c>
      <c r="AI14" s="2" t="str">
        <f t="shared" si="14"/>
        <v>正确</v>
      </c>
      <c r="AJ14" s="2" t="str">
        <f t="shared" si="15"/>
        <v>正确</v>
      </c>
      <c r="AK14" s="2" t="str">
        <f t="shared" si="16"/>
        <v>正确</v>
      </c>
      <c r="AL14" s="2" t="str">
        <f t="shared" si="17"/>
        <v>正确</v>
      </c>
      <c r="AM14" s="2" t="str">
        <f t="shared" si="18"/>
        <v>正确</v>
      </c>
      <c r="AN14" s="2" t="str">
        <f t="shared" si="19"/>
        <v>正确</v>
      </c>
      <c r="AO14" s="2" t="str">
        <f t="shared" si="20"/>
        <v>正确</v>
      </c>
      <c r="AP14" s="2" t="str">
        <f t="shared" si="21"/>
        <v>正确</v>
      </c>
      <c r="AQ14" s="2" t="str">
        <f t="shared" si="22"/>
        <v>正确</v>
      </c>
      <c r="AR14" s="2">
        <v>2</v>
      </c>
      <c r="AS14" s="2">
        <v>2</v>
      </c>
      <c r="AT14" s="2">
        <v>2</v>
      </c>
      <c r="AU14" s="2">
        <v>2</v>
      </c>
      <c r="AV14" s="2">
        <v>1</v>
      </c>
      <c r="AW14" s="2">
        <v>1</v>
      </c>
      <c r="AX14" s="2">
        <v>2</v>
      </c>
      <c r="AY14" s="2">
        <v>4</v>
      </c>
      <c r="AZ14" s="2">
        <v>4</v>
      </c>
      <c r="BA14" s="2">
        <v>4</v>
      </c>
    </row>
    <row r="15" ht="16.5" spans="1:53">
      <c r="A15" s="2">
        <v>13</v>
      </c>
      <c r="B15" s="2" t="s">
        <v>54</v>
      </c>
      <c r="C15" s="2">
        <v>0.25</v>
      </c>
      <c r="D15" s="2">
        <v>0.29</v>
      </c>
      <c r="E15" s="2">
        <v>20.43</v>
      </c>
      <c r="F15" s="2">
        <v>92.7</v>
      </c>
      <c r="G15" s="2">
        <v>30</v>
      </c>
      <c r="H15" s="2">
        <v>30</v>
      </c>
      <c r="I15" s="2">
        <v>0.498825525</v>
      </c>
      <c r="J15" s="2">
        <v>0.476575973</v>
      </c>
      <c r="K15" s="2">
        <v>0</v>
      </c>
      <c r="L15" s="2">
        <f t="shared" si="1"/>
        <v>-2.343020871</v>
      </c>
      <c r="M15" s="2" t="str">
        <f t="shared" si="2"/>
        <v>正确</v>
      </c>
      <c r="N15" s="2">
        <f>VLOOKUP(AR15,叶子分值!$A:$Q,COLUMN()-12,0)</f>
        <v>-0.41021055</v>
      </c>
      <c r="O15" s="2">
        <f>VLOOKUP(AS15,叶子分值!$A:$Q,COLUMN()-12,0)</f>
        <v>-0.337775141</v>
      </c>
      <c r="P15" s="2">
        <f>VLOOKUP(AT15,叶子分值!$A:$Q,COLUMN()-12,0)</f>
        <v>-0.284515887</v>
      </c>
      <c r="Q15" s="2">
        <f>VLOOKUP(AU15,叶子分值!$A:$Q,COLUMN()-12,0)</f>
        <v>-0.245852068</v>
      </c>
      <c r="R15" s="2">
        <f>VLOOKUP(AV15,叶子分值!$A:$Q,COLUMN()-12,0)</f>
        <v>-0.215500504</v>
      </c>
      <c r="S15" s="2">
        <f>VLOOKUP(AW15,叶子分值!$A:$Q,COLUMN()-12,0)</f>
        <v>-0.20495142</v>
      </c>
      <c r="T15" s="2">
        <f>VLOOKUP(AX15,叶子分值!$A:$Q,COLUMN()-12,0)</f>
        <v>-0.192374542</v>
      </c>
      <c r="U15" s="2">
        <f>VLOOKUP(AY15,叶子分值!$A:$Q,COLUMN()-12,0)</f>
        <v>-0.171919972</v>
      </c>
      <c r="V15" s="2">
        <f>VLOOKUP(AZ15,叶子分值!$A:$Q,COLUMN()-12,0)</f>
        <v>-0.122564197</v>
      </c>
      <c r="W15" s="2">
        <f>VLOOKUP(BA15,叶子分值!$A:$Q,COLUMN()-12,0)</f>
        <v>-0.15735659</v>
      </c>
      <c r="X15" s="2">
        <f t="shared" si="3"/>
        <v>-0.41021055</v>
      </c>
      <c r="Y15" s="2">
        <f t="shared" si="4"/>
        <v>-0.747985691</v>
      </c>
      <c r="Z15" s="2">
        <f t="shared" si="5"/>
        <v>-1.032501578</v>
      </c>
      <c r="AA15" s="2">
        <f t="shared" si="6"/>
        <v>-1.278353646</v>
      </c>
      <c r="AB15" s="2">
        <f t="shared" si="7"/>
        <v>-1.49385415</v>
      </c>
      <c r="AC15" s="2">
        <f t="shared" si="8"/>
        <v>-1.69880557</v>
      </c>
      <c r="AD15" s="2">
        <f t="shared" si="9"/>
        <v>-1.891180112</v>
      </c>
      <c r="AE15" s="2">
        <f t="shared" si="10"/>
        <v>-2.063100084</v>
      </c>
      <c r="AF15" s="2">
        <f t="shared" si="11"/>
        <v>-2.185664281</v>
      </c>
      <c r="AG15" s="2">
        <f t="shared" si="12"/>
        <v>-2.343020871</v>
      </c>
      <c r="AH15" s="2" t="str">
        <f t="shared" si="13"/>
        <v>正确</v>
      </c>
      <c r="AI15" s="2" t="str">
        <f t="shared" si="14"/>
        <v>正确</v>
      </c>
      <c r="AJ15" s="2" t="str">
        <f t="shared" si="15"/>
        <v>正确</v>
      </c>
      <c r="AK15" s="2" t="str">
        <f t="shared" si="16"/>
        <v>正确</v>
      </c>
      <c r="AL15" s="2" t="str">
        <f t="shared" si="17"/>
        <v>正确</v>
      </c>
      <c r="AM15" s="2" t="str">
        <f t="shared" si="18"/>
        <v>正确</v>
      </c>
      <c r="AN15" s="2" t="str">
        <f t="shared" si="19"/>
        <v>正确</v>
      </c>
      <c r="AO15" s="2" t="str">
        <f t="shared" si="20"/>
        <v>正确</v>
      </c>
      <c r="AP15" s="2" t="str">
        <f t="shared" si="21"/>
        <v>正确</v>
      </c>
      <c r="AQ15" s="2" t="str">
        <f t="shared" si="22"/>
        <v>正确</v>
      </c>
      <c r="AR15" s="2">
        <v>4</v>
      </c>
      <c r="AS15" s="2">
        <v>4</v>
      </c>
      <c r="AT15" s="2">
        <v>4</v>
      </c>
      <c r="AU15" s="2">
        <v>4</v>
      </c>
      <c r="AV15" s="2">
        <v>3</v>
      </c>
      <c r="AW15" s="2">
        <v>3</v>
      </c>
      <c r="AX15" s="2">
        <v>4</v>
      </c>
      <c r="AY15" s="2">
        <v>3</v>
      </c>
      <c r="AZ15" s="2">
        <v>1</v>
      </c>
      <c r="BA15" s="2">
        <v>3</v>
      </c>
    </row>
    <row r="16" ht="16.5" spans="1:53">
      <c r="A16" s="2">
        <v>14</v>
      </c>
      <c r="B16" s="2" t="s">
        <v>54</v>
      </c>
      <c r="C16" s="2">
        <v>0.29</v>
      </c>
      <c r="D16" s="2">
        <v>0.33</v>
      </c>
      <c r="E16" s="2">
        <v>45.11</v>
      </c>
      <c r="F16" s="2">
        <v>93.7</v>
      </c>
      <c r="G16" s="2">
        <v>42</v>
      </c>
      <c r="H16" s="2">
        <v>41</v>
      </c>
      <c r="I16" s="2">
        <v>0.802297603</v>
      </c>
      <c r="J16" s="2">
        <v>0.790325847</v>
      </c>
      <c r="K16" s="2">
        <v>0</v>
      </c>
      <c r="L16" s="2">
        <f t="shared" si="1"/>
        <v>-2.284562073</v>
      </c>
      <c r="M16" s="2" t="str">
        <f t="shared" si="2"/>
        <v>正确</v>
      </c>
      <c r="N16" s="2">
        <f>VLOOKUP(AR16,叶子分值!$A:$Q,COLUMN()-12,0)</f>
        <v>-0.41021055</v>
      </c>
      <c r="O16" s="2">
        <f>VLOOKUP(AS16,叶子分值!$A:$Q,COLUMN()-12,0)</f>
        <v>-0.337775141</v>
      </c>
      <c r="P16" s="2">
        <f>VLOOKUP(AT16,叶子分值!$A:$Q,COLUMN()-12,0)</f>
        <v>-0.284515887</v>
      </c>
      <c r="Q16" s="2">
        <f>VLOOKUP(AU16,叶子分值!$A:$Q,COLUMN()-12,0)</f>
        <v>-0.245852068</v>
      </c>
      <c r="R16" s="2">
        <f>VLOOKUP(AV16,叶子分值!$A:$Q,COLUMN()-12,0)</f>
        <v>-0.215500504</v>
      </c>
      <c r="S16" s="2">
        <f>VLOOKUP(AW16,叶子分值!$A:$Q,COLUMN()-12,0)</f>
        <v>-0.20495142</v>
      </c>
      <c r="T16" s="2">
        <f>VLOOKUP(AX16,叶子分值!$A:$Q,COLUMN()-12,0)</f>
        <v>-0.192374542</v>
      </c>
      <c r="U16" s="2">
        <f>VLOOKUP(AY16,叶子分值!$A:$Q,COLUMN()-12,0)</f>
        <v>-0.171919972</v>
      </c>
      <c r="V16" s="2">
        <f>VLOOKUP(AZ16,叶子分值!$A:$Q,COLUMN()-12,0)</f>
        <v>-0.064105399</v>
      </c>
      <c r="W16" s="2">
        <f>VLOOKUP(BA16,叶子分值!$A:$Q,COLUMN()-12,0)</f>
        <v>-0.15735659</v>
      </c>
      <c r="X16" s="2">
        <f t="shared" si="3"/>
        <v>-0.41021055</v>
      </c>
      <c r="Y16" s="2">
        <f t="shared" si="4"/>
        <v>-0.747985691</v>
      </c>
      <c r="Z16" s="2">
        <f t="shared" si="5"/>
        <v>-1.032501578</v>
      </c>
      <c r="AA16" s="2">
        <f t="shared" si="6"/>
        <v>-1.278353646</v>
      </c>
      <c r="AB16" s="2">
        <f t="shared" si="7"/>
        <v>-1.49385415</v>
      </c>
      <c r="AC16" s="2">
        <f t="shared" si="8"/>
        <v>-1.69880557</v>
      </c>
      <c r="AD16" s="2">
        <f t="shared" si="9"/>
        <v>-1.891180112</v>
      </c>
      <c r="AE16" s="2">
        <f t="shared" si="10"/>
        <v>-2.063100084</v>
      </c>
      <c r="AF16" s="2">
        <f t="shared" si="11"/>
        <v>-2.127205483</v>
      </c>
      <c r="AG16" s="2">
        <f t="shared" si="12"/>
        <v>-2.284562073</v>
      </c>
      <c r="AH16" s="2" t="str">
        <f t="shared" si="13"/>
        <v>正确</v>
      </c>
      <c r="AI16" s="2" t="str">
        <f t="shared" si="14"/>
        <v>正确</v>
      </c>
      <c r="AJ16" s="2" t="str">
        <f t="shared" si="15"/>
        <v>正确</v>
      </c>
      <c r="AK16" s="2" t="str">
        <f t="shared" si="16"/>
        <v>正确</v>
      </c>
      <c r="AL16" s="2" t="str">
        <f t="shared" si="17"/>
        <v>正确</v>
      </c>
      <c r="AM16" s="2" t="str">
        <f t="shared" si="18"/>
        <v>正确</v>
      </c>
      <c r="AN16" s="2" t="str">
        <f t="shared" si="19"/>
        <v>正确</v>
      </c>
      <c r="AO16" s="2" t="str">
        <f t="shared" si="20"/>
        <v>正确</v>
      </c>
      <c r="AP16" s="2" t="str">
        <f t="shared" si="21"/>
        <v>正确</v>
      </c>
      <c r="AQ16" s="2" t="str">
        <f t="shared" si="22"/>
        <v>正确</v>
      </c>
      <c r="AR16" s="2">
        <v>4</v>
      </c>
      <c r="AS16" s="2">
        <v>4</v>
      </c>
      <c r="AT16" s="2">
        <v>4</v>
      </c>
      <c r="AU16" s="2">
        <v>4</v>
      </c>
      <c r="AV16" s="2">
        <v>3</v>
      </c>
      <c r="AW16" s="2">
        <v>3</v>
      </c>
      <c r="AX16" s="2">
        <v>4</v>
      </c>
      <c r="AY16" s="2">
        <v>3</v>
      </c>
      <c r="AZ16" s="2">
        <v>3</v>
      </c>
      <c r="BA16" s="2">
        <v>3</v>
      </c>
    </row>
    <row r="17" ht="16.5" spans="1:53">
      <c r="A17" s="2">
        <v>15</v>
      </c>
      <c r="B17" s="2" t="s">
        <v>54</v>
      </c>
      <c r="C17" s="2">
        <v>0.21</v>
      </c>
      <c r="D17" s="2">
        <v>0.29</v>
      </c>
      <c r="E17" s="2">
        <v>40.19</v>
      </c>
      <c r="F17" s="2">
        <v>93.3</v>
      </c>
      <c r="G17" s="2">
        <v>38</v>
      </c>
      <c r="H17" s="2">
        <v>37</v>
      </c>
      <c r="I17" s="2">
        <v>0.489335455</v>
      </c>
      <c r="J17" s="2">
        <v>0.434779954</v>
      </c>
      <c r="K17" s="2">
        <v>0</v>
      </c>
      <c r="L17" s="2">
        <f t="shared" si="1"/>
        <v>-2.343020871</v>
      </c>
      <c r="M17" s="2" t="str">
        <f t="shared" si="2"/>
        <v>正确</v>
      </c>
      <c r="N17" s="2">
        <f>VLOOKUP(AR17,叶子分值!$A:$Q,COLUMN()-12,0)</f>
        <v>-0.41021055</v>
      </c>
      <c r="O17" s="2">
        <f>VLOOKUP(AS17,叶子分值!$A:$Q,COLUMN()-12,0)</f>
        <v>-0.337775141</v>
      </c>
      <c r="P17" s="2">
        <f>VLOOKUP(AT17,叶子分值!$A:$Q,COLUMN()-12,0)</f>
        <v>-0.284515887</v>
      </c>
      <c r="Q17" s="2">
        <f>VLOOKUP(AU17,叶子分值!$A:$Q,COLUMN()-12,0)</f>
        <v>-0.245852068</v>
      </c>
      <c r="R17" s="2">
        <f>VLOOKUP(AV17,叶子分值!$A:$Q,COLUMN()-12,0)</f>
        <v>-0.215500504</v>
      </c>
      <c r="S17" s="2">
        <f>VLOOKUP(AW17,叶子分值!$A:$Q,COLUMN()-12,0)</f>
        <v>-0.20495142</v>
      </c>
      <c r="T17" s="2">
        <f>VLOOKUP(AX17,叶子分值!$A:$Q,COLUMN()-12,0)</f>
        <v>-0.192374542</v>
      </c>
      <c r="U17" s="2">
        <f>VLOOKUP(AY17,叶子分值!$A:$Q,COLUMN()-12,0)</f>
        <v>-0.171919972</v>
      </c>
      <c r="V17" s="2">
        <f>VLOOKUP(AZ17,叶子分值!$A:$Q,COLUMN()-12,0)</f>
        <v>-0.122564197</v>
      </c>
      <c r="W17" s="2">
        <f>VLOOKUP(BA17,叶子分值!$A:$Q,COLUMN()-12,0)</f>
        <v>-0.15735659</v>
      </c>
      <c r="X17" s="2">
        <f t="shared" si="3"/>
        <v>-0.41021055</v>
      </c>
      <c r="Y17" s="2">
        <f t="shared" si="4"/>
        <v>-0.747985691</v>
      </c>
      <c r="Z17" s="2">
        <f t="shared" si="5"/>
        <v>-1.032501578</v>
      </c>
      <c r="AA17" s="2">
        <f t="shared" si="6"/>
        <v>-1.278353646</v>
      </c>
      <c r="AB17" s="2">
        <f t="shared" si="7"/>
        <v>-1.49385415</v>
      </c>
      <c r="AC17" s="2">
        <f t="shared" si="8"/>
        <v>-1.69880557</v>
      </c>
      <c r="AD17" s="2">
        <f t="shared" si="9"/>
        <v>-1.891180112</v>
      </c>
      <c r="AE17" s="2">
        <f t="shared" si="10"/>
        <v>-2.063100084</v>
      </c>
      <c r="AF17" s="2">
        <f t="shared" si="11"/>
        <v>-2.185664281</v>
      </c>
      <c r="AG17" s="2">
        <f t="shared" si="12"/>
        <v>-2.343020871</v>
      </c>
      <c r="AH17" s="2" t="str">
        <f t="shared" si="13"/>
        <v>正确</v>
      </c>
      <c r="AI17" s="2" t="str">
        <f t="shared" si="14"/>
        <v>正确</v>
      </c>
      <c r="AJ17" s="2" t="str">
        <f t="shared" si="15"/>
        <v>正确</v>
      </c>
      <c r="AK17" s="2" t="str">
        <f t="shared" si="16"/>
        <v>正确</v>
      </c>
      <c r="AL17" s="2" t="str">
        <f t="shared" si="17"/>
        <v>正确</v>
      </c>
      <c r="AM17" s="2" t="str">
        <f t="shared" si="18"/>
        <v>正确</v>
      </c>
      <c r="AN17" s="2" t="str">
        <f t="shared" si="19"/>
        <v>正确</v>
      </c>
      <c r="AO17" s="2" t="str">
        <f t="shared" si="20"/>
        <v>正确</v>
      </c>
      <c r="AP17" s="2" t="str">
        <f t="shared" si="21"/>
        <v>正确</v>
      </c>
      <c r="AQ17" s="2" t="str">
        <f t="shared" si="22"/>
        <v>正确</v>
      </c>
      <c r="AR17" s="2">
        <v>4</v>
      </c>
      <c r="AS17" s="2">
        <v>4</v>
      </c>
      <c r="AT17" s="2">
        <v>4</v>
      </c>
      <c r="AU17" s="2">
        <v>4</v>
      </c>
      <c r="AV17" s="2">
        <v>3</v>
      </c>
      <c r="AW17" s="2">
        <v>3</v>
      </c>
      <c r="AX17" s="2">
        <v>4</v>
      </c>
      <c r="AY17" s="2">
        <v>3</v>
      </c>
      <c r="AZ17" s="2">
        <v>1</v>
      </c>
      <c r="BA17" s="2">
        <v>3</v>
      </c>
    </row>
    <row r="18" ht="16.5" spans="1:53">
      <c r="A18" s="2">
        <v>16</v>
      </c>
      <c r="B18" s="2" t="s">
        <v>53</v>
      </c>
      <c r="C18" s="2">
        <v>0.32</v>
      </c>
      <c r="D18" s="2">
        <v>0.23</v>
      </c>
      <c r="E18" s="2">
        <v>39.6</v>
      </c>
      <c r="F18" s="2">
        <v>92</v>
      </c>
      <c r="G18" s="2">
        <v>72</v>
      </c>
      <c r="H18" s="2">
        <v>71</v>
      </c>
      <c r="I18" s="2">
        <v>0.496788821</v>
      </c>
      <c r="J18" s="2">
        <v>0.400952525</v>
      </c>
      <c r="K18" s="2">
        <v>0</v>
      </c>
      <c r="L18" s="2">
        <f t="shared" si="1"/>
        <v>-1.6529893632</v>
      </c>
      <c r="M18" s="2" t="str">
        <f t="shared" si="2"/>
        <v>正确</v>
      </c>
      <c r="N18" s="2">
        <f>VLOOKUP(AR18,叶子分值!$A:$Q,COLUMN()-12,0)</f>
        <v>-0.0742500052</v>
      </c>
      <c r="O18" s="2">
        <f>VLOOKUP(AS18,叶子分值!$A:$Q,COLUMN()-12,0)</f>
        <v>-0.337775141</v>
      </c>
      <c r="P18" s="2">
        <f>VLOOKUP(AT18,叶子分值!$A:$Q,COLUMN()-12,0)</f>
        <v>-0.284515887</v>
      </c>
      <c r="Q18" s="2">
        <f>VLOOKUP(AU18,叶子分值!$A:$Q,COLUMN()-12,0)</f>
        <v>-0.245852068</v>
      </c>
      <c r="R18" s="2">
        <f>VLOOKUP(AV18,叶子分值!$A:$Q,COLUMN()-12,0)</f>
        <v>-0.215500504</v>
      </c>
      <c r="S18" s="2">
        <f>VLOOKUP(AW18,叶子分值!$A:$Q,COLUMN()-12,0)</f>
        <v>-0.20495142</v>
      </c>
      <c r="T18" s="2">
        <f>VLOOKUP(AX18,叶子分值!$A:$Q,COLUMN()-12,0)</f>
        <v>0.161696421</v>
      </c>
      <c r="U18" s="2">
        <f>VLOOKUP(AY18,叶子分值!$A:$Q,COLUMN()-12,0)</f>
        <v>-0.171919972</v>
      </c>
      <c r="V18" s="2">
        <f>VLOOKUP(AZ18,叶子分值!$A:$Q,COLUMN()-12,0)</f>
        <v>-0.122564197</v>
      </c>
      <c r="W18" s="2">
        <f>VLOOKUP(BA18,叶子分值!$A:$Q,COLUMN()-12,0)</f>
        <v>-0.15735659</v>
      </c>
      <c r="X18" s="2">
        <f t="shared" si="3"/>
        <v>-0.0742500052</v>
      </c>
      <c r="Y18" s="2">
        <f t="shared" si="4"/>
        <v>-0.4120251462</v>
      </c>
      <c r="Z18" s="2">
        <f t="shared" si="5"/>
        <v>-0.6965410332</v>
      </c>
      <c r="AA18" s="2">
        <f t="shared" si="6"/>
        <v>-0.9423931012</v>
      </c>
      <c r="AB18" s="2">
        <f t="shared" si="7"/>
        <v>-1.1578936052</v>
      </c>
      <c r="AC18" s="2">
        <f t="shared" si="8"/>
        <v>-1.3628450252</v>
      </c>
      <c r="AD18" s="2">
        <f t="shared" si="9"/>
        <v>-1.2011486042</v>
      </c>
      <c r="AE18" s="2">
        <f t="shared" si="10"/>
        <v>-1.3730685762</v>
      </c>
      <c r="AF18" s="2">
        <f t="shared" si="11"/>
        <v>-1.4956327732</v>
      </c>
      <c r="AG18" s="2">
        <f t="shared" si="12"/>
        <v>-1.6529893632</v>
      </c>
      <c r="AH18" s="2" t="str">
        <f t="shared" si="13"/>
        <v>正确</v>
      </c>
      <c r="AI18" s="2" t="str">
        <f t="shared" si="14"/>
        <v>正确</v>
      </c>
      <c r="AJ18" s="2" t="str">
        <f t="shared" si="15"/>
        <v>正确</v>
      </c>
      <c r="AK18" s="2" t="str">
        <f t="shared" si="16"/>
        <v>正确</v>
      </c>
      <c r="AL18" s="2" t="str">
        <f t="shared" si="17"/>
        <v>正确</v>
      </c>
      <c r="AM18" s="2" t="str">
        <f t="shared" si="18"/>
        <v>正确</v>
      </c>
      <c r="AN18" s="2" t="str">
        <f t="shared" si="19"/>
        <v>正确</v>
      </c>
      <c r="AO18" s="2" t="str">
        <f t="shared" si="20"/>
        <v>正确</v>
      </c>
      <c r="AP18" s="2" t="str">
        <f t="shared" si="21"/>
        <v>正确</v>
      </c>
      <c r="AQ18" s="2" t="str">
        <f t="shared" si="22"/>
        <v>正确</v>
      </c>
      <c r="AR18" s="2">
        <v>1</v>
      </c>
      <c r="AS18" s="2">
        <v>4</v>
      </c>
      <c r="AT18" s="2">
        <v>4</v>
      </c>
      <c r="AU18" s="2">
        <v>4</v>
      </c>
      <c r="AV18" s="2">
        <v>3</v>
      </c>
      <c r="AW18" s="2">
        <v>3</v>
      </c>
      <c r="AX18" s="2">
        <v>2</v>
      </c>
      <c r="AY18" s="2">
        <v>3</v>
      </c>
      <c r="AZ18" s="2">
        <v>1</v>
      </c>
      <c r="BA18" s="2">
        <v>3</v>
      </c>
    </row>
    <row r="19" ht="16.5" spans="1:53">
      <c r="A19" s="2">
        <v>17</v>
      </c>
      <c r="B19" s="2" t="s">
        <v>54</v>
      </c>
      <c r="C19" s="2">
        <v>0.3</v>
      </c>
      <c r="D19" s="2">
        <v>0.22</v>
      </c>
      <c r="E19" s="2">
        <v>26.9</v>
      </c>
      <c r="F19" s="2">
        <v>95.7</v>
      </c>
      <c r="G19" s="2">
        <v>39</v>
      </c>
      <c r="H19" s="2">
        <v>38</v>
      </c>
      <c r="I19" s="2">
        <v>0.965662803</v>
      </c>
      <c r="J19" s="2">
        <v>0.90103445</v>
      </c>
      <c r="K19" s="2">
        <v>1</v>
      </c>
      <c r="L19" s="2">
        <f t="shared" si="1"/>
        <v>1.578104808</v>
      </c>
      <c r="M19" s="2" t="str">
        <f t="shared" si="2"/>
        <v>正确</v>
      </c>
      <c r="N19" s="2">
        <f>VLOOKUP(AR19,叶子分值!$A:$Q,COLUMN()-12,0)</f>
        <v>0.227172419</v>
      </c>
      <c r="O19" s="2">
        <f>VLOOKUP(AS19,叶子分值!$A:$Q,COLUMN()-12,0)</f>
        <v>0.217752084</v>
      </c>
      <c r="P19" s="2">
        <f>VLOOKUP(AT19,叶子分值!$A:$Q,COLUMN()-12,0)</f>
        <v>0.194602326</v>
      </c>
      <c r="Q19" s="2">
        <f>VLOOKUP(AU19,叶子分值!$A:$Q,COLUMN()-12,0)</f>
        <v>0.175548494</v>
      </c>
      <c r="R19" s="2">
        <f>VLOOKUP(AV19,叶子分值!$A:$Q,COLUMN()-12,0)</f>
        <v>0.137904152</v>
      </c>
      <c r="S19" s="2">
        <f>VLOOKUP(AW19,叶子分值!$A:$Q,COLUMN()-12,0)</f>
        <v>0.022830886</v>
      </c>
      <c r="T19" s="2">
        <f>VLOOKUP(AX19,叶子分值!$A:$Q,COLUMN()-12,0)</f>
        <v>0.161696421</v>
      </c>
      <c r="U19" s="2">
        <f>VLOOKUP(AY19,叶子分值!$A:$Q,COLUMN()-12,0)</f>
        <v>0.158854932</v>
      </c>
      <c r="V19" s="2">
        <f>VLOOKUP(AZ19,叶子分值!$A:$Q,COLUMN()-12,0)</f>
        <v>0.146357104</v>
      </c>
      <c r="W19" s="2">
        <f>VLOOKUP(BA19,叶子分值!$A:$Q,COLUMN()-12,0)</f>
        <v>0.13538599</v>
      </c>
      <c r="X19" s="2">
        <f t="shared" si="3"/>
        <v>0.227172419</v>
      </c>
      <c r="Y19" s="2">
        <f t="shared" si="4"/>
        <v>0.444924503</v>
      </c>
      <c r="Z19" s="2">
        <f t="shared" si="5"/>
        <v>0.639526829</v>
      </c>
      <c r="AA19" s="2">
        <f t="shared" si="6"/>
        <v>0.815075323</v>
      </c>
      <c r="AB19" s="2">
        <f t="shared" si="7"/>
        <v>0.952979475</v>
      </c>
      <c r="AC19" s="2">
        <f t="shared" si="8"/>
        <v>0.975810361</v>
      </c>
      <c r="AD19" s="2">
        <f t="shared" si="9"/>
        <v>1.137506782</v>
      </c>
      <c r="AE19" s="2">
        <f t="shared" si="10"/>
        <v>1.296361714</v>
      </c>
      <c r="AF19" s="2">
        <f t="shared" si="11"/>
        <v>1.442718818</v>
      </c>
      <c r="AG19" s="2">
        <f t="shared" si="12"/>
        <v>1.578104808</v>
      </c>
      <c r="AH19" s="2" t="str">
        <f t="shared" si="13"/>
        <v>正确</v>
      </c>
      <c r="AI19" s="2" t="str">
        <f t="shared" si="14"/>
        <v>正确</v>
      </c>
      <c r="AJ19" s="2" t="str">
        <f t="shared" si="15"/>
        <v>正确</v>
      </c>
      <c r="AK19" s="2" t="str">
        <f t="shared" si="16"/>
        <v>正确</v>
      </c>
      <c r="AL19" s="2" t="str">
        <f t="shared" si="17"/>
        <v>正确</v>
      </c>
      <c r="AM19" s="2" t="str">
        <f t="shared" si="18"/>
        <v>正确</v>
      </c>
      <c r="AN19" s="2" t="str">
        <f t="shared" si="19"/>
        <v>正确</v>
      </c>
      <c r="AO19" s="2" t="str">
        <f t="shared" si="20"/>
        <v>正确</v>
      </c>
      <c r="AP19" s="2" t="str">
        <f t="shared" si="21"/>
        <v>正确</v>
      </c>
      <c r="AQ19" s="2" t="str">
        <f t="shared" si="22"/>
        <v>正确</v>
      </c>
      <c r="AR19" s="2">
        <v>2</v>
      </c>
      <c r="AS19" s="2">
        <v>2</v>
      </c>
      <c r="AT19" s="2">
        <v>2</v>
      </c>
      <c r="AU19" s="2">
        <v>2</v>
      </c>
      <c r="AV19" s="2">
        <v>1</v>
      </c>
      <c r="AW19" s="2">
        <v>4</v>
      </c>
      <c r="AX19" s="2">
        <v>2</v>
      </c>
      <c r="AY19" s="2">
        <v>4</v>
      </c>
      <c r="AZ19" s="2">
        <v>4</v>
      </c>
      <c r="BA19" s="2">
        <v>4</v>
      </c>
    </row>
    <row r="20" ht="16.5" spans="1:53">
      <c r="A20" s="2">
        <v>18</v>
      </c>
      <c r="B20" s="2" t="s">
        <v>54</v>
      </c>
      <c r="C20" s="2">
        <v>0.25</v>
      </c>
      <c r="D20" s="2">
        <v>0.28</v>
      </c>
      <c r="E20" s="2">
        <v>33.82</v>
      </c>
      <c r="F20" s="2">
        <v>95.5</v>
      </c>
      <c r="G20" s="2">
        <v>62</v>
      </c>
      <c r="H20" s="2">
        <v>62</v>
      </c>
      <c r="I20" s="2">
        <v>0.531975482</v>
      </c>
      <c r="J20" s="2">
        <v>0.503843019</v>
      </c>
      <c r="K20" s="2">
        <v>0</v>
      </c>
      <c r="L20" s="2">
        <f t="shared" si="1"/>
        <v>-1.7267977113</v>
      </c>
      <c r="M20" s="2" t="str">
        <f t="shared" si="2"/>
        <v>正确</v>
      </c>
      <c r="N20" s="2">
        <f>VLOOKUP(AR20,叶子分值!$A:$Q,COLUMN()-12,0)</f>
        <v>-0.41021055</v>
      </c>
      <c r="O20" s="2">
        <f>VLOOKUP(AS20,叶子分值!$A:$Q,COLUMN()-12,0)</f>
        <v>-0.337775141</v>
      </c>
      <c r="P20" s="2">
        <f>VLOOKUP(AT20,叶子分值!$A:$Q,COLUMN()-12,0)</f>
        <v>-0.284515887</v>
      </c>
      <c r="Q20" s="2">
        <f>VLOOKUP(AU20,叶子分值!$A:$Q,COLUMN()-12,0)</f>
        <v>-0.245852068</v>
      </c>
      <c r="R20" s="2">
        <f>VLOOKUP(AV20,叶子分值!$A:$Q,COLUMN()-12,0)</f>
        <v>-0.215500504</v>
      </c>
      <c r="S20" s="2">
        <f>VLOOKUP(AW20,叶子分值!$A:$Q,COLUMN()-12,0)</f>
        <v>0.022830886</v>
      </c>
      <c r="T20" s="2">
        <f>VLOOKUP(AX20,叶子分值!$A:$Q,COLUMN()-12,0)</f>
        <v>-0.192374542</v>
      </c>
      <c r="U20" s="2">
        <f>VLOOKUP(AY20,叶子分值!$A:$Q,COLUMN()-12,0)</f>
        <v>-0.0228061285</v>
      </c>
      <c r="V20" s="2">
        <f>VLOOKUP(AZ20,叶子分值!$A:$Q,COLUMN()-12,0)</f>
        <v>-0.0210887603</v>
      </c>
      <c r="W20" s="2">
        <f>VLOOKUP(BA20,叶子分值!$A:$Q,COLUMN()-12,0)</f>
        <v>-0.0195050165</v>
      </c>
      <c r="X20" s="2">
        <f t="shared" si="3"/>
        <v>-0.41021055</v>
      </c>
      <c r="Y20" s="2">
        <f t="shared" si="4"/>
        <v>-0.747985691</v>
      </c>
      <c r="Z20" s="2">
        <f t="shared" si="5"/>
        <v>-1.032501578</v>
      </c>
      <c r="AA20" s="2">
        <f t="shared" si="6"/>
        <v>-1.278353646</v>
      </c>
      <c r="AB20" s="2">
        <f t="shared" si="7"/>
        <v>-1.49385415</v>
      </c>
      <c r="AC20" s="2">
        <f t="shared" si="8"/>
        <v>-1.471023264</v>
      </c>
      <c r="AD20" s="2">
        <f t="shared" si="9"/>
        <v>-1.663397806</v>
      </c>
      <c r="AE20" s="2">
        <f t="shared" si="10"/>
        <v>-1.6862039345</v>
      </c>
      <c r="AF20" s="2">
        <f t="shared" si="11"/>
        <v>-1.7072926948</v>
      </c>
      <c r="AG20" s="2">
        <f t="shared" si="12"/>
        <v>-1.7267977113</v>
      </c>
      <c r="AH20" s="2" t="str">
        <f t="shared" si="13"/>
        <v>正确</v>
      </c>
      <c r="AI20" s="2" t="str">
        <f t="shared" si="14"/>
        <v>正确</v>
      </c>
      <c r="AJ20" s="2" t="str">
        <f t="shared" si="15"/>
        <v>正确</v>
      </c>
      <c r="AK20" s="2" t="str">
        <f t="shared" si="16"/>
        <v>正确</v>
      </c>
      <c r="AL20" s="2" t="str">
        <f t="shared" si="17"/>
        <v>正确</v>
      </c>
      <c r="AM20" s="2" t="str">
        <f t="shared" si="18"/>
        <v>正确</v>
      </c>
      <c r="AN20" s="2" t="str">
        <f t="shared" si="19"/>
        <v>正确</v>
      </c>
      <c r="AO20" s="2" t="str">
        <f t="shared" si="20"/>
        <v>正确</v>
      </c>
      <c r="AP20" s="2" t="str">
        <f t="shared" si="21"/>
        <v>正确</v>
      </c>
      <c r="AQ20" s="2" t="str">
        <f t="shared" si="22"/>
        <v>正确</v>
      </c>
      <c r="AR20" s="2">
        <v>4</v>
      </c>
      <c r="AS20" s="2">
        <v>4</v>
      </c>
      <c r="AT20" s="2">
        <v>4</v>
      </c>
      <c r="AU20" s="2">
        <v>4</v>
      </c>
      <c r="AV20" s="2">
        <v>3</v>
      </c>
      <c r="AW20" s="2">
        <v>4</v>
      </c>
      <c r="AX20" s="2">
        <v>4</v>
      </c>
      <c r="AY20" s="2">
        <v>5</v>
      </c>
      <c r="AZ20" s="2">
        <v>5</v>
      </c>
      <c r="BA20" s="2">
        <v>5</v>
      </c>
    </row>
    <row r="21" ht="16.5" spans="1:53">
      <c r="A21" s="2">
        <v>19</v>
      </c>
      <c r="B21" s="2" t="s">
        <v>54</v>
      </c>
      <c r="C21" s="2">
        <v>0.29</v>
      </c>
      <c r="D21" s="2">
        <v>0.24</v>
      </c>
      <c r="E21" s="2">
        <v>37.91</v>
      </c>
      <c r="F21" s="2">
        <v>91.4</v>
      </c>
      <c r="G21" s="2">
        <v>49</v>
      </c>
      <c r="H21" s="2">
        <v>47</v>
      </c>
      <c r="I21" s="2">
        <v>0.632109976</v>
      </c>
      <c r="J21" s="2">
        <v>0.575819431</v>
      </c>
      <c r="K21" s="2">
        <v>0</v>
      </c>
      <c r="L21" s="2">
        <f t="shared" si="1"/>
        <v>-2.343020871</v>
      </c>
      <c r="M21" s="2" t="str">
        <f t="shared" si="2"/>
        <v>正确</v>
      </c>
      <c r="N21" s="2">
        <f>VLOOKUP(AR21,叶子分值!$A:$Q,COLUMN()-12,0)</f>
        <v>-0.41021055</v>
      </c>
      <c r="O21" s="2">
        <f>VLOOKUP(AS21,叶子分值!$A:$Q,COLUMN()-12,0)</f>
        <v>-0.337775141</v>
      </c>
      <c r="P21" s="2">
        <f>VLOOKUP(AT21,叶子分值!$A:$Q,COLUMN()-12,0)</f>
        <v>-0.284515887</v>
      </c>
      <c r="Q21" s="2">
        <f>VLOOKUP(AU21,叶子分值!$A:$Q,COLUMN()-12,0)</f>
        <v>-0.245852068</v>
      </c>
      <c r="R21" s="2">
        <f>VLOOKUP(AV21,叶子分值!$A:$Q,COLUMN()-12,0)</f>
        <v>-0.215500504</v>
      </c>
      <c r="S21" s="2">
        <f>VLOOKUP(AW21,叶子分值!$A:$Q,COLUMN()-12,0)</f>
        <v>-0.20495142</v>
      </c>
      <c r="T21" s="2">
        <f>VLOOKUP(AX21,叶子分值!$A:$Q,COLUMN()-12,0)</f>
        <v>-0.192374542</v>
      </c>
      <c r="U21" s="2">
        <f>VLOOKUP(AY21,叶子分值!$A:$Q,COLUMN()-12,0)</f>
        <v>-0.171919972</v>
      </c>
      <c r="V21" s="2">
        <f>VLOOKUP(AZ21,叶子分值!$A:$Q,COLUMN()-12,0)</f>
        <v>-0.122564197</v>
      </c>
      <c r="W21" s="2">
        <f>VLOOKUP(BA21,叶子分值!$A:$Q,COLUMN()-12,0)</f>
        <v>-0.15735659</v>
      </c>
      <c r="X21" s="2">
        <f t="shared" si="3"/>
        <v>-0.41021055</v>
      </c>
      <c r="Y21" s="2">
        <f t="shared" si="4"/>
        <v>-0.747985691</v>
      </c>
      <c r="Z21" s="2">
        <f t="shared" si="5"/>
        <v>-1.032501578</v>
      </c>
      <c r="AA21" s="2">
        <f t="shared" si="6"/>
        <v>-1.278353646</v>
      </c>
      <c r="AB21" s="2">
        <f t="shared" si="7"/>
        <v>-1.49385415</v>
      </c>
      <c r="AC21" s="2">
        <f t="shared" si="8"/>
        <v>-1.69880557</v>
      </c>
      <c r="AD21" s="2">
        <f t="shared" si="9"/>
        <v>-1.891180112</v>
      </c>
      <c r="AE21" s="2">
        <f t="shared" si="10"/>
        <v>-2.063100084</v>
      </c>
      <c r="AF21" s="2">
        <f t="shared" si="11"/>
        <v>-2.185664281</v>
      </c>
      <c r="AG21" s="2">
        <f t="shared" si="12"/>
        <v>-2.343020871</v>
      </c>
      <c r="AH21" s="2" t="str">
        <f t="shared" si="13"/>
        <v>正确</v>
      </c>
      <c r="AI21" s="2" t="str">
        <f t="shared" si="14"/>
        <v>正确</v>
      </c>
      <c r="AJ21" s="2" t="str">
        <f t="shared" si="15"/>
        <v>正确</v>
      </c>
      <c r="AK21" s="2" t="str">
        <f t="shared" si="16"/>
        <v>正确</v>
      </c>
      <c r="AL21" s="2" t="str">
        <f t="shared" si="17"/>
        <v>正确</v>
      </c>
      <c r="AM21" s="2" t="str">
        <f t="shared" si="18"/>
        <v>正确</v>
      </c>
      <c r="AN21" s="2" t="str">
        <f t="shared" si="19"/>
        <v>正确</v>
      </c>
      <c r="AO21" s="2" t="str">
        <f t="shared" si="20"/>
        <v>正确</v>
      </c>
      <c r="AP21" s="2" t="str">
        <f t="shared" si="21"/>
        <v>正确</v>
      </c>
      <c r="AQ21" s="2" t="str">
        <f t="shared" si="22"/>
        <v>正确</v>
      </c>
      <c r="AR21" s="2">
        <v>4</v>
      </c>
      <c r="AS21" s="2">
        <v>4</v>
      </c>
      <c r="AT21" s="2">
        <v>4</v>
      </c>
      <c r="AU21" s="2">
        <v>4</v>
      </c>
      <c r="AV21" s="2">
        <v>3</v>
      </c>
      <c r="AW21" s="2">
        <v>3</v>
      </c>
      <c r="AX21" s="2">
        <v>4</v>
      </c>
      <c r="AY21" s="2">
        <v>3</v>
      </c>
      <c r="AZ21" s="2">
        <v>1</v>
      </c>
      <c r="BA21" s="2">
        <v>3</v>
      </c>
    </row>
    <row r="22" ht="16.5" spans="1:53">
      <c r="A22" s="2">
        <v>20</v>
      </c>
      <c r="B22" s="2" t="s">
        <v>54</v>
      </c>
      <c r="C22" s="2">
        <v>0.24</v>
      </c>
      <c r="D22" s="2">
        <v>0.26</v>
      </c>
      <c r="E22" s="2">
        <v>21.14</v>
      </c>
      <c r="F22" s="2">
        <v>95.4</v>
      </c>
      <c r="G22" s="2">
        <v>21</v>
      </c>
      <c r="H22" s="2">
        <v>21</v>
      </c>
      <c r="I22" s="2">
        <v>0.876416772</v>
      </c>
      <c r="J22" s="2">
        <v>0.779819074</v>
      </c>
      <c r="K22" s="2">
        <v>0</v>
      </c>
      <c r="L22" s="2">
        <f t="shared" si="1"/>
        <v>-1.7267977113</v>
      </c>
      <c r="M22" s="2" t="str">
        <f t="shared" si="2"/>
        <v>正确</v>
      </c>
      <c r="N22" s="2">
        <f>VLOOKUP(AR22,叶子分值!$A:$Q,COLUMN()-12,0)</f>
        <v>-0.41021055</v>
      </c>
      <c r="O22" s="2">
        <f>VLOOKUP(AS22,叶子分值!$A:$Q,COLUMN()-12,0)</f>
        <v>-0.337775141</v>
      </c>
      <c r="P22" s="2">
        <f>VLOOKUP(AT22,叶子分值!$A:$Q,COLUMN()-12,0)</f>
        <v>-0.284515887</v>
      </c>
      <c r="Q22" s="2">
        <f>VLOOKUP(AU22,叶子分值!$A:$Q,COLUMN()-12,0)</f>
        <v>-0.245852068</v>
      </c>
      <c r="R22" s="2">
        <f>VLOOKUP(AV22,叶子分值!$A:$Q,COLUMN()-12,0)</f>
        <v>-0.215500504</v>
      </c>
      <c r="S22" s="2">
        <f>VLOOKUP(AW22,叶子分值!$A:$Q,COLUMN()-12,0)</f>
        <v>0.022830886</v>
      </c>
      <c r="T22" s="2">
        <f>VLOOKUP(AX22,叶子分值!$A:$Q,COLUMN()-12,0)</f>
        <v>-0.192374542</v>
      </c>
      <c r="U22" s="2">
        <f>VLOOKUP(AY22,叶子分值!$A:$Q,COLUMN()-12,0)</f>
        <v>-0.0228061285</v>
      </c>
      <c r="V22" s="2">
        <f>VLOOKUP(AZ22,叶子分值!$A:$Q,COLUMN()-12,0)</f>
        <v>-0.0210887603</v>
      </c>
      <c r="W22" s="2">
        <f>VLOOKUP(BA22,叶子分值!$A:$Q,COLUMN()-12,0)</f>
        <v>-0.0195050165</v>
      </c>
      <c r="X22" s="2">
        <f t="shared" si="3"/>
        <v>-0.41021055</v>
      </c>
      <c r="Y22" s="2">
        <f t="shared" si="4"/>
        <v>-0.747985691</v>
      </c>
      <c r="Z22" s="2">
        <f t="shared" si="5"/>
        <v>-1.032501578</v>
      </c>
      <c r="AA22" s="2">
        <f t="shared" si="6"/>
        <v>-1.278353646</v>
      </c>
      <c r="AB22" s="2">
        <f t="shared" si="7"/>
        <v>-1.49385415</v>
      </c>
      <c r="AC22" s="2">
        <f t="shared" si="8"/>
        <v>-1.471023264</v>
      </c>
      <c r="AD22" s="2">
        <f t="shared" si="9"/>
        <v>-1.663397806</v>
      </c>
      <c r="AE22" s="2">
        <f t="shared" si="10"/>
        <v>-1.6862039345</v>
      </c>
      <c r="AF22" s="2">
        <f t="shared" si="11"/>
        <v>-1.7072926948</v>
      </c>
      <c r="AG22" s="2">
        <f t="shared" si="12"/>
        <v>-1.7267977113</v>
      </c>
      <c r="AH22" s="2" t="str">
        <f t="shared" si="13"/>
        <v>正确</v>
      </c>
      <c r="AI22" s="2" t="str">
        <f t="shared" si="14"/>
        <v>正确</v>
      </c>
      <c r="AJ22" s="2" t="str">
        <f t="shared" si="15"/>
        <v>正确</v>
      </c>
      <c r="AK22" s="2" t="str">
        <f t="shared" si="16"/>
        <v>正确</v>
      </c>
      <c r="AL22" s="2" t="str">
        <f t="shared" si="17"/>
        <v>正确</v>
      </c>
      <c r="AM22" s="2" t="str">
        <f t="shared" si="18"/>
        <v>正确</v>
      </c>
      <c r="AN22" s="2" t="str">
        <f t="shared" si="19"/>
        <v>正确</v>
      </c>
      <c r="AO22" s="2" t="str">
        <f t="shared" si="20"/>
        <v>正确</v>
      </c>
      <c r="AP22" s="2" t="str">
        <f t="shared" si="21"/>
        <v>正确</v>
      </c>
      <c r="AQ22" s="2" t="str">
        <f t="shared" si="22"/>
        <v>正确</v>
      </c>
      <c r="AR22" s="2">
        <v>4</v>
      </c>
      <c r="AS22" s="2">
        <v>4</v>
      </c>
      <c r="AT22" s="2">
        <v>4</v>
      </c>
      <c r="AU22" s="2">
        <v>4</v>
      </c>
      <c r="AV22" s="2">
        <v>3</v>
      </c>
      <c r="AW22" s="2">
        <v>4</v>
      </c>
      <c r="AX22" s="2">
        <v>4</v>
      </c>
      <c r="AY22" s="2">
        <v>5</v>
      </c>
      <c r="AZ22" s="2">
        <v>5</v>
      </c>
      <c r="BA22" s="2">
        <v>5</v>
      </c>
    </row>
    <row r="23" ht="16.5" spans="1:53">
      <c r="A23" s="2">
        <v>21</v>
      </c>
      <c r="B23" s="2" t="s">
        <v>54</v>
      </c>
      <c r="C23" s="2">
        <v>0.31</v>
      </c>
      <c r="D23" s="2">
        <v>0.23</v>
      </c>
      <c r="E23" s="2">
        <v>13.65</v>
      </c>
      <c r="F23" s="2">
        <v>95</v>
      </c>
      <c r="G23" s="2">
        <v>75</v>
      </c>
      <c r="H23" s="2">
        <v>74</v>
      </c>
      <c r="I23" s="2">
        <v>0.964372428</v>
      </c>
      <c r="J23" s="2">
        <v>0.870724072</v>
      </c>
      <c r="K23" s="2">
        <v>1</v>
      </c>
      <c r="L23" s="2">
        <f t="shared" si="1"/>
        <v>1.4170024435</v>
      </c>
      <c r="M23" s="2" t="str">
        <f t="shared" si="2"/>
        <v>正确</v>
      </c>
      <c r="N23" s="2">
        <f>VLOOKUP(AR23,叶子分值!$A:$Q,COLUMN()-12,0)</f>
        <v>0.227172419</v>
      </c>
      <c r="O23" s="2">
        <f>VLOOKUP(AS23,叶子分值!$A:$Q,COLUMN()-12,0)</f>
        <v>0.207452551</v>
      </c>
      <c r="P23" s="2">
        <f>VLOOKUP(AT23,叶子分值!$A:$Q,COLUMN()-12,0)</f>
        <v>0.180859357</v>
      </c>
      <c r="Q23" s="2">
        <f>VLOOKUP(AU23,叶子分值!$A:$Q,COLUMN()-12,0)</f>
        <v>0.159161568</v>
      </c>
      <c r="R23" s="2">
        <f>VLOOKUP(AV23,叶子分值!$A:$Q,COLUMN()-12,0)</f>
        <v>0.141051635</v>
      </c>
      <c r="S23" s="2">
        <f>VLOOKUP(AW23,叶子分值!$A:$Q,COLUMN()-12,0)</f>
        <v>0.113753222</v>
      </c>
      <c r="T23" s="2">
        <f>VLOOKUP(AX23,叶子分值!$A:$Q,COLUMN()-12,0)</f>
        <v>-0.0530463345</v>
      </c>
      <c r="U23" s="2">
        <f>VLOOKUP(AY23,叶子分值!$A:$Q,COLUMN()-12,0)</f>
        <v>0.158854932</v>
      </c>
      <c r="V23" s="2">
        <f>VLOOKUP(AZ23,叶子分值!$A:$Q,COLUMN()-12,0)</f>
        <v>0.146357104</v>
      </c>
      <c r="W23" s="2">
        <f>VLOOKUP(BA23,叶子分值!$A:$Q,COLUMN()-12,0)</f>
        <v>0.13538599</v>
      </c>
      <c r="X23" s="2">
        <f t="shared" si="3"/>
        <v>0.227172419</v>
      </c>
      <c r="Y23" s="2">
        <f t="shared" si="4"/>
        <v>0.43462497</v>
      </c>
      <c r="Z23" s="2">
        <f t="shared" si="5"/>
        <v>0.615484327</v>
      </c>
      <c r="AA23" s="2">
        <f t="shared" si="6"/>
        <v>0.774645895</v>
      </c>
      <c r="AB23" s="2">
        <f t="shared" si="7"/>
        <v>0.91569753</v>
      </c>
      <c r="AC23" s="2">
        <f t="shared" si="8"/>
        <v>1.029450752</v>
      </c>
      <c r="AD23" s="2">
        <f t="shared" si="9"/>
        <v>0.9764044175</v>
      </c>
      <c r="AE23" s="2">
        <f t="shared" si="10"/>
        <v>1.1352593495</v>
      </c>
      <c r="AF23" s="2">
        <f t="shared" si="11"/>
        <v>1.2816164535</v>
      </c>
      <c r="AG23" s="2">
        <f t="shared" si="12"/>
        <v>1.4170024435</v>
      </c>
      <c r="AH23" s="2" t="str">
        <f t="shared" si="13"/>
        <v>正确</v>
      </c>
      <c r="AI23" s="2" t="str">
        <f t="shared" si="14"/>
        <v>正确</v>
      </c>
      <c r="AJ23" s="2" t="str">
        <f t="shared" si="15"/>
        <v>正确</v>
      </c>
      <c r="AK23" s="2" t="str">
        <f t="shared" si="16"/>
        <v>正确</v>
      </c>
      <c r="AL23" s="2" t="str">
        <f t="shared" si="17"/>
        <v>正确</v>
      </c>
      <c r="AM23" s="2" t="str">
        <f t="shared" si="18"/>
        <v>正确</v>
      </c>
      <c r="AN23" s="2" t="str">
        <f t="shared" si="19"/>
        <v>正确</v>
      </c>
      <c r="AO23" s="2" t="str">
        <f t="shared" si="20"/>
        <v>正确</v>
      </c>
      <c r="AP23" s="2" t="str">
        <f t="shared" si="21"/>
        <v>正确</v>
      </c>
      <c r="AQ23" s="2" t="str">
        <f t="shared" si="22"/>
        <v>正确</v>
      </c>
      <c r="AR23" s="2">
        <v>2</v>
      </c>
      <c r="AS23" s="2">
        <v>3</v>
      </c>
      <c r="AT23" s="2">
        <v>3</v>
      </c>
      <c r="AU23" s="2">
        <v>3</v>
      </c>
      <c r="AV23" s="2">
        <v>2</v>
      </c>
      <c r="AW23" s="2">
        <v>2</v>
      </c>
      <c r="AX23" s="2">
        <v>1</v>
      </c>
      <c r="AY23" s="2">
        <v>4</v>
      </c>
      <c r="AZ23" s="2">
        <v>4</v>
      </c>
      <c r="BA23" s="2">
        <v>4</v>
      </c>
    </row>
    <row r="24" ht="16.5" spans="1:53">
      <c r="A24" s="2">
        <v>22</v>
      </c>
      <c r="B24" s="2" t="s">
        <v>54</v>
      </c>
      <c r="C24" s="2">
        <v>0.29</v>
      </c>
      <c r="D24" s="2">
        <v>0.23</v>
      </c>
      <c r="E24" s="2">
        <v>33.65</v>
      </c>
      <c r="F24" s="2">
        <v>93.4</v>
      </c>
      <c r="G24" s="2">
        <v>56</v>
      </c>
      <c r="H24" s="2">
        <v>55</v>
      </c>
      <c r="I24" s="2">
        <v>0.919985631</v>
      </c>
      <c r="J24" s="2">
        <v>0.841479165</v>
      </c>
      <c r="K24" s="2">
        <v>0</v>
      </c>
      <c r="L24" s="2">
        <f t="shared" si="1"/>
        <v>-1.293108141</v>
      </c>
      <c r="M24" s="2" t="str">
        <f t="shared" si="2"/>
        <v>正确</v>
      </c>
      <c r="N24" s="2">
        <f>VLOOKUP(AR24,叶子分值!$A:$Q,COLUMN()-12,0)</f>
        <v>0.227172419</v>
      </c>
      <c r="O24" s="2">
        <f>VLOOKUP(AS24,叶子分值!$A:$Q,COLUMN()-12,0)</f>
        <v>-0.337775141</v>
      </c>
      <c r="P24" s="2">
        <f>VLOOKUP(AT24,叶子分值!$A:$Q,COLUMN()-12,0)</f>
        <v>-0.284515887</v>
      </c>
      <c r="Q24" s="2">
        <f>VLOOKUP(AU24,叶子分值!$A:$Q,COLUMN()-12,0)</f>
        <v>-0.245852068</v>
      </c>
      <c r="R24" s="2">
        <f>VLOOKUP(AV24,叶子分值!$A:$Q,COLUMN()-12,0)</f>
        <v>-0.215500504</v>
      </c>
      <c r="S24" s="2">
        <f>VLOOKUP(AW24,叶子分值!$A:$Q,COLUMN()-12,0)</f>
        <v>-0.20495142</v>
      </c>
      <c r="T24" s="2">
        <f>VLOOKUP(AX24,叶子分值!$A:$Q,COLUMN()-12,0)</f>
        <v>0.161696421</v>
      </c>
      <c r="U24" s="2">
        <f>VLOOKUP(AY24,叶子分值!$A:$Q,COLUMN()-12,0)</f>
        <v>-0.171919972</v>
      </c>
      <c r="V24" s="2">
        <f>VLOOKUP(AZ24,叶子分值!$A:$Q,COLUMN()-12,0)</f>
        <v>-0.064105399</v>
      </c>
      <c r="W24" s="2">
        <f>VLOOKUP(BA24,叶子分值!$A:$Q,COLUMN()-12,0)</f>
        <v>-0.15735659</v>
      </c>
      <c r="X24" s="2">
        <f t="shared" si="3"/>
        <v>0.227172419</v>
      </c>
      <c r="Y24" s="2">
        <f t="shared" si="4"/>
        <v>-0.110602722</v>
      </c>
      <c r="Z24" s="2">
        <f t="shared" si="5"/>
        <v>-0.395118609</v>
      </c>
      <c r="AA24" s="2">
        <f t="shared" si="6"/>
        <v>-0.640970677</v>
      </c>
      <c r="AB24" s="2">
        <f t="shared" si="7"/>
        <v>-0.856471181</v>
      </c>
      <c r="AC24" s="2">
        <f t="shared" si="8"/>
        <v>-1.061422601</v>
      </c>
      <c r="AD24" s="2">
        <f t="shared" si="9"/>
        <v>-0.89972618</v>
      </c>
      <c r="AE24" s="2">
        <f t="shared" si="10"/>
        <v>-1.071646152</v>
      </c>
      <c r="AF24" s="2">
        <f t="shared" si="11"/>
        <v>-1.135751551</v>
      </c>
      <c r="AG24" s="2">
        <f t="shared" si="12"/>
        <v>-1.293108141</v>
      </c>
      <c r="AH24" s="2" t="str">
        <f t="shared" si="13"/>
        <v>错误</v>
      </c>
      <c r="AI24" s="2" t="str">
        <f t="shared" si="14"/>
        <v>正确</v>
      </c>
      <c r="AJ24" s="2" t="str">
        <f t="shared" si="15"/>
        <v>正确</v>
      </c>
      <c r="AK24" s="2" t="str">
        <f t="shared" si="16"/>
        <v>正确</v>
      </c>
      <c r="AL24" s="2" t="str">
        <f t="shared" si="17"/>
        <v>正确</v>
      </c>
      <c r="AM24" s="2" t="str">
        <f t="shared" si="18"/>
        <v>正确</v>
      </c>
      <c r="AN24" s="2" t="str">
        <f t="shared" si="19"/>
        <v>正确</v>
      </c>
      <c r="AO24" s="2" t="str">
        <f t="shared" si="20"/>
        <v>正确</v>
      </c>
      <c r="AP24" s="2" t="str">
        <f t="shared" si="21"/>
        <v>正确</v>
      </c>
      <c r="AQ24" s="2" t="str">
        <f t="shared" si="22"/>
        <v>正确</v>
      </c>
      <c r="AR24" s="2">
        <v>2</v>
      </c>
      <c r="AS24" s="2">
        <v>4</v>
      </c>
      <c r="AT24" s="2">
        <v>4</v>
      </c>
      <c r="AU24" s="2">
        <v>4</v>
      </c>
      <c r="AV24" s="2">
        <v>3</v>
      </c>
      <c r="AW24" s="2">
        <v>3</v>
      </c>
      <c r="AX24" s="2">
        <v>2</v>
      </c>
      <c r="AY24" s="2">
        <v>3</v>
      </c>
      <c r="AZ24" s="2">
        <v>3</v>
      </c>
      <c r="BA24" s="2">
        <v>3</v>
      </c>
    </row>
    <row r="25" ht="16.5" spans="1:53">
      <c r="A25" s="2">
        <v>23</v>
      </c>
      <c r="B25" s="2" t="s">
        <v>54</v>
      </c>
      <c r="C25" s="2">
        <v>0.2</v>
      </c>
      <c r="D25" s="2">
        <v>0.21</v>
      </c>
      <c r="E25" s="2">
        <v>48.84</v>
      </c>
      <c r="F25" s="2">
        <v>92.2</v>
      </c>
      <c r="G25" s="2">
        <v>50</v>
      </c>
      <c r="H25" s="2">
        <v>48</v>
      </c>
      <c r="I25" s="2">
        <v>0.681755047</v>
      </c>
      <c r="J25" s="2">
        <v>0.646492515</v>
      </c>
      <c r="K25" s="2">
        <v>1</v>
      </c>
      <c r="L25" s="2">
        <f t="shared" si="1"/>
        <v>1.1442182939</v>
      </c>
      <c r="M25" s="2" t="str">
        <f t="shared" si="2"/>
        <v>正确</v>
      </c>
      <c r="N25" s="2">
        <f>VLOOKUP(AR25,叶子分值!$A:$Q,COLUMN()-12,0)</f>
        <v>-0.0742500052</v>
      </c>
      <c r="O25" s="2">
        <f>VLOOKUP(AS25,叶子分值!$A:$Q,COLUMN()-12,0)</f>
        <v>0.217752084</v>
      </c>
      <c r="P25" s="2">
        <f>VLOOKUP(AT25,叶子分值!$A:$Q,COLUMN()-12,0)</f>
        <v>0.194602326</v>
      </c>
      <c r="Q25" s="2">
        <f>VLOOKUP(AU25,叶子分值!$A:$Q,COLUMN()-12,0)</f>
        <v>0.175548494</v>
      </c>
      <c r="R25" s="2">
        <f>VLOOKUP(AV25,叶子分值!$A:$Q,COLUMN()-12,0)</f>
        <v>0.137904152</v>
      </c>
      <c r="S25" s="2">
        <f>VLOOKUP(AW25,叶子分值!$A:$Q,COLUMN()-12,0)</f>
        <v>0.133621603</v>
      </c>
      <c r="T25" s="2">
        <f>VLOOKUP(AX25,叶子分值!$A:$Q,COLUMN()-12,0)</f>
        <v>0.161696421</v>
      </c>
      <c r="U25" s="2">
        <f>VLOOKUP(AY25,叶子分值!$A:$Q,COLUMN()-12,0)</f>
        <v>0.0598159507</v>
      </c>
      <c r="V25" s="2">
        <f>VLOOKUP(AZ25,叶子分值!$A:$Q,COLUMN()-12,0)</f>
        <v>0.0836077631</v>
      </c>
      <c r="W25" s="2">
        <f>VLOOKUP(BA25,叶子分值!$A:$Q,COLUMN()-12,0)</f>
        <v>0.0539195053</v>
      </c>
      <c r="X25" s="2">
        <f t="shared" si="3"/>
        <v>-0.0742500052</v>
      </c>
      <c r="Y25" s="2">
        <f t="shared" si="4"/>
        <v>0.1435020788</v>
      </c>
      <c r="Z25" s="2">
        <f t="shared" si="5"/>
        <v>0.3381044048</v>
      </c>
      <c r="AA25" s="2">
        <f t="shared" si="6"/>
        <v>0.5136528988</v>
      </c>
      <c r="AB25" s="2">
        <f t="shared" si="7"/>
        <v>0.6515570508</v>
      </c>
      <c r="AC25" s="2">
        <f t="shared" si="8"/>
        <v>0.7851786538</v>
      </c>
      <c r="AD25" s="2">
        <f t="shared" si="9"/>
        <v>0.9468750748</v>
      </c>
      <c r="AE25" s="2">
        <f t="shared" si="10"/>
        <v>1.0066910255</v>
      </c>
      <c r="AF25" s="2">
        <f t="shared" si="11"/>
        <v>1.0902987886</v>
      </c>
      <c r="AG25" s="2">
        <f t="shared" si="12"/>
        <v>1.1442182939</v>
      </c>
      <c r="AH25" s="2" t="str">
        <f t="shared" si="13"/>
        <v>错误</v>
      </c>
      <c r="AI25" s="2" t="str">
        <f t="shared" si="14"/>
        <v>正确</v>
      </c>
      <c r="AJ25" s="2" t="str">
        <f t="shared" si="15"/>
        <v>正确</v>
      </c>
      <c r="AK25" s="2" t="str">
        <f t="shared" si="16"/>
        <v>正确</v>
      </c>
      <c r="AL25" s="2" t="str">
        <f t="shared" si="17"/>
        <v>正确</v>
      </c>
      <c r="AM25" s="2" t="str">
        <f t="shared" si="18"/>
        <v>正确</v>
      </c>
      <c r="AN25" s="2" t="str">
        <f t="shared" si="19"/>
        <v>正确</v>
      </c>
      <c r="AO25" s="2" t="str">
        <f t="shared" si="20"/>
        <v>正确</v>
      </c>
      <c r="AP25" s="2" t="str">
        <f t="shared" si="21"/>
        <v>正确</v>
      </c>
      <c r="AQ25" s="2" t="str">
        <f t="shared" si="22"/>
        <v>正确</v>
      </c>
      <c r="AR25" s="2">
        <v>1</v>
      </c>
      <c r="AS25" s="2">
        <v>2</v>
      </c>
      <c r="AT25" s="2">
        <v>2</v>
      </c>
      <c r="AU25" s="2">
        <v>2</v>
      </c>
      <c r="AV25" s="2">
        <v>1</v>
      </c>
      <c r="AW25" s="2">
        <v>1</v>
      </c>
      <c r="AX25" s="2">
        <v>2</v>
      </c>
      <c r="AY25" s="2">
        <v>1</v>
      </c>
      <c r="AZ25" s="2">
        <v>2</v>
      </c>
      <c r="BA25" s="2">
        <v>1</v>
      </c>
    </row>
    <row r="26" ht="16.5" spans="1:53">
      <c r="A26" s="2">
        <v>24</v>
      </c>
      <c r="B26" s="2" t="s">
        <v>54</v>
      </c>
      <c r="C26" s="2">
        <v>0.33</v>
      </c>
      <c r="D26" s="2">
        <v>0.3</v>
      </c>
      <c r="E26" s="2">
        <v>43.92</v>
      </c>
      <c r="F26" s="2">
        <v>93.6</v>
      </c>
      <c r="G26" s="2">
        <v>53</v>
      </c>
      <c r="H26" s="2">
        <v>51</v>
      </c>
      <c r="I26" s="2">
        <v>0.87330476</v>
      </c>
      <c r="J26" s="2">
        <v>0.831088199</v>
      </c>
      <c r="K26" s="2">
        <v>0</v>
      </c>
      <c r="L26" s="2">
        <f t="shared" si="1"/>
        <v>-2.284562073</v>
      </c>
      <c r="M26" s="2" t="str">
        <f t="shared" si="2"/>
        <v>正确</v>
      </c>
      <c r="N26" s="2">
        <f>VLOOKUP(AR26,叶子分值!$A:$Q,COLUMN()-12,0)</f>
        <v>-0.41021055</v>
      </c>
      <c r="O26" s="2">
        <f>VLOOKUP(AS26,叶子分值!$A:$Q,COLUMN()-12,0)</f>
        <v>-0.337775141</v>
      </c>
      <c r="P26" s="2">
        <f>VLOOKUP(AT26,叶子分值!$A:$Q,COLUMN()-12,0)</f>
        <v>-0.284515887</v>
      </c>
      <c r="Q26" s="2">
        <f>VLOOKUP(AU26,叶子分值!$A:$Q,COLUMN()-12,0)</f>
        <v>-0.245852068</v>
      </c>
      <c r="R26" s="2">
        <f>VLOOKUP(AV26,叶子分值!$A:$Q,COLUMN()-12,0)</f>
        <v>-0.215500504</v>
      </c>
      <c r="S26" s="2">
        <f>VLOOKUP(AW26,叶子分值!$A:$Q,COLUMN()-12,0)</f>
        <v>-0.20495142</v>
      </c>
      <c r="T26" s="2">
        <f>VLOOKUP(AX26,叶子分值!$A:$Q,COLUMN()-12,0)</f>
        <v>-0.192374542</v>
      </c>
      <c r="U26" s="2">
        <f>VLOOKUP(AY26,叶子分值!$A:$Q,COLUMN()-12,0)</f>
        <v>-0.171919972</v>
      </c>
      <c r="V26" s="2">
        <f>VLOOKUP(AZ26,叶子分值!$A:$Q,COLUMN()-12,0)</f>
        <v>-0.064105399</v>
      </c>
      <c r="W26" s="2">
        <f>VLOOKUP(BA26,叶子分值!$A:$Q,COLUMN()-12,0)</f>
        <v>-0.15735659</v>
      </c>
      <c r="X26" s="2">
        <f t="shared" si="3"/>
        <v>-0.41021055</v>
      </c>
      <c r="Y26" s="2">
        <f t="shared" si="4"/>
        <v>-0.747985691</v>
      </c>
      <c r="Z26" s="2">
        <f t="shared" si="5"/>
        <v>-1.032501578</v>
      </c>
      <c r="AA26" s="2">
        <f t="shared" si="6"/>
        <v>-1.278353646</v>
      </c>
      <c r="AB26" s="2">
        <f t="shared" si="7"/>
        <v>-1.49385415</v>
      </c>
      <c r="AC26" s="2">
        <f t="shared" si="8"/>
        <v>-1.69880557</v>
      </c>
      <c r="AD26" s="2">
        <f t="shared" si="9"/>
        <v>-1.891180112</v>
      </c>
      <c r="AE26" s="2">
        <f t="shared" si="10"/>
        <v>-2.063100084</v>
      </c>
      <c r="AF26" s="2">
        <f t="shared" si="11"/>
        <v>-2.127205483</v>
      </c>
      <c r="AG26" s="2">
        <f t="shared" si="12"/>
        <v>-2.284562073</v>
      </c>
      <c r="AH26" s="2" t="str">
        <f t="shared" si="13"/>
        <v>正确</v>
      </c>
      <c r="AI26" s="2" t="str">
        <f t="shared" si="14"/>
        <v>正确</v>
      </c>
      <c r="AJ26" s="2" t="str">
        <f t="shared" si="15"/>
        <v>正确</v>
      </c>
      <c r="AK26" s="2" t="str">
        <f t="shared" si="16"/>
        <v>正确</v>
      </c>
      <c r="AL26" s="2" t="str">
        <f t="shared" si="17"/>
        <v>正确</v>
      </c>
      <c r="AM26" s="2" t="str">
        <f t="shared" si="18"/>
        <v>正确</v>
      </c>
      <c r="AN26" s="2" t="str">
        <f t="shared" si="19"/>
        <v>正确</v>
      </c>
      <c r="AO26" s="2" t="str">
        <f t="shared" si="20"/>
        <v>正确</v>
      </c>
      <c r="AP26" s="2" t="str">
        <f t="shared" si="21"/>
        <v>正确</v>
      </c>
      <c r="AQ26" s="2" t="str">
        <f t="shared" si="22"/>
        <v>正确</v>
      </c>
      <c r="AR26" s="2">
        <v>4</v>
      </c>
      <c r="AS26" s="2">
        <v>4</v>
      </c>
      <c r="AT26" s="2">
        <v>4</v>
      </c>
      <c r="AU26" s="2">
        <v>4</v>
      </c>
      <c r="AV26" s="2">
        <v>3</v>
      </c>
      <c r="AW26" s="2">
        <v>3</v>
      </c>
      <c r="AX26" s="2">
        <v>4</v>
      </c>
      <c r="AY26" s="2">
        <v>3</v>
      </c>
      <c r="AZ26" s="2">
        <v>3</v>
      </c>
      <c r="BA26" s="2">
        <v>3</v>
      </c>
    </row>
    <row r="27" ht="16.5" spans="1:53">
      <c r="A27" s="2">
        <v>25</v>
      </c>
      <c r="B27" s="2" t="s">
        <v>53</v>
      </c>
      <c r="C27" s="2">
        <v>0.25</v>
      </c>
      <c r="D27" s="2">
        <v>0.33</v>
      </c>
      <c r="E27" s="2">
        <v>6.85</v>
      </c>
      <c r="F27" s="2">
        <v>95.6</v>
      </c>
      <c r="G27" s="2">
        <v>42</v>
      </c>
      <c r="H27" s="2">
        <v>42</v>
      </c>
      <c r="I27" s="2">
        <v>0.857709135</v>
      </c>
      <c r="J27" s="2">
        <v>0.803343153</v>
      </c>
      <c r="K27" s="2">
        <v>1</v>
      </c>
      <c r="L27" s="2">
        <f t="shared" si="1"/>
        <v>1.0897224087</v>
      </c>
      <c r="M27" s="2" t="str">
        <f t="shared" si="2"/>
        <v>正确</v>
      </c>
      <c r="N27" s="2">
        <f>VLOOKUP(AR27,叶子分值!$A:$Q,COLUMN()-12,0)</f>
        <v>0.220421061</v>
      </c>
      <c r="O27" s="2">
        <f>VLOOKUP(AS27,叶子分值!$A:$Q,COLUMN()-12,0)</f>
        <v>0.207452551</v>
      </c>
      <c r="P27" s="2">
        <f>VLOOKUP(AT27,叶子分值!$A:$Q,COLUMN()-12,0)</f>
        <v>0.180859357</v>
      </c>
      <c r="Q27" s="2">
        <f>VLOOKUP(AU27,叶子分值!$A:$Q,COLUMN()-12,0)</f>
        <v>0.159161568</v>
      </c>
      <c r="R27" s="2">
        <f>VLOOKUP(AV27,叶子分值!$A:$Q,COLUMN()-12,0)</f>
        <v>0.141051635</v>
      </c>
      <c r="S27" s="2">
        <f>VLOOKUP(AW27,叶子分值!$A:$Q,COLUMN()-12,0)</f>
        <v>0.113753222</v>
      </c>
      <c r="T27" s="2">
        <f>VLOOKUP(AX27,叶子分值!$A:$Q,COLUMN()-12,0)</f>
        <v>0.13042292</v>
      </c>
      <c r="U27" s="2">
        <f>VLOOKUP(AY27,叶子分值!$A:$Q,COLUMN()-12,0)</f>
        <v>-0.0228061285</v>
      </c>
      <c r="V27" s="2">
        <f>VLOOKUP(AZ27,叶子分值!$A:$Q,COLUMN()-12,0)</f>
        <v>-0.0210887603</v>
      </c>
      <c r="W27" s="2">
        <f>VLOOKUP(BA27,叶子分值!$A:$Q,COLUMN()-12,0)</f>
        <v>-0.0195050165</v>
      </c>
      <c r="X27" s="2">
        <f t="shared" si="3"/>
        <v>0.220421061</v>
      </c>
      <c r="Y27" s="2">
        <f t="shared" si="4"/>
        <v>0.427873612</v>
      </c>
      <c r="Z27" s="2">
        <f t="shared" si="5"/>
        <v>0.608732969</v>
      </c>
      <c r="AA27" s="2">
        <f t="shared" si="6"/>
        <v>0.767894537</v>
      </c>
      <c r="AB27" s="2">
        <f t="shared" si="7"/>
        <v>0.908946172</v>
      </c>
      <c r="AC27" s="2">
        <f t="shared" si="8"/>
        <v>1.022699394</v>
      </c>
      <c r="AD27" s="2">
        <f t="shared" si="9"/>
        <v>1.153122314</v>
      </c>
      <c r="AE27" s="2">
        <f t="shared" si="10"/>
        <v>1.1303161855</v>
      </c>
      <c r="AF27" s="2">
        <f t="shared" si="11"/>
        <v>1.1092274252</v>
      </c>
      <c r="AG27" s="2">
        <f t="shared" si="12"/>
        <v>1.0897224087</v>
      </c>
      <c r="AH27" s="2" t="str">
        <f t="shared" si="13"/>
        <v>正确</v>
      </c>
      <c r="AI27" s="2" t="str">
        <f t="shared" si="14"/>
        <v>正确</v>
      </c>
      <c r="AJ27" s="2" t="str">
        <f t="shared" si="15"/>
        <v>正确</v>
      </c>
      <c r="AK27" s="2" t="str">
        <f t="shared" si="16"/>
        <v>正确</v>
      </c>
      <c r="AL27" s="2" t="str">
        <f t="shared" si="17"/>
        <v>正确</v>
      </c>
      <c r="AM27" s="2" t="str">
        <f t="shared" si="18"/>
        <v>正确</v>
      </c>
      <c r="AN27" s="2" t="str">
        <f t="shared" si="19"/>
        <v>正确</v>
      </c>
      <c r="AO27" s="2" t="str">
        <f t="shared" si="20"/>
        <v>正确</v>
      </c>
      <c r="AP27" s="2" t="str">
        <f t="shared" si="21"/>
        <v>正确</v>
      </c>
      <c r="AQ27" s="2" t="str">
        <f t="shared" si="22"/>
        <v>正确</v>
      </c>
      <c r="AR27" s="2">
        <v>3</v>
      </c>
      <c r="AS27" s="2">
        <v>3</v>
      </c>
      <c r="AT27" s="2">
        <v>3</v>
      </c>
      <c r="AU27" s="2">
        <v>3</v>
      </c>
      <c r="AV27" s="2">
        <v>2</v>
      </c>
      <c r="AW27" s="2">
        <v>2</v>
      </c>
      <c r="AX27" s="2">
        <v>3</v>
      </c>
      <c r="AY27" s="2">
        <v>5</v>
      </c>
      <c r="AZ27" s="2">
        <v>5</v>
      </c>
      <c r="BA27" s="2">
        <v>5</v>
      </c>
    </row>
    <row r="28" ht="16.5" spans="1:53">
      <c r="A28" s="2">
        <v>26</v>
      </c>
      <c r="B28" s="2" t="s">
        <v>54</v>
      </c>
      <c r="C28" s="2">
        <v>0.32</v>
      </c>
      <c r="D28" s="2">
        <v>0.2</v>
      </c>
      <c r="E28" s="2">
        <v>39.73</v>
      </c>
      <c r="F28" s="2">
        <v>93.2</v>
      </c>
      <c r="G28" s="2">
        <v>24</v>
      </c>
      <c r="H28" s="2">
        <v>23</v>
      </c>
      <c r="I28" s="2">
        <v>0.712782469</v>
      </c>
      <c r="J28" s="2">
        <v>0.625778874</v>
      </c>
      <c r="K28" s="2">
        <v>1</v>
      </c>
      <c r="L28" s="2">
        <f t="shared" si="1"/>
        <v>1.297927556</v>
      </c>
      <c r="M28" s="2" t="str">
        <f t="shared" si="2"/>
        <v>正确</v>
      </c>
      <c r="N28" s="2">
        <f>VLOOKUP(AR28,叶子分值!$A:$Q,COLUMN()-12,0)</f>
        <v>0.227172419</v>
      </c>
      <c r="O28" s="2">
        <f>VLOOKUP(AS28,叶子分值!$A:$Q,COLUMN()-12,0)</f>
        <v>0.217752084</v>
      </c>
      <c r="P28" s="2">
        <f>VLOOKUP(AT28,叶子分值!$A:$Q,COLUMN()-12,0)</f>
        <v>0.194602326</v>
      </c>
      <c r="Q28" s="2">
        <f>VLOOKUP(AU28,叶子分值!$A:$Q,COLUMN()-12,0)</f>
        <v>0.175548494</v>
      </c>
      <c r="R28" s="2">
        <f>VLOOKUP(AV28,叶子分值!$A:$Q,COLUMN()-12,0)</f>
        <v>0.137904152</v>
      </c>
      <c r="S28" s="2">
        <f>VLOOKUP(AW28,叶子分值!$A:$Q,COLUMN()-12,0)</f>
        <v>0.133621603</v>
      </c>
      <c r="T28" s="2">
        <f>VLOOKUP(AX28,叶子分值!$A:$Q,COLUMN()-12,0)</f>
        <v>0.161696421</v>
      </c>
      <c r="U28" s="2">
        <f>VLOOKUP(AY28,叶子分值!$A:$Q,COLUMN()-12,0)</f>
        <v>0.0598159507</v>
      </c>
      <c r="V28" s="2">
        <f>VLOOKUP(AZ28,叶子分值!$A:$Q,COLUMN()-12,0)</f>
        <v>-0.064105399</v>
      </c>
      <c r="W28" s="2">
        <f>VLOOKUP(BA28,叶子分值!$A:$Q,COLUMN()-12,0)</f>
        <v>0.0539195053</v>
      </c>
      <c r="X28" s="2">
        <f t="shared" si="3"/>
        <v>0.227172419</v>
      </c>
      <c r="Y28" s="2">
        <f t="shared" si="4"/>
        <v>0.444924503</v>
      </c>
      <c r="Z28" s="2">
        <f t="shared" si="5"/>
        <v>0.639526829</v>
      </c>
      <c r="AA28" s="2">
        <f t="shared" si="6"/>
        <v>0.815075323</v>
      </c>
      <c r="AB28" s="2">
        <f t="shared" si="7"/>
        <v>0.952979475</v>
      </c>
      <c r="AC28" s="2">
        <f t="shared" si="8"/>
        <v>1.086601078</v>
      </c>
      <c r="AD28" s="2">
        <f t="shared" si="9"/>
        <v>1.248297499</v>
      </c>
      <c r="AE28" s="2">
        <f t="shared" si="10"/>
        <v>1.3081134497</v>
      </c>
      <c r="AF28" s="2">
        <f t="shared" si="11"/>
        <v>1.2440080507</v>
      </c>
      <c r="AG28" s="2">
        <f t="shared" si="12"/>
        <v>1.297927556</v>
      </c>
      <c r="AH28" s="2" t="str">
        <f t="shared" si="13"/>
        <v>正确</v>
      </c>
      <c r="AI28" s="2" t="str">
        <f t="shared" si="14"/>
        <v>正确</v>
      </c>
      <c r="AJ28" s="2" t="str">
        <f t="shared" si="15"/>
        <v>正确</v>
      </c>
      <c r="AK28" s="2" t="str">
        <f t="shared" si="16"/>
        <v>正确</v>
      </c>
      <c r="AL28" s="2" t="str">
        <f t="shared" si="17"/>
        <v>正确</v>
      </c>
      <c r="AM28" s="2" t="str">
        <f t="shared" si="18"/>
        <v>正确</v>
      </c>
      <c r="AN28" s="2" t="str">
        <f t="shared" si="19"/>
        <v>正确</v>
      </c>
      <c r="AO28" s="2" t="str">
        <f t="shared" si="20"/>
        <v>正确</v>
      </c>
      <c r="AP28" s="2" t="str">
        <f t="shared" si="21"/>
        <v>正确</v>
      </c>
      <c r="AQ28" s="2" t="str">
        <f t="shared" si="22"/>
        <v>正确</v>
      </c>
      <c r="AR28" s="2">
        <v>2</v>
      </c>
      <c r="AS28" s="2">
        <v>2</v>
      </c>
      <c r="AT28" s="2">
        <v>2</v>
      </c>
      <c r="AU28" s="2">
        <v>2</v>
      </c>
      <c r="AV28" s="2">
        <v>1</v>
      </c>
      <c r="AW28" s="2">
        <v>1</v>
      </c>
      <c r="AX28" s="2">
        <v>2</v>
      </c>
      <c r="AY28" s="2">
        <v>1</v>
      </c>
      <c r="AZ28" s="2">
        <v>3</v>
      </c>
      <c r="BA28" s="2">
        <v>1</v>
      </c>
    </row>
    <row r="29" ht="16.5" spans="1:53">
      <c r="A29" s="2">
        <v>27</v>
      </c>
      <c r="B29" s="2" t="s">
        <v>54</v>
      </c>
      <c r="C29" s="2">
        <v>0.2</v>
      </c>
      <c r="D29" s="2">
        <v>0.31</v>
      </c>
      <c r="E29" s="2">
        <v>28.55</v>
      </c>
      <c r="F29" s="2">
        <v>94</v>
      </c>
      <c r="G29" s="2">
        <v>52</v>
      </c>
      <c r="H29" s="2">
        <v>50</v>
      </c>
      <c r="I29" s="2">
        <v>0.851988952</v>
      </c>
      <c r="J29" s="2">
        <v>0.779087164</v>
      </c>
      <c r="K29" s="2">
        <v>0</v>
      </c>
      <c r="L29" s="2">
        <f t="shared" si="1"/>
        <v>-2.1368489109</v>
      </c>
      <c r="M29" s="2" t="str">
        <f t="shared" si="2"/>
        <v>正确</v>
      </c>
      <c r="N29" s="2">
        <f>VLOOKUP(AR29,叶子分值!$A:$Q,COLUMN()-12,0)</f>
        <v>-0.41021055</v>
      </c>
      <c r="O29" s="2">
        <f>VLOOKUP(AS29,叶子分值!$A:$Q,COLUMN()-12,0)</f>
        <v>-0.337775141</v>
      </c>
      <c r="P29" s="2">
        <f>VLOOKUP(AT29,叶子分值!$A:$Q,COLUMN()-12,0)</f>
        <v>-0.284515887</v>
      </c>
      <c r="Q29" s="2">
        <f>VLOOKUP(AU29,叶子分值!$A:$Q,COLUMN()-12,0)</f>
        <v>-0.245852068</v>
      </c>
      <c r="R29" s="2">
        <f>VLOOKUP(AV29,叶子分值!$A:$Q,COLUMN()-12,0)</f>
        <v>-0.215500504</v>
      </c>
      <c r="S29" s="2">
        <f>VLOOKUP(AW29,叶子分值!$A:$Q,COLUMN()-12,0)</f>
        <v>-0.20495142</v>
      </c>
      <c r="T29" s="2">
        <f>VLOOKUP(AX29,叶子分值!$A:$Q,COLUMN()-12,0)</f>
        <v>-0.192374542</v>
      </c>
      <c r="U29" s="2">
        <f>VLOOKUP(AY29,叶子分值!$A:$Q,COLUMN()-12,0)</f>
        <v>-0.171919972</v>
      </c>
      <c r="V29" s="2">
        <f>VLOOKUP(AZ29,叶子分值!$A:$Q,COLUMN()-12,0)</f>
        <v>0.0836077631</v>
      </c>
      <c r="W29" s="2">
        <f>VLOOKUP(BA29,叶子分值!$A:$Q,COLUMN()-12,0)</f>
        <v>-0.15735659</v>
      </c>
      <c r="X29" s="2">
        <f t="shared" si="3"/>
        <v>-0.41021055</v>
      </c>
      <c r="Y29" s="2">
        <f t="shared" si="4"/>
        <v>-0.747985691</v>
      </c>
      <c r="Z29" s="2">
        <f t="shared" si="5"/>
        <v>-1.032501578</v>
      </c>
      <c r="AA29" s="2">
        <f t="shared" si="6"/>
        <v>-1.278353646</v>
      </c>
      <c r="AB29" s="2">
        <f t="shared" si="7"/>
        <v>-1.49385415</v>
      </c>
      <c r="AC29" s="2">
        <f t="shared" si="8"/>
        <v>-1.69880557</v>
      </c>
      <c r="AD29" s="2">
        <f t="shared" si="9"/>
        <v>-1.891180112</v>
      </c>
      <c r="AE29" s="2">
        <f t="shared" si="10"/>
        <v>-2.063100084</v>
      </c>
      <c r="AF29" s="2">
        <f t="shared" si="11"/>
        <v>-1.9794923209</v>
      </c>
      <c r="AG29" s="2">
        <f t="shared" si="12"/>
        <v>-2.1368489109</v>
      </c>
      <c r="AH29" s="2" t="str">
        <f t="shared" si="13"/>
        <v>正确</v>
      </c>
      <c r="AI29" s="2" t="str">
        <f t="shared" si="14"/>
        <v>正确</v>
      </c>
      <c r="AJ29" s="2" t="str">
        <f t="shared" si="15"/>
        <v>正确</v>
      </c>
      <c r="AK29" s="2" t="str">
        <f t="shared" si="16"/>
        <v>正确</v>
      </c>
      <c r="AL29" s="2" t="str">
        <f t="shared" si="17"/>
        <v>正确</v>
      </c>
      <c r="AM29" s="2" t="str">
        <f t="shared" si="18"/>
        <v>正确</v>
      </c>
      <c r="AN29" s="2" t="str">
        <f t="shared" si="19"/>
        <v>正确</v>
      </c>
      <c r="AO29" s="2" t="str">
        <f t="shared" si="20"/>
        <v>正确</v>
      </c>
      <c r="AP29" s="2" t="str">
        <f t="shared" si="21"/>
        <v>正确</v>
      </c>
      <c r="AQ29" s="2" t="str">
        <f t="shared" si="22"/>
        <v>正确</v>
      </c>
      <c r="AR29" s="2">
        <v>4</v>
      </c>
      <c r="AS29" s="2">
        <v>4</v>
      </c>
      <c r="AT29" s="2">
        <v>4</v>
      </c>
      <c r="AU29" s="2">
        <v>4</v>
      </c>
      <c r="AV29" s="2">
        <v>3</v>
      </c>
      <c r="AW29" s="2">
        <v>3</v>
      </c>
      <c r="AX29" s="2">
        <v>4</v>
      </c>
      <c r="AY29" s="2">
        <v>3</v>
      </c>
      <c r="AZ29" s="2">
        <v>2</v>
      </c>
      <c r="BA29" s="2">
        <v>3</v>
      </c>
    </row>
    <row r="30" ht="16.5" spans="1:53">
      <c r="A30" s="2">
        <v>28</v>
      </c>
      <c r="B30" s="2" t="s">
        <v>53</v>
      </c>
      <c r="C30" s="2">
        <v>0.27</v>
      </c>
      <c r="D30" s="2">
        <v>0.32</v>
      </c>
      <c r="E30" s="2">
        <v>21.01</v>
      </c>
      <c r="F30" s="2">
        <v>92.5</v>
      </c>
      <c r="G30" s="2">
        <v>44</v>
      </c>
      <c r="H30" s="2">
        <v>43</v>
      </c>
      <c r="I30" s="2">
        <v>0.843934718</v>
      </c>
      <c r="J30" s="2">
        <v>0.837914612</v>
      </c>
      <c r="K30" s="2">
        <v>0</v>
      </c>
      <c r="L30" s="2">
        <f t="shared" si="1"/>
        <v>-2.1368489109</v>
      </c>
      <c r="M30" s="2" t="str">
        <f t="shared" si="2"/>
        <v>正确</v>
      </c>
      <c r="N30" s="2">
        <f>VLOOKUP(AR30,叶子分值!$A:$Q,COLUMN()-12,0)</f>
        <v>-0.41021055</v>
      </c>
      <c r="O30" s="2">
        <f>VLOOKUP(AS30,叶子分值!$A:$Q,COLUMN()-12,0)</f>
        <v>-0.337775141</v>
      </c>
      <c r="P30" s="2">
        <f>VLOOKUP(AT30,叶子分值!$A:$Q,COLUMN()-12,0)</f>
        <v>-0.284515887</v>
      </c>
      <c r="Q30" s="2">
        <f>VLOOKUP(AU30,叶子分值!$A:$Q,COLUMN()-12,0)</f>
        <v>-0.245852068</v>
      </c>
      <c r="R30" s="2">
        <f>VLOOKUP(AV30,叶子分值!$A:$Q,COLUMN()-12,0)</f>
        <v>-0.215500504</v>
      </c>
      <c r="S30" s="2">
        <f>VLOOKUP(AW30,叶子分值!$A:$Q,COLUMN()-12,0)</f>
        <v>-0.20495142</v>
      </c>
      <c r="T30" s="2">
        <f>VLOOKUP(AX30,叶子分值!$A:$Q,COLUMN()-12,0)</f>
        <v>-0.192374542</v>
      </c>
      <c r="U30" s="2">
        <f>VLOOKUP(AY30,叶子分值!$A:$Q,COLUMN()-12,0)</f>
        <v>-0.171919972</v>
      </c>
      <c r="V30" s="2">
        <f>VLOOKUP(AZ30,叶子分值!$A:$Q,COLUMN()-12,0)</f>
        <v>0.0836077631</v>
      </c>
      <c r="W30" s="2">
        <f>VLOOKUP(BA30,叶子分值!$A:$Q,COLUMN()-12,0)</f>
        <v>-0.15735659</v>
      </c>
      <c r="X30" s="2">
        <f t="shared" si="3"/>
        <v>-0.41021055</v>
      </c>
      <c r="Y30" s="2">
        <f t="shared" si="4"/>
        <v>-0.747985691</v>
      </c>
      <c r="Z30" s="2">
        <f t="shared" si="5"/>
        <v>-1.032501578</v>
      </c>
      <c r="AA30" s="2">
        <f t="shared" si="6"/>
        <v>-1.278353646</v>
      </c>
      <c r="AB30" s="2">
        <f t="shared" si="7"/>
        <v>-1.49385415</v>
      </c>
      <c r="AC30" s="2">
        <f t="shared" si="8"/>
        <v>-1.69880557</v>
      </c>
      <c r="AD30" s="2">
        <f t="shared" si="9"/>
        <v>-1.891180112</v>
      </c>
      <c r="AE30" s="2">
        <f t="shared" si="10"/>
        <v>-2.063100084</v>
      </c>
      <c r="AF30" s="2">
        <f t="shared" si="11"/>
        <v>-1.9794923209</v>
      </c>
      <c r="AG30" s="2">
        <f t="shared" si="12"/>
        <v>-2.1368489109</v>
      </c>
      <c r="AH30" s="2" t="str">
        <f t="shared" si="13"/>
        <v>正确</v>
      </c>
      <c r="AI30" s="2" t="str">
        <f t="shared" si="14"/>
        <v>正确</v>
      </c>
      <c r="AJ30" s="2" t="str">
        <f t="shared" si="15"/>
        <v>正确</v>
      </c>
      <c r="AK30" s="2" t="str">
        <f t="shared" si="16"/>
        <v>正确</v>
      </c>
      <c r="AL30" s="2" t="str">
        <f t="shared" si="17"/>
        <v>正确</v>
      </c>
      <c r="AM30" s="2" t="str">
        <f t="shared" si="18"/>
        <v>正确</v>
      </c>
      <c r="AN30" s="2" t="str">
        <f t="shared" si="19"/>
        <v>正确</v>
      </c>
      <c r="AO30" s="2" t="str">
        <f t="shared" si="20"/>
        <v>正确</v>
      </c>
      <c r="AP30" s="2" t="str">
        <f t="shared" si="21"/>
        <v>正确</v>
      </c>
      <c r="AQ30" s="2" t="str">
        <f t="shared" si="22"/>
        <v>正确</v>
      </c>
      <c r="AR30" s="2">
        <v>4</v>
      </c>
      <c r="AS30" s="2">
        <v>4</v>
      </c>
      <c r="AT30" s="2">
        <v>4</v>
      </c>
      <c r="AU30" s="2">
        <v>4</v>
      </c>
      <c r="AV30" s="2">
        <v>3</v>
      </c>
      <c r="AW30" s="2">
        <v>3</v>
      </c>
      <c r="AX30" s="2">
        <v>4</v>
      </c>
      <c r="AY30" s="2">
        <v>3</v>
      </c>
      <c r="AZ30" s="2">
        <v>2</v>
      </c>
      <c r="BA30" s="2">
        <v>3</v>
      </c>
    </row>
    <row r="31" ht="16.5" spans="1:53">
      <c r="A31" s="2">
        <v>29</v>
      </c>
      <c r="B31" s="2" t="s">
        <v>54</v>
      </c>
      <c r="C31" s="2">
        <v>0.2</v>
      </c>
      <c r="D31" s="2">
        <v>0.3</v>
      </c>
      <c r="E31" s="2">
        <v>14.23</v>
      </c>
      <c r="F31" s="2">
        <v>94.5</v>
      </c>
      <c r="G31" s="2">
        <v>47</v>
      </c>
      <c r="H31" s="2">
        <v>45</v>
      </c>
      <c r="I31" s="2">
        <v>0.806736604</v>
      </c>
      <c r="J31" s="2">
        <v>0.747684257</v>
      </c>
      <c r="K31" s="2">
        <v>1</v>
      </c>
      <c r="L31" s="2">
        <f t="shared" si="1"/>
        <v>1.3381561346</v>
      </c>
      <c r="M31" s="2" t="str">
        <f t="shared" si="2"/>
        <v>正确</v>
      </c>
      <c r="N31" s="2">
        <f>VLOOKUP(AR31,叶子分值!$A:$Q,COLUMN()-12,0)</f>
        <v>0.220421061</v>
      </c>
      <c r="O31" s="2">
        <f>VLOOKUP(AS31,叶子分值!$A:$Q,COLUMN()-12,0)</f>
        <v>0.207452551</v>
      </c>
      <c r="P31" s="2">
        <f>VLOOKUP(AT31,叶子分值!$A:$Q,COLUMN()-12,0)</f>
        <v>0.180859357</v>
      </c>
      <c r="Q31" s="2">
        <f>VLOOKUP(AU31,叶子分值!$A:$Q,COLUMN()-12,0)</f>
        <v>0.159161568</v>
      </c>
      <c r="R31" s="2">
        <f>VLOOKUP(AV31,叶子分值!$A:$Q,COLUMN()-12,0)</f>
        <v>0.141051635</v>
      </c>
      <c r="S31" s="2">
        <f>VLOOKUP(AW31,叶子分值!$A:$Q,COLUMN()-12,0)</f>
        <v>0.113753222</v>
      </c>
      <c r="T31" s="2">
        <f>VLOOKUP(AX31,叶子分值!$A:$Q,COLUMN()-12,0)</f>
        <v>0.13042292</v>
      </c>
      <c r="U31" s="2">
        <f>VLOOKUP(AY31,叶子分值!$A:$Q,COLUMN()-12,0)</f>
        <v>0.0575295985</v>
      </c>
      <c r="V31" s="2">
        <f>VLOOKUP(AZ31,叶子分值!$A:$Q,COLUMN()-12,0)</f>
        <v>0.0836077631</v>
      </c>
      <c r="W31" s="2">
        <f>VLOOKUP(BA31,叶子分值!$A:$Q,COLUMN()-12,0)</f>
        <v>0.043896459</v>
      </c>
      <c r="X31" s="2">
        <f t="shared" si="3"/>
        <v>0.220421061</v>
      </c>
      <c r="Y31" s="2">
        <f t="shared" si="4"/>
        <v>0.427873612</v>
      </c>
      <c r="Z31" s="2">
        <f t="shared" si="5"/>
        <v>0.608732969</v>
      </c>
      <c r="AA31" s="2">
        <f t="shared" si="6"/>
        <v>0.767894537</v>
      </c>
      <c r="AB31" s="2">
        <f t="shared" si="7"/>
        <v>0.908946172</v>
      </c>
      <c r="AC31" s="2">
        <f t="shared" si="8"/>
        <v>1.022699394</v>
      </c>
      <c r="AD31" s="2">
        <f t="shared" si="9"/>
        <v>1.153122314</v>
      </c>
      <c r="AE31" s="2">
        <f t="shared" si="10"/>
        <v>1.2106519125</v>
      </c>
      <c r="AF31" s="2">
        <f t="shared" si="11"/>
        <v>1.2942596756</v>
      </c>
      <c r="AG31" s="2">
        <f t="shared" si="12"/>
        <v>1.3381561346</v>
      </c>
      <c r="AH31" s="2" t="str">
        <f t="shared" si="13"/>
        <v>正确</v>
      </c>
      <c r="AI31" s="2" t="str">
        <f t="shared" si="14"/>
        <v>正确</v>
      </c>
      <c r="AJ31" s="2" t="str">
        <f t="shared" si="15"/>
        <v>正确</v>
      </c>
      <c r="AK31" s="2" t="str">
        <f t="shared" si="16"/>
        <v>正确</v>
      </c>
      <c r="AL31" s="2" t="str">
        <f t="shared" si="17"/>
        <v>正确</v>
      </c>
      <c r="AM31" s="2" t="str">
        <f t="shared" si="18"/>
        <v>正确</v>
      </c>
      <c r="AN31" s="2" t="str">
        <f t="shared" si="19"/>
        <v>正确</v>
      </c>
      <c r="AO31" s="2" t="str">
        <f t="shared" si="20"/>
        <v>正确</v>
      </c>
      <c r="AP31" s="2" t="str">
        <f t="shared" si="21"/>
        <v>正确</v>
      </c>
      <c r="AQ31" s="2" t="str">
        <f t="shared" si="22"/>
        <v>正确</v>
      </c>
      <c r="AR31" s="2">
        <v>3</v>
      </c>
      <c r="AS31" s="2">
        <v>3</v>
      </c>
      <c r="AT31" s="2">
        <v>3</v>
      </c>
      <c r="AU31" s="2">
        <v>3</v>
      </c>
      <c r="AV31" s="2">
        <v>2</v>
      </c>
      <c r="AW31" s="2">
        <v>2</v>
      </c>
      <c r="AX31" s="2">
        <v>3</v>
      </c>
      <c r="AY31" s="2">
        <v>2</v>
      </c>
      <c r="AZ31" s="2">
        <v>2</v>
      </c>
      <c r="BA31" s="2">
        <v>2</v>
      </c>
    </row>
    <row r="32" ht="16.5" spans="1:53">
      <c r="A32" s="2">
        <v>30</v>
      </c>
      <c r="B32" s="2" t="s">
        <v>54</v>
      </c>
      <c r="C32" s="2">
        <v>0.31</v>
      </c>
      <c r="D32" s="2">
        <v>0.21</v>
      </c>
      <c r="E32" s="2">
        <v>48.06</v>
      </c>
      <c r="F32" s="2">
        <v>94.4</v>
      </c>
      <c r="G32" s="2">
        <v>55</v>
      </c>
      <c r="H32" s="2">
        <v>55</v>
      </c>
      <c r="I32" s="2">
        <v>0.595463444</v>
      </c>
      <c r="J32" s="2">
        <v>0.502094061</v>
      </c>
      <c r="K32" s="2">
        <v>1</v>
      </c>
      <c r="L32" s="2">
        <f t="shared" si="1"/>
        <v>1.239468758</v>
      </c>
      <c r="M32" s="2" t="str">
        <f t="shared" si="2"/>
        <v>正确</v>
      </c>
      <c r="N32" s="2">
        <f>VLOOKUP(AR32,叶子分值!$A:$Q,COLUMN()-12,0)</f>
        <v>0.227172419</v>
      </c>
      <c r="O32" s="2">
        <f>VLOOKUP(AS32,叶子分值!$A:$Q,COLUMN()-12,0)</f>
        <v>0.217752084</v>
      </c>
      <c r="P32" s="2">
        <f>VLOOKUP(AT32,叶子分值!$A:$Q,COLUMN()-12,0)</f>
        <v>0.194602326</v>
      </c>
      <c r="Q32" s="2">
        <f>VLOOKUP(AU32,叶子分值!$A:$Q,COLUMN()-12,0)</f>
        <v>0.175548494</v>
      </c>
      <c r="R32" s="2">
        <f>VLOOKUP(AV32,叶子分值!$A:$Q,COLUMN()-12,0)</f>
        <v>0.137904152</v>
      </c>
      <c r="S32" s="2">
        <f>VLOOKUP(AW32,叶子分值!$A:$Q,COLUMN()-12,0)</f>
        <v>0.133621603</v>
      </c>
      <c r="T32" s="2">
        <f>VLOOKUP(AX32,叶子分值!$A:$Q,COLUMN()-12,0)</f>
        <v>0.161696421</v>
      </c>
      <c r="U32" s="2">
        <f>VLOOKUP(AY32,叶子分值!$A:$Q,COLUMN()-12,0)</f>
        <v>0.0598159507</v>
      </c>
      <c r="V32" s="2">
        <f>VLOOKUP(AZ32,叶子分值!$A:$Q,COLUMN()-12,0)</f>
        <v>-0.122564197</v>
      </c>
      <c r="W32" s="2">
        <f>VLOOKUP(BA32,叶子分值!$A:$Q,COLUMN()-12,0)</f>
        <v>0.0539195053</v>
      </c>
      <c r="X32" s="2">
        <f t="shared" si="3"/>
        <v>0.227172419</v>
      </c>
      <c r="Y32" s="2">
        <f t="shared" si="4"/>
        <v>0.444924503</v>
      </c>
      <c r="Z32" s="2">
        <f t="shared" si="5"/>
        <v>0.639526829</v>
      </c>
      <c r="AA32" s="2">
        <f t="shared" si="6"/>
        <v>0.815075323</v>
      </c>
      <c r="AB32" s="2">
        <f t="shared" si="7"/>
        <v>0.952979475</v>
      </c>
      <c r="AC32" s="2">
        <f t="shared" si="8"/>
        <v>1.086601078</v>
      </c>
      <c r="AD32" s="2">
        <f t="shared" si="9"/>
        <v>1.248297499</v>
      </c>
      <c r="AE32" s="2">
        <f t="shared" si="10"/>
        <v>1.3081134497</v>
      </c>
      <c r="AF32" s="2">
        <f t="shared" si="11"/>
        <v>1.1855492527</v>
      </c>
      <c r="AG32" s="2">
        <f t="shared" si="12"/>
        <v>1.239468758</v>
      </c>
      <c r="AH32" s="2" t="str">
        <f t="shared" si="13"/>
        <v>正确</v>
      </c>
      <c r="AI32" s="2" t="str">
        <f t="shared" si="14"/>
        <v>正确</v>
      </c>
      <c r="AJ32" s="2" t="str">
        <f t="shared" si="15"/>
        <v>正确</v>
      </c>
      <c r="AK32" s="2" t="str">
        <f t="shared" si="16"/>
        <v>正确</v>
      </c>
      <c r="AL32" s="2" t="str">
        <f t="shared" si="17"/>
        <v>正确</v>
      </c>
      <c r="AM32" s="2" t="str">
        <f t="shared" si="18"/>
        <v>正确</v>
      </c>
      <c r="AN32" s="2" t="str">
        <f t="shared" si="19"/>
        <v>正确</v>
      </c>
      <c r="AO32" s="2" t="str">
        <f t="shared" si="20"/>
        <v>正确</v>
      </c>
      <c r="AP32" s="2" t="str">
        <f t="shared" si="21"/>
        <v>正确</v>
      </c>
      <c r="AQ32" s="2" t="str">
        <f t="shared" si="22"/>
        <v>正确</v>
      </c>
      <c r="AR32" s="2">
        <v>2</v>
      </c>
      <c r="AS32" s="2">
        <v>2</v>
      </c>
      <c r="AT32" s="2">
        <v>2</v>
      </c>
      <c r="AU32" s="2">
        <v>2</v>
      </c>
      <c r="AV32" s="2">
        <v>1</v>
      </c>
      <c r="AW32" s="2">
        <v>1</v>
      </c>
      <c r="AX32" s="2">
        <v>2</v>
      </c>
      <c r="AY32" s="2">
        <v>1</v>
      </c>
      <c r="AZ32" s="2">
        <v>1</v>
      </c>
      <c r="BA32" s="2">
        <v>1</v>
      </c>
    </row>
    <row r="33" ht="16.5" spans="1:53">
      <c r="A33" s="2">
        <v>31</v>
      </c>
      <c r="B33" s="2" t="s">
        <v>54</v>
      </c>
      <c r="C33" s="2">
        <v>0.25</v>
      </c>
      <c r="D33" s="2">
        <v>0.28</v>
      </c>
      <c r="E33" s="2">
        <v>31.64</v>
      </c>
      <c r="F33" s="2">
        <v>93.9</v>
      </c>
      <c r="G33" s="2">
        <v>68</v>
      </c>
      <c r="H33" s="2">
        <v>66</v>
      </c>
      <c r="I33" s="2">
        <v>0.643532232</v>
      </c>
      <c r="J33" s="2">
        <v>0.564494183</v>
      </c>
      <c r="K33" s="2">
        <v>0</v>
      </c>
      <c r="L33" s="2">
        <f t="shared" si="1"/>
        <v>-2.343020871</v>
      </c>
      <c r="M33" s="2" t="str">
        <f t="shared" si="2"/>
        <v>正确</v>
      </c>
      <c r="N33" s="2">
        <f>VLOOKUP(AR33,叶子分值!$A:$Q,COLUMN()-12,0)</f>
        <v>-0.41021055</v>
      </c>
      <c r="O33" s="2">
        <f>VLOOKUP(AS33,叶子分值!$A:$Q,COLUMN()-12,0)</f>
        <v>-0.337775141</v>
      </c>
      <c r="P33" s="2">
        <f>VLOOKUP(AT33,叶子分值!$A:$Q,COLUMN()-12,0)</f>
        <v>-0.284515887</v>
      </c>
      <c r="Q33" s="2">
        <f>VLOOKUP(AU33,叶子分值!$A:$Q,COLUMN()-12,0)</f>
        <v>-0.245852068</v>
      </c>
      <c r="R33" s="2">
        <f>VLOOKUP(AV33,叶子分值!$A:$Q,COLUMN()-12,0)</f>
        <v>-0.215500504</v>
      </c>
      <c r="S33" s="2">
        <f>VLOOKUP(AW33,叶子分值!$A:$Q,COLUMN()-12,0)</f>
        <v>-0.20495142</v>
      </c>
      <c r="T33" s="2">
        <f>VLOOKUP(AX33,叶子分值!$A:$Q,COLUMN()-12,0)</f>
        <v>-0.192374542</v>
      </c>
      <c r="U33" s="2">
        <f>VLOOKUP(AY33,叶子分值!$A:$Q,COLUMN()-12,0)</f>
        <v>-0.171919972</v>
      </c>
      <c r="V33" s="2">
        <f>VLOOKUP(AZ33,叶子分值!$A:$Q,COLUMN()-12,0)</f>
        <v>-0.122564197</v>
      </c>
      <c r="W33" s="2">
        <f>VLOOKUP(BA33,叶子分值!$A:$Q,COLUMN()-12,0)</f>
        <v>-0.15735659</v>
      </c>
      <c r="X33" s="2">
        <f t="shared" si="3"/>
        <v>-0.41021055</v>
      </c>
      <c r="Y33" s="2">
        <f t="shared" si="4"/>
        <v>-0.747985691</v>
      </c>
      <c r="Z33" s="2">
        <f t="shared" si="5"/>
        <v>-1.032501578</v>
      </c>
      <c r="AA33" s="2">
        <f t="shared" si="6"/>
        <v>-1.278353646</v>
      </c>
      <c r="AB33" s="2">
        <f t="shared" si="7"/>
        <v>-1.49385415</v>
      </c>
      <c r="AC33" s="2">
        <f t="shared" si="8"/>
        <v>-1.69880557</v>
      </c>
      <c r="AD33" s="2">
        <f t="shared" si="9"/>
        <v>-1.891180112</v>
      </c>
      <c r="AE33" s="2">
        <f t="shared" si="10"/>
        <v>-2.063100084</v>
      </c>
      <c r="AF33" s="2">
        <f t="shared" si="11"/>
        <v>-2.185664281</v>
      </c>
      <c r="AG33" s="2">
        <f t="shared" si="12"/>
        <v>-2.343020871</v>
      </c>
      <c r="AH33" s="2" t="str">
        <f t="shared" si="13"/>
        <v>正确</v>
      </c>
      <c r="AI33" s="2" t="str">
        <f t="shared" si="14"/>
        <v>正确</v>
      </c>
      <c r="AJ33" s="2" t="str">
        <f t="shared" si="15"/>
        <v>正确</v>
      </c>
      <c r="AK33" s="2" t="str">
        <f t="shared" si="16"/>
        <v>正确</v>
      </c>
      <c r="AL33" s="2" t="str">
        <f t="shared" si="17"/>
        <v>正确</v>
      </c>
      <c r="AM33" s="2" t="str">
        <f t="shared" si="18"/>
        <v>正确</v>
      </c>
      <c r="AN33" s="2" t="str">
        <f t="shared" si="19"/>
        <v>正确</v>
      </c>
      <c r="AO33" s="2" t="str">
        <f t="shared" si="20"/>
        <v>正确</v>
      </c>
      <c r="AP33" s="2" t="str">
        <f t="shared" si="21"/>
        <v>正确</v>
      </c>
      <c r="AQ33" s="2" t="str">
        <f t="shared" si="22"/>
        <v>正确</v>
      </c>
      <c r="AR33" s="2">
        <v>4</v>
      </c>
      <c r="AS33" s="2">
        <v>4</v>
      </c>
      <c r="AT33" s="2">
        <v>4</v>
      </c>
      <c r="AU33" s="2">
        <v>4</v>
      </c>
      <c r="AV33" s="2">
        <v>3</v>
      </c>
      <c r="AW33" s="2">
        <v>3</v>
      </c>
      <c r="AX33" s="2">
        <v>4</v>
      </c>
      <c r="AY33" s="2">
        <v>3</v>
      </c>
      <c r="AZ33" s="2">
        <v>1</v>
      </c>
      <c r="BA33" s="2">
        <v>3</v>
      </c>
    </row>
    <row r="34" ht="16.5" spans="1:53">
      <c r="A34" s="2">
        <v>32</v>
      </c>
      <c r="B34" s="2" t="s">
        <v>54</v>
      </c>
      <c r="C34" s="2">
        <v>0.28</v>
      </c>
      <c r="D34" s="2">
        <v>0.23</v>
      </c>
      <c r="E34" s="2">
        <v>10.99</v>
      </c>
      <c r="F34" s="2">
        <v>92.3</v>
      </c>
      <c r="G34" s="2">
        <v>48</v>
      </c>
      <c r="H34" s="2">
        <v>47</v>
      </c>
      <c r="I34" s="2">
        <v>0.954746199</v>
      </c>
      <c r="J34" s="2">
        <v>0.92891487</v>
      </c>
      <c r="K34" s="2">
        <v>1</v>
      </c>
      <c r="L34" s="2">
        <f t="shared" si="1"/>
        <v>1.1614382381</v>
      </c>
      <c r="M34" s="2" t="str">
        <f t="shared" si="2"/>
        <v>正确</v>
      </c>
      <c r="N34" s="2">
        <f>VLOOKUP(AR34,叶子分值!$A:$Q,COLUMN()-12,0)</f>
        <v>0.227172419</v>
      </c>
      <c r="O34" s="2">
        <f>VLOOKUP(AS34,叶子分值!$A:$Q,COLUMN()-12,0)</f>
        <v>0.207452551</v>
      </c>
      <c r="P34" s="2">
        <f>VLOOKUP(AT34,叶子分值!$A:$Q,COLUMN()-12,0)</f>
        <v>0.180859357</v>
      </c>
      <c r="Q34" s="2">
        <f>VLOOKUP(AU34,叶子分值!$A:$Q,COLUMN()-12,0)</f>
        <v>0.159161568</v>
      </c>
      <c r="R34" s="2">
        <f>VLOOKUP(AV34,叶子分值!$A:$Q,COLUMN()-12,0)</f>
        <v>0.141051635</v>
      </c>
      <c r="S34" s="2">
        <f>VLOOKUP(AW34,叶子分值!$A:$Q,COLUMN()-12,0)</f>
        <v>0.113753222</v>
      </c>
      <c r="T34" s="2">
        <f>VLOOKUP(AX34,叶子分值!$A:$Q,COLUMN()-12,0)</f>
        <v>-0.0530463345</v>
      </c>
      <c r="U34" s="2">
        <f>VLOOKUP(AY34,叶子分值!$A:$Q,COLUMN()-12,0)</f>
        <v>0.0575295985</v>
      </c>
      <c r="V34" s="2">
        <f>VLOOKUP(AZ34,叶子分值!$A:$Q,COLUMN()-12,0)</f>
        <v>0.0836077631</v>
      </c>
      <c r="W34" s="2">
        <f>VLOOKUP(BA34,叶子分值!$A:$Q,COLUMN()-12,0)</f>
        <v>0.043896459</v>
      </c>
      <c r="X34" s="2">
        <f t="shared" si="3"/>
        <v>0.227172419</v>
      </c>
      <c r="Y34" s="2">
        <f t="shared" si="4"/>
        <v>0.43462497</v>
      </c>
      <c r="Z34" s="2">
        <f t="shared" si="5"/>
        <v>0.615484327</v>
      </c>
      <c r="AA34" s="2">
        <f t="shared" si="6"/>
        <v>0.774645895</v>
      </c>
      <c r="AB34" s="2">
        <f t="shared" si="7"/>
        <v>0.91569753</v>
      </c>
      <c r="AC34" s="2">
        <f t="shared" si="8"/>
        <v>1.029450752</v>
      </c>
      <c r="AD34" s="2">
        <f t="shared" si="9"/>
        <v>0.9764044175</v>
      </c>
      <c r="AE34" s="2">
        <f t="shared" si="10"/>
        <v>1.033934016</v>
      </c>
      <c r="AF34" s="2">
        <f t="shared" si="11"/>
        <v>1.1175417791</v>
      </c>
      <c r="AG34" s="2">
        <f t="shared" si="12"/>
        <v>1.1614382381</v>
      </c>
      <c r="AH34" s="2" t="str">
        <f t="shared" si="13"/>
        <v>正确</v>
      </c>
      <c r="AI34" s="2" t="str">
        <f t="shared" si="14"/>
        <v>正确</v>
      </c>
      <c r="AJ34" s="2" t="str">
        <f t="shared" si="15"/>
        <v>正确</v>
      </c>
      <c r="AK34" s="2" t="str">
        <f t="shared" si="16"/>
        <v>正确</v>
      </c>
      <c r="AL34" s="2" t="str">
        <f t="shared" si="17"/>
        <v>正确</v>
      </c>
      <c r="AM34" s="2" t="str">
        <f t="shared" si="18"/>
        <v>正确</v>
      </c>
      <c r="AN34" s="2" t="str">
        <f t="shared" si="19"/>
        <v>正确</v>
      </c>
      <c r="AO34" s="2" t="str">
        <f t="shared" si="20"/>
        <v>正确</v>
      </c>
      <c r="AP34" s="2" t="str">
        <f t="shared" si="21"/>
        <v>正确</v>
      </c>
      <c r="AQ34" s="2" t="str">
        <f t="shared" si="22"/>
        <v>正确</v>
      </c>
      <c r="AR34" s="2">
        <v>2</v>
      </c>
      <c r="AS34" s="2">
        <v>3</v>
      </c>
      <c r="AT34" s="2">
        <v>3</v>
      </c>
      <c r="AU34" s="2">
        <v>3</v>
      </c>
      <c r="AV34" s="2">
        <v>2</v>
      </c>
      <c r="AW34" s="2">
        <v>2</v>
      </c>
      <c r="AX34" s="2">
        <v>1</v>
      </c>
      <c r="AY34" s="2">
        <v>2</v>
      </c>
      <c r="AZ34" s="2">
        <v>2</v>
      </c>
      <c r="BA34" s="2">
        <v>2</v>
      </c>
    </row>
    <row r="35" ht="16.5" spans="1:53">
      <c r="A35" s="2">
        <v>33</v>
      </c>
      <c r="B35" s="2" t="s">
        <v>54</v>
      </c>
      <c r="C35" s="2">
        <v>0.25</v>
      </c>
      <c r="D35" s="2">
        <v>0.21</v>
      </c>
      <c r="E35" s="2">
        <v>40.23</v>
      </c>
      <c r="F35" s="2">
        <v>92.8</v>
      </c>
      <c r="G35" s="2">
        <v>26</v>
      </c>
      <c r="H35" s="2">
        <v>25</v>
      </c>
      <c r="I35" s="2">
        <v>0.8584766</v>
      </c>
      <c r="J35" s="2">
        <v>0.803721702</v>
      </c>
      <c r="K35" s="2">
        <v>1</v>
      </c>
      <c r="L35" s="2">
        <f t="shared" ref="L35:L69" si="23">SUM(N35:W35)</f>
        <v>1.4456407181</v>
      </c>
      <c r="M35" s="2" t="str">
        <f t="shared" ref="M35:M69" si="24">IF(AND(AG35&lt;0,$K35=0),"正确",IF(AND(AG35&gt;0,$K35=1),"正确","错误"))</f>
        <v>正确</v>
      </c>
      <c r="N35" s="2">
        <f>VLOOKUP(AR35,叶子分值!$A:$Q,COLUMN()-12,0)</f>
        <v>0.227172419</v>
      </c>
      <c r="O35" s="2">
        <f>VLOOKUP(AS35,叶子分值!$A:$Q,COLUMN()-12,0)</f>
        <v>0.217752084</v>
      </c>
      <c r="P35" s="2">
        <f>VLOOKUP(AT35,叶子分值!$A:$Q,COLUMN()-12,0)</f>
        <v>0.194602326</v>
      </c>
      <c r="Q35" s="2">
        <f>VLOOKUP(AU35,叶子分值!$A:$Q,COLUMN()-12,0)</f>
        <v>0.175548494</v>
      </c>
      <c r="R35" s="2">
        <f>VLOOKUP(AV35,叶子分值!$A:$Q,COLUMN()-12,0)</f>
        <v>0.137904152</v>
      </c>
      <c r="S35" s="2">
        <f>VLOOKUP(AW35,叶子分值!$A:$Q,COLUMN()-12,0)</f>
        <v>0.133621603</v>
      </c>
      <c r="T35" s="2">
        <f>VLOOKUP(AX35,叶子分值!$A:$Q,COLUMN()-12,0)</f>
        <v>0.161696421</v>
      </c>
      <c r="U35" s="2">
        <f>VLOOKUP(AY35,叶子分值!$A:$Q,COLUMN()-12,0)</f>
        <v>0.0598159507</v>
      </c>
      <c r="V35" s="2">
        <f>VLOOKUP(AZ35,叶子分值!$A:$Q,COLUMN()-12,0)</f>
        <v>0.0836077631</v>
      </c>
      <c r="W35" s="2">
        <f>VLOOKUP(BA35,叶子分值!$A:$Q,COLUMN()-12,0)</f>
        <v>0.0539195053</v>
      </c>
      <c r="X35" s="2">
        <f t="shared" ref="X35:X69" si="25">SUM($N35:$N35)</f>
        <v>0.227172419</v>
      </c>
      <c r="Y35" s="2">
        <f t="shared" ref="Y35:Y69" si="26">SUM($N35:$O35)</f>
        <v>0.444924503</v>
      </c>
      <c r="Z35" s="2">
        <f t="shared" ref="Z35:Z69" si="27">SUM($N35:$P35)</f>
        <v>0.639526829</v>
      </c>
      <c r="AA35" s="2">
        <f t="shared" ref="AA35:AA69" si="28">SUM($N35:$Q35)</f>
        <v>0.815075323</v>
      </c>
      <c r="AB35" s="2">
        <f t="shared" ref="AB35:AB69" si="29">SUM($N35:$R35)</f>
        <v>0.952979475</v>
      </c>
      <c r="AC35" s="2">
        <f t="shared" ref="AC35:AC69" si="30">SUM($N35:$S35)</f>
        <v>1.086601078</v>
      </c>
      <c r="AD35" s="2">
        <f t="shared" ref="AD35:AD69" si="31">SUM($N35:$T35)</f>
        <v>1.248297499</v>
      </c>
      <c r="AE35" s="2">
        <f t="shared" ref="AE35:AE69" si="32">SUM($N35:$U35)</f>
        <v>1.3081134497</v>
      </c>
      <c r="AF35" s="2">
        <f t="shared" ref="AF35:AF69" si="33">SUM($N35:$V35)</f>
        <v>1.3917212128</v>
      </c>
      <c r="AG35" s="2">
        <f t="shared" ref="AG35:AG69" si="34">SUM($N35:$W35)</f>
        <v>1.4456407181</v>
      </c>
      <c r="AH35" s="2" t="str">
        <f t="shared" ref="AH35:AH69" si="35">IF(AND(X35&lt;0,$K35=0),"正确",IF(AND(X35&gt;0,$K35=1),"正确","错误"))</f>
        <v>正确</v>
      </c>
      <c r="AI35" s="2" t="str">
        <f t="shared" ref="AI35:AI69" si="36">IF(AND(Y35&lt;0,$K35=0),"正确",IF(AND(Y35&gt;0,$K35=1),"正确","错误"))</f>
        <v>正确</v>
      </c>
      <c r="AJ35" s="2" t="str">
        <f t="shared" ref="AJ35:AJ69" si="37">IF(AND(Z35&lt;0,$K35=0),"正确",IF(AND(Z35&gt;0,$K35=1),"正确","错误"))</f>
        <v>正确</v>
      </c>
      <c r="AK35" s="2" t="str">
        <f t="shared" ref="AK35:AK69" si="38">IF(AND(AA35&lt;0,$K35=0),"正确",IF(AND(AA35&gt;0,$K35=1),"正确","错误"))</f>
        <v>正确</v>
      </c>
      <c r="AL35" s="2" t="str">
        <f t="shared" ref="AL35:AL69" si="39">IF(AND(AB35&lt;0,$K35=0),"正确",IF(AND(AB35&gt;0,$K35=1),"正确","错误"))</f>
        <v>正确</v>
      </c>
      <c r="AM35" s="2" t="str">
        <f t="shared" ref="AM35:AM69" si="40">IF(AND(AC35&lt;0,$K35=0),"正确",IF(AND(AC35&gt;0,$K35=1),"正确","错误"))</f>
        <v>正确</v>
      </c>
      <c r="AN35" s="2" t="str">
        <f t="shared" ref="AN35:AN69" si="41">IF(AND(AD35&lt;0,$K35=0),"正确",IF(AND(AD35&gt;0,$K35=1),"正确","错误"))</f>
        <v>正确</v>
      </c>
      <c r="AO35" s="2" t="str">
        <f t="shared" ref="AO35:AO69" si="42">IF(AND(AE35&lt;0,$K35=0),"正确",IF(AND(AE35&gt;0,$K35=1),"正确","错误"))</f>
        <v>正确</v>
      </c>
      <c r="AP35" s="2" t="str">
        <f t="shared" ref="AP35:AP69" si="43">IF(AND(AF35&lt;0,$K35=0),"正确",IF(AND(AF35&gt;0,$K35=1),"正确","错误"))</f>
        <v>正确</v>
      </c>
      <c r="AQ35" s="2" t="str">
        <f t="shared" ref="AQ35:AQ69" si="44">IF(AND(AG35&lt;0,$K35=0),"正确",IF(AND(AG35&gt;0,$K35=1),"正确","错误"))</f>
        <v>正确</v>
      </c>
      <c r="AR35" s="2">
        <v>2</v>
      </c>
      <c r="AS35" s="2">
        <v>2</v>
      </c>
      <c r="AT35" s="2">
        <v>2</v>
      </c>
      <c r="AU35" s="2">
        <v>2</v>
      </c>
      <c r="AV35" s="2">
        <v>1</v>
      </c>
      <c r="AW35" s="2">
        <v>1</v>
      </c>
      <c r="AX35" s="2">
        <v>2</v>
      </c>
      <c r="AY35" s="2">
        <v>1</v>
      </c>
      <c r="AZ35" s="2">
        <v>2</v>
      </c>
      <c r="BA35" s="2">
        <v>1</v>
      </c>
    </row>
    <row r="36" ht="16.5" spans="1:53">
      <c r="A36" s="2">
        <v>34</v>
      </c>
      <c r="B36" s="2" t="s">
        <v>54</v>
      </c>
      <c r="C36" s="2">
        <v>0.29</v>
      </c>
      <c r="D36" s="2">
        <v>0.22</v>
      </c>
      <c r="E36" s="2">
        <v>48.92</v>
      </c>
      <c r="F36" s="2">
        <v>94.7</v>
      </c>
      <c r="G36" s="2">
        <v>79</v>
      </c>
      <c r="H36" s="2">
        <v>79</v>
      </c>
      <c r="I36" s="2">
        <v>0.674497083</v>
      </c>
      <c r="J36" s="2">
        <v>0.642488969</v>
      </c>
      <c r="K36" s="2">
        <v>1</v>
      </c>
      <c r="L36" s="2">
        <f t="shared" si="23"/>
        <v>1.578104808</v>
      </c>
      <c r="M36" s="2" t="str">
        <f t="shared" si="24"/>
        <v>正确</v>
      </c>
      <c r="N36" s="2">
        <f>VLOOKUP(AR36,叶子分值!$A:$Q,COLUMN()-12,0)</f>
        <v>0.227172419</v>
      </c>
      <c r="O36" s="2">
        <f>VLOOKUP(AS36,叶子分值!$A:$Q,COLUMN()-12,0)</f>
        <v>0.217752084</v>
      </c>
      <c r="P36" s="2">
        <f>VLOOKUP(AT36,叶子分值!$A:$Q,COLUMN()-12,0)</f>
        <v>0.194602326</v>
      </c>
      <c r="Q36" s="2">
        <f>VLOOKUP(AU36,叶子分值!$A:$Q,COLUMN()-12,0)</f>
        <v>0.175548494</v>
      </c>
      <c r="R36" s="2">
        <f>VLOOKUP(AV36,叶子分值!$A:$Q,COLUMN()-12,0)</f>
        <v>0.137904152</v>
      </c>
      <c r="S36" s="2">
        <f>VLOOKUP(AW36,叶子分值!$A:$Q,COLUMN()-12,0)</f>
        <v>0.022830886</v>
      </c>
      <c r="T36" s="2">
        <f>VLOOKUP(AX36,叶子分值!$A:$Q,COLUMN()-12,0)</f>
        <v>0.161696421</v>
      </c>
      <c r="U36" s="2">
        <f>VLOOKUP(AY36,叶子分值!$A:$Q,COLUMN()-12,0)</f>
        <v>0.158854932</v>
      </c>
      <c r="V36" s="2">
        <f>VLOOKUP(AZ36,叶子分值!$A:$Q,COLUMN()-12,0)</f>
        <v>0.146357104</v>
      </c>
      <c r="W36" s="2">
        <f>VLOOKUP(BA36,叶子分值!$A:$Q,COLUMN()-12,0)</f>
        <v>0.13538599</v>
      </c>
      <c r="X36" s="2">
        <f t="shared" si="25"/>
        <v>0.227172419</v>
      </c>
      <c r="Y36" s="2">
        <f t="shared" si="26"/>
        <v>0.444924503</v>
      </c>
      <c r="Z36" s="2">
        <f t="shared" si="27"/>
        <v>0.639526829</v>
      </c>
      <c r="AA36" s="2">
        <f t="shared" si="28"/>
        <v>0.815075323</v>
      </c>
      <c r="AB36" s="2">
        <f t="shared" si="29"/>
        <v>0.952979475</v>
      </c>
      <c r="AC36" s="2">
        <f t="shared" si="30"/>
        <v>0.975810361</v>
      </c>
      <c r="AD36" s="2">
        <f t="shared" si="31"/>
        <v>1.137506782</v>
      </c>
      <c r="AE36" s="2">
        <f t="shared" si="32"/>
        <v>1.296361714</v>
      </c>
      <c r="AF36" s="2">
        <f t="shared" si="33"/>
        <v>1.442718818</v>
      </c>
      <c r="AG36" s="2">
        <f t="shared" si="34"/>
        <v>1.578104808</v>
      </c>
      <c r="AH36" s="2" t="str">
        <f t="shared" si="35"/>
        <v>正确</v>
      </c>
      <c r="AI36" s="2" t="str">
        <f t="shared" si="36"/>
        <v>正确</v>
      </c>
      <c r="AJ36" s="2" t="str">
        <f t="shared" si="37"/>
        <v>正确</v>
      </c>
      <c r="AK36" s="2" t="str">
        <f t="shared" si="38"/>
        <v>正确</v>
      </c>
      <c r="AL36" s="2" t="str">
        <f t="shared" si="39"/>
        <v>正确</v>
      </c>
      <c r="AM36" s="2" t="str">
        <f t="shared" si="40"/>
        <v>正确</v>
      </c>
      <c r="AN36" s="2" t="str">
        <f t="shared" si="41"/>
        <v>正确</v>
      </c>
      <c r="AO36" s="2" t="str">
        <f t="shared" si="42"/>
        <v>正确</v>
      </c>
      <c r="AP36" s="2" t="str">
        <f t="shared" si="43"/>
        <v>正确</v>
      </c>
      <c r="AQ36" s="2" t="str">
        <f t="shared" si="44"/>
        <v>正确</v>
      </c>
      <c r="AR36" s="2">
        <v>2</v>
      </c>
      <c r="AS36" s="2">
        <v>2</v>
      </c>
      <c r="AT36" s="2">
        <v>2</v>
      </c>
      <c r="AU36" s="2">
        <v>2</v>
      </c>
      <c r="AV36" s="2">
        <v>1</v>
      </c>
      <c r="AW36" s="2">
        <v>4</v>
      </c>
      <c r="AX36" s="2">
        <v>2</v>
      </c>
      <c r="AY36" s="2">
        <v>4</v>
      </c>
      <c r="AZ36" s="2">
        <v>4</v>
      </c>
      <c r="BA36" s="2">
        <v>4</v>
      </c>
    </row>
    <row r="37" ht="16.5" spans="1:53">
      <c r="A37" s="2">
        <v>35</v>
      </c>
      <c r="B37" s="2" t="s">
        <v>54</v>
      </c>
      <c r="C37" s="2">
        <v>0.22</v>
      </c>
      <c r="D37" s="2">
        <v>0.23</v>
      </c>
      <c r="E37" s="2">
        <v>14.99</v>
      </c>
      <c r="F37" s="2">
        <v>93.8</v>
      </c>
      <c r="G37" s="2">
        <v>79</v>
      </c>
      <c r="H37" s="2">
        <v>78</v>
      </c>
      <c r="I37" s="2">
        <v>0.696045797</v>
      </c>
      <c r="J37" s="2">
        <v>0.618925915</v>
      </c>
      <c r="K37" s="2">
        <v>1</v>
      </c>
      <c r="L37" s="2">
        <f t="shared" si="23"/>
        <v>1.1614382381</v>
      </c>
      <c r="M37" s="2" t="str">
        <f t="shared" si="24"/>
        <v>正确</v>
      </c>
      <c r="N37" s="2">
        <f>VLOOKUP(AR37,叶子分值!$A:$Q,COLUMN()-12,0)</f>
        <v>0.227172419</v>
      </c>
      <c r="O37" s="2">
        <f>VLOOKUP(AS37,叶子分值!$A:$Q,COLUMN()-12,0)</f>
        <v>0.207452551</v>
      </c>
      <c r="P37" s="2">
        <f>VLOOKUP(AT37,叶子分值!$A:$Q,COLUMN()-12,0)</f>
        <v>0.180859357</v>
      </c>
      <c r="Q37" s="2">
        <f>VLOOKUP(AU37,叶子分值!$A:$Q,COLUMN()-12,0)</f>
        <v>0.159161568</v>
      </c>
      <c r="R37" s="2">
        <f>VLOOKUP(AV37,叶子分值!$A:$Q,COLUMN()-12,0)</f>
        <v>0.141051635</v>
      </c>
      <c r="S37" s="2">
        <f>VLOOKUP(AW37,叶子分值!$A:$Q,COLUMN()-12,0)</f>
        <v>0.113753222</v>
      </c>
      <c r="T37" s="2">
        <f>VLOOKUP(AX37,叶子分值!$A:$Q,COLUMN()-12,0)</f>
        <v>-0.0530463345</v>
      </c>
      <c r="U37" s="2">
        <f>VLOOKUP(AY37,叶子分值!$A:$Q,COLUMN()-12,0)</f>
        <v>0.0575295985</v>
      </c>
      <c r="V37" s="2">
        <f>VLOOKUP(AZ37,叶子分值!$A:$Q,COLUMN()-12,0)</f>
        <v>0.0836077631</v>
      </c>
      <c r="W37" s="2">
        <f>VLOOKUP(BA37,叶子分值!$A:$Q,COLUMN()-12,0)</f>
        <v>0.043896459</v>
      </c>
      <c r="X37" s="2">
        <f t="shared" si="25"/>
        <v>0.227172419</v>
      </c>
      <c r="Y37" s="2">
        <f t="shared" si="26"/>
        <v>0.43462497</v>
      </c>
      <c r="Z37" s="2">
        <f t="shared" si="27"/>
        <v>0.615484327</v>
      </c>
      <c r="AA37" s="2">
        <f t="shared" si="28"/>
        <v>0.774645895</v>
      </c>
      <c r="AB37" s="2">
        <f t="shared" si="29"/>
        <v>0.91569753</v>
      </c>
      <c r="AC37" s="2">
        <f t="shared" si="30"/>
        <v>1.029450752</v>
      </c>
      <c r="AD37" s="2">
        <f t="shared" si="31"/>
        <v>0.9764044175</v>
      </c>
      <c r="AE37" s="2">
        <f t="shared" si="32"/>
        <v>1.033934016</v>
      </c>
      <c r="AF37" s="2">
        <f t="shared" si="33"/>
        <v>1.1175417791</v>
      </c>
      <c r="AG37" s="2">
        <f t="shared" si="34"/>
        <v>1.1614382381</v>
      </c>
      <c r="AH37" s="2" t="str">
        <f t="shared" si="35"/>
        <v>正确</v>
      </c>
      <c r="AI37" s="2" t="str">
        <f t="shared" si="36"/>
        <v>正确</v>
      </c>
      <c r="AJ37" s="2" t="str">
        <f t="shared" si="37"/>
        <v>正确</v>
      </c>
      <c r="AK37" s="2" t="str">
        <f t="shared" si="38"/>
        <v>正确</v>
      </c>
      <c r="AL37" s="2" t="str">
        <f t="shared" si="39"/>
        <v>正确</v>
      </c>
      <c r="AM37" s="2" t="str">
        <f t="shared" si="40"/>
        <v>正确</v>
      </c>
      <c r="AN37" s="2" t="str">
        <f t="shared" si="41"/>
        <v>正确</v>
      </c>
      <c r="AO37" s="2" t="str">
        <f t="shared" si="42"/>
        <v>正确</v>
      </c>
      <c r="AP37" s="2" t="str">
        <f t="shared" si="43"/>
        <v>正确</v>
      </c>
      <c r="AQ37" s="2" t="str">
        <f t="shared" si="44"/>
        <v>正确</v>
      </c>
      <c r="AR37" s="2">
        <v>2</v>
      </c>
      <c r="AS37" s="2">
        <v>3</v>
      </c>
      <c r="AT37" s="2">
        <v>3</v>
      </c>
      <c r="AU37" s="2">
        <v>3</v>
      </c>
      <c r="AV37" s="2">
        <v>2</v>
      </c>
      <c r="AW37" s="2">
        <v>2</v>
      </c>
      <c r="AX37" s="2">
        <v>1</v>
      </c>
      <c r="AY37" s="2">
        <v>2</v>
      </c>
      <c r="AZ37" s="2">
        <v>2</v>
      </c>
      <c r="BA37" s="2">
        <v>2</v>
      </c>
    </row>
    <row r="38" ht="16.5" spans="1:53">
      <c r="A38" s="2">
        <v>36</v>
      </c>
      <c r="B38" s="2" t="s">
        <v>54</v>
      </c>
      <c r="C38" s="2">
        <v>0.32</v>
      </c>
      <c r="D38" s="2">
        <v>0.29</v>
      </c>
      <c r="E38" s="2">
        <v>28.23</v>
      </c>
      <c r="F38" s="2">
        <v>94.9</v>
      </c>
      <c r="G38" s="2">
        <v>69</v>
      </c>
      <c r="H38" s="2">
        <v>69</v>
      </c>
      <c r="I38" s="2">
        <v>0.537789499</v>
      </c>
      <c r="J38" s="2">
        <v>0.53092282</v>
      </c>
      <c r="K38" s="2">
        <v>0</v>
      </c>
      <c r="L38" s="2">
        <f t="shared" si="23"/>
        <v>-1.7267977113</v>
      </c>
      <c r="M38" s="2" t="str">
        <f t="shared" si="24"/>
        <v>正确</v>
      </c>
      <c r="N38" s="2">
        <f>VLOOKUP(AR38,叶子分值!$A:$Q,COLUMN()-12,0)</f>
        <v>-0.41021055</v>
      </c>
      <c r="O38" s="2">
        <f>VLOOKUP(AS38,叶子分值!$A:$Q,COLUMN()-12,0)</f>
        <v>-0.337775141</v>
      </c>
      <c r="P38" s="2">
        <f>VLOOKUP(AT38,叶子分值!$A:$Q,COLUMN()-12,0)</f>
        <v>-0.284515887</v>
      </c>
      <c r="Q38" s="2">
        <f>VLOOKUP(AU38,叶子分值!$A:$Q,COLUMN()-12,0)</f>
        <v>-0.245852068</v>
      </c>
      <c r="R38" s="2">
        <f>VLOOKUP(AV38,叶子分值!$A:$Q,COLUMN()-12,0)</f>
        <v>-0.215500504</v>
      </c>
      <c r="S38" s="2">
        <f>VLOOKUP(AW38,叶子分值!$A:$Q,COLUMN()-12,0)</f>
        <v>0.022830886</v>
      </c>
      <c r="T38" s="2">
        <f>VLOOKUP(AX38,叶子分值!$A:$Q,COLUMN()-12,0)</f>
        <v>-0.192374542</v>
      </c>
      <c r="U38" s="2">
        <f>VLOOKUP(AY38,叶子分值!$A:$Q,COLUMN()-12,0)</f>
        <v>-0.0228061285</v>
      </c>
      <c r="V38" s="2">
        <f>VLOOKUP(AZ38,叶子分值!$A:$Q,COLUMN()-12,0)</f>
        <v>-0.0210887603</v>
      </c>
      <c r="W38" s="2">
        <f>VLOOKUP(BA38,叶子分值!$A:$Q,COLUMN()-12,0)</f>
        <v>-0.0195050165</v>
      </c>
      <c r="X38" s="2">
        <f t="shared" si="25"/>
        <v>-0.41021055</v>
      </c>
      <c r="Y38" s="2">
        <f t="shared" si="26"/>
        <v>-0.747985691</v>
      </c>
      <c r="Z38" s="2">
        <f t="shared" si="27"/>
        <v>-1.032501578</v>
      </c>
      <c r="AA38" s="2">
        <f t="shared" si="28"/>
        <v>-1.278353646</v>
      </c>
      <c r="AB38" s="2">
        <f t="shared" si="29"/>
        <v>-1.49385415</v>
      </c>
      <c r="AC38" s="2">
        <f t="shared" si="30"/>
        <v>-1.471023264</v>
      </c>
      <c r="AD38" s="2">
        <f t="shared" si="31"/>
        <v>-1.663397806</v>
      </c>
      <c r="AE38" s="2">
        <f t="shared" si="32"/>
        <v>-1.6862039345</v>
      </c>
      <c r="AF38" s="2">
        <f t="shared" si="33"/>
        <v>-1.7072926948</v>
      </c>
      <c r="AG38" s="2">
        <f t="shared" si="34"/>
        <v>-1.7267977113</v>
      </c>
      <c r="AH38" s="2" t="str">
        <f t="shared" si="35"/>
        <v>正确</v>
      </c>
      <c r="AI38" s="2" t="str">
        <f t="shared" si="36"/>
        <v>正确</v>
      </c>
      <c r="AJ38" s="2" t="str">
        <f t="shared" si="37"/>
        <v>正确</v>
      </c>
      <c r="AK38" s="2" t="str">
        <f t="shared" si="38"/>
        <v>正确</v>
      </c>
      <c r="AL38" s="2" t="str">
        <f t="shared" si="39"/>
        <v>正确</v>
      </c>
      <c r="AM38" s="2" t="str">
        <f t="shared" si="40"/>
        <v>正确</v>
      </c>
      <c r="AN38" s="2" t="str">
        <f t="shared" si="41"/>
        <v>正确</v>
      </c>
      <c r="AO38" s="2" t="str">
        <f t="shared" si="42"/>
        <v>正确</v>
      </c>
      <c r="AP38" s="2" t="str">
        <f t="shared" si="43"/>
        <v>正确</v>
      </c>
      <c r="AQ38" s="2" t="str">
        <f t="shared" si="44"/>
        <v>正确</v>
      </c>
      <c r="AR38" s="2">
        <v>4</v>
      </c>
      <c r="AS38" s="2">
        <v>4</v>
      </c>
      <c r="AT38" s="2">
        <v>4</v>
      </c>
      <c r="AU38" s="2">
        <v>4</v>
      </c>
      <c r="AV38" s="2">
        <v>3</v>
      </c>
      <c r="AW38" s="2">
        <v>4</v>
      </c>
      <c r="AX38" s="2">
        <v>4</v>
      </c>
      <c r="AY38" s="2">
        <v>5</v>
      </c>
      <c r="AZ38" s="2">
        <v>5</v>
      </c>
      <c r="BA38" s="2">
        <v>5</v>
      </c>
    </row>
    <row r="39" ht="16.5" spans="1:53">
      <c r="A39" s="2">
        <v>37</v>
      </c>
      <c r="B39" s="2" t="s">
        <v>54</v>
      </c>
      <c r="C39" s="2">
        <v>0.27</v>
      </c>
      <c r="D39" s="2">
        <v>0.3</v>
      </c>
      <c r="E39" s="2">
        <v>19.29</v>
      </c>
      <c r="F39" s="2">
        <v>92.2</v>
      </c>
      <c r="G39" s="2">
        <v>58</v>
      </c>
      <c r="H39" s="2">
        <v>58</v>
      </c>
      <c r="I39" s="2">
        <v>0.45625</v>
      </c>
      <c r="J39" s="2">
        <v>0.425210346</v>
      </c>
      <c r="K39" s="2">
        <v>1</v>
      </c>
      <c r="L39" s="2">
        <f t="shared" si="23"/>
        <v>0.583829962</v>
      </c>
      <c r="M39" s="2" t="str">
        <f t="shared" si="24"/>
        <v>正确</v>
      </c>
      <c r="N39" s="2">
        <f>VLOOKUP(AR39,叶子分值!$A:$Q,COLUMN()-12,0)</f>
        <v>0.220421061</v>
      </c>
      <c r="O39" s="2">
        <f>VLOOKUP(AS39,叶子分值!$A:$Q,COLUMN()-12,0)</f>
        <v>0.207452551</v>
      </c>
      <c r="P39" s="2">
        <f>VLOOKUP(AT39,叶子分值!$A:$Q,COLUMN()-12,0)</f>
        <v>0.180859357</v>
      </c>
      <c r="Q39" s="2">
        <f>VLOOKUP(AU39,叶子分值!$A:$Q,COLUMN()-12,0)</f>
        <v>0.159161568</v>
      </c>
      <c r="R39" s="2">
        <f>VLOOKUP(AV39,叶子分值!$A:$Q,COLUMN()-12,0)</f>
        <v>0.141051635</v>
      </c>
      <c r="S39" s="2">
        <f>VLOOKUP(AW39,叶子分值!$A:$Q,COLUMN()-12,0)</f>
        <v>-0.20495142</v>
      </c>
      <c r="T39" s="2">
        <f>VLOOKUP(AX39,叶子分值!$A:$Q,COLUMN()-12,0)</f>
        <v>0.13042292</v>
      </c>
      <c r="U39" s="2">
        <f>VLOOKUP(AY39,叶子分值!$A:$Q,COLUMN()-12,0)</f>
        <v>-0.171919972</v>
      </c>
      <c r="V39" s="2">
        <f>VLOOKUP(AZ39,叶子分值!$A:$Q,COLUMN()-12,0)</f>
        <v>-0.122564197</v>
      </c>
      <c r="W39" s="2">
        <f>VLOOKUP(BA39,叶子分值!$A:$Q,COLUMN()-12,0)</f>
        <v>0.043896459</v>
      </c>
      <c r="X39" s="2">
        <f t="shared" si="25"/>
        <v>0.220421061</v>
      </c>
      <c r="Y39" s="2">
        <f t="shared" si="26"/>
        <v>0.427873612</v>
      </c>
      <c r="Z39" s="2">
        <f t="shared" si="27"/>
        <v>0.608732969</v>
      </c>
      <c r="AA39" s="2">
        <f t="shared" si="28"/>
        <v>0.767894537</v>
      </c>
      <c r="AB39" s="2">
        <f t="shared" si="29"/>
        <v>0.908946172</v>
      </c>
      <c r="AC39" s="2">
        <f t="shared" si="30"/>
        <v>0.703994752</v>
      </c>
      <c r="AD39" s="2">
        <f t="shared" si="31"/>
        <v>0.834417672</v>
      </c>
      <c r="AE39" s="2">
        <f t="shared" si="32"/>
        <v>0.6624977</v>
      </c>
      <c r="AF39" s="2">
        <f t="shared" si="33"/>
        <v>0.539933503</v>
      </c>
      <c r="AG39" s="2">
        <f t="shared" si="34"/>
        <v>0.583829962</v>
      </c>
      <c r="AH39" s="2" t="str">
        <f t="shared" si="35"/>
        <v>正确</v>
      </c>
      <c r="AI39" s="2" t="str">
        <f t="shared" si="36"/>
        <v>正确</v>
      </c>
      <c r="AJ39" s="2" t="str">
        <f t="shared" si="37"/>
        <v>正确</v>
      </c>
      <c r="AK39" s="2" t="str">
        <f t="shared" si="38"/>
        <v>正确</v>
      </c>
      <c r="AL39" s="2" t="str">
        <f t="shared" si="39"/>
        <v>正确</v>
      </c>
      <c r="AM39" s="2" t="str">
        <f t="shared" si="40"/>
        <v>正确</v>
      </c>
      <c r="AN39" s="2" t="str">
        <f t="shared" si="41"/>
        <v>正确</v>
      </c>
      <c r="AO39" s="2" t="str">
        <f t="shared" si="42"/>
        <v>正确</v>
      </c>
      <c r="AP39" s="2" t="str">
        <f t="shared" si="43"/>
        <v>正确</v>
      </c>
      <c r="AQ39" s="2" t="str">
        <f t="shared" si="44"/>
        <v>正确</v>
      </c>
      <c r="AR39" s="2">
        <v>3</v>
      </c>
      <c r="AS39" s="2">
        <v>3</v>
      </c>
      <c r="AT39" s="2">
        <v>3</v>
      </c>
      <c r="AU39" s="2">
        <v>3</v>
      </c>
      <c r="AV39" s="2">
        <v>2</v>
      </c>
      <c r="AW39" s="2">
        <v>3</v>
      </c>
      <c r="AX39" s="2">
        <v>3</v>
      </c>
      <c r="AY39" s="2">
        <v>3</v>
      </c>
      <c r="AZ39" s="2">
        <v>1</v>
      </c>
      <c r="BA39" s="2">
        <v>2</v>
      </c>
    </row>
    <row r="40" ht="16.5" spans="1:53">
      <c r="A40" s="2">
        <v>38</v>
      </c>
      <c r="B40" s="2" t="s">
        <v>54</v>
      </c>
      <c r="C40" s="2">
        <v>0.29</v>
      </c>
      <c r="D40" s="2">
        <v>0.23</v>
      </c>
      <c r="E40" s="2">
        <v>31.84</v>
      </c>
      <c r="F40" s="2">
        <v>93.1</v>
      </c>
      <c r="G40" s="2">
        <v>72</v>
      </c>
      <c r="H40" s="2">
        <v>72</v>
      </c>
      <c r="I40" s="2">
        <v>0.654940102</v>
      </c>
      <c r="J40" s="2">
        <v>0.62522463</v>
      </c>
      <c r="K40" s="2">
        <v>0</v>
      </c>
      <c r="L40" s="2">
        <f t="shared" si="23"/>
        <v>-1.351566939</v>
      </c>
      <c r="M40" s="2" t="str">
        <f t="shared" si="24"/>
        <v>正确</v>
      </c>
      <c r="N40" s="2">
        <f>VLOOKUP(AR40,叶子分值!$A:$Q,COLUMN()-12,0)</f>
        <v>0.227172419</v>
      </c>
      <c r="O40" s="2">
        <f>VLOOKUP(AS40,叶子分值!$A:$Q,COLUMN()-12,0)</f>
        <v>-0.337775141</v>
      </c>
      <c r="P40" s="2">
        <f>VLOOKUP(AT40,叶子分值!$A:$Q,COLUMN()-12,0)</f>
        <v>-0.284515887</v>
      </c>
      <c r="Q40" s="2">
        <f>VLOOKUP(AU40,叶子分值!$A:$Q,COLUMN()-12,0)</f>
        <v>-0.245852068</v>
      </c>
      <c r="R40" s="2">
        <f>VLOOKUP(AV40,叶子分值!$A:$Q,COLUMN()-12,0)</f>
        <v>-0.215500504</v>
      </c>
      <c r="S40" s="2">
        <f>VLOOKUP(AW40,叶子分值!$A:$Q,COLUMN()-12,0)</f>
        <v>-0.20495142</v>
      </c>
      <c r="T40" s="2">
        <f>VLOOKUP(AX40,叶子分值!$A:$Q,COLUMN()-12,0)</f>
        <v>0.161696421</v>
      </c>
      <c r="U40" s="2">
        <f>VLOOKUP(AY40,叶子分值!$A:$Q,COLUMN()-12,0)</f>
        <v>-0.171919972</v>
      </c>
      <c r="V40" s="2">
        <f>VLOOKUP(AZ40,叶子分值!$A:$Q,COLUMN()-12,0)</f>
        <v>-0.122564197</v>
      </c>
      <c r="W40" s="2">
        <f>VLOOKUP(BA40,叶子分值!$A:$Q,COLUMN()-12,0)</f>
        <v>-0.15735659</v>
      </c>
      <c r="X40" s="2">
        <f t="shared" si="25"/>
        <v>0.227172419</v>
      </c>
      <c r="Y40" s="2">
        <f t="shared" si="26"/>
        <v>-0.110602722</v>
      </c>
      <c r="Z40" s="2">
        <f t="shared" si="27"/>
        <v>-0.395118609</v>
      </c>
      <c r="AA40" s="2">
        <f t="shared" si="28"/>
        <v>-0.640970677</v>
      </c>
      <c r="AB40" s="2">
        <f t="shared" si="29"/>
        <v>-0.856471181</v>
      </c>
      <c r="AC40" s="2">
        <f t="shared" si="30"/>
        <v>-1.061422601</v>
      </c>
      <c r="AD40" s="2">
        <f t="shared" si="31"/>
        <v>-0.89972618</v>
      </c>
      <c r="AE40" s="2">
        <f t="shared" si="32"/>
        <v>-1.071646152</v>
      </c>
      <c r="AF40" s="2">
        <f t="shared" si="33"/>
        <v>-1.194210349</v>
      </c>
      <c r="AG40" s="2">
        <f t="shared" si="34"/>
        <v>-1.351566939</v>
      </c>
      <c r="AH40" s="2" t="str">
        <f t="shared" si="35"/>
        <v>错误</v>
      </c>
      <c r="AI40" s="2" t="str">
        <f t="shared" si="36"/>
        <v>正确</v>
      </c>
      <c r="AJ40" s="2" t="str">
        <f t="shared" si="37"/>
        <v>正确</v>
      </c>
      <c r="AK40" s="2" t="str">
        <f t="shared" si="38"/>
        <v>正确</v>
      </c>
      <c r="AL40" s="2" t="str">
        <f t="shared" si="39"/>
        <v>正确</v>
      </c>
      <c r="AM40" s="2" t="str">
        <f t="shared" si="40"/>
        <v>正确</v>
      </c>
      <c r="AN40" s="2" t="str">
        <f t="shared" si="41"/>
        <v>正确</v>
      </c>
      <c r="AO40" s="2" t="str">
        <f t="shared" si="42"/>
        <v>正确</v>
      </c>
      <c r="AP40" s="2" t="str">
        <f t="shared" si="43"/>
        <v>正确</v>
      </c>
      <c r="AQ40" s="2" t="str">
        <f t="shared" si="44"/>
        <v>正确</v>
      </c>
      <c r="AR40" s="2">
        <v>2</v>
      </c>
      <c r="AS40" s="2">
        <v>4</v>
      </c>
      <c r="AT40" s="2">
        <v>4</v>
      </c>
      <c r="AU40" s="2">
        <v>4</v>
      </c>
      <c r="AV40" s="2">
        <v>3</v>
      </c>
      <c r="AW40" s="2">
        <v>3</v>
      </c>
      <c r="AX40" s="2">
        <v>2</v>
      </c>
      <c r="AY40" s="2">
        <v>3</v>
      </c>
      <c r="AZ40" s="2">
        <v>1</v>
      </c>
      <c r="BA40" s="2">
        <v>3</v>
      </c>
    </row>
    <row r="41" ht="16.5" spans="1:53">
      <c r="A41" s="2">
        <v>39</v>
      </c>
      <c r="B41" s="2" t="s">
        <v>54</v>
      </c>
      <c r="C41" s="2">
        <v>0.24</v>
      </c>
      <c r="D41" s="2">
        <v>0.3</v>
      </c>
      <c r="E41" s="2">
        <v>25.21</v>
      </c>
      <c r="F41" s="2">
        <v>95.8</v>
      </c>
      <c r="G41" s="2">
        <v>61</v>
      </c>
      <c r="H41" s="2">
        <v>60</v>
      </c>
      <c r="I41" s="2">
        <v>0.878781774</v>
      </c>
      <c r="J41" s="2">
        <v>0.843788661</v>
      </c>
      <c r="K41" s="2">
        <v>0</v>
      </c>
      <c r="L41" s="2">
        <f t="shared" si="23"/>
        <v>-1.7267977113</v>
      </c>
      <c r="M41" s="2" t="str">
        <f t="shared" si="24"/>
        <v>正确</v>
      </c>
      <c r="N41" s="2">
        <f>VLOOKUP(AR41,叶子分值!$A:$Q,COLUMN()-12,0)</f>
        <v>-0.41021055</v>
      </c>
      <c r="O41" s="2">
        <f>VLOOKUP(AS41,叶子分值!$A:$Q,COLUMN()-12,0)</f>
        <v>-0.337775141</v>
      </c>
      <c r="P41" s="2">
        <f>VLOOKUP(AT41,叶子分值!$A:$Q,COLUMN()-12,0)</f>
        <v>-0.284515887</v>
      </c>
      <c r="Q41" s="2">
        <f>VLOOKUP(AU41,叶子分值!$A:$Q,COLUMN()-12,0)</f>
        <v>-0.245852068</v>
      </c>
      <c r="R41" s="2">
        <f>VLOOKUP(AV41,叶子分值!$A:$Q,COLUMN()-12,0)</f>
        <v>-0.215500504</v>
      </c>
      <c r="S41" s="2">
        <f>VLOOKUP(AW41,叶子分值!$A:$Q,COLUMN()-12,0)</f>
        <v>0.022830886</v>
      </c>
      <c r="T41" s="2">
        <f>VLOOKUP(AX41,叶子分值!$A:$Q,COLUMN()-12,0)</f>
        <v>-0.192374542</v>
      </c>
      <c r="U41" s="2">
        <f>VLOOKUP(AY41,叶子分值!$A:$Q,COLUMN()-12,0)</f>
        <v>-0.0228061285</v>
      </c>
      <c r="V41" s="2">
        <f>VLOOKUP(AZ41,叶子分值!$A:$Q,COLUMN()-12,0)</f>
        <v>-0.0210887603</v>
      </c>
      <c r="W41" s="2">
        <f>VLOOKUP(BA41,叶子分值!$A:$Q,COLUMN()-12,0)</f>
        <v>-0.0195050165</v>
      </c>
      <c r="X41" s="2">
        <f t="shared" si="25"/>
        <v>-0.41021055</v>
      </c>
      <c r="Y41" s="2">
        <f t="shared" si="26"/>
        <v>-0.747985691</v>
      </c>
      <c r="Z41" s="2">
        <f t="shared" si="27"/>
        <v>-1.032501578</v>
      </c>
      <c r="AA41" s="2">
        <f t="shared" si="28"/>
        <v>-1.278353646</v>
      </c>
      <c r="AB41" s="2">
        <f t="shared" si="29"/>
        <v>-1.49385415</v>
      </c>
      <c r="AC41" s="2">
        <f t="shared" si="30"/>
        <v>-1.471023264</v>
      </c>
      <c r="AD41" s="2">
        <f t="shared" si="31"/>
        <v>-1.663397806</v>
      </c>
      <c r="AE41" s="2">
        <f t="shared" si="32"/>
        <v>-1.6862039345</v>
      </c>
      <c r="AF41" s="2">
        <f t="shared" si="33"/>
        <v>-1.7072926948</v>
      </c>
      <c r="AG41" s="2">
        <f t="shared" si="34"/>
        <v>-1.7267977113</v>
      </c>
      <c r="AH41" s="2" t="str">
        <f t="shared" si="35"/>
        <v>正确</v>
      </c>
      <c r="AI41" s="2" t="str">
        <f t="shared" si="36"/>
        <v>正确</v>
      </c>
      <c r="AJ41" s="2" t="str">
        <f t="shared" si="37"/>
        <v>正确</v>
      </c>
      <c r="AK41" s="2" t="str">
        <f t="shared" si="38"/>
        <v>正确</v>
      </c>
      <c r="AL41" s="2" t="str">
        <f t="shared" si="39"/>
        <v>正确</v>
      </c>
      <c r="AM41" s="2" t="str">
        <f t="shared" si="40"/>
        <v>正确</v>
      </c>
      <c r="AN41" s="2" t="str">
        <f t="shared" si="41"/>
        <v>正确</v>
      </c>
      <c r="AO41" s="2" t="str">
        <f t="shared" si="42"/>
        <v>正确</v>
      </c>
      <c r="AP41" s="2" t="str">
        <f t="shared" si="43"/>
        <v>正确</v>
      </c>
      <c r="AQ41" s="2" t="str">
        <f t="shared" si="44"/>
        <v>正确</v>
      </c>
      <c r="AR41" s="2">
        <v>4</v>
      </c>
      <c r="AS41" s="2">
        <v>4</v>
      </c>
      <c r="AT41" s="2">
        <v>4</v>
      </c>
      <c r="AU41" s="2">
        <v>4</v>
      </c>
      <c r="AV41" s="2">
        <v>3</v>
      </c>
      <c r="AW41" s="2">
        <v>4</v>
      </c>
      <c r="AX41" s="2">
        <v>4</v>
      </c>
      <c r="AY41" s="2">
        <v>5</v>
      </c>
      <c r="AZ41" s="2">
        <v>5</v>
      </c>
      <c r="BA41" s="2">
        <v>5</v>
      </c>
    </row>
    <row r="42" ht="16.5" spans="1:53">
      <c r="A42" s="2">
        <v>40</v>
      </c>
      <c r="B42" s="2" t="s">
        <v>54</v>
      </c>
      <c r="C42" s="2">
        <v>0.21</v>
      </c>
      <c r="D42" s="2">
        <v>0.28</v>
      </c>
      <c r="E42" s="2">
        <v>28.49</v>
      </c>
      <c r="F42" s="2">
        <v>92.2</v>
      </c>
      <c r="G42" s="2">
        <v>45</v>
      </c>
      <c r="H42" s="2">
        <v>44</v>
      </c>
      <c r="I42" s="2">
        <v>0.62299394</v>
      </c>
      <c r="J42" s="2">
        <v>0.590885557</v>
      </c>
      <c r="K42" s="2">
        <v>0</v>
      </c>
      <c r="L42" s="2">
        <f t="shared" si="23"/>
        <v>-2.343020871</v>
      </c>
      <c r="M42" s="2" t="str">
        <f t="shared" si="24"/>
        <v>正确</v>
      </c>
      <c r="N42" s="2">
        <f>VLOOKUP(AR42,叶子分值!$A:$Q,COLUMN()-12,0)</f>
        <v>-0.41021055</v>
      </c>
      <c r="O42" s="2">
        <f>VLOOKUP(AS42,叶子分值!$A:$Q,COLUMN()-12,0)</f>
        <v>-0.337775141</v>
      </c>
      <c r="P42" s="2">
        <f>VLOOKUP(AT42,叶子分值!$A:$Q,COLUMN()-12,0)</f>
        <v>-0.284515887</v>
      </c>
      <c r="Q42" s="2">
        <f>VLOOKUP(AU42,叶子分值!$A:$Q,COLUMN()-12,0)</f>
        <v>-0.245852068</v>
      </c>
      <c r="R42" s="2">
        <f>VLOOKUP(AV42,叶子分值!$A:$Q,COLUMN()-12,0)</f>
        <v>-0.215500504</v>
      </c>
      <c r="S42" s="2">
        <f>VLOOKUP(AW42,叶子分值!$A:$Q,COLUMN()-12,0)</f>
        <v>-0.20495142</v>
      </c>
      <c r="T42" s="2">
        <f>VLOOKUP(AX42,叶子分值!$A:$Q,COLUMN()-12,0)</f>
        <v>-0.192374542</v>
      </c>
      <c r="U42" s="2">
        <f>VLOOKUP(AY42,叶子分值!$A:$Q,COLUMN()-12,0)</f>
        <v>-0.171919972</v>
      </c>
      <c r="V42" s="2">
        <f>VLOOKUP(AZ42,叶子分值!$A:$Q,COLUMN()-12,0)</f>
        <v>-0.122564197</v>
      </c>
      <c r="W42" s="2">
        <f>VLOOKUP(BA42,叶子分值!$A:$Q,COLUMN()-12,0)</f>
        <v>-0.15735659</v>
      </c>
      <c r="X42" s="2">
        <f t="shared" si="25"/>
        <v>-0.41021055</v>
      </c>
      <c r="Y42" s="2">
        <f t="shared" si="26"/>
        <v>-0.747985691</v>
      </c>
      <c r="Z42" s="2">
        <f t="shared" si="27"/>
        <v>-1.032501578</v>
      </c>
      <c r="AA42" s="2">
        <f t="shared" si="28"/>
        <v>-1.278353646</v>
      </c>
      <c r="AB42" s="2">
        <f t="shared" si="29"/>
        <v>-1.49385415</v>
      </c>
      <c r="AC42" s="2">
        <f t="shared" si="30"/>
        <v>-1.69880557</v>
      </c>
      <c r="AD42" s="2">
        <f t="shared" si="31"/>
        <v>-1.891180112</v>
      </c>
      <c r="AE42" s="2">
        <f t="shared" si="32"/>
        <v>-2.063100084</v>
      </c>
      <c r="AF42" s="2">
        <f t="shared" si="33"/>
        <v>-2.185664281</v>
      </c>
      <c r="AG42" s="2">
        <f t="shared" si="34"/>
        <v>-2.343020871</v>
      </c>
      <c r="AH42" s="2" t="str">
        <f t="shared" si="35"/>
        <v>正确</v>
      </c>
      <c r="AI42" s="2" t="str">
        <f t="shared" si="36"/>
        <v>正确</v>
      </c>
      <c r="AJ42" s="2" t="str">
        <f t="shared" si="37"/>
        <v>正确</v>
      </c>
      <c r="AK42" s="2" t="str">
        <f t="shared" si="38"/>
        <v>正确</v>
      </c>
      <c r="AL42" s="2" t="str">
        <f t="shared" si="39"/>
        <v>正确</v>
      </c>
      <c r="AM42" s="2" t="str">
        <f t="shared" si="40"/>
        <v>正确</v>
      </c>
      <c r="AN42" s="2" t="str">
        <f t="shared" si="41"/>
        <v>正确</v>
      </c>
      <c r="AO42" s="2" t="str">
        <f t="shared" si="42"/>
        <v>正确</v>
      </c>
      <c r="AP42" s="2" t="str">
        <f t="shared" si="43"/>
        <v>正确</v>
      </c>
      <c r="AQ42" s="2" t="str">
        <f t="shared" si="44"/>
        <v>正确</v>
      </c>
      <c r="AR42" s="2">
        <v>4</v>
      </c>
      <c r="AS42" s="2">
        <v>4</v>
      </c>
      <c r="AT42" s="2">
        <v>4</v>
      </c>
      <c r="AU42" s="2">
        <v>4</v>
      </c>
      <c r="AV42" s="2">
        <v>3</v>
      </c>
      <c r="AW42" s="2">
        <v>3</v>
      </c>
      <c r="AX42" s="2">
        <v>4</v>
      </c>
      <c r="AY42" s="2">
        <v>3</v>
      </c>
      <c r="AZ42" s="2">
        <v>1</v>
      </c>
      <c r="BA42" s="2">
        <v>3</v>
      </c>
    </row>
    <row r="43" ht="16.5" spans="1:53">
      <c r="A43" s="2">
        <v>41</v>
      </c>
      <c r="B43" s="2" t="s">
        <v>53</v>
      </c>
      <c r="C43" s="2">
        <v>0.2</v>
      </c>
      <c r="D43" s="2">
        <v>0.31</v>
      </c>
      <c r="E43" s="2">
        <v>44.34</v>
      </c>
      <c r="F43" s="2">
        <v>95.3</v>
      </c>
      <c r="G43" s="2">
        <v>40</v>
      </c>
      <c r="H43" s="2">
        <v>39</v>
      </c>
      <c r="I43" s="2">
        <v>0.878648641</v>
      </c>
      <c r="J43" s="2">
        <v>0.864729817</v>
      </c>
      <c r="K43" s="2">
        <v>0</v>
      </c>
      <c r="L43" s="2">
        <f t="shared" si="23"/>
        <v>-1.7267977113</v>
      </c>
      <c r="M43" s="2" t="str">
        <f t="shared" si="24"/>
        <v>正确</v>
      </c>
      <c r="N43" s="2">
        <f>VLOOKUP(AR43,叶子分值!$A:$Q,COLUMN()-12,0)</f>
        <v>-0.41021055</v>
      </c>
      <c r="O43" s="2">
        <f>VLOOKUP(AS43,叶子分值!$A:$Q,COLUMN()-12,0)</f>
        <v>-0.337775141</v>
      </c>
      <c r="P43" s="2">
        <f>VLOOKUP(AT43,叶子分值!$A:$Q,COLUMN()-12,0)</f>
        <v>-0.284515887</v>
      </c>
      <c r="Q43" s="2">
        <f>VLOOKUP(AU43,叶子分值!$A:$Q,COLUMN()-12,0)</f>
        <v>-0.245852068</v>
      </c>
      <c r="R43" s="2">
        <f>VLOOKUP(AV43,叶子分值!$A:$Q,COLUMN()-12,0)</f>
        <v>-0.215500504</v>
      </c>
      <c r="S43" s="2">
        <f>VLOOKUP(AW43,叶子分值!$A:$Q,COLUMN()-12,0)</f>
        <v>0.022830886</v>
      </c>
      <c r="T43" s="2">
        <f>VLOOKUP(AX43,叶子分值!$A:$Q,COLUMN()-12,0)</f>
        <v>-0.192374542</v>
      </c>
      <c r="U43" s="2">
        <f>VLOOKUP(AY43,叶子分值!$A:$Q,COLUMN()-12,0)</f>
        <v>-0.0228061285</v>
      </c>
      <c r="V43" s="2">
        <f>VLOOKUP(AZ43,叶子分值!$A:$Q,COLUMN()-12,0)</f>
        <v>-0.0210887603</v>
      </c>
      <c r="W43" s="2">
        <f>VLOOKUP(BA43,叶子分值!$A:$Q,COLUMN()-12,0)</f>
        <v>-0.0195050165</v>
      </c>
      <c r="X43" s="2">
        <f t="shared" si="25"/>
        <v>-0.41021055</v>
      </c>
      <c r="Y43" s="2">
        <f t="shared" si="26"/>
        <v>-0.747985691</v>
      </c>
      <c r="Z43" s="2">
        <f t="shared" si="27"/>
        <v>-1.032501578</v>
      </c>
      <c r="AA43" s="2">
        <f t="shared" si="28"/>
        <v>-1.278353646</v>
      </c>
      <c r="AB43" s="2">
        <f t="shared" si="29"/>
        <v>-1.49385415</v>
      </c>
      <c r="AC43" s="2">
        <f t="shared" si="30"/>
        <v>-1.471023264</v>
      </c>
      <c r="AD43" s="2">
        <f t="shared" si="31"/>
        <v>-1.663397806</v>
      </c>
      <c r="AE43" s="2">
        <f t="shared" si="32"/>
        <v>-1.6862039345</v>
      </c>
      <c r="AF43" s="2">
        <f t="shared" si="33"/>
        <v>-1.7072926948</v>
      </c>
      <c r="AG43" s="2">
        <f t="shared" si="34"/>
        <v>-1.7267977113</v>
      </c>
      <c r="AH43" s="2" t="str">
        <f t="shared" si="35"/>
        <v>正确</v>
      </c>
      <c r="AI43" s="2" t="str">
        <f t="shared" si="36"/>
        <v>正确</v>
      </c>
      <c r="AJ43" s="2" t="str">
        <f t="shared" si="37"/>
        <v>正确</v>
      </c>
      <c r="AK43" s="2" t="str">
        <f t="shared" si="38"/>
        <v>正确</v>
      </c>
      <c r="AL43" s="2" t="str">
        <f t="shared" si="39"/>
        <v>正确</v>
      </c>
      <c r="AM43" s="2" t="str">
        <f t="shared" si="40"/>
        <v>正确</v>
      </c>
      <c r="AN43" s="2" t="str">
        <f t="shared" si="41"/>
        <v>正确</v>
      </c>
      <c r="AO43" s="2" t="str">
        <f t="shared" si="42"/>
        <v>正确</v>
      </c>
      <c r="AP43" s="2" t="str">
        <f t="shared" si="43"/>
        <v>正确</v>
      </c>
      <c r="AQ43" s="2" t="str">
        <f t="shared" si="44"/>
        <v>正确</v>
      </c>
      <c r="AR43" s="2">
        <v>4</v>
      </c>
      <c r="AS43" s="2">
        <v>4</v>
      </c>
      <c r="AT43" s="2">
        <v>4</v>
      </c>
      <c r="AU43" s="2">
        <v>4</v>
      </c>
      <c r="AV43" s="2">
        <v>3</v>
      </c>
      <c r="AW43" s="2">
        <v>4</v>
      </c>
      <c r="AX43" s="2">
        <v>4</v>
      </c>
      <c r="AY43" s="2">
        <v>5</v>
      </c>
      <c r="AZ43" s="2">
        <v>5</v>
      </c>
      <c r="BA43" s="2">
        <v>5</v>
      </c>
    </row>
    <row r="44" ht="16.5" spans="1:53">
      <c r="A44" s="2">
        <v>42</v>
      </c>
      <c r="B44" s="2" t="s">
        <v>54</v>
      </c>
      <c r="C44" s="2">
        <v>0.23</v>
      </c>
      <c r="D44" s="2">
        <v>0.26</v>
      </c>
      <c r="E44" s="2">
        <v>37.14</v>
      </c>
      <c r="F44" s="2">
        <v>95.2</v>
      </c>
      <c r="G44" s="2">
        <v>38</v>
      </c>
      <c r="H44" s="2">
        <v>38</v>
      </c>
      <c r="I44" s="2">
        <v>0.873067687</v>
      </c>
      <c r="J44" s="2">
        <v>0.806540219</v>
      </c>
      <c r="K44" s="2">
        <v>0</v>
      </c>
      <c r="L44" s="2">
        <f t="shared" si="23"/>
        <v>-1.7267977113</v>
      </c>
      <c r="M44" s="2" t="str">
        <f t="shared" si="24"/>
        <v>正确</v>
      </c>
      <c r="N44" s="2">
        <f>VLOOKUP(AR44,叶子分值!$A:$Q,COLUMN()-12,0)</f>
        <v>-0.41021055</v>
      </c>
      <c r="O44" s="2">
        <f>VLOOKUP(AS44,叶子分值!$A:$Q,COLUMN()-12,0)</f>
        <v>-0.337775141</v>
      </c>
      <c r="P44" s="2">
        <f>VLOOKUP(AT44,叶子分值!$A:$Q,COLUMN()-12,0)</f>
        <v>-0.284515887</v>
      </c>
      <c r="Q44" s="2">
        <f>VLOOKUP(AU44,叶子分值!$A:$Q,COLUMN()-12,0)</f>
        <v>-0.245852068</v>
      </c>
      <c r="R44" s="2">
        <f>VLOOKUP(AV44,叶子分值!$A:$Q,COLUMN()-12,0)</f>
        <v>-0.215500504</v>
      </c>
      <c r="S44" s="2">
        <f>VLOOKUP(AW44,叶子分值!$A:$Q,COLUMN()-12,0)</f>
        <v>0.022830886</v>
      </c>
      <c r="T44" s="2">
        <f>VLOOKUP(AX44,叶子分值!$A:$Q,COLUMN()-12,0)</f>
        <v>-0.192374542</v>
      </c>
      <c r="U44" s="2">
        <f>VLOOKUP(AY44,叶子分值!$A:$Q,COLUMN()-12,0)</f>
        <v>-0.0228061285</v>
      </c>
      <c r="V44" s="2">
        <f>VLOOKUP(AZ44,叶子分值!$A:$Q,COLUMN()-12,0)</f>
        <v>-0.0210887603</v>
      </c>
      <c r="W44" s="2">
        <f>VLOOKUP(BA44,叶子分值!$A:$Q,COLUMN()-12,0)</f>
        <v>-0.0195050165</v>
      </c>
      <c r="X44" s="2">
        <f t="shared" si="25"/>
        <v>-0.41021055</v>
      </c>
      <c r="Y44" s="2">
        <f t="shared" si="26"/>
        <v>-0.747985691</v>
      </c>
      <c r="Z44" s="2">
        <f t="shared" si="27"/>
        <v>-1.032501578</v>
      </c>
      <c r="AA44" s="2">
        <f t="shared" si="28"/>
        <v>-1.278353646</v>
      </c>
      <c r="AB44" s="2">
        <f t="shared" si="29"/>
        <v>-1.49385415</v>
      </c>
      <c r="AC44" s="2">
        <f t="shared" si="30"/>
        <v>-1.471023264</v>
      </c>
      <c r="AD44" s="2">
        <f t="shared" si="31"/>
        <v>-1.663397806</v>
      </c>
      <c r="AE44" s="2">
        <f t="shared" si="32"/>
        <v>-1.6862039345</v>
      </c>
      <c r="AF44" s="2">
        <f t="shared" si="33"/>
        <v>-1.7072926948</v>
      </c>
      <c r="AG44" s="2">
        <f t="shared" si="34"/>
        <v>-1.7267977113</v>
      </c>
      <c r="AH44" s="2" t="str">
        <f t="shared" si="35"/>
        <v>正确</v>
      </c>
      <c r="AI44" s="2" t="str">
        <f t="shared" si="36"/>
        <v>正确</v>
      </c>
      <c r="AJ44" s="2" t="str">
        <f t="shared" si="37"/>
        <v>正确</v>
      </c>
      <c r="AK44" s="2" t="str">
        <f t="shared" si="38"/>
        <v>正确</v>
      </c>
      <c r="AL44" s="2" t="str">
        <f t="shared" si="39"/>
        <v>正确</v>
      </c>
      <c r="AM44" s="2" t="str">
        <f t="shared" si="40"/>
        <v>正确</v>
      </c>
      <c r="AN44" s="2" t="str">
        <f t="shared" si="41"/>
        <v>正确</v>
      </c>
      <c r="AO44" s="2" t="str">
        <f t="shared" si="42"/>
        <v>正确</v>
      </c>
      <c r="AP44" s="2" t="str">
        <f t="shared" si="43"/>
        <v>正确</v>
      </c>
      <c r="AQ44" s="2" t="str">
        <f t="shared" si="44"/>
        <v>正确</v>
      </c>
      <c r="AR44" s="2">
        <v>4</v>
      </c>
      <c r="AS44" s="2">
        <v>4</v>
      </c>
      <c r="AT44" s="2">
        <v>4</v>
      </c>
      <c r="AU44" s="2">
        <v>4</v>
      </c>
      <c r="AV44" s="2">
        <v>3</v>
      </c>
      <c r="AW44" s="2">
        <v>4</v>
      </c>
      <c r="AX44" s="2">
        <v>4</v>
      </c>
      <c r="AY44" s="2">
        <v>5</v>
      </c>
      <c r="AZ44" s="2">
        <v>5</v>
      </c>
      <c r="BA44" s="2">
        <v>5</v>
      </c>
    </row>
    <row r="45" ht="16.5" spans="1:53">
      <c r="A45" s="2">
        <v>43</v>
      </c>
      <c r="B45" s="2" t="s">
        <v>54</v>
      </c>
      <c r="C45" s="2">
        <v>0.27</v>
      </c>
      <c r="D45" s="2">
        <v>0.29</v>
      </c>
      <c r="E45" s="2">
        <v>38.9</v>
      </c>
      <c r="F45" s="2">
        <v>94</v>
      </c>
      <c r="G45" s="2">
        <v>36</v>
      </c>
      <c r="H45" s="2">
        <v>35</v>
      </c>
      <c r="I45" s="2">
        <v>0.524450011</v>
      </c>
      <c r="J45" s="2">
        <v>0.457373319</v>
      </c>
      <c r="K45" s="2">
        <v>0</v>
      </c>
      <c r="L45" s="2">
        <f t="shared" si="23"/>
        <v>-2.343020871</v>
      </c>
      <c r="M45" s="2" t="str">
        <f t="shared" si="24"/>
        <v>正确</v>
      </c>
      <c r="N45" s="2">
        <f>VLOOKUP(AR45,叶子分值!$A:$Q,COLUMN()-12,0)</f>
        <v>-0.41021055</v>
      </c>
      <c r="O45" s="2">
        <f>VLOOKUP(AS45,叶子分值!$A:$Q,COLUMN()-12,0)</f>
        <v>-0.337775141</v>
      </c>
      <c r="P45" s="2">
        <f>VLOOKUP(AT45,叶子分值!$A:$Q,COLUMN()-12,0)</f>
        <v>-0.284515887</v>
      </c>
      <c r="Q45" s="2">
        <f>VLOOKUP(AU45,叶子分值!$A:$Q,COLUMN()-12,0)</f>
        <v>-0.245852068</v>
      </c>
      <c r="R45" s="2">
        <f>VLOOKUP(AV45,叶子分值!$A:$Q,COLUMN()-12,0)</f>
        <v>-0.215500504</v>
      </c>
      <c r="S45" s="2">
        <f>VLOOKUP(AW45,叶子分值!$A:$Q,COLUMN()-12,0)</f>
        <v>-0.20495142</v>
      </c>
      <c r="T45" s="2">
        <f>VLOOKUP(AX45,叶子分值!$A:$Q,COLUMN()-12,0)</f>
        <v>-0.192374542</v>
      </c>
      <c r="U45" s="2">
        <f>VLOOKUP(AY45,叶子分值!$A:$Q,COLUMN()-12,0)</f>
        <v>-0.171919972</v>
      </c>
      <c r="V45" s="2">
        <f>VLOOKUP(AZ45,叶子分值!$A:$Q,COLUMN()-12,0)</f>
        <v>-0.122564197</v>
      </c>
      <c r="W45" s="2">
        <f>VLOOKUP(BA45,叶子分值!$A:$Q,COLUMN()-12,0)</f>
        <v>-0.15735659</v>
      </c>
      <c r="X45" s="2">
        <f t="shared" si="25"/>
        <v>-0.41021055</v>
      </c>
      <c r="Y45" s="2">
        <f t="shared" si="26"/>
        <v>-0.747985691</v>
      </c>
      <c r="Z45" s="2">
        <f t="shared" si="27"/>
        <v>-1.032501578</v>
      </c>
      <c r="AA45" s="2">
        <f t="shared" si="28"/>
        <v>-1.278353646</v>
      </c>
      <c r="AB45" s="2">
        <f t="shared" si="29"/>
        <v>-1.49385415</v>
      </c>
      <c r="AC45" s="2">
        <f t="shared" si="30"/>
        <v>-1.69880557</v>
      </c>
      <c r="AD45" s="2">
        <f t="shared" si="31"/>
        <v>-1.891180112</v>
      </c>
      <c r="AE45" s="2">
        <f t="shared" si="32"/>
        <v>-2.063100084</v>
      </c>
      <c r="AF45" s="2">
        <f t="shared" si="33"/>
        <v>-2.185664281</v>
      </c>
      <c r="AG45" s="2">
        <f t="shared" si="34"/>
        <v>-2.343020871</v>
      </c>
      <c r="AH45" s="2" t="str">
        <f t="shared" si="35"/>
        <v>正确</v>
      </c>
      <c r="AI45" s="2" t="str">
        <f t="shared" si="36"/>
        <v>正确</v>
      </c>
      <c r="AJ45" s="2" t="str">
        <f t="shared" si="37"/>
        <v>正确</v>
      </c>
      <c r="AK45" s="2" t="str">
        <f t="shared" si="38"/>
        <v>正确</v>
      </c>
      <c r="AL45" s="2" t="str">
        <f t="shared" si="39"/>
        <v>正确</v>
      </c>
      <c r="AM45" s="2" t="str">
        <f t="shared" si="40"/>
        <v>正确</v>
      </c>
      <c r="AN45" s="2" t="str">
        <f t="shared" si="41"/>
        <v>正确</v>
      </c>
      <c r="AO45" s="2" t="str">
        <f t="shared" si="42"/>
        <v>正确</v>
      </c>
      <c r="AP45" s="2" t="str">
        <f t="shared" si="43"/>
        <v>正确</v>
      </c>
      <c r="AQ45" s="2" t="str">
        <f t="shared" si="44"/>
        <v>正确</v>
      </c>
      <c r="AR45" s="2">
        <v>4</v>
      </c>
      <c r="AS45" s="2">
        <v>4</v>
      </c>
      <c r="AT45" s="2">
        <v>4</v>
      </c>
      <c r="AU45" s="2">
        <v>4</v>
      </c>
      <c r="AV45" s="2">
        <v>3</v>
      </c>
      <c r="AW45" s="2">
        <v>3</v>
      </c>
      <c r="AX45" s="2">
        <v>4</v>
      </c>
      <c r="AY45" s="2">
        <v>3</v>
      </c>
      <c r="AZ45" s="2">
        <v>1</v>
      </c>
      <c r="BA45" s="2">
        <v>3</v>
      </c>
    </row>
    <row r="46" ht="16.5" spans="1:53">
      <c r="A46" s="2">
        <v>44</v>
      </c>
      <c r="B46" s="2" t="s">
        <v>54</v>
      </c>
      <c r="C46" s="2">
        <v>0.22</v>
      </c>
      <c r="D46" s="2">
        <v>0.2</v>
      </c>
      <c r="E46" s="2">
        <v>25.45</v>
      </c>
      <c r="F46" s="2">
        <v>92.5</v>
      </c>
      <c r="G46" s="2">
        <v>43</v>
      </c>
      <c r="H46" s="2">
        <v>42</v>
      </c>
      <c r="I46" s="2">
        <v>0.685924538</v>
      </c>
      <c r="J46" s="2">
        <v>0.680817643</v>
      </c>
      <c r="K46" s="2">
        <v>1</v>
      </c>
      <c r="L46" s="2">
        <f t="shared" si="23"/>
        <v>0.9126489768</v>
      </c>
      <c r="M46" s="2" t="str">
        <f t="shared" si="24"/>
        <v>正确</v>
      </c>
      <c r="N46" s="2">
        <f>VLOOKUP(AR46,叶子分值!$A:$Q,COLUMN()-12,0)</f>
        <v>0.227172419</v>
      </c>
      <c r="O46" s="2">
        <f>VLOOKUP(AS46,叶子分值!$A:$Q,COLUMN()-12,0)</f>
        <v>0.0199926384</v>
      </c>
      <c r="P46" s="2">
        <f>VLOOKUP(AT46,叶子分值!$A:$Q,COLUMN()-12,0)</f>
        <v>0.0182525385</v>
      </c>
      <c r="Q46" s="2">
        <f>VLOOKUP(AU46,叶子分值!$A:$Q,COLUMN()-12,0)</f>
        <v>0.0166659858</v>
      </c>
      <c r="R46" s="2">
        <f>VLOOKUP(AV46,叶子分值!$A:$Q,COLUMN()-12,0)</f>
        <v>0.137904152</v>
      </c>
      <c r="S46" s="2">
        <f>VLOOKUP(AW46,叶子分值!$A:$Q,COLUMN()-12,0)</f>
        <v>0.133621603</v>
      </c>
      <c r="T46" s="2">
        <f>VLOOKUP(AX46,叶子分值!$A:$Q,COLUMN()-12,0)</f>
        <v>0.161696421</v>
      </c>
      <c r="U46" s="2">
        <f>VLOOKUP(AY46,叶子分值!$A:$Q,COLUMN()-12,0)</f>
        <v>0.0598159507</v>
      </c>
      <c r="V46" s="2">
        <f>VLOOKUP(AZ46,叶子分值!$A:$Q,COLUMN()-12,0)</f>
        <v>0.0836077631</v>
      </c>
      <c r="W46" s="2">
        <f>VLOOKUP(BA46,叶子分值!$A:$Q,COLUMN()-12,0)</f>
        <v>0.0539195053</v>
      </c>
      <c r="X46" s="2">
        <f t="shared" si="25"/>
        <v>0.227172419</v>
      </c>
      <c r="Y46" s="2">
        <f t="shared" si="26"/>
        <v>0.2471650574</v>
      </c>
      <c r="Z46" s="2">
        <f t="shared" si="27"/>
        <v>0.2654175959</v>
      </c>
      <c r="AA46" s="2">
        <f t="shared" si="28"/>
        <v>0.2820835817</v>
      </c>
      <c r="AB46" s="2">
        <f t="shared" si="29"/>
        <v>0.4199877337</v>
      </c>
      <c r="AC46" s="2">
        <f t="shared" si="30"/>
        <v>0.5536093367</v>
      </c>
      <c r="AD46" s="2">
        <f t="shared" si="31"/>
        <v>0.7153057577</v>
      </c>
      <c r="AE46" s="2">
        <f t="shared" si="32"/>
        <v>0.7751217084</v>
      </c>
      <c r="AF46" s="2">
        <f t="shared" si="33"/>
        <v>0.8587294715</v>
      </c>
      <c r="AG46" s="2">
        <f t="shared" si="34"/>
        <v>0.9126489768</v>
      </c>
      <c r="AH46" s="2" t="str">
        <f t="shared" si="35"/>
        <v>正确</v>
      </c>
      <c r="AI46" s="2" t="str">
        <f t="shared" si="36"/>
        <v>正确</v>
      </c>
      <c r="AJ46" s="2" t="str">
        <f t="shared" si="37"/>
        <v>正确</v>
      </c>
      <c r="AK46" s="2" t="str">
        <f t="shared" si="38"/>
        <v>正确</v>
      </c>
      <c r="AL46" s="2" t="str">
        <f t="shared" si="39"/>
        <v>正确</v>
      </c>
      <c r="AM46" s="2" t="str">
        <f t="shared" si="40"/>
        <v>正确</v>
      </c>
      <c r="AN46" s="2" t="str">
        <f t="shared" si="41"/>
        <v>正确</v>
      </c>
      <c r="AO46" s="2" t="str">
        <f t="shared" si="42"/>
        <v>正确</v>
      </c>
      <c r="AP46" s="2" t="str">
        <f t="shared" si="43"/>
        <v>正确</v>
      </c>
      <c r="AQ46" s="2" t="str">
        <f t="shared" si="44"/>
        <v>正确</v>
      </c>
      <c r="AR46" s="2">
        <v>2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2</v>
      </c>
      <c r="AY46" s="2">
        <v>1</v>
      </c>
      <c r="AZ46" s="2">
        <v>2</v>
      </c>
      <c r="BA46" s="2">
        <v>1</v>
      </c>
    </row>
    <row r="47" ht="16.5" spans="1:53">
      <c r="A47" s="2">
        <v>45</v>
      </c>
      <c r="B47" s="2" t="s">
        <v>54</v>
      </c>
      <c r="C47" s="2">
        <v>0.23</v>
      </c>
      <c r="D47" s="2">
        <v>0.32</v>
      </c>
      <c r="E47" s="2">
        <v>10.07</v>
      </c>
      <c r="F47" s="2">
        <v>92</v>
      </c>
      <c r="G47" s="2">
        <v>67</v>
      </c>
      <c r="H47" s="2">
        <v>65</v>
      </c>
      <c r="I47" s="2">
        <v>0.842510403</v>
      </c>
      <c r="J47" s="2">
        <v>0.815846325</v>
      </c>
      <c r="K47" s="2">
        <v>1</v>
      </c>
      <c r="L47" s="2">
        <f t="shared" si="23"/>
        <v>1.3381561346</v>
      </c>
      <c r="M47" s="2" t="str">
        <f t="shared" si="24"/>
        <v>正确</v>
      </c>
      <c r="N47" s="2">
        <f>VLOOKUP(AR47,叶子分值!$A:$Q,COLUMN()-12,0)</f>
        <v>0.220421061</v>
      </c>
      <c r="O47" s="2">
        <f>VLOOKUP(AS47,叶子分值!$A:$Q,COLUMN()-12,0)</f>
        <v>0.207452551</v>
      </c>
      <c r="P47" s="2">
        <f>VLOOKUP(AT47,叶子分值!$A:$Q,COLUMN()-12,0)</f>
        <v>0.180859357</v>
      </c>
      <c r="Q47" s="2">
        <f>VLOOKUP(AU47,叶子分值!$A:$Q,COLUMN()-12,0)</f>
        <v>0.159161568</v>
      </c>
      <c r="R47" s="2">
        <f>VLOOKUP(AV47,叶子分值!$A:$Q,COLUMN()-12,0)</f>
        <v>0.141051635</v>
      </c>
      <c r="S47" s="2">
        <f>VLOOKUP(AW47,叶子分值!$A:$Q,COLUMN()-12,0)</f>
        <v>0.113753222</v>
      </c>
      <c r="T47" s="2">
        <f>VLOOKUP(AX47,叶子分值!$A:$Q,COLUMN()-12,0)</f>
        <v>0.13042292</v>
      </c>
      <c r="U47" s="2">
        <f>VLOOKUP(AY47,叶子分值!$A:$Q,COLUMN()-12,0)</f>
        <v>0.0575295985</v>
      </c>
      <c r="V47" s="2">
        <f>VLOOKUP(AZ47,叶子分值!$A:$Q,COLUMN()-12,0)</f>
        <v>0.0836077631</v>
      </c>
      <c r="W47" s="2">
        <f>VLOOKUP(BA47,叶子分值!$A:$Q,COLUMN()-12,0)</f>
        <v>0.043896459</v>
      </c>
      <c r="X47" s="2">
        <f t="shared" si="25"/>
        <v>0.220421061</v>
      </c>
      <c r="Y47" s="2">
        <f t="shared" si="26"/>
        <v>0.427873612</v>
      </c>
      <c r="Z47" s="2">
        <f t="shared" si="27"/>
        <v>0.608732969</v>
      </c>
      <c r="AA47" s="2">
        <f t="shared" si="28"/>
        <v>0.767894537</v>
      </c>
      <c r="AB47" s="2">
        <f t="shared" si="29"/>
        <v>0.908946172</v>
      </c>
      <c r="AC47" s="2">
        <f t="shared" si="30"/>
        <v>1.022699394</v>
      </c>
      <c r="AD47" s="2">
        <f t="shared" si="31"/>
        <v>1.153122314</v>
      </c>
      <c r="AE47" s="2">
        <f t="shared" si="32"/>
        <v>1.2106519125</v>
      </c>
      <c r="AF47" s="2">
        <f t="shared" si="33"/>
        <v>1.2942596756</v>
      </c>
      <c r="AG47" s="2">
        <f t="shared" si="34"/>
        <v>1.3381561346</v>
      </c>
      <c r="AH47" s="2" t="str">
        <f t="shared" si="35"/>
        <v>正确</v>
      </c>
      <c r="AI47" s="2" t="str">
        <f t="shared" si="36"/>
        <v>正确</v>
      </c>
      <c r="AJ47" s="2" t="str">
        <f t="shared" si="37"/>
        <v>正确</v>
      </c>
      <c r="AK47" s="2" t="str">
        <f t="shared" si="38"/>
        <v>正确</v>
      </c>
      <c r="AL47" s="2" t="str">
        <f t="shared" si="39"/>
        <v>正确</v>
      </c>
      <c r="AM47" s="2" t="str">
        <f t="shared" si="40"/>
        <v>正确</v>
      </c>
      <c r="AN47" s="2" t="str">
        <f t="shared" si="41"/>
        <v>正确</v>
      </c>
      <c r="AO47" s="2" t="str">
        <f t="shared" si="42"/>
        <v>正确</v>
      </c>
      <c r="AP47" s="2" t="str">
        <f t="shared" si="43"/>
        <v>正确</v>
      </c>
      <c r="AQ47" s="2" t="str">
        <f t="shared" si="44"/>
        <v>正确</v>
      </c>
      <c r="AR47" s="2">
        <v>3</v>
      </c>
      <c r="AS47" s="2">
        <v>3</v>
      </c>
      <c r="AT47" s="2">
        <v>3</v>
      </c>
      <c r="AU47" s="2">
        <v>3</v>
      </c>
      <c r="AV47" s="2">
        <v>2</v>
      </c>
      <c r="AW47" s="2">
        <v>2</v>
      </c>
      <c r="AX47" s="2">
        <v>3</v>
      </c>
      <c r="AY47" s="2">
        <v>2</v>
      </c>
      <c r="AZ47" s="2">
        <v>2</v>
      </c>
      <c r="BA47" s="2">
        <v>2</v>
      </c>
    </row>
    <row r="48" ht="16.5" spans="1:53">
      <c r="A48" s="4">
        <v>46</v>
      </c>
      <c r="B48" s="4" t="s">
        <v>53</v>
      </c>
      <c r="C48" s="4">
        <v>0.2</v>
      </c>
      <c r="D48" s="4">
        <v>0.23</v>
      </c>
      <c r="E48" s="4">
        <v>23.78</v>
      </c>
      <c r="F48" s="4">
        <v>93.4</v>
      </c>
      <c r="G48" s="4">
        <v>40</v>
      </c>
      <c r="H48" s="4">
        <v>39</v>
      </c>
      <c r="I48" s="4">
        <v>0.982037581</v>
      </c>
      <c r="J48" s="4">
        <v>0.925541191</v>
      </c>
      <c r="K48" s="4">
        <v>1</v>
      </c>
      <c r="L48" s="4">
        <f t="shared" si="23"/>
        <v>-1.1453949789</v>
      </c>
      <c r="M48" s="4" t="str">
        <f t="shared" si="24"/>
        <v>错误</v>
      </c>
      <c r="N48" s="2">
        <f>VLOOKUP(AR48,叶子分值!$A:$Q,COLUMN()-12,0)</f>
        <v>0.227172419</v>
      </c>
      <c r="O48" s="2">
        <f>VLOOKUP(AS48,叶子分值!$A:$Q,COLUMN()-12,0)</f>
        <v>-0.337775141</v>
      </c>
      <c r="P48" s="2">
        <f>VLOOKUP(AT48,叶子分值!$A:$Q,COLUMN()-12,0)</f>
        <v>-0.284515887</v>
      </c>
      <c r="Q48" s="2">
        <f>VLOOKUP(AU48,叶子分值!$A:$Q,COLUMN()-12,0)</f>
        <v>-0.245852068</v>
      </c>
      <c r="R48" s="2">
        <f>VLOOKUP(AV48,叶子分值!$A:$Q,COLUMN()-12,0)</f>
        <v>-0.215500504</v>
      </c>
      <c r="S48" s="2">
        <f>VLOOKUP(AW48,叶子分值!$A:$Q,COLUMN()-12,0)</f>
        <v>-0.20495142</v>
      </c>
      <c r="T48" s="2">
        <f>VLOOKUP(AX48,叶子分值!$A:$Q,COLUMN()-12,0)</f>
        <v>0.161696421</v>
      </c>
      <c r="U48" s="2">
        <f>VLOOKUP(AY48,叶子分值!$A:$Q,COLUMN()-12,0)</f>
        <v>-0.171919972</v>
      </c>
      <c r="V48" s="2">
        <f>VLOOKUP(AZ48,叶子分值!$A:$Q,COLUMN()-12,0)</f>
        <v>0.0836077631</v>
      </c>
      <c r="W48" s="2">
        <f>VLOOKUP(BA48,叶子分值!$A:$Q,COLUMN()-12,0)</f>
        <v>-0.15735659</v>
      </c>
      <c r="X48" s="2">
        <f t="shared" si="25"/>
        <v>0.227172419</v>
      </c>
      <c r="Y48" s="2">
        <f t="shared" si="26"/>
        <v>-0.110602722</v>
      </c>
      <c r="Z48" s="2">
        <f t="shared" si="27"/>
        <v>-0.395118609</v>
      </c>
      <c r="AA48" s="2">
        <f t="shared" si="28"/>
        <v>-0.640970677</v>
      </c>
      <c r="AB48" s="2">
        <f t="shared" si="29"/>
        <v>-0.856471181</v>
      </c>
      <c r="AC48" s="2">
        <f t="shared" si="30"/>
        <v>-1.061422601</v>
      </c>
      <c r="AD48" s="2">
        <f t="shared" si="31"/>
        <v>-0.89972618</v>
      </c>
      <c r="AE48" s="2">
        <f t="shared" si="32"/>
        <v>-1.071646152</v>
      </c>
      <c r="AF48" s="2">
        <f t="shared" si="33"/>
        <v>-0.9880383889</v>
      </c>
      <c r="AG48" s="2">
        <f t="shared" si="34"/>
        <v>-1.1453949789</v>
      </c>
      <c r="AH48" s="2" t="str">
        <f t="shared" si="35"/>
        <v>正确</v>
      </c>
      <c r="AI48" s="2" t="str">
        <f t="shared" si="36"/>
        <v>错误</v>
      </c>
      <c r="AJ48" s="2" t="str">
        <f t="shared" si="37"/>
        <v>错误</v>
      </c>
      <c r="AK48" s="2" t="str">
        <f t="shared" si="38"/>
        <v>错误</v>
      </c>
      <c r="AL48" s="2" t="str">
        <f t="shared" si="39"/>
        <v>错误</v>
      </c>
      <c r="AM48" s="2" t="str">
        <f t="shared" si="40"/>
        <v>错误</v>
      </c>
      <c r="AN48" s="2" t="str">
        <f t="shared" si="41"/>
        <v>错误</v>
      </c>
      <c r="AO48" s="2" t="str">
        <f t="shared" si="42"/>
        <v>错误</v>
      </c>
      <c r="AP48" s="2" t="str">
        <f t="shared" si="43"/>
        <v>错误</v>
      </c>
      <c r="AQ48" s="2" t="str">
        <f t="shared" si="44"/>
        <v>错误</v>
      </c>
      <c r="AR48" s="2">
        <v>2</v>
      </c>
      <c r="AS48" s="2">
        <v>4</v>
      </c>
      <c r="AT48" s="2">
        <v>4</v>
      </c>
      <c r="AU48" s="2">
        <v>4</v>
      </c>
      <c r="AV48" s="2">
        <v>3</v>
      </c>
      <c r="AW48" s="2">
        <v>3</v>
      </c>
      <c r="AX48" s="2">
        <v>2</v>
      </c>
      <c r="AY48" s="2">
        <v>3</v>
      </c>
      <c r="AZ48" s="2">
        <v>2</v>
      </c>
      <c r="BA48" s="2">
        <v>3</v>
      </c>
    </row>
    <row r="49" ht="16.5" spans="1:53">
      <c r="A49" s="2">
        <v>47</v>
      </c>
      <c r="B49" s="2" t="s">
        <v>53</v>
      </c>
      <c r="C49" s="2">
        <v>0.25</v>
      </c>
      <c r="D49" s="2">
        <v>0.22</v>
      </c>
      <c r="E49" s="2">
        <v>28.23</v>
      </c>
      <c r="F49" s="2">
        <v>92.7</v>
      </c>
      <c r="G49" s="2">
        <v>52</v>
      </c>
      <c r="H49" s="2">
        <v>51</v>
      </c>
      <c r="I49" s="2">
        <v>0.640442718</v>
      </c>
      <c r="J49" s="2">
        <v>0.600378307</v>
      </c>
      <c r="K49" s="2">
        <v>1</v>
      </c>
      <c r="L49" s="2">
        <f t="shared" si="23"/>
        <v>0.457883717</v>
      </c>
      <c r="M49" s="2" t="str">
        <f t="shared" si="24"/>
        <v>正确</v>
      </c>
      <c r="N49" s="2">
        <f>VLOOKUP(AR49,叶子分值!$A:$Q,COLUMN()-12,0)</f>
        <v>0.227172419</v>
      </c>
      <c r="O49" s="2">
        <f>VLOOKUP(AS49,叶子分值!$A:$Q,COLUMN()-12,0)</f>
        <v>0.217752084</v>
      </c>
      <c r="P49" s="2">
        <f>VLOOKUP(AT49,叶子分值!$A:$Q,COLUMN()-12,0)</f>
        <v>0.194602326</v>
      </c>
      <c r="Q49" s="2">
        <f>VLOOKUP(AU49,叶子分值!$A:$Q,COLUMN()-12,0)</f>
        <v>0.175548494</v>
      </c>
      <c r="R49" s="2">
        <f>VLOOKUP(AV49,叶子分值!$A:$Q,COLUMN()-12,0)</f>
        <v>0.137904152</v>
      </c>
      <c r="S49" s="2">
        <f>VLOOKUP(AW49,叶子分值!$A:$Q,COLUMN()-12,0)</f>
        <v>-0.20495142</v>
      </c>
      <c r="T49" s="2">
        <f>VLOOKUP(AX49,叶子分值!$A:$Q,COLUMN()-12,0)</f>
        <v>0.161696421</v>
      </c>
      <c r="U49" s="2">
        <f>VLOOKUP(AY49,叶子分值!$A:$Q,COLUMN()-12,0)</f>
        <v>-0.171919972</v>
      </c>
      <c r="V49" s="2">
        <f>VLOOKUP(AZ49,叶子分值!$A:$Q,COLUMN()-12,0)</f>
        <v>-0.122564197</v>
      </c>
      <c r="W49" s="2">
        <f>VLOOKUP(BA49,叶子分值!$A:$Q,COLUMN()-12,0)</f>
        <v>-0.15735659</v>
      </c>
      <c r="X49" s="2">
        <f t="shared" si="25"/>
        <v>0.227172419</v>
      </c>
      <c r="Y49" s="2">
        <f t="shared" si="26"/>
        <v>0.444924503</v>
      </c>
      <c r="Z49" s="2">
        <f t="shared" si="27"/>
        <v>0.639526829</v>
      </c>
      <c r="AA49" s="2">
        <f t="shared" si="28"/>
        <v>0.815075323</v>
      </c>
      <c r="AB49" s="2">
        <f t="shared" si="29"/>
        <v>0.952979475</v>
      </c>
      <c r="AC49" s="2">
        <f t="shared" si="30"/>
        <v>0.748028055</v>
      </c>
      <c r="AD49" s="2">
        <f t="shared" si="31"/>
        <v>0.909724476</v>
      </c>
      <c r="AE49" s="2">
        <f t="shared" si="32"/>
        <v>0.737804504</v>
      </c>
      <c r="AF49" s="2">
        <f t="shared" si="33"/>
        <v>0.615240307</v>
      </c>
      <c r="AG49" s="2">
        <f t="shared" si="34"/>
        <v>0.457883717</v>
      </c>
      <c r="AH49" s="2" t="str">
        <f t="shared" si="35"/>
        <v>正确</v>
      </c>
      <c r="AI49" s="2" t="str">
        <f t="shared" si="36"/>
        <v>正确</v>
      </c>
      <c r="AJ49" s="2" t="str">
        <f t="shared" si="37"/>
        <v>正确</v>
      </c>
      <c r="AK49" s="2" t="str">
        <f t="shared" si="38"/>
        <v>正确</v>
      </c>
      <c r="AL49" s="2" t="str">
        <f t="shared" si="39"/>
        <v>正确</v>
      </c>
      <c r="AM49" s="2" t="str">
        <f t="shared" si="40"/>
        <v>正确</v>
      </c>
      <c r="AN49" s="2" t="str">
        <f t="shared" si="41"/>
        <v>正确</v>
      </c>
      <c r="AO49" s="2" t="str">
        <f t="shared" si="42"/>
        <v>正确</v>
      </c>
      <c r="AP49" s="2" t="str">
        <f t="shared" si="43"/>
        <v>正确</v>
      </c>
      <c r="AQ49" s="2" t="str">
        <f t="shared" si="44"/>
        <v>正确</v>
      </c>
      <c r="AR49" s="2">
        <v>2</v>
      </c>
      <c r="AS49" s="2">
        <v>2</v>
      </c>
      <c r="AT49" s="2">
        <v>2</v>
      </c>
      <c r="AU49" s="2">
        <v>2</v>
      </c>
      <c r="AV49" s="2">
        <v>1</v>
      </c>
      <c r="AW49" s="2">
        <v>3</v>
      </c>
      <c r="AX49" s="2">
        <v>2</v>
      </c>
      <c r="AY49" s="2">
        <v>3</v>
      </c>
      <c r="AZ49" s="2">
        <v>1</v>
      </c>
      <c r="BA49" s="2">
        <v>3</v>
      </c>
    </row>
    <row r="50" ht="16.5" spans="1:53">
      <c r="A50" s="2">
        <v>48</v>
      </c>
      <c r="B50" s="2" t="s">
        <v>54</v>
      </c>
      <c r="C50" s="2">
        <v>0.24</v>
      </c>
      <c r="D50" s="2">
        <v>0.25</v>
      </c>
      <c r="E50" s="2">
        <v>44.69</v>
      </c>
      <c r="F50" s="2">
        <v>92</v>
      </c>
      <c r="G50" s="2">
        <v>70</v>
      </c>
      <c r="H50" s="2">
        <v>69</v>
      </c>
      <c r="I50" s="2">
        <v>0.613406331</v>
      </c>
      <c r="J50" s="2">
        <v>0.523977258</v>
      </c>
      <c r="K50" s="2">
        <v>0</v>
      </c>
      <c r="L50" s="2">
        <f t="shared" si="23"/>
        <v>-2.343020871</v>
      </c>
      <c r="M50" s="2" t="str">
        <f t="shared" si="24"/>
        <v>正确</v>
      </c>
      <c r="N50" s="2">
        <f>VLOOKUP(AR50,叶子分值!$A:$Q,COLUMN()-12,0)</f>
        <v>-0.41021055</v>
      </c>
      <c r="O50" s="2">
        <f>VLOOKUP(AS50,叶子分值!$A:$Q,COLUMN()-12,0)</f>
        <v>-0.337775141</v>
      </c>
      <c r="P50" s="2">
        <f>VLOOKUP(AT50,叶子分值!$A:$Q,COLUMN()-12,0)</f>
        <v>-0.284515887</v>
      </c>
      <c r="Q50" s="2">
        <f>VLOOKUP(AU50,叶子分值!$A:$Q,COLUMN()-12,0)</f>
        <v>-0.245852068</v>
      </c>
      <c r="R50" s="2">
        <f>VLOOKUP(AV50,叶子分值!$A:$Q,COLUMN()-12,0)</f>
        <v>-0.215500504</v>
      </c>
      <c r="S50" s="2">
        <f>VLOOKUP(AW50,叶子分值!$A:$Q,COLUMN()-12,0)</f>
        <v>-0.20495142</v>
      </c>
      <c r="T50" s="2">
        <f>VLOOKUP(AX50,叶子分值!$A:$Q,COLUMN()-12,0)</f>
        <v>-0.192374542</v>
      </c>
      <c r="U50" s="2">
        <f>VLOOKUP(AY50,叶子分值!$A:$Q,COLUMN()-12,0)</f>
        <v>-0.171919972</v>
      </c>
      <c r="V50" s="2">
        <f>VLOOKUP(AZ50,叶子分值!$A:$Q,COLUMN()-12,0)</f>
        <v>-0.122564197</v>
      </c>
      <c r="W50" s="2">
        <f>VLOOKUP(BA50,叶子分值!$A:$Q,COLUMN()-12,0)</f>
        <v>-0.15735659</v>
      </c>
      <c r="X50" s="2">
        <f t="shared" si="25"/>
        <v>-0.41021055</v>
      </c>
      <c r="Y50" s="2">
        <f t="shared" si="26"/>
        <v>-0.747985691</v>
      </c>
      <c r="Z50" s="2">
        <f t="shared" si="27"/>
        <v>-1.032501578</v>
      </c>
      <c r="AA50" s="2">
        <f t="shared" si="28"/>
        <v>-1.278353646</v>
      </c>
      <c r="AB50" s="2">
        <f t="shared" si="29"/>
        <v>-1.49385415</v>
      </c>
      <c r="AC50" s="2">
        <f t="shared" si="30"/>
        <v>-1.69880557</v>
      </c>
      <c r="AD50" s="2">
        <f t="shared" si="31"/>
        <v>-1.891180112</v>
      </c>
      <c r="AE50" s="2">
        <f t="shared" si="32"/>
        <v>-2.063100084</v>
      </c>
      <c r="AF50" s="2">
        <f t="shared" si="33"/>
        <v>-2.185664281</v>
      </c>
      <c r="AG50" s="2">
        <f t="shared" si="34"/>
        <v>-2.343020871</v>
      </c>
      <c r="AH50" s="2" t="str">
        <f t="shared" si="35"/>
        <v>正确</v>
      </c>
      <c r="AI50" s="2" t="str">
        <f t="shared" si="36"/>
        <v>正确</v>
      </c>
      <c r="AJ50" s="2" t="str">
        <f t="shared" si="37"/>
        <v>正确</v>
      </c>
      <c r="AK50" s="2" t="str">
        <f t="shared" si="38"/>
        <v>正确</v>
      </c>
      <c r="AL50" s="2" t="str">
        <f t="shared" si="39"/>
        <v>正确</v>
      </c>
      <c r="AM50" s="2" t="str">
        <f t="shared" si="40"/>
        <v>正确</v>
      </c>
      <c r="AN50" s="2" t="str">
        <f t="shared" si="41"/>
        <v>正确</v>
      </c>
      <c r="AO50" s="2" t="str">
        <f t="shared" si="42"/>
        <v>正确</v>
      </c>
      <c r="AP50" s="2" t="str">
        <f t="shared" si="43"/>
        <v>正确</v>
      </c>
      <c r="AQ50" s="2" t="str">
        <f t="shared" si="44"/>
        <v>正确</v>
      </c>
      <c r="AR50" s="2">
        <v>4</v>
      </c>
      <c r="AS50" s="2">
        <v>4</v>
      </c>
      <c r="AT50" s="2">
        <v>4</v>
      </c>
      <c r="AU50" s="2">
        <v>4</v>
      </c>
      <c r="AV50" s="2">
        <v>3</v>
      </c>
      <c r="AW50" s="2">
        <v>3</v>
      </c>
      <c r="AX50" s="2">
        <v>4</v>
      </c>
      <c r="AY50" s="2">
        <v>3</v>
      </c>
      <c r="AZ50" s="2">
        <v>1</v>
      </c>
      <c r="BA50" s="2">
        <v>3</v>
      </c>
    </row>
    <row r="51" ht="16.5" spans="1:53">
      <c r="A51" s="2">
        <v>49</v>
      </c>
      <c r="B51" s="2" t="s">
        <v>54</v>
      </c>
      <c r="C51" s="2">
        <v>0.21</v>
      </c>
      <c r="D51" s="2">
        <v>0.2</v>
      </c>
      <c r="E51" s="2">
        <v>31.64</v>
      </c>
      <c r="F51" s="2">
        <v>95.5</v>
      </c>
      <c r="G51" s="2">
        <v>71</v>
      </c>
      <c r="H51" s="2">
        <v>69</v>
      </c>
      <c r="I51" s="2">
        <v>0.474082197</v>
      </c>
      <c r="J51" s="2">
        <v>0.464802885</v>
      </c>
      <c r="K51" s="2">
        <v>1</v>
      </c>
      <c r="L51" s="2">
        <f t="shared" si="23"/>
        <v>1.688895525</v>
      </c>
      <c r="M51" s="2" t="str">
        <f t="shared" si="24"/>
        <v>正确</v>
      </c>
      <c r="N51" s="2">
        <f>VLOOKUP(AR51,叶子分值!$A:$Q,COLUMN()-12,0)</f>
        <v>0.227172419</v>
      </c>
      <c r="O51" s="2">
        <f>VLOOKUP(AS51,叶子分值!$A:$Q,COLUMN()-12,0)</f>
        <v>0.217752084</v>
      </c>
      <c r="P51" s="2">
        <f>VLOOKUP(AT51,叶子分值!$A:$Q,COLUMN()-12,0)</f>
        <v>0.194602326</v>
      </c>
      <c r="Q51" s="2">
        <f>VLOOKUP(AU51,叶子分值!$A:$Q,COLUMN()-12,0)</f>
        <v>0.175548494</v>
      </c>
      <c r="R51" s="2">
        <f>VLOOKUP(AV51,叶子分值!$A:$Q,COLUMN()-12,0)</f>
        <v>0.137904152</v>
      </c>
      <c r="S51" s="2">
        <f>VLOOKUP(AW51,叶子分值!$A:$Q,COLUMN()-12,0)</f>
        <v>0.133621603</v>
      </c>
      <c r="T51" s="2">
        <f>VLOOKUP(AX51,叶子分值!$A:$Q,COLUMN()-12,0)</f>
        <v>0.161696421</v>
      </c>
      <c r="U51" s="2">
        <f>VLOOKUP(AY51,叶子分值!$A:$Q,COLUMN()-12,0)</f>
        <v>0.158854932</v>
      </c>
      <c r="V51" s="2">
        <f>VLOOKUP(AZ51,叶子分值!$A:$Q,COLUMN()-12,0)</f>
        <v>0.146357104</v>
      </c>
      <c r="W51" s="2">
        <f>VLOOKUP(BA51,叶子分值!$A:$Q,COLUMN()-12,0)</f>
        <v>0.13538599</v>
      </c>
      <c r="X51" s="2">
        <f t="shared" si="25"/>
        <v>0.227172419</v>
      </c>
      <c r="Y51" s="2">
        <f t="shared" si="26"/>
        <v>0.444924503</v>
      </c>
      <c r="Z51" s="2">
        <f t="shared" si="27"/>
        <v>0.639526829</v>
      </c>
      <c r="AA51" s="2">
        <f t="shared" si="28"/>
        <v>0.815075323</v>
      </c>
      <c r="AB51" s="2">
        <f t="shared" si="29"/>
        <v>0.952979475</v>
      </c>
      <c r="AC51" s="2">
        <f t="shared" si="30"/>
        <v>1.086601078</v>
      </c>
      <c r="AD51" s="2">
        <f t="shared" si="31"/>
        <v>1.248297499</v>
      </c>
      <c r="AE51" s="2">
        <f t="shared" si="32"/>
        <v>1.407152431</v>
      </c>
      <c r="AF51" s="2">
        <f t="shared" si="33"/>
        <v>1.553509535</v>
      </c>
      <c r="AG51" s="2">
        <f t="shared" si="34"/>
        <v>1.688895525</v>
      </c>
      <c r="AH51" s="2" t="str">
        <f t="shared" si="35"/>
        <v>正确</v>
      </c>
      <c r="AI51" s="2" t="str">
        <f t="shared" si="36"/>
        <v>正确</v>
      </c>
      <c r="AJ51" s="2" t="str">
        <f t="shared" si="37"/>
        <v>正确</v>
      </c>
      <c r="AK51" s="2" t="str">
        <f t="shared" si="38"/>
        <v>正确</v>
      </c>
      <c r="AL51" s="2" t="str">
        <f t="shared" si="39"/>
        <v>正确</v>
      </c>
      <c r="AM51" s="2" t="str">
        <f t="shared" si="40"/>
        <v>正确</v>
      </c>
      <c r="AN51" s="2" t="str">
        <f t="shared" si="41"/>
        <v>正确</v>
      </c>
      <c r="AO51" s="2" t="str">
        <f t="shared" si="42"/>
        <v>正确</v>
      </c>
      <c r="AP51" s="2" t="str">
        <f t="shared" si="43"/>
        <v>正确</v>
      </c>
      <c r="AQ51" s="2" t="str">
        <f t="shared" si="44"/>
        <v>正确</v>
      </c>
      <c r="AR51" s="2">
        <v>2</v>
      </c>
      <c r="AS51" s="2">
        <v>2</v>
      </c>
      <c r="AT51" s="2">
        <v>2</v>
      </c>
      <c r="AU51" s="2">
        <v>2</v>
      </c>
      <c r="AV51" s="2">
        <v>1</v>
      </c>
      <c r="AW51" s="2">
        <v>1</v>
      </c>
      <c r="AX51" s="2">
        <v>2</v>
      </c>
      <c r="AY51" s="2">
        <v>4</v>
      </c>
      <c r="AZ51" s="2">
        <v>4</v>
      </c>
      <c r="BA51" s="2">
        <v>4</v>
      </c>
    </row>
    <row r="52" ht="16.5" spans="1:53">
      <c r="A52" s="2">
        <v>50</v>
      </c>
      <c r="B52" s="2" t="s">
        <v>54</v>
      </c>
      <c r="C52" s="2">
        <v>0.26</v>
      </c>
      <c r="D52" s="2">
        <v>0.23</v>
      </c>
      <c r="E52" s="2">
        <v>34.23</v>
      </c>
      <c r="F52" s="2">
        <v>94.6</v>
      </c>
      <c r="G52" s="2">
        <v>52</v>
      </c>
      <c r="H52" s="2">
        <v>52</v>
      </c>
      <c r="I52" s="2">
        <v>0.943131496</v>
      </c>
      <c r="J52" s="2">
        <v>0.90021873</v>
      </c>
      <c r="K52" s="2">
        <v>1</v>
      </c>
      <c r="L52" s="2">
        <f t="shared" si="23"/>
        <v>-0.231345848</v>
      </c>
      <c r="M52" s="2" t="str">
        <f t="shared" si="24"/>
        <v>错误</v>
      </c>
      <c r="N52" s="2">
        <f>VLOOKUP(AR52,叶子分值!$A:$Q,COLUMN()-12,0)</f>
        <v>0.227172419</v>
      </c>
      <c r="O52" s="2">
        <f>VLOOKUP(AS52,叶子分值!$A:$Q,COLUMN()-12,0)</f>
        <v>-0.337775141</v>
      </c>
      <c r="P52" s="2">
        <f>VLOOKUP(AT52,叶子分值!$A:$Q,COLUMN()-12,0)</f>
        <v>-0.284515887</v>
      </c>
      <c r="Q52" s="2">
        <f>VLOOKUP(AU52,叶子分值!$A:$Q,COLUMN()-12,0)</f>
        <v>-0.245852068</v>
      </c>
      <c r="R52" s="2">
        <f>VLOOKUP(AV52,叶子分值!$A:$Q,COLUMN()-12,0)</f>
        <v>-0.215500504</v>
      </c>
      <c r="S52" s="2">
        <f>VLOOKUP(AW52,叶子分值!$A:$Q,COLUMN()-12,0)</f>
        <v>0.022830886</v>
      </c>
      <c r="T52" s="2">
        <f>VLOOKUP(AX52,叶子分值!$A:$Q,COLUMN()-12,0)</f>
        <v>0.161696421</v>
      </c>
      <c r="U52" s="2">
        <f>VLOOKUP(AY52,叶子分值!$A:$Q,COLUMN()-12,0)</f>
        <v>0.158854932</v>
      </c>
      <c r="V52" s="2">
        <f>VLOOKUP(AZ52,叶子分值!$A:$Q,COLUMN()-12,0)</f>
        <v>0.146357104</v>
      </c>
      <c r="W52" s="2">
        <f>VLOOKUP(BA52,叶子分值!$A:$Q,COLUMN()-12,0)</f>
        <v>0.13538599</v>
      </c>
      <c r="X52" s="2">
        <f t="shared" si="25"/>
        <v>0.227172419</v>
      </c>
      <c r="Y52" s="2">
        <f t="shared" si="26"/>
        <v>-0.110602722</v>
      </c>
      <c r="Z52" s="2">
        <f t="shared" si="27"/>
        <v>-0.395118609</v>
      </c>
      <c r="AA52" s="2">
        <f t="shared" si="28"/>
        <v>-0.640970677</v>
      </c>
      <c r="AB52" s="2">
        <f t="shared" si="29"/>
        <v>-0.856471181</v>
      </c>
      <c r="AC52" s="2">
        <f t="shared" si="30"/>
        <v>-0.833640295</v>
      </c>
      <c r="AD52" s="2">
        <f t="shared" si="31"/>
        <v>-0.671943874</v>
      </c>
      <c r="AE52" s="2">
        <f t="shared" si="32"/>
        <v>-0.513088942</v>
      </c>
      <c r="AF52" s="2">
        <f t="shared" si="33"/>
        <v>-0.366731838</v>
      </c>
      <c r="AG52" s="2">
        <f t="shared" si="34"/>
        <v>-0.231345848</v>
      </c>
      <c r="AH52" s="2" t="str">
        <f t="shared" si="35"/>
        <v>正确</v>
      </c>
      <c r="AI52" s="2" t="str">
        <f t="shared" si="36"/>
        <v>错误</v>
      </c>
      <c r="AJ52" s="2" t="str">
        <f t="shared" si="37"/>
        <v>错误</v>
      </c>
      <c r="AK52" s="2" t="str">
        <f t="shared" si="38"/>
        <v>错误</v>
      </c>
      <c r="AL52" s="2" t="str">
        <f t="shared" si="39"/>
        <v>错误</v>
      </c>
      <c r="AM52" s="2" t="str">
        <f t="shared" si="40"/>
        <v>错误</v>
      </c>
      <c r="AN52" s="2" t="str">
        <f t="shared" si="41"/>
        <v>错误</v>
      </c>
      <c r="AO52" s="2" t="str">
        <f t="shared" si="42"/>
        <v>错误</v>
      </c>
      <c r="AP52" s="2" t="str">
        <f t="shared" si="43"/>
        <v>错误</v>
      </c>
      <c r="AQ52" s="2" t="str">
        <f t="shared" si="44"/>
        <v>错误</v>
      </c>
      <c r="AR52" s="2">
        <v>2</v>
      </c>
      <c r="AS52" s="2">
        <v>4</v>
      </c>
      <c r="AT52" s="2">
        <v>4</v>
      </c>
      <c r="AU52" s="2">
        <v>4</v>
      </c>
      <c r="AV52" s="2">
        <v>3</v>
      </c>
      <c r="AW52" s="2">
        <v>4</v>
      </c>
      <c r="AX52" s="2">
        <v>2</v>
      </c>
      <c r="AY52" s="2">
        <v>4</v>
      </c>
      <c r="AZ52" s="2">
        <v>4</v>
      </c>
      <c r="BA52" s="2">
        <v>4</v>
      </c>
    </row>
    <row r="53" ht="16.5" spans="1:53">
      <c r="A53" s="2">
        <v>51</v>
      </c>
      <c r="B53" s="2" t="s">
        <v>54</v>
      </c>
      <c r="C53" s="2">
        <v>0.21</v>
      </c>
      <c r="D53" s="2">
        <v>0.24</v>
      </c>
      <c r="E53" s="2">
        <v>31.22</v>
      </c>
      <c r="F53" s="2">
        <v>94.3</v>
      </c>
      <c r="G53" s="2">
        <v>79</v>
      </c>
      <c r="H53" s="2">
        <v>79</v>
      </c>
      <c r="I53" s="2">
        <v>0.59394148</v>
      </c>
      <c r="J53" s="2">
        <v>0.521916879</v>
      </c>
      <c r="K53" s="2">
        <v>0</v>
      </c>
      <c r="L53" s="2">
        <f t="shared" si="23"/>
        <v>-2.343020871</v>
      </c>
      <c r="M53" s="2" t="str">
        <f t="shared" si="24"/>
        <v>正确</v>
      </c>
      <c r="N53" s="2">
        <f>VLOOKUP(AR53,叶子分值!$A:$Q,COLUMN()-12,0)</f>
        <v>-0.41021055</v>
      </c>
      <c r="O53" s="2">
        <f>VLOOKUP(AS53,叶子分值!$A:$Q,COLUMN()-12,0)</f>
        <v>-0.337775141</v>
      </c>
      <c r="P53" s="2">
        <f>VLOOKUP(AT53,叶子分值!$A:$Q,COLUMN()-12,0)</f>
        <v>-0.284515887</v>
      </c>
      <c r="Q53" s="2">
        <f>VLOOKUP(AU53,叶子分值!$A:$Q,COLUMN()-12,0)</f>
        <v>-0.245852068</v>
      </c>
      <c r="R53" s="2">
        <f>VLOOKUP(AV53,叶子分值!$A:$Q,COLUMN()-12,0)</f>
        <v>-0.215500504</v>
      </c>
      <c r="S53" s="2">
        <f>VLOOKUP(AW53,叶子分值!$A:$Q,COLUMN()-12,0)</f>
        <v>-0.20495142</v>
      </c>
      <c r="T53" s="2">
        <f>VLOOKUP(AX53,叶子分值!$A:$Q,COLUMN()-12,0)</f>
        <v>-0.192374542</v>
      </c>
      <c r="U53" s="2">
        <f>VLOOKUP(AY53,叶子分值!$A:$Q,COLUMN()-12,0)</f>
        <v>-0.171919972</v>
      </c>
      <c r="V53" s="2">
        <f>VLOOKUP(AZ53,叶子分值!$A:$Q,COLUMN()-12,0)</f>
        <v>-0.122564197</v>
      </c>
      <c r="W53" s="2">
        <f>VLOOKUP(BA53,叶子分值!$A:$Q,COLUMN()-12,0)</f>
        <v>-0.15735659</v>
      </c>
      <c r="X53" s="2">
        <f t="shared" si="25"/>
        <v>-0.41021055</v>
      </c>
      <c r="Y53" s="2">
        <f t="shared" si="26"/>
        <v>-0.747985691</v>
      </c>
      <c r="Z53" s="2">
        <f t="shared" si="27"/>
        <v>-1.032501578</v>
      </c>
      <c r="AA53" s="2">
        <f t="shared" si="28"/>
        <v>-1.278353646</v>
      </c>
      <c r="AB53" s="2">
        <f t="shared" si="29"/>
        <v>-1.49385415</v>
      </c>
      <c r="AC53" s="2">
        <f t="shared" si="30"/>
        <v>-1.69880557</v>
      </c>
      <c r="AD53" s="2">
        <f t="shared" si="31"/>
        <v>-1.891180112</v>
      </c>
      <c r="AE53" s="2">
        <f t="shared" si="32"/>
        <v>-2.063100084</v>
      </c>
      <c r="AF53" s="2">
        <f t="shared" si="33"/>
        <v>-2.185664281</v>
      </c>
      <c r="AG53" s="2">
        <f t="shared" si="34"/>
        <v>-2.343020871</v>
      </c>
      <c r="AH53" s="2" t="str">
        <f t="shared" si="35"/>
        <v>正确</v>
      </c>
      <c r="AI53" s="2" t="str">
        <f t="shared" si="36"/>
        <v>正确</v>
      </c>
      <c r="AJ53" s="2" t="str">
        <f t="shared" si="37"/>
        <v>正确</v>
      </c>
      <c r="AK53" s="2" t="str">
        <f t="shared" si="38"/>
        <v>正确</v>
      </c>
      <c r="AL53" s="2" t="str">
        <f t="shared" si="39"/>
        <v>正确</v>
      </c>
      <c r="AM53" s="2" t="str">
        <f t="shared" si="40"/>
        <v>正确</v>
      </c>
      <c r="AN53" s="2" t="str">
        <f t="shared" si="41"/>
        <v>正确</v>
      </c>
      <c r="AO53" s="2" t="str">
        <f t="shared" si="42"/>
        <v>正确</v>
      </c>
      <c r="AP53" s="2" t="str">
        <f t="shared" si="43"/>
        <v>正确</v>
      </c>
      <c r="AQ53" s="2" t="str">
        <f t="shared" si="44"/>
        <v>正确</v>
      </c>
      <c r="AR53" s="2">
        <v>4</v>
      </c>
      <c r="AS53" s="2">
        <v>4</v>
      </c>
      <c r="AT53" s="2">
        <v>4</v>
      </c>
      <c r="AU53" s="2">
        <v>4</v>
      </c>
      <c r="AV53" s="2">
        <v>3</v>
      </c>
      <c r="AW53" s="2">
        <v>3</v>
      </c>
      <c r="AX53" s="2">
        <v>4</v>
      </c>
      <c r="AY53" s="2">
        <v>3</v>
      </c>
      <c r="AZ53" s="2">
        <v>1</v>
      </c>
      <c r="BA53" s="2">
        <v>3</v>
      </c>
    </row>
    <row r="54" ht="16.5" spans="1:53">
      <c r="A54" s="2">
        <v>52</v>
      </c>
      <c r="B54" s="2" t="s">
        <v>54</v>
      </c>
      <c r="C54" s="2">
        <v>0.22</v>
      </c>
      <c r="D54" s="2">
        <v>0.23</v>
      </c>
      <c r="E54" s="2">
        <v>11.1</v>
      </c>
      <c r="F54" s="2">
        <v>91.2</v>
      </c>
      <c r="G54" s="2">
        <v>73</v>
      </c>
      <c r="H54" s="2">
        <v>73</v>
      </c>
      <c r="I54" s="2">
        <v>0.494613461</v>
      </c>
      <c r="J54" s="2">
        <v>0.486160617</v>
      </c>
      <c r="K54" s="2">
        <v>0</v>
      </c>
      <c r="L54" s="2">
        <f t="shared" si="23"/>
        <v>0.6538438538</v>
      </c>
      <c r="M54" s="2" t="str">
        <f t="shared" si="24"/>
        <v>错误</v>
      </c>
      <c r="N54" s="2">
        <f>VLOOKUP(AR54,叶子分值!$A:$Q,COLUMN()-12,0)</f>
        <v>-0.0742500052</v>
      </c>
      <c r="O54" s="2">
        <f>VLOOKUP(AS54,叶子分值!$A:$Q,COLUMN()-12,0)</f>
        <v>0.207452551</v>
      </c>
      <c r="P54" s="2">
        <f>VLOOKUP(AT54,叶子分值!$A:$Q,COLUMN()-12,0)</f>
        <v>0.180859357</v>
      </c>
      <c r="Q54" s="2">
        <f>VLOOKUP(AU54,叶子分值!$A:$Q,COLUMN()-12,0)</f>
        <v>0.159161568</v>
      </c>
      <c r="R54" s="2">
        <f>VLOOKUP(AV54,叶子分值!$A:$Q,COLUMN()-12,0)</f>
        <v>0.141051635</v>
      </c>
      <c r="S54" s="2">
        <f>VLOOKUP(AW54,叶子分值!$A:$Q,COLUMN()-12,0)</f>
        <v>0.113753222</v>
      </c>
      <c r="T54" s="2">
        <f>VLOOKUP(AX54,叶子分值!$A:$Q,COLUMN()-12,0)</f>
        <v>-0.0530463345</v>
      </c>
      <c r="U54" s="2">
        <f>VLOOKUP(AY54,叶子分值!$A:$Q,COLUMN()-12,0)</f>
        <v>0.0575295985</v>
      </c>
      <c r="V54" s="2">
        <f>VLOOKUP(AZ54,叶子分值!$A:$Q,COLUMN()-12,0)</f>
        <v>-0.122564197</v>
      </c>
      <c r="W54" s="2">
        <f>VLOOKUP(BA54,叶子分值!$A:$Q,COLUMN()-12,0)</f>
        <v>0.043896459</v>
      </c>
      <c r="X54" s="2">
        <f t="shared" si="25"/>
        <v>-0.0742500052</v>
      </c>
      <c r="Y54" s="2">
        <f t="shared" si="26"/>
        <v>0.1332025458</v>
      </c>
      <c r="Z54" s="2">
        <f t="shared" si="27"/>
        <v>0.3140619028</v>
      </c>
      <c r="AA54" s="2">
        <f t="shared" si="28"/>
        <v>0.4732234708</v>
      </c>
      <c r="AB54" s="2">
        <f t="shared" si="29"/>
        <v>0.6142751058</v>
      </c>
      <c r="AC54" s="2">
        <f t="shared" si="30"/>
        <v>0.7280283278</v>
      </c>
      <c r="AD54" s="2">
        <f t="shared" si="31"/>
        <v>0.6749819933</v>
      </c>
      <c r="AE54" s="2">
        <f t="shared" si="32"/>
        <v>0.7325115918</v>
      </c>
      <c r="AF54" s="2">
        <f t="shared" si="33"/>
        <v>0.6099473948</v>
      </c>
      <c r="AG54" s="2">
        <f t="shared" si="34"/>
        <v>0.6538438538</v>
      </c>
      <c r="AH54" s="2" t="str">
        <f t="shared" si="35"/>
        <v>正确</v>
      </c>
      <c r="AI54" s="2" t="str">
        <f t="shared" si="36"/>
        <v>错误</v>
      </c>
      <c r="AJ54" s="2" t="str">
        <f t="shared" si="37"/>
        <v>错误</v>
      </c>
      <c r="AK54" s="2" t="str">
        <f t="shared" si="38"/>
        <v>错误</v>
      </c>
      <c r="AL54" s="2" t="str">
        <f t="shared" si="39"/>
        <v>错误</v>
      </c>
      <c r="AM54" s="2" t="str">
        <f t="shared" si="40"/>
        <v>错误</v>
      </c>
      <c r="AN54" s="2" t="str">
        <f t="shared" si="41"/>
        <v>错误</v>
      </c>
      <c r="AO54" s="2" t="str">
        <f t="shared" si="42"/>
        <v>错误</v>
      </c>
      <c r="AP54" s="2" t="str">
        <f t="shared" si="43"/>
        <v>错误</v>
      </c>
      <c r="AQ54" s="2" t="str">
        <f t="shared" si="44"/>
        <v>错误</v>
      </c>
      <c r="AR54" s="2">
        <v>1</v>
      </c>
      <c r="AS54" s="2">
        <v>3</v>
      </c>
      <c r="AT54" s="2">
        <v>3</v>
      </c>
      <c r="AU54" s="2">
        <v>3</v>
      </c>
      <c r="AV54" s="2">
        <v>2</v>
      </c>
      <c r="AW54" s="2">
        <v>2</v>
      </c>
      <c r="AX54" s="2">
        <v>1</v>
      </c>
      <c r="AY54" s="2">
        <v>2</v>
      </c>
      <c r="AZ54" s="2">
        <v>1</v>
      </c>
      <c r="BA54" s="2">
        <v>2</v>
      </c>
    </row>
    <row r="55" ht="16.5" spans="1:53">
      <c r="A55" s="2">
        <v>53</v>
      </c>
      <c r="B55" s="2" t="s">
        <v>54</v>
      </c>
      <c r="C55" s="2">
        <v>0.22</v>
      </c>
      <c r="D55" s="2">
        <v>0.29</v>
      </c>
      <c r="E55" s="2">
        <v>10.41</v>
      </c>
      <c r="F55" s="2">
        <v>94.6</v>
      </c>
      <c r="G55" s="2">
        <v>49</v>
      </c>
      <c r="H55" s="2">
        <v>49</v>
      </c>
      <c r="I55" s="2">
        <v>0.916712301</v>
      </c>
      <c r="J55" s="2">
        <v>0.831290498</v>
      </c>
      <c r="K55" s="2">
        <v>1</v>
      </c>
      <c r="L55" s="2">
        <f t="shared" si="23"/>
        <v>1.0897224087</v>
      </c>
      <c r="M55" s="2" t="str">
        <f t="shared" si="24"/>
        <v>正确</v>
      </c>
      <c r="N55" s="2">
        <f>VLOOKUP(AR55,叶子分值!$A:$Q,COLUMN()-12,0)</f>
        <v>0.220421061</v>
      </c>
      <c r="O55" s="2">
        <f>VLOOKUP(AS55,叶子分值!$A:$Q,COLUMN()-12,0)</f>
        <v>0.207452551</v>
      </c>
      <c r="P55" s="2">
        <f>VLOOKUP(AT55,叶子分值!$A:$Q,COLUMN()-12,0)</f>
        <v>0.180859357</v>
      </c>
      <c r="Q55" s="2">
        <f>VLOOKUP(AU55,叶子分值!$A:$Q,COLUMN()-12,0)</f>
        <v>0.159161568</v>
      </c>
      <c r="R55" s="2">
        <f>VLOOKUP(AV55,叶子分值!$A:$Q,COLUMN()-12,0)</f>
        <v>0.141051635</v>
      </c>
      <c r="S55" s="2">
        <f>VLOOKUP(AW55,叶子分值!$A:$Q,COLUMN()-12,0)</f>
        <v>0.113753222</v>
      </c>
      <c r="T55" s="2">
        <f>VLOOKUP(AX55,叶子分值!$A:$Q,COLUMN()-12,0)</f>
        <v>0.13042292</v>
      </c>
      <c r="U55" s="2">
        <f>VLOOKUP(AY55,叶子分值!$A:$Q,COLUMN()-12,0)</f>
        <v>-0.0228061285</v>
      </c>
      <c r="V55" s="2">
        <f>VLOOKUP(AZ55,叶子分值!$A:$Q,COLUMN()-12,0)</f>
        <v>-0.0210887603</v>
      </c>
      <c r="W55" s="2">
        <f>VLOOKUP(BA55,叶子分值!$A:$Q,COLUMN()-12,0)</f>
        <v>-0.0195050165</v>
      </c>
      <c r="X55" s="2">
        <f t="shared" si="25"/>
        <v>0.220421061</v>
      </c>
      <c r="Y55" s="2">
        <f t="shared" si="26"/>
        <v>0.427873612</v>
      </c>
      <c r="Z55" s="2">
        <f t="shared" si="27"/>
        <v>0.608732969</v>
      </c>
      <c r="AA55" s="2">
        <f t="shared" si="28"/>
        <v>0.767894537</v>
      </c>
      <c r="AB55" s="2">
        <f t="shared" si="29"/>
        <v>0.908946172</v>
      </c>
      <c r="AC55" s="2">
        <f t="shared" si="30"/>
        <v>1.022699394</v>
      </c>
      <c r="AD55" s="2">
        <f t="shared" si="31"/>
        <v>1.153122314</v>
      </c>
      <c r="AE55" s="2">
        <f t="shared" si="32"/>
        <v>1.1303161855</v>
      </c>
      <c r="AF55" s="2">
        <f t="shared" si="33"/>
        <v>1.1092274252</v>
      </c>
      <c r="AG55" s="2">
        <f t="shared" si="34"/>
        <v>1.0897224087</v>
      </c>
      <c r="AH55" s="2" t="str">
        <f t="shared" si="35"/>
        <v>正确</v>
      </c>
      <c r="AI55" s="2" t="str">
        <f t="shared" si="36"/>
        <v>正确</v>
      </c>
      <c r="AJ55" s="2" t="str">
        <f t="shared" si="37"/>
        <v>正确</v>
      </c>
      <c r="AK55" s="2" t="str">
        <f t="shared" si="38"/>
        <v>正确</v>
      </c>
      <c r="AL55" s="2" t="str">
        <f t="shared" si="39"/>
        <v>正确</v>
      </c>
      <c r="AM55" s="2" t="str">
        <f t="shared" si="40"/>
        <v>正确</v>
      </c>
      <c r="AN55" s="2" t="str">
        <f t="shared" si="41"/>
        <v>正确</v>
      </c>
      <c r="AO55" s="2" t="str">
        <f t="shared" si="42"/>
        <v>正确</v>
      </c>
      <c r="AP55" s="2" t="str">
        <f t="shared" si="43"/>
        <v>正确</v>
      </c>
      <c r="AQ55" s="2" t="str">
        <f t="shared" si="44"/>
        <v>正确</v>
      </c>
      <c r="AR55" s="2">
        <v>3</v>
      </c>
      <c r="AS55" s="2">
        <v>3</v>
      </c>
      <c r="AT55" s="2">
        <v>3</v>
      </c>
      <c r="AU55" s="2">
        <v>3</v>
      </c>
      <c r="AV55" s="2">
        <v>2</v>
      </c>
      <c r="AW55" s="2">
        <v>2</v>
      </c>
      <c r="AX55" s="2">
        <v>3</v>
      </c>
      <c r="AY55" s="2">
        <v>5</v>
      </c>
      <c r="AZ55" s="2">
        <v>5</v>
      </c>
      <c r="BA55" s="2">
        <v>5</v>
      </c>
    </row>
    <row r="56" ht="16.5" spans="1:53">
      <c r="A56" s="2">
        <v>54</v>
      </c>
      <c r="B56" s="2" t="s">
        <v>54</v>
      </c>
      <c r="C56" s="2">
        <v>0.3</v>
      </c>
      <c r="D56" s="2">
        <v>0.27</v>
      </c>
      <c r="E56" s="2">
        <v>31.95</v>
      </c>
      <c r="F56" s="2">
        <v>93.9</v>
      </c>
      <c r="G56" s="2">
        <v>51</v>
      </c>
      <c r="H56" s="2">
        <v>50</v>
      </c>
      <c r="I56" s="2">
        <v>0.774838939</v>
      </c>
      <c r="J56" s="2">
        <v>0.758736504</v>
      </c>
      <c r="K56" s="2">
        <v>0</v>
      </c>
      <c r="L56" s="2">
        <f t="shared" si="23"/>
        <v>-2.284562073</v>
      </c>
      <c r="M56" s="2" t="str">
        <f t="shared" si="24"/>
        <v>正确</v>
      </c>
      <c r="N56" s="2">
        <f>VLOOKUP(AR56,叶子分值!$A:$Q,COLUMN()-12,0)</f>
        <v>-0.41021055</v>
      </c>
      <c r="O56" s="2">
        <f>VLOOKUP(AS56,叶子分值!$A:$Q,COLUMN()-12,0)</f>
        <v>-0.337775141</v>
      </c>
      <c r="P56" s="2">
        <f>VLOOKUP(AT56,叶子分值!$A:$Q,COLUMN()-12,0)</f>
        <v>-0.284515887</v>
      </c>
      <c r="Q56" s="2">
        <f>VLOOKUP(AU56,叶子分值!$A:$Q,COLUMN()-12,0)</f>
        <v>-0.245852068</v>
      </c>
      <c r="R56" s="2">
        <f>VLOOKUP(AV56,叶子分值!$A:$Q,COLUMN()-12,0)</f>
        <v>-0.215500504</v>
      </c>
      <c r="S56" s="2">
        <f>VLOOKUP(AW56,叶子分值!$A:$Q,COLUMN()-12,0)</f>
        <v>-0.20495142</v>
      </c>
      <c r="T56" s="2">
        <f>VLOOKUP(AX56,叶子分值!$A:$Q,COLUMN()-12,0)</f>
        <v>-0.192374542</v>
      </c>
      <c r="U56" s="2">
        <f>VLOOKUP(AY56,叶子分值!$A:$Q,COLUMN()-12,0)</f>
        <v>-0.171919972</v>
      </c>
      <c r="V56" s="2">
        <f>VLOOKUP(AZ56,叶子分值!$A:$Q,COLUMN()-12,0)</f>
        <v>-0.064105399</v>
      </c>
      <c r="W56" s="2">
        <f>VLOOKUP(BA56,叶子分值!$A:$Q,COLUMN()-12,0)</f>
        <v>-0.15735659</v>
      </c>
      <c r="X56" s="2">
        <f t="shared" si="25"/>
        <v>-0.41021055</v>
      </c>
      <c r="Y56" s="2">
        <f t="shared" si="26"/>
        <v>-0.747985691</v>
      </c>
      <c r="Z56" s="2">
        <f t="shared" si="27"/>
        <v>-1.032501578</v>
      </c>
      <c r="AA56" s="2">
        <f t="shared" si="28"/>
        <v>-1.278353646</v>
      </c>
      <c r="AB56" s="2">
        <f t="shared" si="29"/>
        <v>-1.49385415</v>
      </c>
      <c r="AC56" s="2">
        <f t="shared" si="30"/>
        <v>-1.69880557</v>
      </c>
      <c r="AD56" s="2">
        <f t="shared" si="31"/>
        <v>-1.891180112</v>
      </c>
      <c r="AE56" s="2">
        <f t="shared" si="32"/>
        <v>-2.063100084</v>
      </c>
      <c r="AF56" s="2">
        <f t="shared" si="33"/>
        <v>-2.127205483</v>
      </c>
      <c r="AG56" s="2">
        <f t="shared" si="34"/>
        <v>-2.284562073</v>
      </c>
      <c r="AH56" s="2" t="str">
        <f t="shared" si="35"/>
        <v>正确</v>
      </c>
      <c r="AI56" s="2" t="str">
        <f t="shared" si="36"/>
        <v>正确</v>
      </c>
      <c r="AJ56" s="2" t="str">
        <f t="shared" si="37"/>
        <v>正确</v>
      </c>
      <c r="AK56" s="2" t="str">
        <f t="shared" si="38"/>
        <v>正确</v>
      </c>
      <c r="AL56" s="2" t="str">
        <f t="shared" si="39"/>
        <v>正确</v>
      </c>
      <c r="AM56" s="2" t="str">
        <f t="shared" si="40"/>
        <v>正确</v>
      </c>
      <c r="AN56" s="2" t="str">
        <f t="shared" si="41"/>
        <v>正确</v>
      </c>
      <c r="AO56" s="2" t="str">
        <f t="shared" si="42"/>
        <v>正确</v>
      </c>
      <c r="AP56" s="2" t="str">
        <f t="shared" si="43"/>
        <v>正确</v>
      </c>
      <c r="AQ56" s="2" t="str">
        <f t="shared" si="44"/>
        <v>正确</v>
      </c>
      <c r="AR56" s="2">
        <v>4</v>
      </c>
      <c r="AS56" s="2">
        <v>4</v>
      </c>
      <c r="AT56" s="2">
        <v>4</v>
      </c>
      <c r="AU56" s="2">
        <v>4</v>
      </c>
      <c r="AV56" s="2">
        <v>3</v>
      </c>
      <c r="AW56" s="2">
        <v>3</v>
      </c>
      <c r="AX56" s="2">
        <v>4</v>
      </c>
      <c r="AY56" s="2">
        <v>3</v>
      </c>
      <c r="AZ56" s="2">
        <v>3</v>
      </c>
      <c r="BA56" s="2">
        <v>3</v>
      </c>
    </row>
    <row r="57" ht="16.5" spans="1:53">
      <c r="A57" s="2">
        <v>55</v>
      </c>
      <c r="B57" s="2" t="s">
        <v>54</v>
      </c>
      <c r="C57" s="2">
        <v>0.32</v>
      </c>
      <c r="D57" s="2">
        <v>0.33</v>
      </c>
      <c r="E57" s="2">
        <v>30.15</v>
      </c>
      <c r="F57" s="2">
        <v>91.5</v>
      </c>
      <c r="G57" s="2">
        <v>44</v>
      </c>
      <c r="H57" s="2">
        <v>44</v>
      </c>
      <c r="I57" s="2">
        <v>0.652414601</v>
      </c>
      <c r="J57" s="2">
        <v>0.559950658</v>
      </c>
      <c r="K57" s="2">
        <v>0</v>
      </c>
      <c r="L57" s="2">
        <f t="shared" si="23"/>
        <v>-2.343020871</v>
      </c>
      <c r="M57" s="2" t="str">
        <f t="shared" si="24"/>
        <v>正确</v>
      </c>
      <c r="N57" s="2">
        <f>VLOOKUP(AR57,叶子分值!$A:$Q,COLUMN()-12,0)</f>
        <v>-0.41021055</v>
      </c>
      <c r="O57" s="2">
        <f>VLOOKUP(AS57,叶子分值!$A:$Q,COLUMN()-12,0)</f>
        <v>-0.337775141</v>
      </c>
      <c r="P57" s="2">
        <f>VLOOKUP(AT57,叶子分值!$A:$Q,COLUMN()-12,0)</f>
        <v>-0.284515887</v>
      </c>
      <c r="Q57" s="2">
        <f>VLOOKUP(AU57,叶子分值!$A:$Q,COLUMN()-12,0)</f>
        <v>-0.245852068</v>
      </c>
      <c r="R57" s="2">
        <f>VLOOKUP(AV57,叶子分值!$A:$Q,COLUMN()-12,0)</f>
        <v>-0.215500504</v>
      </c>
      <c r="S57" s="2">
        <f>VLOOKUP(AW57,叶子分值!$A:$Q,COLUMN()-12,0)</f>
        <v>-0.20495142</v>
      </c>
      <c r="T57" s="2">
        <f>VLOOKUP(AX57,叶子分值!$A:$Q,COLUMN()-12,0)</f>
        <v>-0.192374542</v>
      </c>
      <c r="U57" s="2">
        <f>VLOOKUP(AY57,叶子分值!$A:$Q,COLUMN()-12,0)</f>
        <v>-0.171919972</v>
      </c>
      <c r="V57" s="2">
        <f>VLOOKUP(AZ57,叶子分值!$A:$Q,COLUMN()-12,0)</f>
        <v>-0.122564197</v>
      </c>
      <c r="W57" s="2">
        <f>VLOOKUP(BA57,叶子分值!$A:$Q,COLUMN()-12,0)</f>
        <v>-0.15735659</v>
      </c>
      <c r="X57" s="2">
        <f t="shared" si="25"/>
        <v>-0.41021055</v>
      </c>
      <c r="Y57" s="2">
        <f t="shared" si="26"/>
        <v>-0.747985691</v>
      </c>
      <c r="Z57" s="2">
        <f t="shared" si="27"/>
        <v>-1.032501578</v>
      </c>
      <c r="AA57" s="2">
        <f t="shared" si="28"/>
        <v>-1.278353646</v>
      </c>
      <c r="AB57" s="2">
        <f t="shared" si="29"/>
        <v>-1.49385415</v>
      </c>
      <c r="AC57" s="2">
        <f t="shared" si="30"/>
        <v>-1.69880557</v>
      </c>
      <c r="AD57" s="2">
        <f t="shared" si="31"/>
        <v>-1.891180112</v>
      </c>
      <c r="AE57" s="2">
        <f t="shared" si="32"/>
        <v>-2.063100084</v>
      </c>
      <c r="AF57" s="2">
        <f t="shared" si="33"/>
        <v>-2.185664281</v>
      </c>
      <c r="AG57" s="2">
        <f t="shared" si="34"/>
        <v>-2.343020871</v>
      </c>
      <c r="AH57" s="2" t="str">
        <f t="shared" si="35"/>
        <v>正确</v>
      </c>
      <c r="AI57" s="2" t="str">
        <f t="shared" si="36"/>
        <v>正确</v>
      </c>
      <c r="AJ57" s="2" t="str">
        <f t="shared" si="37"/>
        <v>正确</v>
      </c>
      <c r="AK57" s="2" t="str">
        <f t="shared" si="38"/>
        <v>正确</v>
      </c>
      <c r="AL57" s="2" t="str">
        <f t="shared" si="39"/>
        <v>正确</v>
      </c>
      <c r="AM57" s="2" t="str">
        <f t="shared" si="40"/>
        <v>正确</v>
      </c>
      <c r="AN57" s="2" t="str">
        <f t="shared" si="41"/>
        <v>正确</v>
      </c>
      <c r="AO57" s="2" t="str">
        <f t="shared" si="42"/>
        <v>正确</v>
      </c>
      <c r="AP57" s="2" t="str">
        <f t="shared" si="43"/>
        <v>正确</v>
      </c>
      <c r="AQ57" s="2" t="str">
        <f t="shared" si="44"/>
        <v>正确</v>
      </c>
      <c r="AR57" s="2">
        <v>4</v>
      </c>
      <c r="AS57" s="2">
        <v>4</v>
      </c>
      <c r="AT57" s="2">
        <v>4</v>
      </c>
      <c r="AU57" s="2">
        <v>4</v>
      </c>
      <c r="AV57" s="2">
        <v>3</v>
      </c>
      <c r="AW57" s="2">
        <v>3</v>
      </c>
      <c r="AX57" s="2">
        <v>4</v>
      </c>
      <c r="AY57" s="2">
        <v>3</v>
      </c>
      <c r="AZ57" s="2">
        <v>1</v>
      </c>
      <c r="BA57" s="2">
        <v>3</v>
      </c>
    </row>
    <row r="58" ht="16.5" spans="1:53">
      <c r="A58" s="2">
        <v>56</v>
      </c>
      <c r="B58" s="2" t="s">
        <v>54</v>
      </c>
      <c r="C58" s="2">
        <v>0.33</v>
      </c>
      <c r="D58" s="2">
        <v>0.25</v>
      </c>
      <c r="E58" s="2">
        <v>44.23</v>
      </c>
      <c r="F58" s="2">
        <v>94.3</v>
      </c>
      <c r="G58" s="2">
        <v>73</v>
      </c>
      <c r="H58" s="2">
        <v>71</v>
      </c>
      <c r="I58" s="2">
        <v>0.843636354</v>
      </c>
      <c r="J58" s="2">
        <v>0.809759277</v>
      </c>
      <c r="K58" s="2">
        <v>0</v>
      </c>
      <c r="L58" s="2">
        <f t="shared" si="23"/>
        <v>-2.284562073</v>
      </c>
      <c r="M58" s="2" t="str">
        <f t="shared" si="24"/>
        <v>正确</v>
      </c>
      <c r="N58" s="2">
        <f>VLOOKUP(AR58,叶子分值!$A:$Q,COLUMN()-12,0)</f>
        <v>-0.41021055</v>
      </c>
      <c r="O58" s="2">
        <f>VLOOKUP(AS58,叶子分值!$A:$Q,COLUMN()-12,0)</f>
        <v>-0.337775141</v>
      </c>
      <c r="P58" s="2">
        <f>VLOOKUP(AT58,叶子分值!$A:$Q,COLUMN()-12,0)</f>
        <v>-0.284515887</v>
      </c>
      <c r="Q58" s="2">
        <f>VLOOKUP(AU58,叶子分值!$A:$Q,COLUMN()-12,0)</f>
        <v>-0.245852068</v>
      </c>
      <c r="R58" s="2">
        <f>VLOOKUP(AV58,叶子分值!$A:$Q,COLUMN()-12,0)</f>
        <v>-0.215500504</v>
      </c>
      <c r="S58" s="2">
        <f>VLOOKUP(AW58,叶子分值!$A:$Q,COLUMN()-12,0)</f>
        <v>-0.20495142</v>
      </c>
      <c r="T58" s="2">
        <f>VLOOKUP(AX58,叶子分值!$A:$Q,COLUMN()-12,0)</f>
        <v>-0.192374542</v>
      </c>
      <c r="U58" s="2">
        <f>VLOOKUP(AY58,叶子分值!$A:$Q,COLUMN()-12,0)</f>
        <v>-0.171919972</v>
      </c>
      <c r="V58" s="2">
        <f>VLOOKUP(AZ58,叶子分值!$A:$Q,COLUMN()-12,0)</f>
        <v>-0.064105399</v>
      </c>
      <c r="W58" s="2">
        <f>VLOOKUP(BA58,叶子分值!$A:$Q,COLUMN()-12,0)</f>
        <v>-0.15735659</v>
      </c>
      <c r="X58" s="2">
        <f t="shared" si="25"/>
        <v>-0.41021055</v>
      </c>
      <c r="Y58" s="2">
        <f t="shared" si="26"/>
        <v>-0.747985691</v>
      </c>
      <c r="Z58" s="2">
        <f t="shared" si="27"/>
        <v>-1.032501578</v>
      </c>
      <c r="AA58" s="2">
        <f t="shared" si="28"/>
        <v>-1.278353646</v>
      </c>
      <c r="AB58" s="2">
        <f t="shared" si="29"/>
        <v>-1.49385415</v>
      </c>
      <c r="AC58" s="2">
        <f t="shared" si="30"/>
        <v>-1.69880557</v>
      </c>
      <c r="AD58" s="2">
        <f t="shared" si="31"/>
        <v>-1.891180112</v>
      </c>
      <c r="AE58" s="2">
        <f t="shared" si="32"/>
        <v>-2.063100084</v>
      </c>
      <c r="AF58" s="2">
        <f t="shared" si="33"/>
        <v>-2.127205483</v>
      </c>
      <c r="AG58" s="2">
        <f t="shared" si="34"/>
        <v>-2.284562073</v>
      </c>
      <c r="AH58" s="2" t="str">
        <f t="shared" si="35"/>
        <v>正确</v>
      </c>
      <c r="AI58" s="2" t="str">
        <f t="shared" si="36"/>
        <v>正确</v>
      </c>
      <c r="AJ58" s="2" t="str">
        <f t="shared" si="37"/>
        <v>正确</v>
      </c>
      <c r="AK58" s="2" t="str">
        <f t="shared" si="38"/>
        <v>正确</v>
      </c>
      <c r="AL58" s="2" t="str">
        <f t="shared" si="39"/>
        <v>正确</v>
      </c>
      <c r="AM58" s="2" t="str">
        <f t="shared" si="40"/>
        <v>正确</v>
      </c>
      <c r="AN58" s="2" t="str">
        <f t="shared" si="41"/>
        <v>正确</v>
      </c>
      <c r="AO58" s="2" t="str">
        <f t="shared" si="42"/>
        <v>正确</v>
      </c>
      <c r="AP58" s="2" t="str">
        <f t="shared" si="43"/>
        <v>正确</v>
      </c>
      <c r="AQ58" s="2" t="str">
        <f t="shared" si="44"/>
        <v>正确</v>
      </c>
      <c r="AR58" s="2">
        <v>4</v>
      </c>
      <c r="AS58" s="2">
        <v>4</v>
      </c>
      <c r="AT58" s="2">
        <v>4</v>
      </c>
      <c r="AU58" s="2">
        <v>4</v>
      </c>
      <c r="AV58" s="2">
        <v>3</v>
      </c>
      <c r="AW58" s="2">
        <v>3</v>
      </c>
      <c r="AX58" s="2">
        <v>4</v>
      </c>
      <c r="AY58" s="2">
        <v>3</v>
      </c>
      <c r="AZ58" s="2">
        <v>3</v>
      </c>
      <c r="BA58" s="2">
        <v>3</v>
      </c>
    </row>
    <row r="59" ht="16.5" spans="1:53">
      <c r="A59" s="2">
        <v>57</v>
      </c>
      <c r="B59" s="2" t="s">
        <v>54</v>
      </c>
      <c r="C59" s="2">
        <v>0.28</v>
      </c>
      <c r="D59" s="2">
        <v>0.28</v>
      </c>
      <c r="E59" s="2">
        <v>7.21</v>
      </c>
      <c r="F59" s="2">
        <v>94.2</v>
      </c>
      <c r="G59" s="2">
        <v>49</v>
      </c>
      <c r="H59" s="2">
        <v>48</v>
      </c>
      <c r="I59" s="2">
        <v>0.859583955</v>
      </c>
      <c r="J59" s="2">
        <v>0.798682701</v>
      </c>
      <c r="K59" s="2">
        <v>1</v>
      </c>
      <c r="L59" s="2">
        <f t="shared" si="23"/>
        <v>1.3381561346</v>
      </c>
      <c r="M59" s="2" t="str">
        <f t="shared" si="24"/>
        <v>正确</v>
      </c>
      <c r="N59" s="2">
        <f>VLOOKUP(AR59,叶子分值!$A:$Q,COLUMN()-12,0)</f>
        <v>0.220421061</v>
      </c>
      <c r="O59" s="2">
        <f>VLOOKUP(AS59,叶子分值!$A:$Q,COLUMN()-12,0)</f>
        <v>0.207452551</v>
      </c>
      <c r="P59" s="2">
        <f>VLOOKUP(AT59,叶子分值!$A:$Q,COLUMN()-12,0)</f>
        <v>0.180859357</v>
      </c>
      <c r="Q59" s="2">
        <f>VLOOKUP(AU59,叶子分值!$A:$Q,COLUMN()-12,0)</f>
        <v>0.159161568</v>
      </c>
      <c r="R59" s="2">
        <f>VLOOKUP(AV59,叶子分值!$A:$Q,COLUMN()-12,0)</f>
        <v>0.141051635</v>
      </c>
      <c r="S59" s="2">
        <f>VLOOKUP(AW59,叶子分值!$A:$Q,COLUMN()-12,0)</f>
        <v>0.113753222</v>
      </c>
      <c r="T59" s="2">
        <f>VLOOKUP(AX59,叶子分值!$A:$Q,COLUMN()-12,0)</f>
        <v>0.13042292</v>
      </c>
      <c r="U59" s="2">
        <f>VLOOKUP(AY59,叶子分值!$A:$Q,COLUMN()-12,0)</f>
        <v>0.0575295985</v>
      </c>
      <c r="V59" s="2">
        <f>VLOOKUP(AZ59,叶子分值!$A:$Q,COLUMN()-12,0)</f>
        <v>0.0836077631</v>
      </c>
      <c r="W59" s="2">
        <f>VLOOKUP(BA59,叶子分值!$A:$Q,COLUMN()-12,0)</f>
        <v>0.043896459</v>
      </c>
      <c r="X59" s="2">
        <f t="shared" si="25"/>
        <v>0.220421061</v>
      </c>
      <c r="Y59" s="2">
        <f t="shared" si="26"/>
        <v>0.427873612</v>
      </c>
      <c r="Z59" s="2">
        <f t="shared" si="27"/>
        <v>0.608732969</v>
      </c>
      <c r="AA59" s="2">
        <f t="shared" si="28"/>
        <v>0.767894537</v>
      </c>
      <c r="AB59" s="2">
        <f t="shared" si="29"/>
        <v>0.908946172</v>
      </c>
      <c r="AC59" s="2">
        <f t="shared" si="30"/>
        <v>1.022699394</v>
      </c>
      <c r="AD59" s="2">
        <f t="shared" si="31"/>
        <v>1.153122314</v>
      </c>
      <c r="AE59" s="2">
        <f t="shared" si="32"/>
        <v>1.2106519125</v>
      </c>
      <c r="AF59" s="2">
        <f t="shared" si="33"/>
        <v>1.2942596756</v>
      </c>
      <c r="AG59" s="2">
        <f t="shared" si="34"/>
        <v>1.3381561346</v>
      </c>
      <c r="AH59" s="2" t="str">
        <f t="shared" si="35"/>
        <v>正确</v>
      </c>
      <c r="AI59" s="2" t="str">
        <f t="shared" si="36"/>
        <v>正确</v>
      </c>
      <c r="AJ59" s="2" t="str">
        <f t="shared" si="37"/>
        <v>正确</v>
      </c>
      <c r="AK59" s="2" t="str">
        <f t="shared" si="38"/>
        <v>正确</v>
      </c>
      <c r="AL59" s="2" t="str">
        <f t="shared" si="39"/>
        <v>正确</v>
      </c>
      <c r="AM59" s="2" t="str">
        <f t="shared" si="40"/>
        <v>正确</v>
      </c>
      <c r="AN59" s="2" t="str">
        <f t="shared" si="41"/>
        <v>正确</v>
      </c>
      <c r="AO59" s="2" t="str">
        <f t="shared" si="42"/>
        <v>正确</v>
      </c>
      <c r="AP59" s="2" t="str">
        <f t="shared" si="43"/>
        <v>正确</v>
      </c>
      <c r="AQ59" s="2" t="str">
        <f t="shared" si="44"/>
        <v>正确</v>
      </c>
      <c r="AR59" s="2">
        <v>3</v>
      </c>
      <c r="AS59" s="2">
        <v>3</v>
      </c>
      <c r="AT59" s="2">
        <v>3</v>
      </c>
      <c r="AU59" s="2">
        <v>3</v>
      </c>
      <c r="AV59" s="2">
        <v>2</v>
      </c>
      <c r="AW59" s="2">
        <v>2</v>
      </c>
      <c r="AX59" s="2">
        <v>3</v>
      </c>
      <c r="AY59" s="2">
        <v>2</v>
      </c>
      <c r="AZ59" s="2">
        <v>2</v>
      </c>
      <c r="BA59" s="2">
        <v>2</v>
      </c>
    </row>
    <row r="60" ht="16.5" spans="1:53">
      <c r="A60" s="2">
        <v>58</v>
      </c>
      <c r="B60" s="2" t="s">
        <v>53</v>
      </c>
      <c r="C60" s="2">
        <v>0.25</v>
      </c>
      <c r="D60" s="2">
        <v>0.25</v>
      </c>
      <c r="E60" s="2">
        <v>14.79</v>
      </c>
      <c r="F60" s="2">
        <v>92</v>
      </c>
      <c r="G60" s="2">
        <v>51</v>
      </c>
      <c r="H60" s="2">
        <v>50</v>
      </c>
      <c r="I60" s="2">
        <v>0.611520565</v>
      </c>
      <c r="J60" s="2">
        <v>0.606146598</v>
      </c>
      <c r="K60" s="2">
        <v>1</v>
      </c>
      <c r="L60" s="2">
        <f t="shared" si="23"/>
        <v>1.1319841745</v>
      </c>
      <c r="M60" s="2" t="str">
        <f t="shared" si="24"/>
        <v>正确</v>
      </c>
      <c r="N60" s="2">
        <f>VLOOKUP(AR60,叶子分值!$A:$Q,COLUMN()-12,0)</f>
        <v>0.220421061</v>
      </c>
      <c r="O60" s="2">
        <f>VLOOKUP(AS60,叶子分值!$A:$Q,COLUMN()-12,0)</f>
        <v>0.207452551</v>
      </c>
      <c r="P60" s="2">
        <f>VLOOKUP(AT60,叶子分值!$A:$Q,COLUMN()-12,0)</f>
        <v>0.180859357</v>
      </c>
      <c r="Q60" s="2">
        <f>VLOOKUP(AU60,叶子分值!$A:$Q,COLUMN()-12,0)</f>
        <v>0.159161568</v>
      </c>
      <c r="R60" s="2">
        <f>VLOOKUP(AV60,叶子分值!$A:$Q,COLUMN()-12,0)</f>
        <v>0.141051635</v>
      </c>
      <c r="S60" s="2">
        <f>VLOOKUP(AW60,叶子分值!$A:$Q,COLUMN()-12,0)</f>
        <v>0.113753222</v>
      </c>
      <c r="T60" s="2">
        <f>VLOOKUP(AX60,叶子分值!$A:$Q,COLUMN()-12,0)</f>
        <v>0.13042292</v>
      </c>
      <c r="U60" s="2">
        <f>VLOOKUP(AY60,叶子分值!$A:$Q,COLUMN()-12,0)</f>
        <v>0.0575295985</v>
      </c>
      <c r="V60" s="2">
        <f>VLOOKUP(AZ60,叶子分值!$A:$Q,COLUMN()-12,0)</f>
        <v>-0.122564197</v>
      </c>
      <c r="W60" s="2">
        <f>VLOOKUP(BA60,叶子分值!$A:$Q,COLUMN()-12,0)</f>
        <v>0.043896459</v>
      </c>
      <c r="X60" s="2">
        <f t="shared" si="25"/>
        <v>0.220421061</v>
      </c>
      <c r="Y60" s="2">
        <f t="shared" si="26"/>
        <v>0.427873612</v>
      </c>
      <c r="Z60" s="2">
        <f t="shared" si="27"/>
        <v>0.608732969</v>
      </c>
      <c r="AA60" s="2">
        <f t="shared" si="28"/>
        <v>0.767894537</v>
      </c>
      <c r="AB60" s="2">
        <f t="shared" si="29"/>
        <v>0.908946172</v>
      </c>
      <c r="AC60" s="2">
        <f t="shared" si="30"/>
        <v>1.022699394</v>
      </c>
      <c r="AD60" s="2">
        <f t="shared" si="31"/>
        <v>1.153122314</v>
      </c>
      <c r="AE60" s="2">
        <f t="shared" si="32"/>
        <v>1.2106519125</v>
      </c>
      <c r="AF60" s="2">
        <f t="shared" si="33"/>
        <v>1.0880877155</v>
      </c>
      <c r="AG60" s="2">
        <f t="shared" si="34"/>
        <v>1.1319841745</v>
      </c>
      <c r="AH60" s="2" t="str">
        <f t="shared" si="35"/>
        <v>正确</v>
      </c>
      <c r="AI60" s="2" t="str">
        <f t="shared" si="36"/>
        <v>正确</v>
      </c>
      <c r="AJ60" s="2" t="str">
        <f t="shared" si="37"/>
        <v>正确</v>
      </c>
      <c r="AK60" s="2" t="str">
        <f t="shared" si="38"/>
        <v>正确</v>
      </c>
      <c r="AL60" s="2" t="str">
        <f t="shared" si="39"/>
        <v>正确</v>
      </c>
      <c r="AM60" s="2" t="str">
        <f t="shared" si="40"/>
        <v>正确</v>
      </c>
      <c r="AN60" s="2" t="str">
        <f t="shared" si="41"/>
        <v>正确</v>
      </c>
      <c r="AO60" s="2" t="str">
        <f t="shared" si="42"/>
        <v>正确</v>
      </c>
      <c r="AP60" s="2" t="str">
        <f t="shared" si="43"/>
        <v>正确</v>
      </c>
      <c r="AQ60" s="2" t="str">
        <f t="shared" si="44"/>
        <v>正确</v>
      </c>
      <c r="AR60" s="2">
        <v>3</v>
      </c>
      <c r="AS60" s="2">
        <v>3</v>
      </c>
      <c r="AT60" s="2">
        <v>3</v>
      </c>
      <c r="AU60" s="2">
        <v>3</v>
      </c>
      <c r="AV60" s="2">
        <v>2</v>
      </c>
      <c r="AW60" s="2">
        <v>2</v>
      </c>
      <c r="AX60" s="2">
        <v>3</v>
      </c>
      <c r="AY60" s="2">
        <v>2</v>
      </c>
      <c r="AZ60" s="2">
        <v>1</v>
      </c>
      <c r="BA60" s="2">
        <v>2</v>
      </c>
    </row>
    <row r="61" ht="16.5" spans="1:53">
      <c r="A61" s="2">
        <v>59</v>
      </c>
      <c r="B61" s="2" t="s">
        <v>54</v>
      </c>
      <c r="C61" s="2">
        <v>0.28</v>
      </c>
      <c r="D61" s="2">
        <v>0.3</v>
      </c>
      <c r="E61" s="2">
        <v>35.65</v>
      </c>
      <c r="F61" s="2">
        <v>92.7</v>
      </c>
      <c r="G61" s="2">
        <v>60</v>
      </c>
      <c r="H61" s="2">
        <v>60</v>
      </c>
      <c r="I61" s="2">
        <v>0.915177279</v>
      </c>
      <c r="J61" s="2">
        <v>0.824942375</v>
      </c>
      <c r="K61" s="2">
        <v>0</v>
      </c>
      <c r="L61" s="2">
        <f t="shared" si="23"/>
        <v>-2.1368489109</v>
      </c>
      <c r="M61" s="2" t="str">
        <f t="shared" si="24"/>
        <v>正确</v>
      </c>
      <c r="N61" s="2">
        <f>VLOOKUP(AR61,叶子分值!$A:$Q,COLUMN()-12,0)</f>
        <v>-0.41021055</v>
      </c>
      <c r="O61" s="2">
        <f>VLOOKUP(AS61,叶子分值!$A:$Q,COLUMN()-12,0)</f>
        <v>-0.337775141</v>
      </c>
      <c r="P61" s="2">
        <f>VLOOKUP(AT61,叶子分值!$A:$Q,COLUMN()-12,0)</f>
        <v>-0.284515887</v>
      </c>
      <c r="Q61" s="2">
        <f>VLOOKUP(AU61,叶子分值!$A:$Q,COLUMN()-12,0)</f>
        <v>-0.245852068</v>
      </c>
      <c r="R61" s="2">
        <f>VLOOKUP(AV61,叶子分值!$A:$Q,COLUMN()-12,0)</f>
        <v>-0.215500504</v>
      </c>
      <c r="S61" s="2">
        <f>VLOOKUP(AW61,叶子分值!$A:$Q,COLUMN()-12,0)</f>
        <v>-0.20495142</v>
      </c>
      <c r="T61" s="2">
        <f>VLOOKUP(AX61,叶子分值!$A:$Q,COLUMN()-12,0)</f>
        <v>-0.192374542</v>
      </c>
      <c r="U61" s="2">
        <f>VLOOKUP(AY61,叶子分值!$A:$Q,COLUMN()-12,0)</f>
        <v>-0.171919972</v>
      </c>
      <c r="V61" s="2">
        <f>VLOOKUP(AZ61,叶子分值!$A:$Q,COLUMN()-12,0)</f>
        <v>0.0836077631</v>
      </c>
      <c r="W61" s="2">
        <f>VLOOKUP(BA61,叶子分值!$A:$Q,COLUMN()-12,0)</f>
        <v>-0.15735659</v>
      </c>
      <c r="X61" s="2">
        <f t="shared" si="25"/>
        <v>-0.41021055</v>
      </c>
      <c r="Y61" s="2">
        <f t="shared" si="26"/>
        <v>-0.747985691</v>
      </c>
      <c r="Z61" s="2">
        <f t="shared" si="27"/>
        <v>-1.032501578</v>
      </c>
      <c r="AA61" s="2">
        <f t="shared" si="28"/>
        <v>-1.278353646</v>
      </c>
      <c r="AB61" s="2">
        <f t="shared" si="29"/>
        <v>-1.49385415</v>
      </c>
      <c r="AC61" s="2">
        <f t="shared" si="30"/>
        <v>-1.69880557</v>
      </c>
      <c r="AD61" s="2">
        <f t="shared" si="31"/>
        <v>-1.891180112</v>
      </c>
      <c r="AE61" s="2">
        <f t="shared" si="32"/>
        <v>-2.063100084</v>
      </c>
      <c r="AF61" s="2">
        <f t="shared" si="33"/>
        <v>-1.9794923209</v>
      </c>
      <c r="AG61" s="2">
        <f t="shared" si="34"/>
        <v>-2.1368489109</v>
      </c>
      <c r="AH61" s="2" t="str">
        <f t="shared" si="35"/>
        <v>正确</v>
      </c>
      <c r="AI61" s="2" t="str">
        <f t="shared" si="36"/>
        <v>正确</v>
      </c>
      <c r="AJ61" s="2" t="str">
        <f t="shared" si="37"/>
        <v>正确</v>
      </c>
      <c r="AK61" s="2" t="str">
        <f t="shared" si="38"/>
        <v>正确</v>
      </c>
      <c r="AL61" s="2" t="str">
        <f t="shared" si="39"/>
        <v>正确</v>
      </c>
      <c r="AM61" s="2" t="str">
        <f t="shared" si="40"/>
        <v>正确</v>
      </c>
      <c r="AN61" s="2" t="str">
        <f t="shared" si="41"/>
        <v>正确</v>
      </c>
      <c r="AO61" s="2" t="str">
        <f t="shared" si="42"/>
        <v>正确</v>
      </c>
      <c r="AP61" s="2" t="str">
        <f t="shared" si="43"/>
        <v>正确</v>
      </c>
      <c r="AQ61" s="2" t="str">
        <f t="shared" si="44"/>
        <v>正确</v>
      </c>
      <c r="AR61" s="2">
        <v>4</v>
      </c>
      <c r="AS61" s="2">
        <v>4</v>
      </c>
      <c r="AT61" s="2">
        <v>4</v>
      </c>
      <c r="AU61" s="2">
        <v>4</v>
      </c>
      <c r="AV61" s="2">
        <v>3</v>
      </c>
      <c r="AW61" s="2">
        <v>3</v>
      </c>
      <c r="AX61" s="2">
        <v>4</v>
      </c>
      <c r="AY61" s="2">
        <v>3</v>
      </c>
      <c r="AZ61" s="2">
        <v>2</v>
      </c>
      <c r="BA61" s="2">
        <v>3</v>
      </c>
    </row>
    <row r="62" ht="16.5" spans="1:53">
      <c r="A62" s="2">
        <v>60</v>
      </c>
      <c r="B62" s="2" t="s">
        <v>54</v>
      </c>
      <c r="C62" s="2">
        <v>0.24</v>
      </c>
      <c r="D62" s="2">
        <v>0.31</v>
      </c>
      <c r="E62" s="2">
        <v>39.05</v>
      </c>
      <c r="F62" s="2">
        <v>92.1</v>
      </c>
      <c r="G62" s="2">
        <v>63</v>
      </c>
      <c r="H62" s="2">
        <v>61</v>
      </c>
      <c r="I62" s="2">
        <v>0.767714744</v>
      </c>
      <c r="J62" s="2">
        <v>0.730575611</v>
      </c>
      <c r="K62" s="2">
        <v>0</v>
      </c>
      <c r="L62" s="2">
        <f t="shared" si="23"/>
        <v>-2.1368489109</v>
      </c>
      <c r="M62" s="2" t="str">
        <f t="shared" si="24"/>
        <v>正确</v>
      </c>
      <c r="N62" s="2">
        <f>VLOOKUP(AR62,叶子分值!$A:$Q,COLUMN()-12,0)</f>
        <v>-0.41021055</v>
      </c>
      <c r="O62" s="2">
        <f>VLOOKUP(AS62,叶子分值!$A:$Q,COLUMN()-12,0)</f>
        <v>-0.337775141</v>
      </c>
      <c r="P62" s="2">
        <f>VLOOKUP(AT62,叶子分值!$A:$Q,COLUMN()-12,0)</f>
        <v>-0.284515887</v>
      </c>
      <c r="Q62" s="2">
        <f>VLOOKUP(AU62,叶子分值!$A:$Q,COLUMN()-12,0)</f>
        <v>-0.245852068</v>
      </c>
      <c r="R62" s="2">
        <f>VLOOKUP(AV62,叶子分值!$A:$Q,COLUMN()-12,0)</f>
        <v>-0.215500504</v>
      </c>
      <c r="S62" s="2">
        <f>VLOOKUP(AW62,叶子分值!$A:$Q,COLUMN()-12,0)</f>
        <v>-0.20495142</v>
      </c>
      <c r="T62" s="2">
        <f>VLOOKUP(AX62,叶子分值!$A:$Q,COLUMN()-12,0)</f>
        <v>-0.192374542</v>
      </c>
      <c r="U62" s="2">
        <f>VLOOKUP(AY62,叶子分值!$A:$Q,COLUMN()-12,0)</f>
        <v>-0.171919972</v>
      </c>
      <c r="V62" s="2">
        <f>VLOOKUP(AZ62,叶子分值!$A:$Q,COLUMN()-12,0)</f>
        <v>0.0836077631</v>
      </c>
      <c r="W62" s="2">
        <f>VLOOKUP(BA62,叶子分值!$A:$Q,COLUMN()-12,0)</f>
        <v>-0.15735659</v>
      </c>
      <c r="X62" s="2">
        <f t="shared" si="25"/>
        <v>-0.41021055</v>
      </c>
      <c r="Y62" s="2">
        <f t="shared" si="26"/>
        <v>-0.747985691</v>
      </c>
      <c r="Z62" s="2">
        <f t="shared" si="27"/>
        <v>-1.032501578</v>
      </c>
      <c r="AA62" s="2">
        <f t="shared" si="28"/>
        <v>-1.278353646</v>
      </c>
      <c r="AB62" s="2">
        <f t="shared" si="29"/>
        <v>-1.49385415</v>
      </c>
      <c r="AC62" s="2">
        <f t="shared" si="30"/>
        <v>-1.69880557</v>
      </c>
      <c r="AD62" s="2">
        <f t="shared" si="31"/>
        <v>-1.891180112</v>
      </c>
      <c r="AE62" s="2">
        <f t="shared" si="32"/>
        <v>-2.063100084</v>
      </c>
      <c r="AF62" s="2">
        <f t="shared" si="33"/>
        <v>-1.9794923209</v>
      </c>
      <c r="AG62" s="2">
        <f t="shared" si="34"/>
        <v>-2.1368489109</v>
      </c>
      <c r="AH62" s="2" t="str">
        <f t="shared" si="35"/>
        <v>正确</v>
      </c>
      <c r="AI62" s="2" t="str">
        <f t="shared" si="36"/>
        <v>正确</v>
      </c>
      <c r="AJ62" s="2" t="str">
        <f t="shared" si="37"/>
        <v>正确</v>
      </c>
      <c r="AK62" s="2" t="str">
        <f t="shared" si="38"/>
        <v>正确</v>
      </c>
      <c r="AL62" s="2" t="str">
        <f t="shared" si="39"/>
        <v>正确</v>
      </c>
      <c r="AM62" s="2" t="str">
        <f t="shared" si="40"/>
        <v>正确</v>
      </c>
      <c r="AN62" s="2" t="str">
        <f t="shared" si="41"/>
        <v>正确</v>
      </c>
      <c r="AO62" s="2" t="str">
        <f t="shared" si="42"/>
        <v>正确</v>
      </c>
      <c r="AP62" s="2" t="str">
        <f t="shared" si="43"/>
        <v>正确</v>
      </c>
      <c r="AQ62" s="2" t="str">
        <f t="shared" si="44"/>
        <v>正确</v>
      </c>
      <c r="AR62" s="2">
        <v>4</v>
      </c>
      <c r="AS62" s="2">
        <v>4</v>
      </c>
      <c r="AT62" s="2">
        <v>4</v>
      </c>
      <c r="AU62" s="2">
        <v>4</v>
      </c>
      <c r="AV62" s="2">
        <v>3</v>
      </c>
      <c r="AW62" s="2">
        <v>3</v>
      </c>
      <c r="AX62" s="2">
        <v>4</v>
      </c>
      <c r="AY62" s="2">
        <v>3</v>
      </c>
      <c r="AZ62" s="2">
        <v>2</v>
      </c>
      <c r="BA62" s="2">
        <v>3</v>
      </c>
    </row>
    <row r="63" ht="16.5" spans="1:53">
      <c r="A63" s="2">
        <v>61</v>
      </c>
      <c r="B63" s="2" t="s">
        <v>53</v>
      </c>
      <c r="C63" s="2">
        <v>0.27</v>
      </c>
      <c r="D63" s="2">
        <v>0.22</v>
      </c>
      <c r="E63" s="2">
        <v>12.73</v>
      </c>
      <c r="F63" s="2">
        <v>93.9</v>
      </c>
      <c r="G63" s="2">
        <v>47</v>
      </c>
      <c r="H63" s="2">
        <v>46</v>
      </c>
      <c r="I63" s="2">
        <v>0.951748812</v>
      </c>
      <c r="J63" s="2">
        <v>0.906262642</v>
      </c>
      <c r="K63" s="2">
        <v>1</v>
      </c>
      <c r="L63" s="2">
        <f t="shared" si="23"/>
        <v>0.6657284418</v>
      </c>
      <c r="M63" s="2" t="str">
        <f t="shared" si="24"/>
        <v>正确</v>
      </c>
      <c r="N63" s="2">
        <f>VLOOKUP(AR63,叶子分值!$A:$Q,COLUMN()-12,0)</f>
        <v>0.227172419</v>
      </c>
      <c r="O63" s="2">
        <f>VLOOKUP(AS63,叶子分值!$A:$Q,COLUMN()-12,0)</f>
        <v>0.0199926384</v>
      </c>
      <c r="P63" s="2">
        <f>VLOOKUP(AT63,叶子分值!$A:$Q,COLUMN()-12,0)</f>
        <v>0.0182525385</v>
      </c>
      <c r="Q63" s="2">
        <f>VLOOKUP(AU63,叶子分值!$A:$Q,COLUMN()-12,0)</f>
        <v>0.0166659858</v>
      </c>
      <c r="R63" s="2">
        <f>VLOOKUP(AV63,叶子分值!$A:$Q,COLUMN()-12,0)</f>
        <v>0.137904152</v>
      </c>
      <c r="S63" s="2">
        <f>VLOOKUP(AW63,叶子分值!$A:$Q,COLUMN()-12,0)</f>
        <v>0.113753222</v>
      </c>
      <c r="T63" s="2">
        <f>VLOOKUP(AX63,叶子分值!$A:$Q,COLUMN()-12,0)</f>
        <v>-0.0530463345</v>
      </c>
      <c r="U63" s="2">
        <f>VLOOKUP(AY63,叶子分值!$A:$Q,COLUMN()-12,0)</f>
        <v>0.0575295985</v>
      </c>
      <c r="V63" s="2">
        <f>VLOOKUP(AZ63,叶子分值!$A:$Q,COLUMN()-12,0)</f>
        <v>0.0836077631</v>
      </c>
      <c r="W63" s="2">
        <f>VLOOKUP(BA63,叶子分值!$A:$Q,COLUMN()-12,0)</f>
        <v>0.043896459</v>
      </c>
      <c r="X63" s="2">
        <f t="shared" si="25"/>
        <v>0.227172419</v>
      </c>
      <c r="Y63" s="2">
        <f t="shared" si="26"/>
        <v>0.2471650574</v>
      </c>
      <c r="Z63" s="2">
        <f t="shared" si="27"/>
        <v>0.2654175959</v>
      </c>
      <c r="AA63" s="2">
        <f t="shared" si="28"/>
        <v>0.2820835817</v>
      </c>
      <c r="AB63" s="2">
        <f t="shared" si="29"/>
        <v>0.4199877337</v>
      </c>
      <c r="AC63" s="2">
        <f t="shared" si="30"/>
        <v>0.5337409557</v>
      </c>
      <c r="AD63" s="2">
        <f t="shared" si="31"/>
        <v>0.4806946212</v>
      </c>
      <c r="AE63" s="2">
        <f t="shared" si="32"/>
        <v>0.5382242197</v>
      </c>
      <c r="AF63" s="2">
        <f t="shared" si="33"/>
        <v>0.6218319828</v>
      </c>
      <c r="AG63" s="2">
        <f t="shared" si="34"/>
        <v>0.6657284418</v>
      </c>
      <c r="AH63" s="2" t="str">
        <f t="shared" si="35"/>
        <v>正确</v>
      </c>
      <c r="AI63" s="2" t="str">
        <f t="shared" si="36"/>
        <v>正确</v>
      </c>
      <c r="AJ63" s="2" t="str">
        <f t="shared" si="37"/>
        <v>正确</v>
      </c>
      <c r="AK63" s="2" t="str">
        <f t="shared" si="38"/>
        <v>正确</v>
      </c>
      <c r="AL63" s="2" t="str">
        <f t="shared" si="39"/>
        <v>正确</v>
      </c>
      <c r="AM63" s="2" t="str">
        <f t="shared" si="40"/>
        <v>正确</v>
      </c>
      <c r="AN63" s="2" t="str">
        <f t="shared" si="41"/>
        <v>正确</v>
      </c>
      <c r="AO63" s="2" t="str">
        <f t="shared" si="42"/>
        <v>正确</v>
      </c>
      <c r="AP63" s="2" t="str">
        <f t="shared" si="43"/>
        <v>正确</v>
      </c>
      <c r="AQ63" s="2" t="str">
        <f t="shared" si="44"/>
        <v>正确</v>
      </c>
      <c r="AR63" s="2">
        <v>2</v>
      </c>
      <c r="AS63" s="2">
        <v>1</v>
      </c>
      <c r="AT63" s="2">
        <v>1</v>
      </c>
      <c r="AU63" s="2">
        <v>1</v>
      </c>
      <c r="AV63" s="2">
        <v>1</v>
      </c>
      <c r="AW63" s="2">
        <v>2</v>
      </c>
      <c r="AX63" s="2">
        <v>1</v>
      </c>
      <c r="AY63" s="2">
        <v>2</v>
      </c>
      <c r="AZ63" s="2">
        <v>2</v>
      </c>
      <c r="BA63" s="2">
        <v>2</v>
      </c>
    </row>
    <row r="64" ht="16.5" spans="1:53">
      <c r="A64" s="2">
        <v>62</v>
      </c>
      <c r="B64" s="2" t="s">
        <v>54</v>
      </c>
      <c r="C64" s="2">
        <v>0.28</v>
      </c>
      <c r="D64" s="2">
        <v>0.26</v>
      </c>
      <c r="E64" s="2">
        <v>21.77</v>
      </c>
      <c r="F64" s="2">
        <v>92.5</v>
      </c>
      <c r="G64" s="2">
        <v>22</v>
      </c>
      <c r="H64" s="2">
        <v>21</v>
      </c>
      <c r="I64" s="2">
        <v>0.785673668</v>
      </c>
      <c r="J64" s="2">
        <v>0.732257095</v>
      </c>
      <c r="K64" s="2">
        <v>0</v>
      </c>
      <c r="L64" s="2">
        <f t="shared" si="23"/>
        <v>-2.1368489109</v>
      </c>
      <c r="M64" s="2" t="str">
        <f t="shared" si="24"/>
        <v>正确</v>
      </c>
      <c r="N64" s="2">
        <f>VLOOKUP(AR64,叶子分值!$A:$Q,COLUMN()-12,0)</f>
        <v>-0.41021055</v>
      </c>
      <c r="O64" s="2">
        <f>VLOOKUP(AS64,叶子分值!$A:$Q,COLUMN()-12,0)</f>
        <v>-0.337775141</v>
      </c>
      <c r="P64" s="2">
        <f>VLOOKUP(AT64,叶子分值!$A:$Q,COLUMN()-12,0)</f>
        <v>-0.284515887</v>
      </c>
      <c r="Q64" s="2">
        <f>VLOOKUP(AU64,叶子分值!$A:$Q,COLUMN()-12,0)</f>
        <v>-0.245852068</v>
      </c>
      <c r="R64" s="2">
        <f>VLOOKUP(AV64,叶子分值!$A:$Q,COLUMN()-12,0)</f>
        <v>-0.215500504</v>
      </c>
      <c r="S64" s="2">
        <f>VLOOKUP(AW64,叶子分值!$A:$Q,COLUMN()-12,0)</f>
        <v>-0.20495142</v>
      </c>
      <c r="T64" s="2">
        <f>VLOOKUP(AX64,叶子分值!$A:$Q,COLUMN()-12,0)</f>
        <v>-0.192374542</v>
      </c>
      <c r="U64" s="2">
        <f>VLOOKUP(AY64,叶子分值!$A:$Q,COLUMN()-12,0)</f>
        <v>-0.171919972</v>
      </c>
      <c r="V64" s="2">
        <f>VLOOKUP(AZ64,叶子分值!$A:$Q,COLUMN()-12,0)</f>
        <v>0.0836077631</v>
      </c>
      <c r="W64" s="2">
        <f>VLOOKUP(BA64,叶子分值!$A:$Q,COLUMN()-12,0)</f>
        <v>-0.15735659</v>
      </c>
      <c r="X64" s="2">
        <f t="shared" si="25"/>
        <v>-0.41021055</v>
      </c>
      <c r="Y64" s="2">
        <f t="shared" si="26"/>
        <v>-0.747985691</v>
      </c>
      <c r="Z64" s="2">
        <f t="shared" si="27"/>
        <v>-1.032501578</v>
      </c>
      <c r="AA64" s="2">
        <f t="shared" si="28"/>
        <v>-1.278353646</v>
      </c>
      <c r="AB64" s="2">
        <f t="shared" si="29"/>
        <v>-1.49385415</v>
      </c>
      <c r="AC64" s="2">
        <f t="shared" si="30"/>
        <v>-1.69880557</v>
      </c>
      <c r="AD64" s="2">
        <f t="shared" si="31"/>
        <v>-1.891180112</v>
      </c>
      <c r="AE64" s="2">
        <f t="shared" si="32"/>
        <v>-2.063100084</v>
      </c>
      <c r="AF64" s="2">
        <f t="shared" si="33"/>
        <v>-1.9794923209</v>
      </c>
      <c r="AG64" s="2">
        <f t="shared" si="34"/>
        <v>-2.1368489109</v>
      </c>
      <c r="AH64" s="2" t="str">
        <f t="shared" si="35"/>
        <v>正确</v>
      </c>
      <c r="AI64" s="2" t="str">
        <f t="shared" si="36"/>
        <v>正确</v>
      </c>
      <c r="AJ64" s="2" t="str">
        <f t="shared" si="37"/>
        <v>正确</v>
      </c>
      <c r="AK64" s="2" t="str">
        <f t="shared" si="38"/>
        <v>正确</v>
      </c>
      <c r="AL64" s="2" t="str">
        <f t="shared" si="39"/>
        <v>正确</v>
      </c>
      <c r="AM64" s="2" t="str">
        <f t="shared" si="40"/>
        <v>正确</v>
      </c>
      <c r="AN64" s="2" t="str">
        <f t="shared" si="41"/>
        <v>正确</v>
      </c>
      <c r="AO64" s="2" t="str">
        <f t="shared" si="42"/>
        <v>正确</v>
      </c>
      <c r="AP64" s="2" t="str">
        <f t="shared" si="43"/>
        <v>正确</v>
      </c>
      <c r="AQ64" s="2" t="str">
        <f t="shared" si="44"/>
        <v>正确</v>
      </c>
      <c r="AR64" s="2">
        <v>4</v>
      </c>
      <c r="AS64" s="2">
        <v>4</v>
      </c>
      <c r="AT64" s="2">
        <v>4</v>
      </c>
      <c r="AU64" s="2">
        <v>4</v>
      </c>
      <c r="AV64" s="2">
        <v>3</v>
      </c>
      <c r="AW64" s="2">
        <v>3</v>
      </c>
      <c r="AX64" s="2">
        <v>4</v>
      </c>
      <c r="AY64" s="2">
        <v>3</v>
      </c>
      <c r="AZ64" s="2">
        <v>2</v>
      </c>
      <c r="BA64" s="2">
        <v>3</v>
      </c>
    </row>
    <row r="65" ht="16.5" spans="1:53">
      <c r="A65" s="2">
        <v>63</v>
      </c>
      <c r="B65" s="2" t="s">
        <v>54</v>
      </c>
      <c r="C65" s="2">
        <v>0.24</v>
      </c>
      <c r="D65" s="2">
        <v>0.33</v>
      </c>
      <c r="E65" s="2">
        <v>23.65</v>
      </c>
      <c r="F65" s="2">
        <v>93.8</v>
      </c>
      <c r="G65" s="2">
        <v>47</v>
      </c>
      <c r="H65" s="2">
        <v>46</v>
      </c>
      <c r="I65" s="2">
        <v>0.560730004</v>
      </c>
      <c r="J65" s="2">
        <v>0.527122195</v>
      </c>
      <c r="K65" s="2">
        <v>0</v>
      </c>
      <c r="L65" s="2">
        <f t="shared" si="23"/>
        <v>-2.343020871</v>
      </c>
      <c r="M65" s="2" t="str">
        <f t="shared" si="24"/>
        <v>正确</v>
      </c>
      <c r="N65" s="2">
        <f>VLOOKUP(AR65,叶子分值!$A:$Q,COLUMN()-12,0)</f>
        <v>-0.41021055</v>
      </c>
      <c r="O65" s="2">
        <f>VLOOKUP(AS65,叶子分值!$A:$Q,COLUMN()-12,0)</f>
        <v>-0.337775141</v>
      </c>
      <c r="P65" s="2">
        <f>VLOOKUP(AT65,叶子分值!$A:$Q,COLUMN()-12,0)</f>
        <v>-0.284515887</v>
      </c>
      <c r="Q65" s="2">
        <f>VLOOKUP(AU65,叶子分值!$A:$Q,COLUMN()-12,0)</f>
        <v>-0.245852068</v>
      </c>
      <c r="R65" s="2">
        <f>VLOOKUP(AV65,叶子分值!$A:$Q,COLUMN()-12,0)</f>
        <v>-0.215500504</v>
      </c>
      <c r="S65" s="2">
        <f>VLOOKUP(AW65,叶子分值!$A:$Q,COLUMN()-12,0)</f>
        <v>-0.20495142</v>
      </c>
      <c r="T65" s="2">
        <f>VLOOKUP(AX65,叶子分值!$A:$Q,COLUMN()-12,0)</f>
        <v>-0.192374542</v>
      </c>
      <c r="U65" s="2">
        <f>VLOOKUP(AY65,叶子分值!$A:$Q,COLUMN()-12,0)</f>
        <v>-0.171919972</v>
      </c>
      <c r="V65" s="2">
        <f>VLOOKUP(AZ65,叶子分值!$A:$Q,COLUMN()-12,0)</f>
        <v>-0.122564197</v>
      </c>
      <c r="W65" s="2">
        <f>VLOOKUP(BA65,叶子分值!$A:$Q,COLUMN()-12,0)</f>
        <v>-0.15735659</v>
      </c>
      <c r="X65" s="2">
        <f t="shared" si="25"/>
        <v>-0.41021055</v>
      </c>
      <c r="Y65" s="2">
        <f t="shared" si="26"/>
        <v>-0.747985691</v>
      </c>
      <c r="Z65" s="2">
        <f t="shared" si="27"/>
        <v>-1.032501578</v>
      </c>
      <c r="AA65" s="2">
        <f t="shared" si="28"/>
        <v>-1.278353646</v>
      </c>
      <c r="AB65" s="2">
        <f t="shared" si="29"/>
        <v>-1.49385415</v>
      </c>
      <c r="AC65" s="2">
        <f t="shared" si="30"/>
        <v>-1.69880557</v>
      </c>
      <c r="AD65" s="2">
        <f t="shared" si="31"/>
        <v>-1.891180112</v>
      </c>
      <c r="AE65" s="2">
        <f t="shared" si="32"/>
        <v>-2.063100084</v>
      </c>
      <c r="AF65" s="2">
        <f t="shared" si="33"/>
        <v>-2.185664281</v>
      </c>
      <c r="AG65" s="2">
        <f t="shared" si="34"/>
        <v>-2.343020871</v>
      </c>
      <c r="AH65" s="2" t="str">
        <f t="shared" si="35"/>
        <v>正确</v>
      </c>
      <c r="AI65" s="2" t="str">
        <f t="shared" si="36"/>
        <v>正确</v>
      </c>
      <c r="AJ65" s="2" t="str">
        <f t="shared" si="37"/>
        <v>正确</v>
      </c>
      <c r="AK65" s="2" t="str">
        <f t="shared" si="38"/>
        <v>正确</v>
      </c>
      <c r="AL65" s="2" t="str">
        <f t="shared" si="39"/>
        <v>正确</v>
      </c>
      <c r="AM65" s="2" t="str">
        <f t="shared" si="40"/>
        <v>正确</v>
      </c>
      <c r="AN65" s="2" t="str">
        <f t="shared" si="41"/>
        <v>正确</v>
      </c>
      <c r="AO65" s="2" t="str">
        <f t="shared" si="42"/>
        <v>正确</v>
      </c>
      <c r="AP65" s="2" t="str">
        <f t="shared" si="43"/>
        <v>正确</v>
      </c>
      <c r="AQ65" s="2" t="str">
        <f t="shared" si="44"/>
        <v>正确</v>
      </c>
      <c r="AR65" s="2">
        <v>4</v>
      </c>
      <c r="AS65" s="2">
        <v>4</v>
      </c>
      <c r="AT65" s="2">
        <v>4</v>
      </c>
      <c r="AU65" s="2">
        <v>4</v>
      </c>
      <c r="AV65" s="2">
        <v>3</v>
      </c>
      <c r="AW65" s="2">
        <v>3</v>
      </c>
      <c r="AX65" s="2">
        <v>4</v>
      </c>
      <c r="AY65" s="2">
        <v>3</v>
      </c>
      <c r="AZ65" s="2">
        <v>1</v>
      </c>
      <c r="BA65" s="2">
        <v>3</v>
      </c>
    </row>
    <row r="66" ht="16.5" spans="1:53">
      <c r="A66" s="2">
        <v>64</v>
      </c>
      <c r="B66" s="2" t="s">
        <v>54</v>
      </c>
      <c r="C66" s="2">
        <v>0.23</v>
      </c>
      <c r="D66" s="2">
        <v>0.2</v>
      </c>
      <c r="E66" s="2">
        <v>37.26</v>
      </c>
      <c r="F66" s="2">
        <v>93.6</v>
      </c>
      <c r="G66" s="2">
        <v>22</v>
      </c>
      <c r="H66" s="2">
        <v>21</v>
      </c>
      <c r="I66" s="2">
        <v>0.857003275</v>
      </c>
      <c r="J66" s="2">
        <v>0.818924317</v>
      </c>
      <c r="K66" s="2">
        <v>1</v>
      </c>
      <c r="L66" s="2">
        <f t="shared" si="23"/>
        <v>1.4456407181</v>
      </c>
      <c r="M66" s="2" t="str">
        <f t="shared" si="24"/>
        <v>正确</v>
      </c>
      <c r="N66" s="2">
        <f>VLOOKUP(AR66,叶子分值!$A:$Q,COLUMN()-12,0)</f>
        <v>0.227172419</v>
      </c>
      <c r="O66" s="2">
        <f>VLOOKUP(AS66,叶子分值!$A:$Q,COLUMN()-12,0)</f>
        <v>0.217752084</v>
      </c>
      <c r="P66" s="2">
        <f>VLOOKUP(AT66,叶子分值!$A:$Q,COLUMN()-12,0)</f>
        <v>0.194602326</v>
      </c>
      <c r="Q66" s="2">
        <f>VLOOKUP(AU66,叶子分值!$A:$Q,COLUMN()-12,0)</f>
        <v>0.175548494</v>
      </c>
      <c r="R66" s="2">
        <f>VLOOKUP(AV66,叶子分值!$A:$Q,COLUMN()-12,0)</f>
        <v>0.137904152</v>
      </c>
      <c r="S66" s="2">
        <f>VLOOKUP(AW66,叶子分值!$A:$Q,COLUMN()-12,0)</f>
        <v>0.133621603</v>
      </c>
      <c r="T66" s="2">
        <f>VLOOKUP(AX66,叶子分值!$A:$Q,COLUMN()-12,0)</f>
        <v>0.161696421</v>
      </c>
      <c r="U66" s="2">
        <f>VLOOKUP(AY66,叶子分值!$A:$Q,COLUMN()-12,0)</f>
        <v>0.0598159507</v>
      </c>
      <c r="V66" s="2">
        <f>VLOOKUP(AZ66,叶子分值!$A:$Q,COLUMN()-12,0)</f>
        <v>0.0836077631</v>
      </c>
      <c r="W66" s="2">
        <f>VLOOKUP(BA66,叶子分值!$A:$Q,COLUMN()-12,0)</f>
        <v>0.0539195053</v>
      </c>
      <c r="X66" s="2">
        <f t="shared" si="25"/>
        <v>0.227172419</v>
      </c>
      <c r="Y66" s="2">
        <f t="shared" si="26"/>
        <v>0.444924503</v>
      </c>
      <c r="Z66" s="2">
        <f t="shared" si="27"/>
        <v>0.639526829</v>
      </c>
      <c r="AA66" s="2">
        <f t="shared" si="28"/>
        <v>0.815075323</v>
      </c>
      <c r="AB66" s="2">
        <f t="shared" si="29"/>
        <v>0.952979475</v>
      </c>
      <c r="AC66" s="2">
        <f t="shared" si="30"/>
        <v>1.086601078</v>
      </c>
      <c r="AD66" s="2">
        <f t="shared" si="31"/>
        <v>1.248297499</v>
      </c>
      <c r="AE66" s="2">
        <f t="shared" si="32"/>
        <v>1.3081134497</v>
      </c>
      <c r="AF66" s="2">
        <f t="shared" si="33"/>
        <v>1.3917212128</v>
      </c>
      <c r="AG66" s="2">
        <f t="shared" si="34"/>
        <v>1.4456407181</v>
      </c>
      <c r="AH66" s="2" t="str">
        <f t="shared" si="35"/>
        <v>正确</v>
      </c>
      <c r="AI66" s="2" t="str">
        <f t="shared" si="36"/>
        <v>正确</v>
      </c>
      <c r="AJ66" s="2" t="str">
        <f t="shared" si="37"/>
        <v>正确</v>
      </c>
      <c r="AK66" s="2" t="str">
        <f t="shared" si="38"/>
        <v>正确</v>
      </c>
      <c r="AL66" s="2" t="str">
        <f t="shared" si="39"/>
        <v>正确</v>
      </c>
      <c r="AM66" s="2" t="str">
        <f t="shared" si="40"/>
        <v>正确</v>
      </c>
      <c r="AN66" s="2" t="str">
        <f t="shared" si="41"/>
        <v>正确</v>
      </c>
      <c r="AO66" s="2" t="str">
        <f t="shared" si="42"/>
        <v>正确</v>
      </c>
      <c r="AP66" s="2" t="str">
        <f t="shared" si="43"/>
        <v>正确</v>
      </c>
      <c r="AQ66" s="2" t="str">
        <f t="shared" si="44"/>
        <v>正确</v>
      </c>
      <c r="AR66" s="2">
        <v>2</v>
      </c>
      <c r="AS66" s="2">
        <v>2</v>
      </c>
      <c r="AT66" s="2">
        <v>2</v>
      </c>
      <c r="AU66" s="2">
        <v>2</v>
      </c>
      <c r="AV66" s="2">
        <v>1</v>
      </c>
      <c r="AW66" s="2">
        <v>1</v>
      </c>
      <c r="AX66" s="2">
        <v>2</v>
      </c>
      <c r="AY66" s="2">
        <v>1</v>
      </c>
      <c r="AZ66" s="2">
        <v>2</v>
      </c>
      <c r="BA66" s="2">
        <v>1</v>
      </c>
    </row>
    <row r="67" ht="16.5" spans="1:53">
      <c r="A67" s="4">
        <v>65</v>
      </c>
      <c r="B67" s="4" t="s">
        <v>53</v>
      </c>
      <c r="C67" s="4">
        <v>0.22</v>
      </c>
      <c r="D67" s="4">
        <v>0.26</v>
      </c>
      <c r="E67" s="4">
        <v>35.8</v>
      </c>
      <c r="F67" s="4">
        <v>94.5</v>
      </c>
      <c r="G67" s="4">
        <v>58</v>
      </c>
      <c r="H67" s="4">
        <v>57</v>
      </c>
      <c r="I67" s="4">
        <v>0.969628807</v>
      </c>
      <c r="J67" s="4">
        <v>0.936965165</v>
      </c>
      <c r="K67" s="4">
        <v>1</v>
      </c>
      <c r="L67" s="4">
        <f t="shared" si="23"/>
        <v>-1.9090666049</v>
      </c>
      <c r="M67" s="4" t="str">
        <f t="shared" si="24"/>
        <v>错误</v>
      </c>
      <c r="N67" s="2">
        <f>VLOOKUP(AR67,叶子分值!$A:$Q,COLUMN()-12,0)</f>
        <v>-0.41021055</v>
      </c>
      <c r="O67" s="2">
        <f>VLOOKUP(AS67,叶子分值!$A:$Q,COLUMN()-12,0)</f>
        <v>-0.337775141</v>
      </c>
      <c r="P67" s="2">
        <f>VLOOKUP(AT67,叶子分值!$A:$Q,COLUMN()-12,0)</f>
        <v>-0.284515887</v>
      </c>
      <c r="Q67" s="2">
        <f>VLOOKUP(AU67,叶子分值!$A:$Q,COLUMN()-12,0)</f>
        <v>-0.245852068</v>
      </c>
      <c r="R67" s="2">
        <f>VLOOKUP(AV67,叶子分值!$A:$Q,COLUMN()-12,0)</f>
        <v>-0.215500504</v>
      </c>
      <c r="S67" s="2">
        <f>VLOOKUP(AW67,叶子分值!$A:$Q,COLUMN()-12,0)</f>
        <v>0.022830886</v>
      </c>
      <c r="T67" s="2">
        <f>VLOOKUP(AX67,叶子分值!$A:$Q,COLUMN()-12,0)</f>
        <v>-0.192374542</v>
      </c>
      <c r="U67" s="2">
        <f>VLOOKUP(AY67,叶子分值!$A:$Q,COLUMN()-12,0)</f>
        <v>-0.171919972</v>
      </c>
      <c r="V67" s="2">
        <f>VLOOKUP(AZ67,叶子分值!$A:$Q,COLUMN()-12,0)</f>
        <v>0.0836077631</v>
      </c>
      <c r="W67" s="2">
        <f>VLOOKUP(BA67,叶子分值!$A:$Q,COLUMN()-12,0)</f>
        <v>-0.15735659</v>
      </c>
      <c r="X67" s="2">
        <f t="shared" si="25"/>
        <v>-0.41021055</v>
      </c>
      <c r="Y67" s="2">
        <f t="shared" si="26"/>
        <v>-0.747985691</v>
      </c>
      <c r="Z67" s="2">
        <f t="shared" si="27"/>
        <v>-1.032501578</v>
      </c>
      <c r="AA67" s="2">
        <f t="shared" si="28"/>
        <v>-1.278353646</v>
      </c>
      <c r="AB67" s="2">
        <f t="shared" si="29"/>
        <v>-1.49385415</v>
      </c>
      <c r="AC67" s="2">
        <f t="shared" si="30"/>
        <v>-1.471023264</v>
      </c>
      <c r="AD67" s="2">
        <f t="shared" si="31"/>
        <v>-1.663397806</v>
      </c>
      <c r="AE67" s="2">
        <f t="shared" si="32"/>
        <v>-1.835317778</v>
      </c>
      <c r="AF67" s="2">
        <f t="shared" si="33"/>
        <v>-1.7517100149</v>
      </c>
      <c r="AG67" s="2">
        <f t="shared" si="34"/>
        <v>-1.9090666049</v>
      </c>
      <c r="AH67" s="2" t="str">
        <f t="shared" si="35"/>
        <v>错误</v>
      </c>
      <c r="AI67" s="2" t="str">
        <f t="shared" si="36"/>
        <v>错误</v>
      </c>
      <c r="AJ67" s="2" t="str">
        <f t="shared" si="37"/>
        <v>错误</v>
      </c>
      <c r="AK67" s="2" t="str">
        <f t="shared" si="38"/>
        <v>错误</v>
      </c>
      <c r="AL67" s="2" t="str">
        <f t="shared" si="39"/>
        <v>错误</v>
      </c>
      <c r="AM67" s="2" t="str">
        <f t="shared" si="40"/>
        <v>错误</v>
      </c>
      <c r="AN67" s="2" t="str">
        <f t="shared" si="41"/>
        <v>错误</v>
      </c>
      <c r="AO67" s="2" t="str">
        <f t="shared" si="42"/>
        <v>错误</v>
      </c>
      <c r="AP67" s="2" t="str">
        <f t="shared" si="43"/>
        <v>错误</v>
      </c>
      <c r="AQ67" s="2" t="str">
        <f t="shared" si="44"/>
        <v>错误</v>
      </c>
      <c r="AR67" s="2">
        <v>4</v>
      </c>
      <c r="AS67" s="2">
        <v>4</v>
      </c>
      <c r="AT67" s="2">
        <v>4</v>
      </c>
      <c r="AU67" s="2">
        <v>4</v>
      </c>
      <c r="AV67" s="2">
        <v>3</v>
      </c>
      <c r="AW67" s="2">
        <v>4</v>
      </c>
      <c r="AX67" s="2">
        <v>4</v>
      </c>
      <c r="AY67" s="2">
        <v>3</v>
      </c>
      <c r="AZ67" s="2">
        <v>2</v>
      </c>
      <c r="BA67" s="2">
        <v>3</v>
      </c>
    </row>
    <row r="68" ht="16.5" spans="1:53">
      <c r="A68" s="2">
        <v>66</v>
      </c>
      <c r="B68" s="2" t="s">
        <v>54</v>
      </c>
      <c r="C68" s="2">
        <v>0.26</v>
      </c>
      <c r="D68" s="2">
        <v>0.32</v>
      </c>
      <c r="E68" s="2">
        <v>7.59</v>
      </c>
      <c r="F68" s="2">
        <v>94.7</v>
      </c>
      <c r="G68" s="2">
        <v>68</v>
      </c>
      <c r="H68" s="2">
        <v>67</v>
      </c>
      <c r="I68" s="2">
        <v>0.588838269</v>
      </c>
      <c r="J68" s="2">
        <v>0.523935933</v>
      </c>
      <c r="K68" s="2">
        <v>1</v>
      </c>
      <c r="L68" s="2">
        <f t="shared" si="23"/>
        <v>1.0897224087</v>
      </c>
      <c r="M68" s="2" t="str">
        <f t="shared" si="24"/>
        <v>正确</v>
      </c>
      <c r="N68" s="2">
        <f>VLOOKUP(AR68,叶子分值!$A:$Q,COLUMN()-12,0)</f>
        <v>0.220421061</v>
      </c>
      <c r="O68" s="2">
        <f>VLOOKUP(AS68,叶子分值!$A:$Q,COLUMN()-12,0)</f>
        <v>0.207452551</v>
      </c>
      <c r="P68" s="2">
        <f>VLOOKUP(AT68,叶子分值!$A:$Q,COLUMN()-12,0)</f>
        <v>0.180859357</v>
      </c>
      <c r="Q68" s="2">
        <f>VLOOKUP(AU68,叶子分值!$A:$Q,COLUMN()-12,0)</f>
        <v>0.159161568</v>
      </c>
      <c r="R68" s="2">
        <f>VLOOKUP(AV68,叶子分值!$A:$Q,COLUMN()-12,0)</f>
        <v>0.141051635</v>
      </c>
      <c r="S68" s="2">
        <f>VLOOKUP(AW68,叶子分值!$A:$Q,COLUMN()-12,0)</f>
        <v>0.113753222</v>
      </c>
      <c r="T68" s="2">
        <f>VLOOKUP(AX68,叶子分值!$A:$Q,COLUMN()-12,0)</f>
        <v>0.13042292</v>
      </c>
      <c r="U68" s="2">
        <f>VLOOKUP(AY68,叶子分值!$A:$Q,COLUMN()-12,0)</f>
        <v>-0.0228061285</v>
      </c>
      <c r="V68" s="2">
        <f>VLOOKUP(AZ68,叶子分值!$A:$Q,COLUMN()-12,0)</f>
        <v>-0.0210887603</v>
      </c>
      <c r="W68" s="2">
        <f>VLOOKUP(BA68,叶子分值!$A:$Q,COLUMN()-12,0)</f>
        <v>-0.0195050165</v>
      </c>
      <c r="X68" s="2">
        <f t="shared" si="25"/>
        <v>0.220421061</v>
      </c>
      <c r="Y68" s="2">
        <f t="shared" si="26"/>
        <v>0.427873612</v>
      </c>
      <c r="Z68" s="2">
        <f t="shared" si="27"/>
        <v>0.608732969</v>
      </c>
      <c r="AA68" s="2">
        <f t="shared" si="28"/>
        <v>0.767894537</v>
      </c>
      <c r="AB68" s="2">
        <f t="shared" si="29"/>
        <v>0.908946172</v>
      </c>
      <c r="AC68" s="2">
        <f t="shared" si="30"/>
        <v>1.022699394</v>
      </c>
      <c r="AD68" s="2">
        <f t="shared" si="31"/>
        <v>1.153122314</v>
      </c>
      <c r="AE68" s="2">
        <f t="shared" si="32"/>
        <v>1.1303161855</v>
      </c>
      <c r="AF68" s="2">
        <f t="shared" si="33"/>
        <v>1.1092274252</v>
      </c>
      <c r="AG68" s="2">
        <f t="shared" si="34"/>
        <v>1.0897224087</v>
      </c>
      <c r="AH68" s="2" t="str">
        <f t="shared" si="35"/>
        <v>正确</v>
      </c>
      <c r="AI68" s="2" t="str">
        <f t="shared" si="36"/>
        <v>正确</v>
      </c>
      <c r="AJ68" s="2" t="str">
        <f t="shared" si="37"/>
        <v>正确</v>
      </c>
      <c r="AK68" s="2" t="str">
        <f t="shared" si="38"/>
        <v>正确</v>
      </c>
      <c r="AL68" s="2" t="str">
        <f t="shared" si="39"/>
        <v>正确</v>
      </c>
      <c r="AM68" s="2" t="str">
        <f t="shared" si="40"/>
        <v>正确</v>
      </c>
      <c r="AN68" s="2" t="str">
        <f t="shared" si="41"/>
        <v>正确</v>
      </c>
      <c r="AO68" s="2" t="str">
        <f t="shared" si="42"/>
        <v>正确</v>
      </c>
      <c r="AP68" s="2" t="str">
        <f t="shared" si="43"/>
        <v>正确</v>
      </c>
      <c r="AQ68" s="2" t="str">
        <f t="shared" si="44"/>
        <v>正确</v>
      </c>
      <c r="AR68" s="2">
        <v>3</v>
      </c>
      <c r="AS68" s="2">
        <v>3</v>
      </c>
      <c r="AT68" s="2">
        <v>3</v>
      </c>
      <c r="AU68" s="2">
        <v>3</v>
      </c>
      <c r="AV68" s="2">
        <v>2</v>
      </c>
      <c r="AW68" s="2">
        <v>2</v>
      </c>
      <c r="AX68" s="2">
        <v>3</v>
      </c>
      <c r="AY68" s="2">
        <v>5</v>
      </c>
      <c r="AZ68" s="2">
        <v>5</v>
      </c>
      <c r="BA68" s="2">
        <v>5</v>
      </c>
    </row>
    <row r="69" ht="16.5" spans="1:53">
      <c r="A69" s="2">
        <v>67</v>
      </c>
      <c r="B69" s="2" t="s">
        <v>54</v>
      </c>
      <c r="C69" s="2">
        <v>0.28</v>
      </c>
      <c r="D69" s="2">
        <v>0.22</v>
      </c>
      <c r="E69" s="2">
        <v>15.03</v>
      </c>
      <c r="F69" s="2">
        <v>91.9</v>
      </c>
      <c r="G69" s="2">
        <v>36</v>
      </c>
      <c r="H69" s="2">
        <v>35</v>
      </c>
      <c r="I69" s="2">
        <v>0.622289351</v>
      </c>
      <c r="J69" s="2">
        <v>0.526061468</v>
      </c>
      <c r="K69" s="2">
        <v>0</v>
      </c>
      <c r="L69" s="2">
        <f t="shared" si="23"/>
        <v>-0.390020155</v>
      </c>
      <c r="M69" s="2" t="str">
        <f t="shared" si="24"/>
        <v>正确</v>
      </c>
      <c r="N69" s="2">
        <f>VLOOKUP(AR69,叶子分值!$A:$Q,COLUMN()-12,0)</f>
        <v>-0.0742500052</v>
      </c>
      <c r="O69" s="2">
        <f>VLOOKUP(AS69,叶子分值!$A:$Q,COLUMN()-12,0)</f>
        <v>0.0199926384</v>
      </c>
      <c r="P69" s="2">
        <f>VLOOKUP(AT69,叶子分值!$A:$Q,COLUMN()-12,0)</f>
        <v>0.0182525385</v>
      </c>
      <c r="Q69" s="2">
        <f>VLOOKUP(AU69,叶子分值!$A:$Q,COLUMN()-12,0)</f>
        <v>0.0166659858</v>
      </c>
      <c r="R69" s="2">
        <f>VLOOKUP(AV69,叶子分值!$A:$Q,COLUMN()-12,0)</f>
        <v>0.137904152</v>
      </c>
      <c r="S69" s="2">
        <f>VLOOKUP(AW69,叶子分值!$A:$Q,COLUMN()-12,0)</f>
        <v>-0.20495142</v>
      </c>
      <c r="T69" s="2">
        <f>VLOOKUP(AX69,叶子分值!$A:$Q,COLUMN()-12,0)</f>
        <v>-0.0530463345</v>
      </c>
      <c r="U69" s="2">
        <f>VLOOKUP(AY69,叶子分值!$A:$Q,COLUMN()-12,0)</f>
        <v>-0.171919972</v>
      </c>
      <c r="V69" s="2">
        <f>VLOOKUP(AZ69,叶子分值!$A:$Q,COLUMN()-12,0)</f>
        <v>-0.122564197</v>
      </c>
      <c r="W69" s="2">
        <f>VLOOKUP(BA69,叶子分值!$A:$Q,COLUMN()-12,0)</f>
        <v>0.043896459</v>
      </c>
      <c r="X69" s="2">
        <f t="shared" si="25"/>
        <v>-0.0742500052</v>
      </c>
      <c r="Y69" s="2">
        <f t="shared" si="26"/>
        <v>-0.0542573668</v>
      </c>
      <c r="Z69" s="2">
        <f t="shared" si="27"/>
        <v>-0.0360048283</v>
      </c>
      <c r="AA69" s="2">
        <f t="shared" si="28"/>
        <v>-0.0193388425</v>
      </c>
      <c r="AB69" s="2">
        <f t="shared" si="29"/>
        <v>0.1185653095</v>
      </c>
      <c r="AC69" s="2">
        <f t="shared" si="30"/>
        <v>-0.0863861105</v>
      </c>
      <c r="AD69" s="2">
        <f t="shared" si="31"/>
        <v>-0.139432445</v>
      </c>
      <c r="AE69" s="2">
        <f t="shared" si="32"/>
        <v>-0.311352417</v>
      </c>
      <c r="AF69" s="2">
        <f t="shared" si="33"/>
        <v>-0.433916614</v>
      </c>
      <c r="AG69" s="2">
        <f t="shared" si="34"/>
        <v>-0.390020155</v>
      </c>
      <c r="AH69" s="2" t="str">
        <f t="shared" si="35"/>
        <v>正确</v>
      </c>
      <c r="AI69" s="2" t="str">
        <f t="shared" si="36"/>
        <v>正确</v>
      </c>
      <c r="AJ69" s="2" t="str">
        <f t="shared" si="37"/>
        <v>正确</v>
      </c>
      <c r="AK69" s="2" t="str">
        <f t="shared" si="38"/>
        <v>正确</v>
      </c>
      <c r="AL69" s="2" t="str">
        <f t="shared" si="39"/>
        <v>错误</v>
      </c>
      <c r="AM69" s="2" t="str">
        <f t="shared" si="40"/>
        <v>正确</v>
      </c>
      <c r="AN69" s="2" t="str">
        <f t="shared" si="41"/>
        <v>正确</v>
      </c>
      <c r="AO69" s="2" t="str">
        <f t="shared" si="42"/>
        <v>正确</v>
      </c>
      <c r="AP69" s="2" t="str">
        <f t="shared" si="43"/>
        <v>正确</v>
      </c>
      <c r="AQ69" s="2" t="str">
        <f t="shared" si="44"/>
        <v>正确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3</v>
      </c>
      <c r="AX69" s="2">
        <v>1</v>
      </c>
      <c r="AY69" s="2">
        <v>3</v>
      </c>
      <c r="AZ69" s="2">
        <v>1</v>
      </c>
      <c r="BA69" s="2">
        <v>2</v>
      </c>
    </row>
  </sheetData>
  <autoFilter ref="A1:BA69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workbookViewId="0">
      <selection activeCell="A2" sqref="A2"/>
    </sheetView>
  </sheetViews>
  <sheetFormatPr defaultColWidth="8.725" defaultRowHeight="13.5"/>
  <cols>
    <col min="13" max="14" width="12.8166666666667"/>
    <col min="15" max="15" width="11.725"/>
    <col min="16" max="16" width="12.8166666666667"/>
  </cols>
  <sheetData>
    <row r="1" spans="13:16">
      <c r="M1">
        <v>94.5500031</v>
      </c>
      <c r="N1">
        <v>0.215000004</v>
      </c>
      <c r="O1">
        <v>15.0100002</v>
      </c>
      <c r="P1">
        <v>0.245000005</v>
      </c>
    </row>
    <row r="2" spans="1:16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5</v>
      </c>
      <c r="N2" t="s">
        <v>3</v>
      </c>
      <c r="O2" t="s">
        <v>4</v>
      </c>
      <c r="P2" t="s">
        <v>3</v>
      </c>
    </row>
    <row r="3" spans="1:16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IF(AND(M3=0,N3=0),1,IF(AND(M3=0,N3=1,O3=0),2,IF(AND(M3=0,N3=1,O3=1),3,IF(AND(M3=1,P3=0),4,IF(AND(M3=1,P3=1),5,0)))))</f>
        <v>3</v>
      </c>
      <c r="L3" t="s">
        <v>54</v>
      </c>
      <c r="M3">
        <f>IF(E3&lt;M$1,0,1)</f>
        <v>0</v>
      </c>
      <c r="N3">
        <f>IF(C3&lt;N$1,0,1)</f>
        <v>1</v>
      </c>
      <c r="O3">
        <f>IF(D3&lt;O$1,0,1)</f>
        <v>1</v>
      </c>
      <c r="P3">
        <f>IF(C3&lt;P$1,0,1)</f>
        <v>1</v>
      </c>
    </row>
    <row r="4" spans="1:16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IF(AND(M4=0,N4=0),1,IF(AND(M4=0,N4=1,O4=0),2,IF(AND(M4=0,N4=1,O4=1),3,IF(AND(M4=1,P4=0),4,IF(AND(M4=1,P4=1),5,0)))))</f>
        <v>2</v>
      </c>
      <c r="L4" t="s">
        <v>54</v>
      </c>
      <c r="M4">
        <f t="shared" ref="M4:M35" si="1">IF(E4&lt;M$1,0,1)</f>
        <v>0</v>
      </c>
      <c r="N4">
        <f t="shared" ref="N4:N35" si="2">IF(C4&lt;N$1,0,1)</f>
        <v>1</v>
      </c>
      <c r="O4">
        <f t="shared" ref="O4:O35" si="3">IF(D4&lt;O$1,0,1)</f>
        <v>0</v>
      </c>
      <c r="P4">
        <f t="shared" ref="P4:P35" si="4">IF(C4&lt;P$1,0,1)</f>
        <v>1</v>
      </c>
    </row>
    <row r="5" spans="1:16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3</v>
      </c>
      <c r="L5" t="s">
        <v>53</v>
      </c>
      <c r="M5">
        <f t="shared" si="1"/>
        <v>0</v>
      </c>
      <c r="N5">
        <f t="shared" si="2"/>
        <v>1</v>
      </c>
      <c r="O5">
        <f t="shared" si="3"/>
        <v>1</v>
      </c>
      <c r="P5">
        <f t="shared" si="4"/>
        <v>0</v>
      </c>
    </row>
    <row r="6" spans="1:16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3</v>
      </c>
      <c r="L6" t="s">
        <v>53</v>
      </c>
      <c r="M6">
        <f t="shared" si="1"/>
        <v>0</v>
      </c>
      <c r="N6">
        <f t="shared" si="2"/>
        <v>1</v>
      </c>
      <c r="O6">
        <f t="shared" si="3"/>
        <v>1</v>
      </c>
      <c r="P6">
        <f t="shared" si="4"/>
        <v>1</v>
      </c>
    </row>
    <row r="7" spans="1:16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5</v>
      </c>
      <c r="L7" t="s">
        <v>54</v>
      </c>
      <c r="M7">
        <f t="shared" si="1"/>
        <v>1</v>
      </c>
      <c r="N7">
        <f t="shared" si="2"/>
        <v>1</v>
      </c>
      <c r="O7">
        <f t="shared" si="3"/>
        <v>1</v>
      </c>
      <c r="P7">
        <f t="shared" si="4"/>
        <v>1</v>
      </c>
    </row>
    <row r="8" spans="1:16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1</v>
      </c>
      <c r="L8" t="s">
        <v>54</v>
      </c>
      <c r="M8">
        <f t="shared" si="1"/>
        <v>0</v>
      </c>
      <c r="N8">
        <f t="shared" si="2"/>
        <v>0</v>
      </c>
      <c r="O8">
        <f t="shared" si="3"/>
        <v>1</v>
      </c>
      <c r="P8">
        <f t="shared" si="4"/>
        <v>0</v>
      </c>
    </row>
    <row r="9" spans="1:16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3</v>
      </c>
      <c r="L9" t="s">
        <v>54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1</v>
      </c>
    </row>
    <row r="10" spans="1:16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3</v>
      </c>
      <c r="L10" t="s">
        <v>53</v>
      </c>
      <c r="M10">
        <f t="shared" si="1"/>
        <v>0</v>
      </c>
      <c r="N10">
        <f t="shared" si="2"/>
        <v>1</v>
      </c>
      <c r="O10">
        <f t="shared" si="3"/>
        <v>1</v>
      </c>
      <c r="P10">
        <f t="shared" si="4"/>
        <v>0</v>
      </c>
    </row>
    <row r="11" spans="1:16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53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3</v>
      </c>
      <c r="L12" t="s">
        <v>54</v>
      </c>
      <c r="M12">
        <f t="shared" si="1"/>
        <v>0</v>
      </c>
      <c r="N12">
        <f t="shared" si="2"/>
        <v>1</v>
      </c>
      <c r="O12">
        <f t="shared" si="3"/>
        <v>1</v>
      </c>
      <c r="P12">
        <f t="shared" si="4"/>
        <v>1</v>
      </c>
    </row>
    <row r="13" spans="1:16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4</v>
      </c>
      <c r="L13" t="s">
        <v>54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4</v>
      </c>
      <c r="L14" t="s">
        <v>54</v>
      </c>
      <c r="M14">
        <f t="shared" si="1"/>
        <v>1</v>
      </c>
      <c r="N14">
        <f t="shared" si="2"/>
        <v>0</v>
      </c>
      <c r="O14">
        <f t="shared" si="3"/>
        <v>1</v>
      </c>
      <c r="P14">
        <f t="shared" si="4"/>
        <v>0</v>
      </c>
    </row>
    <row r="15" spans="1:16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4</v>
      </c>
      <c r="L15" t="s">
        <v>54</v>
      </c>
      <c r="M15">
        <f t="shared" si="1"/>
        <v>1</v>
      </c>
      <c r="N15">
        <f t="shared" si="2"/>
        <v>0</v>
      </c>
      <c r="O15">
        <f t="shared" si="3"/>
        <v>1</v>
      </c>
      <c r="P15">
        <f t="shared" si="4"/>
        <v>0</v>
      </c>
    </row>
    <row r="16" spans="1:16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3</v>
      </c>
      <c r="L16" t="s">
        <v>54</v>
      </c>
      <c r="M16">
        <f t="shared" si="1"/>
        <v>0</v>
      </c>
      <c r="N16">
        <f t="shared" si="2"/>
        <v>1</v>
      </c>
      <c r="O16">
        <f t="shared" si="3"/>
        <v>1</v>
      </c>
      <c r="P16">
        <f t="shared" si="4"/>
        <v>1</v>
      </c>
    </row>
    <row r="17" spans="1:16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3</v>
      </c>
      <c r="L17" t="s">
        <v>54</v>
      </c>
      <c r="M17">
        <f t="shared" si="1"/>
        <v>0</v>
      </c>
      <c r="N17">
        <f t="shared" si="2"/>
        <v>1</v>
      </c>
      <c r="O17">
        <f t="shared" si="3"/>
        <v>1</v>
      </c>
      <c r="P17">
        <f t="shared" si="4"/>
        <v>1</v>
      </c>
    </row>
    <row r="18" spans="1:16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3</v>
      </c>
      <c r="L18" t="s">
        <v>53</v>
      </c>
      <c r="M18">
        <f t="shared" si="1"/>
        <v>0</v>
      </c>
      <c r="N18">
        <f t="shared" si="2"/>
        <v>1</v>
      </c>
      <c r="O18">
        <f t="shared" si="3"/>
        <v>1</v>
      </c>
      <c r="P18">
        <f t="shared" si="4"/>
        <v>1</v>
      </c>
    </row>
    <row r="19" spans="1:16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3</v>
      </c>
      <c r="L19" t="s">
        <v>54</v>
      </c>
      <c r="M19">
        <f t="shared" si="1"/>
        <v>0</v>
      </c>
      <c r="N19">
        <f t="shared" si="2"/>
        <v>1</v>
      </c>
      <c r="O19">
        <f t="shared" si="3"/>
        <v>1</v>
      </c>
      <c r="P19">
        <f t="shared" si="4"/>
        <v>0</v>
      </c>
    </row>
    <row r="20" spans="1:16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4</v>
      </c>
      <c r="L20" t="s">
        <v>54</v>
      </c>
      <c r="M20">
        <f t="shared" si="1"/>
        <v>1</v>
      </c>
      <c r="N20">
        <f t="shared" si="2"/>
        <v>1</v>
      </c>
      <c r="O20">
        <f t="shared" si="3"/>
        <v>1</v>
      </c>
      <c r="P20">
        <f t="shared" si="4"/>
        <v>0</v>
      </c>
    </row>
    <row r="21" spans="1:16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5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  <c r="P21">
        <f t="shared" si="4"/>
        <v>1</v>
      </c>
    </row>
    <row r="22" spans="1:16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3</v>
      </c>
      <c r="L22" t="s">
        <v>53</v>
      </c>
      <c r="M22">
        <f t="shared" si="1"/>
        <v>0</v>
      </c>
      <c r="N22">
        <f t="shared" si="2"/>
        <v>1</v>
      </c>
      <c r="O22">
        <f t="shared" si="3"/>
        <v>1</v>
      </c>
      <c r="P22">
        <f t="shared" si="4"/>
        <v>0</v>
      </c>
    </row>
    <row r="23" spans="1:16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5</v>
      </c>
      <c r="L23" t="s">
        <v>54</v>
      </c>
      <c r="M23">
        <f t="shared" si="1"/>
        <v>1</v>
      </c>
      <c r="N23">
        <f t="shared" si="2"/>
        <v>1</v>
      </c>
      <c r="O23">
        <f t="shared" si="3"/>
        <v>1</v>
      </c>
      <c r="P23">
        <f t="shared" si="4"/>
        <v>1</v>
      </c>
    </row>
    <row r="24" spans="1:16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4</v>
      </c>
      <c r="L24" t="s">
        <v>54</v>
      </c>
      <c r="M24">
        <f t="shared" si="1"/>
        <v>1</v>
      </c>
      <c r="N24">
        <f t="shared" si="2"/>
        <v>1</v>
      </c>
      <c r="O24">
        <f t="shared" si="3"/>
        <v>0</v>
      </c>
      <c r="P24">
        <f t="shared" si="4"/>
        <v>0</v>
      </c>
    </row>
    <row r="25" spans="1:16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3</v>
      </c>
      <c r="L25" t="s">
        <v>54</v>
      </c>
      <c r="M25">
        <f t="shared" si="1"/>
        <v>0</v>
      </c>
      <c r="N25">
        <f t="shared" si="2"/>
        <v>1</v>
      </c>
      <c r="O25">
        <f t="shared" si="3"/>
        <v>1</v>
      </c>
      <c r="P25">
        <f t="shared" si="4"/>
        <v>0</v>
      </c>
    </row>
    <row r="26" spans="1:16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1</v>
      </c>
      <c r="L26" t="s">
        <v>54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</row>
    <row r="27" spans="1:16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3</v>
      </c>
      <c r="L27" t="s">
        <v>54</v>
      </c>
      <c r="M27">
        <f t="shared" si="1"/>
        <v>0</v>
      </c>
      <c r="N27">
        <f t="shared" si="2"/>
        <v>1</v>
      </c>
      <c r="O27">
        <f t="shared" si="3"/>
        <v>1</v>
      </c>
      <c r="P27">
        <f t="shared" si="4"/>
        <v>1</v>
      </c>
    </row>
    <row r="28" spans="1:16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5</v>
      </c>
      <c r="L28" t="s">
        <v>54</v>
      </c>
      <c r="M28">
        <f t="shared" si="1"/>
        <v>1</v>
      </c>
      <c r="N28">
        <f t="shared" si="2"/>
        <v>1</v>
      </c>
      <c r="O28">
        <f t="shared" si="3"/>
        <v>0</v>
      </c>
      <c r="P28">
        <f t="shared" si="4"/>
        <v>1</v>
      </c>
    </row>
    <row r="29" spans="1:16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1</v>
      </c>
      <c r="L29" t="s">
        <v>54</v>
      </c>
      <c r="M29">
        <f t="shared" si="1"/>
        <v>0</v>
      </c>
      <c r="N29">
        <f t="shared" si="2"/>
        <v>0</v>
      </c>
      <c r="O29">
        <f t="shared" si="3"/>
        <v>1</v>
      </c>
      <c r="P29">
        <f t="shared" si="4"/>
        <v>0</v>
      </c>
    </row>
    <row r="30" spans="1:16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3</v>
      </c>
      <c r="L30" t="s">
        <v>54</v>
      </c>
      <c r="M30">
        <f t="shared" si="1"/>
        <v>0</v>
      </c>
      <c r="N30">
        <f t="shared" si="2"/>
        <v>1</v>
      </c>
      <c r="O30">
        <f t="shared" si="3"/>
        <v>1</v>
      </c>
      <c r="P30">
        <f t="shared" si="4"/>
        <v>1</v>
      </c>
    </row>
    <row r="31" spans="1:16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3</v>
      </c>
      <c r="L31" t="s">
        <v>54</v>
      </c>
      <c r="M31">
        <f t="shared" si="1"/>
        <v>0</v>
      </c>
      <c r="N31">
        <f t="shared" si="2"/>
        <v>1</v>
      </c>
      <c r="O31">
        <f t="shared" si="3"/>
        <v>1</v>
      </c>
      <c r="P31">
        <f t="shared" si="4"/>
        <v>1</v>
      </c>
    </row>
    <row r="32" spans="1:16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2</v>
      </c>
      <c r="L32" t="s">
        <v>54</v>
      </c>
      <c r="M32">
        <f t="shared" si="1"/>
        <v>0</v>
      </c>
      <c r="N32">
        <f t="shared" si="2"/>
        <v>1</v>
      </c>
      <c r="O32">
        <f t="shared" si="3"/>
        <v>0</v>
      </c>
      <c r="P32">
        <f t="shared" si="4"/>
        <v>1</v>
      </c>
    </row>
    <row r="33" spans="1:16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1</v>
      </c>
      <c r="L33" t="s">
        <v>54</v>
      </c>
      <c r="M33">
        <f t="shared" si="1"/>
        <v>0</v>
      </c>
      <c r="N33">
        <f t="shared" si="2"/>
        <v>0</v>
      </c>
      <c r="O33">
        <f t="shared" si="3"/>
        <v>1</v>
      </c>
      <c r="P33">
        <f t="shared" si="4"/>
        <v>0</v>
      </c>
    </row>
    <row r="34" spans="1:16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3</v>
      </c>
      <c r="L34" t="s">
        <v>54</v>
      </c>
      <c r="M34">
        <f t="shared" si="1"/>
        <v>0</v>
      </c>
      <c r="N34">
        <f t="shared" si="2"/>
        <v>1</v>
      </c>
      <c r="O34">
        <f t="shared" si="3"/>
        <v>1</v>
      </c>
      <c r="P34">
        <f t="shared" si="4"/>
        <v>1</v>
      </c>
    </row>
    <row r="35" spans="1:16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 t="shared" si="1"/>
        <v>0</v>
      </c>
      <c r="N35">
        <f t="shared" si="2"/>
        <v>1</v>
      </c>
      <c r="O35">
        <f t="shared" si="3"/>
        <v>0</v>
      </c>
      <c r="P35">
        <f t="shared" si="4"/>
        <v>0</v>
      </c>
    </row>
    <row r="36" spans="1:16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5">IF(AND(M36=0,N36=0),1,IF(AND(M36=0,N36=1,O36=0),2,IF(AND(M36=0,N36=1,O36=1),3,IF(AND(M36=1,P36=0),4,IF(AND(M36=1,P36=1),5,0)))))</f>
        <v>1</v>
      </c>
      <c r="L36" t="s">
        <v>54</v>
      </c>
      <c r="M36">
        <f t="shared" ref="M36:M67" si="6">IF(E36&lt;M$1,0,1)</f>
        <v>0</v>
      </c>
      <c r="N36">
        <f t="shared" ref="N36:N67" si="7">IF(C36&lt;N$1,0,1)</f>
        <v>0</v>
      </c>
      <c r="O36">
        <f t="shared" ref="O36:O67" si="8">IF(D36&lt;O$1,0,1)</f>
        <v>1</v>
      </c>
      <c r="P36">
        <f t="shared" ref="P36:P67" si="9">IF(C36&lt;P$1,0,1)</f>
        <v>0</v>
      </c>
    </row>
    <row r="37" spans="1:16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5"/>
        <v>4</v>
      </c>
      <c r="L37" t="s">
        <v>54</v>
      </c>
      <c r="M37">
        <f t="shared" si="6"/>
        <v>1</v>
      </c>
      <c r="N37">
        <f t="shared" si="7"/>
        <v>1</v>
      </c>
      <c r="O37">
        <f t="shared" si="8"/>
        <v>1</v>
      </c>
      <c r="P37">
        <f t="shared" si="9"/>
        <v>0</v>
      </c>
    </row>
    <row r="38" spans="1:16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5"/>
        <v>2</v>
      </c>
      <c r="L38" t="s">
        <v>54</v>
      </c>
      <c r="M38">
        <f t="shared" si="6"/>
        <v>0</v>
      </c>
      <c r="N38">
        <f t="shared" si="7"/>
        <v>1</v>
      </c>
      <c r="O38">
        <f t="shared" si="8"/>
        <v>0</v>
      </c>
      <c r="P38">
        <f t="shared" si="9"/>
        <v>0</v>
      </c>
    </row>
    <row r="39" spans="1:16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5"/>
        <v>5</v>
      </c>
      <c r="L39" t="s">
        <v>54</v>
      </c>
      <c r="M39">
        <f t="shared" si="6"/>
        <v>1</v>
      </c>
      <c r="N39">
        <f t="shared" si="7"/>
        <v>1</v>
      </c>
      <c r="O39">
        <f t="shared" si="8"/>
        <v>1</v>
      </c>
      <c r="P39">
        <f t="shared" si="9"/>
        <v>1</v>
      </c>
    </row>
    <row r="40" spans="1:16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5"/>
        <v>3</v>
      </c>
      <c r="L40" t="s">
        <v>54</v>
      </c>
      <c r="M40">
        <f t="shared" si="6"/>
        <v>0</v>
      </c>
      <c r="N40">
        <f t="shared" si="7"/>
        <v>1</v>
      </c>
      <c r="O40">
        <f t="shared" si="8"/>
        <v>1</v>
      </c>
      <c r="P40">
        <f t="shared" si="9"/>
        <v>1</v>
      </c>
    </row>
    <row r="41" spans="1:16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5"/>
        <v>3</v>
      </c>
      <c r="L41" t="s">
        <v>54</v>
      </c>
      <c r="M41">
        <f t="shared" si="6"/>
        <v>0</v>
      </c>
      <c r="N41">
        <f t="shared" si="7"/>
        <v>1</v>
      </c>
      <c r="O41">
        <f t="shared" si="8"/>
        <v>1</v>
      </c>
      <c r="P41">
        <f t="shared" si="9"/>
        <v>0</v>
      </c>
    </row>
    <row r="42" spans="1:16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5"/>
        <v>5</v>
      </c>
      <c r="L42" t="s">
        <v>54</v>
      </c>
      <c r="M42">
        <f t="shared" si="6"/>
        <v>1</v>
      </c>
      <c r="N42">
        <f t="shared" si="7"/>
        <v>1</v>
      </c>
      <c r="O42">
        <f t="shared" si="8"/>
        <v>1</v>
      </c>
      <c r="P42">
        <f t="shared" si="9"/>
        <v>1</v>
      </c>
    </row>
    <row r="43" spans="1:16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5"/>
        <v>3</v>
      </c>
      <c r="L43" t="s">
        <v>54</v>
      </c>
      <c r="M43">
        <f t="shared" si="6"/>
        <v>0</v>
      </c>
      <c r="N43">
        <f t="shared" si="7"/>
        <v>1</v>
      </c>
      <c r="O43">
        <f t="shared" si="8"/>
        <v>1</v>
      </c>
      <c r="P43">
        <f t="shared" si="9"/>
        <v>1</v>
      </c>
    </row>
    <row r="44" spans="1:16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5"/>
        <v>5</v>
      </c>
      <c r="L44" t="s">
        <v>54</v>
      </c>
      <c r="M44">
        <f t="shared" si="6"/>
        <v>1</v>
      </c>
      <c r="N44">
        <f t="shared" si="7"/>
        <v>1</v>
      </c>
      <c r="O44">
        <f t="shared" si="8"/>
        <v>1</v>
      </c>
      <c r="P44">
        <f t="shared" si="9"/>
        <v>1</v>
      </c>
    </row>
    <row r="45" spans="1:16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5"/>
        <v>5</v>
      </c>
      <c r="L45" t="s">
        <v>54</v>
      </c>
      <c r="M45">
        <f t="shared" si="6"/>
        <v>1</v>
      </c>
      <c r="N45">
        <f t="shared" si="7"/>
        <v>1</v>
      </c>
      <c r="O45">
        <f t="shared" si="8"/>
        <v>1</v>
      </c>
      <c r="P45">
        <f t="shared" si="9"/>
        <v>1</v>
      </c>
    </row>
    <row r="46" spans="1:16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5"/>
        <v>3</v>
      </c>
      <c r="L46" t="s">
        <v>54</v>
      </c>
      <c r="M46">
        <f t="shared" si="6"/>
        <v>0</v>
      </c>
      <c r="N46">
        <f t="shared" si="7"/>
        <v>1</v>
      </c>
      <c r="O46">
        <f t="shared" si="8"/>
        <v>1</v>
      </c>
      <c r="P46">
        <f t="shared" si="9"/>
        <v>1</v>
      </c>
    </row>
    <row r="47" spans="1:16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5"/>
        <v>1</v>
      </c>
      <c r="L47" t="s">
        <v>54</v>
      </c>
      <c r="M47">
        <f t="shared" si="6"/>
        <v>0</v>
      </c>
      <c r="N47">
        <f t="shared" si="7"/>
        <v>0</v>
      </c>
      <c r="O47">
        <f t="shared" si="8"/>
        <v>1</v>
      </c>
      <c r="P47">
        <f t="shared" si="9"/>
        <v>0</v>
      </c>
    </row>
    <row r="48" spans="1:16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5"/>
        <v>2</v>
      </c>
      <c r="L48" t="s">
        <v>54</v>
      </c>
      <c r="M48">
        <f t="shared" si="6"/>
        <v>0</v>
      </c>
      <c r="N48">
        <f t="shared" si="7"/>
        <v>1</v>
      </c>
      <c r="O48">
        <f t="shared" si="8"/>
        <v>0</v>
      </c>
      <c r="P48">
        <f t="shared" si="9"/>
        <v>1</v>
      </c>
    </row>
    <row r="49" spans="1:16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5"/>
        <v>3</v>
      </c>
      <c r="L49" t="s">
        <v>54</v>
      </c>
      <c r="M49">
        <f t="shared" si="6"/>
        <v>0</v>
      </c>
      <c r="N49">
        <f t="shared" si="7"/>
        <v>1</v>
      </c>
      <c r="O49">
        <f t="shared" si="8"/>
        <v>1</v>
      </c>
      <c r="P49">
        <f t="shared" si="9"/>
        <v>0</v>
      </c>
    </row>
    <row r="50" spans="1:16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5"/>
        <v>3</v>
      </c>
      <c r="L50" t="s">
        <v>54</v>
      </c>
      <c r="M50">
        <f t="shared" si="6"/>
        <v>0</v>
      </c>
      <c r="N50">
        <f t="shared" si="7"/>
        <v>1</v>
      </c>
      <c r="O50">
        <f t="shared" si="8"/>
        <v>1</v>
      </c>
      <c r="P50">
        <f t="shared" si="9"/>
        <v>0</v>
      </c>
    </row>
    <row r="51" spans="1:16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5"/>
        <v>3</v>
      </c>
      <c r="L51" t="s">
        <v>54</v>
      </c>
      <c r="M51">
        <f t="shared" si="6"/>
        <v>0</v>
      </c>
      <c r="N51">
        <f t="shared" si="7"/>
        <v>1</v>
      </c>
      <c r="O51">
        <f t="shared" si="8"/>
        <v>1</v>
      </c>
      <c r="P51">
        <f t="shared" si="9"/>
        <v>1</v>
      </c>
    </row>
    <row r="52" spans="1:16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5"/>
        <v>4</v>
      </c>
      <c r="L52" t="s">
        <v>54</v>
      </c>
      <c r="M52">
        <f t="shared" si="6"/>
        <v>1</v>
      </c>
      <c r="N52">
        <f t="shared" si="7"/>
        <v>0</v>
      </c>
      <c r="O52">
        <f t="shared" si="8"/>
        <v>1</v>
      </c>
      <c r="P52">
        <f t="shared" si="9"/>
        <v>0</v>
      </c>
    </row>
    <row r="53" spans="1:16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5"/>
        <v>4</v>
      </c>
      <c r="L53" t="s">
        <v>54</v>
      </c>
      <c r="M53">
        <f t="shared" si="6"/>
        <v>1</v>
      </c>
      <c r="N53">
        <f t="shared" si="7"/>
        <v>1</v>
      </c>
      <c r="O53">
        <f t="shared" si="8"/>
        <v>1</v>
      </c>
      <c r="P53">
        <f t="shared" si="9"/>
        <v>0</v>
      </c>
    </row>
    <row r="54" spans="1:16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5"/>
        <v>3</v>
      </c>
      <c r="L54" t="s">
        <v>54</v>
      </c>
      <c r="M54">
        <f t="shared" si="6"/>
        <v>0</v>
      </c>
      <c r="N54">
        <f t="shared" si="7"/>
        <v>1</v>
      </c>
      <c r="O54">
        <f t="shared" si="8"/>
        <v>1</v>
      </c>
      <c r="P54">
        <f t="shared" si="9"/>
        <v>0</v>
      </c>
    </row>
    <row r="55" spans="1:16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5"/>
        <v>2</v>
      </c>
      <c r="L55" t="s">
        <v>54</v>
      </c>
      <c r="M55">
        <f t="shared" si="6"/>
        <v>0</v>
      </c>
      <c r="N55">
        <f t="shared" si="7"/>
        <v>1</v>
      </c>
      <c r="O55">
        <f t="shared" si="8"/>
        <v>0</v>
      </c>
      <c r="P55">
        <f t="shared" si="9"/>
        <v>0</v>
      </c>
    </row>
    <row r="56" spans="1:16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5"/>
        <v>5</v>
      </c>
      <c r="L56" t="s">
        <v>54</v>
      </c>
      <c r="M56">
        <f t="shared" si="6"/>
        <v>1</v>
      </c>
      <c r="N56">
        <f t="shared" si="7"/>
        <v>1</v>
      </c>
      <c r="O56">
        <f t="shared" si="8"/>
        <v>0</v>
      </c>
      <c r="P56">
        <f t="shared" si="9"/>
        <v>1</v>
      </c>
    </row>
    <row r="57" spans="1:16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5"/>
        <v>3</v>
      </c>
      <c r="L57" t="s">
        <v>54</v>
      </c>
      <c r="M57">
        <f t="shared" si="6"/>
        <v>0</v>
      </c>
      <c r="N57">
        <f t="shared" si="7"/>
        <v>1</v>
      </c>
      <c r="O57">
        <f t="shared" si="8"/>
        <v>1</v>
      </c>
      <c r="P57">
        <f t="shared" si="9"/>
        <v>1</v>
      </c>
    </row>
    <row r="58" spans="1:16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5"/>
        <v>3</v>
      </c>
      <c r="L58" t="s">
        <v>54</v>
      </c>
      <c r="M58">
        <f t="shared" si="6"/>
        <v>0</v>
      </c>
      <c r="N58">
        <f t="shared" si="7"/>
        <v>1</v>
      </c>
      <c r="O58">
        <f t="shared" si="8"/>
        <v>1</v>
      </c>
      <c r="P58">
        <f t="shared" si="9"/>
        <v>1</v>
      </c>
    </row>
    <row r="59" spans="1:16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5"/>
        <v>3</v>
      </c>
      <c r="L59" t="s">
        <v>54</v>
      </c>
      <c r="M59">
        <f t="shared" si="6"/>
        <v>0</v>
      </c>
      <c r="N59">
        <f t="shared" si="7"/>
        <v>1</v>
      </c>
      <c r="O59">
        <f t="shared" si="8"/>
        <v>1</v>
      </c>
      <c r="P59">
        <f t="shared" si="9"/>
        <v>1</v>
      </c>
    </row>
    <row r="60" spans="1:16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5"/>
        <v>2</v>
      </c>
      <c r="L60" t="s">
        <v>54</v>
      </c>
      <c r="M60">
        <f t="shared" si="6"/>
        <v>0</v>
      </c>
      <c r="N60">
        <f t="shared" si="7"/>
        <v>1</v>
      </c>
      <c r="O60">
        <f t="shared" si="8"/>
        <v>0</v>
      </c>
      <c r="P60">
        <f t="shared" si="9"/>
        <v>1</v>
      </c>
    </row>
    <row r="61" spans="1:16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5"/>
        <v>2</v>
      </c>
      <c r="L61" t="s">
        <v>54</v>
      </c>
      <c r="M61">
        <f t="shared" si="6"/>
        <v>0</v>
      </c>
      <c r="N61">
        <f t="shared" si="7"/>
        <v>1</v>
      </c>
      <c r="O61">
        <f t="shared" si="8"/>
        <v>0</v>
      </c>
      <c r="P61">
        <f t="shared" si="9"/>
        <v>1</v>
      </c>
    </row>
    <row r="62" spans="1:16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5"/>
        <v>3</v>
      </c>
      <c r="L62" t="s">
        <v>54</v>
      </c>
      <c r="M62">
        <f t="shared" si="6"/>
        <v>0</v>
      </c>
      <c r="N62">
        <f t="shared" si="7"/>
        <v>1</v>
      </c>
      <c r="O62">
        <f t="shared" si="8"/>
        <v>1</v>
      </c>
      <c r="P62">
        <f t="shared" si="9"/>
        <v>1</v>
      </c>
    </row>
    <row r="63" spans="1:16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5"/>
        <v>3</v>
      </c>
      <c r="L63" t="s">
        <v>54</v>
      </c>
      <c r="M63">
        <f t="shared" si="6"/>
        <v>0</v>
      </c>
      <c r="N63">
        <f t="shared" si="7"/>
        <v>1</v>
      </c>
      <c r="O63">
        <f t="shared" si="8"/>
        <v>1</v>
      </c>
      <c r="P63">
        <f t="shared" si="9"/>
        <v>1</v>
      </c>
    </row>
    <row r="64" spans="1:16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5"/>
        <v>2</v>
      </c>
      <c r="L64" t="s">
        <v>54</v>
      </c>
      <c r="M64">
        <f t="shared" si="6"/>
        <v>0</v>
      </c>
      <c r="N64">
        <f t="shared" si="7"/>
        <v>1</v>
      </c>
      <c r="O64">
        <f t="shared" si="8"/>
        <v>0</v>
      </c>
      <c r="P64">
        <f t="shared" si="9"/>
        <v>0</v>
      </c>
    </row>
    <row r="65" spans="1:16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5"/>
        <v>3</v>
      </c>
      <c r="L65" t="s">
        <v>54</v>
      </c>
      <c r="M65">
        <f t="shared" si="6"/>
        <v>0</v>
      </c>
      <c r="N65">
        <f t="shared" si="7"/>
        <v>1</v>
      </c>
      <c r="O65">
        <f t="shared" si="8"/>
        <v>1</v>
      </c>
      <c r="P65">
        <f t="shared" si="9"/>
        <v>1</v>
      </c>
    </row>
    <row r="66" spans="1:16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5"/>
        <v>3</v>
      </c>
      <c r="L66" t="s">
        <v>54</v>
      </c>
      <c r="M66">
        <f t="shared" si="6"/>
        <v>0</v>
      </c>
      <c r="N66">
        <f t="shared" si="7"/>
        <v>1</v>
      </c>
      <c r="O66">
        <f t="shared" si="8"/>
        <v>1</v>
      </c>
      <c r="P66">
        <f t="shared" si="9"/>
        <v>1</v>
      </c>
    </row>
    <row r="67" spans="1:16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5"/>
        <v>1</v>
      </c>
      <c r="L67" t="s">
        <v>54</v>
      </c>
      <c r="M67">
        <f t="shared" si="6"/>
        <v>0</v>
      </c>
      <c r="N67">
        <f t="shared" si="7"/>
        <v>0</v>
      </c>
      <c r="O67">
        <f t="shared" si="8"/>
        <v>1</v>
      </c>
      <c r="P67">
        <f t="shared" si="9"/>
        <v>0</v>
      </c>
    </row>
    <row r="68" spans="1:16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5"/>
        <v>3</v>
      </c>
      <c r="L68" t="s">
        <v>54</v>
      </c>
      <c r="M68">
        <f>IF(E68&lt;M$1,0,1)</f>
        <v>0</v>
      </c>
      <c r="N68">
        <f>IF(C68&lt;N$1,0,1)</f>
        <v>1</v>
      </c>
      <c r="O68">
        <f>IF(D68&lt;O$1,0,1)</f>
        <v>1</v>
      </c>
      <c r="P68">
        <f>IF(C68&lt;P$1,0,1)</f>
        <v>1</v>
      </c>
    </row>
    <row r="69" spans="1:16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5"/>
        <v>5</v>
      </c>
      <c r="L69" t="s">
        <v>54</v>
      </c>
      <c r="M69">
        <f>IF(E69&lt;M$1,0,1)</f>
        <v>1</v>
      </c>
      <c r="N69">
        <f>IF(C69&lt;N$1,0,1)</f>
        <v>1</v>
      </c>
      <c r="O69">
        <f>IF(D69&lt;O$1,0,1)</f>
        <v>0</v>
      </c>
      <c r="P69">
        <f>IF(C69&lt;P$1,0,1)</f>
        <v>1</v>
      </c>
    </row>
    <row r="70" spans="1:16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5"/>
        <v>3</v>
      </c>
      <c r="L70" t="s">
        <v>54</v>
      </c>
      <c r="M70">
        <f>IF(E70&lt;M$1,0,1)</f>
        <v>0</v>
      </c>
      <c r="N70">
        <f>IF(C70&lt;N$1,0,1)</f>
        <v>1</v>
      </c>
      <c r="O70">
        <f>IF(D70&lt;O$1,0,1)</f>
        <v>1</v>
      </c>
      <c r="P70">
        <f>IF(C70&lt;P$1,0,1)</f>
        <v>0</v>
      </c>
    </row>
  </sheetData>
  <autoFilter ref="A2:P70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workbookViewId="0">
      <selection activeCell="A1" sqref="A1"/>
    </sheetView>
  </sheetViews>
  <sheetFormatPr defaultColWidth="8.725" defaultRowHeight="13.5"/>
  <cols>
    <col min="13" max="13" width="11.725" customWidth="1"/>
    <col min="14" max="15" width="12.8166666666667"/>
  </cols>
  <sheetData>
    <row r="1" spans="13:16">
      <c r="M1">
        <v>94.5500031</v>
      </c>
      <c r="N1">
        <v>0.660000026</v>
      </c>
      <c r="O1">
        <v>0.284999996</v>
      </c>
      <c r="P1">
        <v>0.245000005</v>
      </c>
    </row>
    <row r="2" spans="1:16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5</v>
      </c>
      <c r="N2" t="s">
        <v>8</v>
      </c>
      <c r="O2" t="s">
        <v>2</v>
      </c>
      <c r="P2" t="s">
        <v>3</v>
      </c>
    </row>
    <row r="3" spans="1:16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 t="shared" ref="K3:K66" si="0">IF(AND(M3=0,N3=0),1,IF(AND(M3=0,N3=1,O3=0),2,IF(AND(M3=0,N3=1,O3=1),3,IF(AND(M3=1,P3=0),4,IF(AND(M3=1,P3=1),5,0)))))</f>
        <v>3</v>
      </c>
      <c r="L3" t="s">
        <v>54</v>
      </c>
      <c r="M3">
        <f>IF(E3&lt;M$1,0,1)</f>
        <v>0</v>
      </c>
      <c r="N3">
        <f>IF(H3&lt;N$1,0,1)</f>
        <v>1</v>
      </c>
      <c r="O3">
        <f>IF(B3&lt;O$1,0,1)</f>
        <v>1</v>
      </c>
      <c r="P3">
        <f>IF(C3&lt;P$1,0,1)</f>
        <v>1</v>
      </c>
    </row>
    <row r="4" spans="1:16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si="0"/>
        <v>3</v>
      </c>
      <c r="L4" t="s">
        <v>54</v>
      </c>
      <c r="M4">
        <f t="shared" ref="M4:M35" si="1">IF(E4&lt;M$1,0,1)</f>
        <v>0</v>
      </c>
      <c r="N4">
        <f t="shared" ref="N4:N35" si="2">IF(H4&lt;N$1,0,1)</f>
        <v>1</v>
      </c>
      <c r="O4">
        <f t="shared" ref="O4:O35" si="3">IF(B4&lt;O$1,0,1)</f>
        <v>1</v>
      </c>
      <c r="P4">
        <f t="shared" ref="P4:P35" si="4">IF(C4&lt;P$1,0,1)</f>
        <v>1</v>
      </c>
    </row>
    <row r="5" spans="1:16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2</v>
      </c>
      <c r="L5" t="s">
        <v>53</v>
      </c>
      <c r="M5">
        <f t="shared" si="1"/>
        <v>0</v>
      </c>
      <c r="N5">
        <f t="shared" si="2"/>
        <v>1</v>
      </c>
      <c r="O5">
        <f t="shared" si="3"/>
        <v>0</v>
      </c>
      <c r="P5">
        <f t="shared" si="4"/>
        <v>0</v>
      </c>
    </row>
    <row r="6" spans="1:16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1</v>
      </c>
      <c r="L6" t="s">
        <v>53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</v>
      </c>
    </row>
    <row r="7" spans="1:16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5</v>
      </c>
      <c r="L7" t="s">
        <v>54</v>
      </c>
      <c r="M7">
        <f t="shared" si="1"/>
        <v>1</v>
      </c>
      <c r="N7">
        <f t="shared" si="2"/>
        <v>1</v>
      </c>
      <c r="O7">
        <f t="shared" si="3"/>
        <v>1</v>
      </c>
      <c r="P7">
        <f t="shared" si="4"/>
        <v>1</v>
      </c>
    </row>
    <row r="8" spans="1:16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3</v>
      </c>
      <c r="L8" t="s">
        <v>54</v>
      </c>
      <c r="M8">
        <f t="shared" si="1"/>
        <v>0</v>
      </c>
      <c r="N8">
        <f t="shared" si="2"/>
        <v>1</v>
      </c>
      <c r="O8">
        <f t="shared" si="3"/>
        <v>1</v>
      </c>
      <c r="P8">
        <f t="shared" si="4"/>
        <v>0</v>
      </c>
    </row>
    <row r="9" spans="1:16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1</v>
      </c>
      <c r="L9" t="s">
        <v>54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1</v>
      </c>
    </row>
    <row r="10" spans="1:16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2</v>
      </c>
      <c r="L10" t="s">
        <v>53</v>
      </c>
      <c r="M10">
        <f t="shared" si="1"/>
        <v>0</v>
      </c>
      <c r="N10">
        <f t="shared" si="2"/>
        <v>1</v>
      </c>
      <c r="O10">
        <f t="shared" si="3"/>
        <v>0</v>
      </c>
      <c r="P10">
        <f t="shared" si="4"/>
        <v>0</v>
      </c>
    </row>
    <row r="11" spans="1:16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3</v>
      </c>
      <c r="L11" t="s">
        <v>53</v>
      </c>
      <c r="M11">
        <f t="shared" si="1"/>
        <v>0</v>
      </c>
      <c r="N11">
        <f t="shared" si="2"/>
        <v>1</v>
      </c>
      <c r="O11">
        <f t="shared" si="3"/>
        <v>1</v>
      </c>
      <c r="P11">
        <f t="shared" si="4"/>
        <v>0</v>
      </c>
    </row>
    <row r="12" spans="1:16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2</v>
      </c>
      <c r="L12" t="s">
        <v>54</v>
      </c>
      <c r="M12">
        <f t="shared" si="1"/>
        <v>0</v>
      </c>
      <c r="N12">
        <f t="shared" si="2"/>
        <v>1</v>
      </c>
      <c r="O12">
        <f t="shared" si="3"/>
        <v>0</v>
      </c>
      <c r="P12">
        <f t="shared" si="4"/>
        <v>1</v>
      </c>
    </row>
    <row r="13" spans="1:16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4</v>
      </c>
      <c r="L13" t="s">
        <v>54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4</v>
      </c>
      <c r="L14" t="s">
        <v>54</v>
      </c>
      <c r="M14">
        <f t="shared" si="1"/>
        <v>1</v>
      </c>
      <c r="N14">
        <f t="shared" si="2"/>
        <v>0</v>
      </c>
      <c r="O14">
        <f t="shared" si="3"/>
        <v>1</v>
      </c>
      <c r="P14">
        <f t="shared" si="4"/>
        <v>0</v>
      </c>
    </row>
    <row r="15" spans="1:16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4</v>
      </c>
      <c r="L15" t="s">
        <v>54</v>
      </c>
      <c r="M15">
        <f t="shared" si="1"/>
        <v>1</v>
      </c>
      <c r="N15">
        <f t="shared" si="2"/>
        <v>1</v>
      </c>
      <c r="O15">
        <f t="shared" si="3"/>
        <v>0</v>
      </c>
      <c r="P15">
        <f t="shared" si="4"/>
        <v>0</v>
      </c>
    </row>
    <row r="16" spans="1:16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1</v>
      </c>
      <c r="L16" t="s">
        <v>54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1</v>
      </c>
    </row>
    <row r="17" spans="1:16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3</v>
      </c>
      <c r="L17" t="s">
        <v>54</v>
      </c>
      <c r="M17">
        <f t="shared" si="1"/>
        <v>0</v>
      </c>
      <c r="N17">
        <f t="shared" si="2"/>
        <v>1</v>
      </c>
      <c r="O17">
        <f t="shared" si="3"/>
        <v>1</v>
      </c>
      <c r="P17">
        <f t="shared" si="4"/>
        <v>1</v>
      </c>
    </row>
    <row r="18" spans="1:16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1</v>
      </c>
      <c r="L18" t="s">
        <v>53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1</v>
      </c>
    </row>
    <row r="19" spans="1:16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1</v>
      </c>
      <c r="L19" t="s">
        <v>54</v>
      </c>
      <c r="M19">
        <f t="shared" si="1"/>
        <v>0</v>
      </c>
      <c r="N19">
        <f t="shared" si="2"/>
        <v>0</v>
      </c>
      <c r="O19">
        <f t="shared" si="3"/>
        <v>1</v>
      </c>
      <c r="P19">
        <f t="shared" si="4"/>
        <v>0</v>
      </c>
    </row>
    <row r="20" spans="1:16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4</v>
      </c>
      <c r="L20" t="s">
        <v>54</v>
      </c>
      <c r="M20">
        <f t="shared" si="1"/>
        <v>1</v>
      </c>
      <c r="N20">
        <f t="shared" si="2"/>
        <v>1</v>
      </c>
      <c r="O20">
        <f t="shared" si="3"/>
        <v>1</v>
      </c>
      <c r="P20">
        <f t="shared" si="4"/>
        <v>0</v>
      </c>
    </row>
    <row r="21" spans="1:16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5</v>
      </c>
      <c r="L21" t="s">
        <v>54</v>
      </c>
      <c r="M21">
        <f t="shared" si="1"/>
        <v>1</v>
      </c>
      <c r="N21">
        <f t="shared" si="2"/>
        <v>0</v>
      </c>
      <c r="O21">
        <f t="shared" si="3"/>
        <v>0</v>
      </c>
      <c r="P21">
        <f t="shared" si="4"/>
        <v>1</v>
      </c>
    </row>
    <row r="22" spans="1:16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1</v>
      </c>
      <c r="L22" t="s">
        <v>53</v>
      </c>
      <c r="M22">
        <f t="shared" si="1"/>
        <v>0</v>
      </c>
      <c r="N22">
        <f t="shared" si="2"/>
        <v>0</v>
      </c>
      <c r="O22">
        <f t="shared" si="3"/>
        <v>1</v>
      </c>
      <c r="P22">
        <f t="shared" si="4"/>
        <v>0</v>
      </c>
    </row>
    <row r="23" spans="1:16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5</v>
      </c>
      <c r="L23" t="s">
        <v>54</v>
      </c>
      <c r="M23">
        <f t="shared" si="1"/>
        <v>1</v>
      </c>
      <c r="N23">
        <f t="shared" si="2"/>
        <v>1</v>
      </c>
      <c r="O23">
        <f t="shared" si="3"/>
        <v>0</v>
      </c>
      <c r="P23">
        <f t="shared" si="4"/>
        <v>1</v>
      </c>
    </row>
    <row r="24" spans="1:16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4</v>
      </c>
      <c r="L24" t="s">
        <v>54</v>
      </c>
      <c r="M24">
        <f t="shared" si="1"/>
        <v>1</v>
      </c>
      <c r="N24">
        <f t="shared" si="2"/>
        <v>1</v>
      </c>
      <c r="O24">
        <f t="shared" si="3"/>
        <v>1</v>
      </c>
      <c r="P24">
        <f t="shared" si="4"/>
        <v>0</v>
      </c>
    </row>
    <row r="25" spans="1:16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3</v>
      </c>
      <c r="L25" t="s">
        <v>54</v>
      </c>
      <c r="M25">
        <f t="shared" si="1"/>
        <v>0</v>
      </c>
      <c r="N25">
        <f t="shared" si="2"/>
        <v>1</v>
      </c>
      <c r="O25">
        <f t="shared" si="3"/>
        <v>1</v>
      </c>
      <c r="P25">
        <f t="shared" si="4"/>
        <v>0</v>
      </c>
    </row>
    <row r="26" spans="1:16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2</v>
      </c>
      <c r="L26" t="s">
        <v>54</v>
      </c>
      <c r="M26">
        <f t="shared" si="1"/>
        <v>0</v>
      </c>
      <c r="N26">
        <f t="shared" si="2"/>
        <v>1</v>
      </c>
      <c r="O26">
        <f t="shared" si="3"/>
        <v>0</v>
      </c>
      <c r="P26">
        <f t="shared" si="4"/>
        <v>0</v>
      </c>
    </row>
    <row r="27" spans="1:16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3</v>
      </c>
      <c r="L27" t="s">
        <v>54</v>
      </c>
      <c r="M27">
        <f t="shared" si="1"/>
        <v>0</v>
      </c>
      <c r="N27">
        <f t="shared" si="2"/>
        <v>1</v>
      </c>
      <c r="O27">
        <f t="shared" si="3"/>
        <v>1</v>
      </c>
      <c r="P27">
        <f t="shared" si="4"/>
        <v>1</v>
      </c>
    </row>
    <row r="28" spans="1:16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5</v>
      </c>
      <c r="L28" t="s">
        <v>54</v>
      </c>
      <c r="M28">
        <f t="shared" si="1"/>
        <v>1</v>
      </c>
      <c r="N28">
        <f t="shared" si="2"/>
        <v>1</v>
      </c>
      <c r="O28">
        <f t="shared" si="3"/>
        <v>0</v>
      </c>
      <c r="P28">
        <f t="shared" si="4"/>
        <v>1</v>
      </c>
    </row>
    <row r="29" spans="1:16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3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1</v>
      </c>
      <c r="P29">
        <f t="shared" si="4"/>
        <v>0</v>
      </c>
    </row>
    <row r="30" spans="1:16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2</v>
      </c>
      <c r="L30" t="s">
        <v>54</v>
      </c>
      <c r="M30">
        <f t="shared" si="1"/>
        <v>0</v>
      </c>
      <c r="N30">
        <f t="shared" si="2"/>
        <v>1</v>
      </c>
      <c r="O30">
        <f t="shared" si="3"/>
        <v>0</v>
      </c>
      <c r="P30">
        <f t="shared" si="4"/>
        <v>1</v>
      </c>
    </row>
    <row r="31" spans="1:16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2</v>
      </c>
      <c r="L31" t="s">
        <v>54</v>
      </c>
      <c r="M31">
        <f t="shared" si="1"/>
        <v>0</v>
      </c>
      <c r="N31">
        <f t="shared" si="2"/>
        <v>1</v>
      </c>
      <c r="O31">
        <f t="shared" si="3"/>
        <v>0</v>
      </c>
      <c r="P31">
        <f t="shared" si="4"/>
        <v>1</v>
      </c>
    </row>
    <row r="32" spans="1:16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2</v>
      </c>
      <c r="L32" t="s">
        <v>54</v>
      </c>
      <c r="M32">
        <f t="shared" si="1"/>
        <v>0</v>
      </c>
      <c r="N32">
        <f t="shared" si="2"/>
        <v>1</v>
      </c>
      <c r="O32">
        <f t="shared" si="3"/>
        <v>0</v>
      </c>
      <c r="P32">
        <f t="shared" si="4"/>
        <v>1</v>
      </c>
    </row>
    <row r="33" spans="1:16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1</v>
      </c>
      <c r="L33" t="s">
        <v>54</v>
      </c>
      <c r="M33">
        <f t="shared" si="1"/>
        <v>0</v>
      </c>
      <c r="N33">
        <f t="shared" si="2"/>
        <v>0</v>
      </c>
      <c r="O33">
        <f t="shared" si="3"/>
        <v>1</v>
      </c>
      <c r="P33">
        <f t="shared" si="4"/>
        <v>0</v>
      </c>
    </row>
    <row r="34" spans="1:16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1</v>
      </c>
      <c r="L34" t="s">
        <v>54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1</v>
      </c>
    </row>
    <row r="35" spans="1:16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 t="shared" si="1"/>
        <v>0</v>
      </c>
      <c r="N35">
        <f t="shared" si="2"/>
        <v>1</v>
      </c>
      <c r="O35">
        <f t="shared" si="3"/>
        <v>0</v>
      </c>
      <c r="P35">
        <f t="shared" si="4"/>
        <v>0</v>
      </c>
    </row>
    <row r="36" spans="1:16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si="0"/>
        <v>2</v>
      </c>
      <c r="L36" t="s">
        <v>54</v>
      </c>
      <c r="M36">
        <f t="shared" ref="M36:M67" si="5">IF(E36&lt;M$1,0,1)</f>
        <v>0</v>
      </c>
      <c r="N36">
        <f t="shared" ref="N36:N67" si="6">IF(H36&lt;N$1,0,1)</f>
        <v>1</v>
      </c>
      <c r="O36">
        <f t="shared" ref="O36:O67" si="7">IF(B36&lt;O$1,0,1)</f>
        <v>0</v>
      </c>
      <c r="P36">
        <f t="shared" ref="P36:P67" si="8">IF(C36&lt;P$1,0,1)</f>
        <v>0</v>
      </c>
    </row>
    <row r="37" spans="1:16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0"/>
        <v>4</v>
      </c>
      <c r="L37" t="s">
        <v>54</v>
      </c>
      <c r="M37">
        <f t="shared" si="5"/>
        <v>1</v>
      </c>
      <c r="N37">
        <f t="shared" si="6"/>
        <v>1</v>
      </c>
      <c r="O37">
        <f t="shared" si="7"/>
        <v>1</v>
      </c>
      <c r="P37">
        <f t="shared" si="8"/>
        <v>0</v>
      </c>
    </row>
    <row r="38" spans="1:16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0"/>
        <v>2</v>
      </c>
      <c r="L38" t="s">
        <v>54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</row>
    <row r="39" spans="1:16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0"/>
        <v>5</v>
      </c>
      <c r="L39" t="s">
        <v>54</v>
      </c>
      <c r="M39">
        <f t="shared" si="5"/>
        <v>1</v>
      </c>
      <c r="N39">
        <f t="shared" si="6"/>
        <v>0</v>
      </c>
      <c r="O39">
        <f t="shared" si="7"/>
        <v>1</v>
      </c>
      <c r="P39">
        <f t="shared" si="8"/>
        <v>1</v>
      </c>
    </row>
    <row r="40" spans="1:16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0"/>
        <v>1</v>
      </c>
      <c r="L40" t="s">
        <v>54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1</v>
      </c>
    </row>
    <row r="41" spans="1:16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0"/>
        <v>1</v>
      </c>
      <c r="L41" t="s">
        <v>54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</row>
    <row r="42" spans="1:16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0"/>
        <v>5</v>
      </c>
      <c r="L42" t="s">
        <v>54</v>
      </c>
      <c r="M42">
        <f t="shared" si="5"/>
        <v>1</v>
      </c>
      <c r="N42">
        <f t="shared" si="6"/>
        <v>1</v>
      </c>
      <c r="O42">
        <f t="shared" si="7"/>
        <v>0</v>
      </c>
      <c r="P42">
        <f t="shared" si="8"/>
        <v>1</v>
      </c>
    </row>
    <row r="43" spans="1:16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0"/>
        <v>1</v>
      </c>
      <c r="L43" t="s">
        <v>54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1</v>
      </c>
    </row>
    <row r="44" spans="1:16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0"/>
        <v>5</v>
      </c>
      <c r="L44" t="s">
        <v>54</v>
      </c>
      <c r="M44">
        <f t="shared" si="5"/>
        <v>1</v>
      </c>
      <c r="N44">
        <f t="shared" si="6"/>
        <v>1</v>
      </c>
      <c r="O44">
        <f t="shared" si="7"/>
        <v>0</v>
      </c>
      <c r="P44">
        <f t="shared" si="8"/>
        <v>1</v>
      </c>
    </row>
    <row r="45" spans="1:16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0"/>
        <v>5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0</v>
      </c>
      <c r="P45">
        <f t="shared" si="8"/>
        <v>1</v>
      </c>
    </row>
    <row r="46" spans="1:16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0"/>
        <v>1</v>
      </c>
      <c r="L46" t="s">
        <v>54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1</v>
      </c>
    </row>
    <row r="47" spans="1:16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0"/>
        <v>2</v>
      </c>
      <c r="L47" t="s">
        <v>54</v>
      </c>
      <c r="M47">
        <f t="shared" si="5"/>
        <v>0</v>
      </c>
      <c r="N47">
        <f t="shared" si="6"/>
        <v>1</v>
      </c>
      <c r="O47">
        <f t="shared" si="7"/>
        <v>0</v>
      </c>
      <c r="P47">
        <f t="shared" si="8"/>
        <v>0</v>
      </c>
    </row>
    <row r="48" spans="1:16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0"/>
        <v>2</v>
      </c>
      <c r="L48" t="s">
        <v>54</v>
      </c>
      <c r="M48">
        <f t="shared" si="5"/>
        <v>0</v>
      </c>
      <c r="N48">
        <f t="shared" si="6"/>
        <v>1</v>
      </c>
      <c r="O48">
        <f t="shared" si="7"/>
        <v>0</v>
      </c>
      <c r="P48">
        <f t="shared" si="8"/>
        <v>1</v>
      </c>
    </row>
    <row r="49" spans="1:16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0"/>
        <v>2</v>
      </c>
      <c r="L49" t="s">
        <v>54</v>
      </c>
      <c r="M49">
        <f t="shared" si="5"/>
        <v>0</v>
      </c>
      <c r="N49">
        <f t="shared" si="6"/>
        <v>1</v>
      </c>
      <c r="O49">
        <f t="shared" si="7"/>
        <v>0</v>
      </c>
      <c r="P49">
        <f t="shared" si="8"/>
        <v>0</v>
      </c>
    </row>
    <row r="50" spans="1:16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0"/>
        <v>1</v>
      </c>
      <c r="L50" t="s">
        <v>54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</row>
    <row r="51" spans="1:16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0"/>
        <v>1</v>
      </c>
      <c r="L51" t="s">
        <v>54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1</v>
      </c>
    </row>
    <row r="52" spans="1:16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0"/>
        <v>4</v>
      </c>
      <c r="L52" t="s">
        <v>54</v>
      </c>
      <c r="M52">
        <f t="shared" si="5"/>
        <v>1</v>
      </c>
      <c r="N52">
        <f t="shared" si="6"/>
        <v>0</v>
      </c>
      <c r="O52">
        <f t="shared" si="7"/>
        <v>0</v>
      </c>
      <c r="P52">
        <f t="shared" si="8"/>
        <v>0</v>
      </c>
    </row>
    <row r="53" spans="1:16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0"/>
        <v>4</v>
      </c>
      <c r="L53" t="s">
        <v>54</v>
      </c>
      <c r="M53">
        <f t="shared" si="5"/>
        <v>1</v>
      </c>
      <c r="N53">
        <f t="shared" si="6"/>
        <v>1</v>
      </c>
      <c r="O53">
        <f t="shared" si="7"/>
        <v>0</v>
      </c>
      <c r="P53">
        <f t="shared" si="8"/>
        <v>0</v>
      </c>
    </row>
    <row r="54" spans="1:16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0"/>
        <v>1</v>
      </c>
      <c r="L54" t="s">
        <v>54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</row>
    <row r="55" spans="1:16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0"/>
        <v>1</v>
      </c>
      <c r="L55" t="s">
        <v>54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</row>
    <row r="56" spans="1:16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0"/>
        <v>5</v>
      </c>
      <c r="L56" t="s">
        <v>54</v>
      </c>
      <c r="M56">
        <f t="shared" si="5"/>
        <v>1</v>
      </c>
      <c r="N56">
        <f t="shared" si="6"/>
        <v>1</v>
      </c>
      <c r="O56">
        <f t="shared" si="7"/>
        <v>0</v>
      </c>
      <c r="P56">
        <f t="shared" si="8"/>
        <v>1</v>
      </c>
    </row>
    <row r="57" spans="1:16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0"/>
        <v>3</v>
      </c>
      <c r="L57" t="s">
        <v>54</v>
      </c>
      <c r="M57">
        <f t="shared" si="5"/>
        <v>0</v>
      </c>
      <c r="N57">
        <f t="shared" si="6"/>
        <v>1</v>
      </c>
      <c r="O57">
        <f t="shared" si="7"/>
        <v>1</v>
      </c>
      <c r="P57">
        <f t="shared" si="8"/>
        <v>1</v>
      </c>
    </row>
    <row r="58" spans="1:16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0"/>
        <v>1</v>
      </c>
      <c r="L58" t="s">
        <v>54</v>
      </c>
      <c r="M58">
        <f t="shared" si="5"/>
        <v>0</v>
      </c>
      <c r="N58">
        <f t="shared" si="6"/>
        <v>0</v>
      </c>
      <c r="O58">
        <f t="shared" si="7"/>
        <v>1</v>
      </c>
      <c r="P58">
        <f t="shared" si="8"/>
        <v>1</v>
      </c>
    </row>
    <row r="59" spans="1:16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0"/>
        <v>3</v>
      </c>
      <c r="L59" t="s">
        <v>54</v>
      </c>
      <c r="M59">
        <f t="shared" si="5"/>
        <v>0</v>
      </c>
      <c r="N59">
        <f t="shared" si="6"/>
        <v>1</v>
      </c>
      <c r="O59">
        <f t="shared" si="7"/>
        <v>1</v>
      </c>
      <c r="P59">
        <f t="shared" si="8"/>
        <v>1</v>
      </c>
    </row>
    <row r="60" spans="1:16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0"/>
        <v>2</v>
      </c>
      <c r="L60" t="s">
        <v>54</v>
      </c>
      <c r="M60">
        <f t="shared" si="5"/>
        <v>0</v>
      </c>
      <c r="N60">
        <f t="shared" si="6"/>
        <v>1</v>
      </c>
      <c r="O60">
        <f t="shared" si="7"/>
        <v>0</v>
      </c>
      <c r="P60">
        <f t="shared" si="8"/>
        <v>1</v>
      </c>
    </row>
    <row r="61" spans="1:16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0"/>
        <v>1</v>
      </c>
      <c r="L61" t="s">
        <v>54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1</v>
      </c>
    </row>
    <row r="62" spans="1:16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0"/>
        <v>2</v>
      </c>
      <c r="L62" t="s">
        <v>54</v>
      </c>
      <c r="M62">
        <f t="shared" si="5"/>
        <v>0</v>
      </c>
      <c r="N62">
        <f t="shared" si="6"/>
        <v>1</v>
      </c>
      <c r="O62">
        <f t="shared" si="7"/>
        <v>0</v>
      </c>
      <c r="P62">
        <f t="shared" si="8"/>
        <v>1</v>
      </c>
    </row>
    <row r="63" spans="1:16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0"/>
        <v>2</v>
      </c>
      <c r="L63" t="s">
        <v>54</v>
      </c>
      <c r="M63">
        <f t="shared" si="5"/>
        <v>0</v>
      </c>
      <c r="N63">
        <f t="shared" si="6"/>
        <v>1</v>
      </c>
      <c r="O63">
        <f t="shared" si="7"/>
        <v>0</v>
      </c>
      <c r="P63">
        <f t="shared" si="8"/>
        <v>1</v>
      </c>
    </row>
    <row r="64" spans="1:16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0"/>
        <v>2</v>
      </c>
      <c r="L64" t="s">
        <v>54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</row>
    <row r="65" spans="1:16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0"/>
        <v>2</v>
      </c>
      <c r="L65" t="s">
        <v>54</v>
      </c>
      <c r="M65">
        <f t="shared" si="5"/>
        <v>0</v>
      </c>
      <c r="N65">
        <f t="shared" si="6"/>
        <v>1</v>
      </c>
      <c r="O65">
        <f t="shared" si="7"/>
        <v>0</v>
      </c>
      <c r="P65">
        <f t="shared" si="8"/>
        <v>1</v>
      </c>
    </row>
    <row r="66" spans="1:16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0"/>
        <v>1</v>
      </c>
      <c r="L66" t="s">
        <v>54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1</v>
      </c>
    </row>
    <row r="67" spans="1:16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ref="K67:K70" si="9">IF(AND(M67=0,N67=0),1,IF(AND(M67=0,N67=1,O67=0),2,IF(AND(M67=0,N67=1,O67=1),3,IF(AND(M67=1,P67=0),4,IF(AND(M67=1,P67=1),5,0)))))</f>
        <v>2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0</v>
      </c>
      <c r="P67">
        <f t="shared" si="8"/>
        <v>0</v>
      </c>
    </row>
    <row r="68" spans="1:16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9"/>
        <v>2</v>
      </c>
      <c r="L68" t="s">
        <v>54</v>
      </c>
      <c r="M68">
        <f>IF(E68&lt;M$1,0,1)</f>
        <v>0</v>
      </c>
      <c r="N68">
        <f>IF(H68&lt;N$1,0,1)</f>
        <v>1</v>
      </c>
      <c r="O68">
        <f>IF(B68&lt;O$1,0,1)</f>
        <v>0</v>
      </c>
      <c r="P68">
        <f>IF(C68&lt;P$1,0,1)</f>
        <v>1</v>
      </c>
    </row>
    <row r="69" spans="1:16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9"/>
        <v>5</v>
      </c>
      <c r="L69" t="s">
        <v>54</v>
      </c>
      <c r="M69">
        <f>IF(E69&lt;M$1,0,1)</f>
        <v>1</v>
      </c>
      <c r="N69">
        <f>IF(H69&lt;N$1,0,1)</f>
        <v>0</v>
      </c>
      <c r="O69">
        <f>IF(B69&lt;O$1,0,1)</f>
        <v>0</v>
      </c>
      <c r="P69">
        <f>IF(C69&lt;P$1,0,1)</f>
        <v>1</v>
      </c>
    </row>
    <row r="70" spans="1:16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9"/>
        <v>1</v>
      </c>
      <c r="L70" t="s">
        <v>54</v>
      </c>
      <c r="M70">
        <f>IF(E70&lt;M$1,0,1)</f>
        <v>0</v>
      </c>
      <c r="N70">
        <f>IF(H70&lt;N$1,0,1)</f>
        <v>0</v>
      </c>
      <c r="O70">
        <f>IF(B70&lt;O$1,0,1)</f>
        <v>0</v>
      </c>
      <c r="P70">
        <f>IF(C70&lt;P$1,0,1)</f>
        <v>0</v>
      </c>
    </row>
  </sheetData>
  <autoFilter ref="A2:P7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workbookViewId="0">
      <selection activeCell="A1" sqref="A1"/>
    </sheetView>
  </sheetViews>
  <sheetFormatPr defaultColWidth="8.725" defaultRowHeight="13.5"/>
  <cols>
    <col min="13" max="13" width="11.725" customWidth="1"/>
    <col min="14" max="15" width="12.8166666666667"/>
    <col min="16" max="16" width="12.8166666666667" customWidth="1"/>
  </cols>
  <sheetData>
    <row r="1" spans="13:16">
      <c r="M1">
        <v>94.5500031</v>
      </c>
      <c r="N1">
        <v>0.215000004</v>
      </c>
      <c r="O1">
        <v>19.5450001</v>
      </c>
      <c r="P1">
        <v>0.245000005</v>
      </c>
    </row>
    <row r="2" spans="1:16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5</v>
      </c>
      <c r="N2" t="s">
        <v>3</v>
      </c>
      <c r="O2" t="s">
        <v>4</v>
      </c>
      <c r="P2" t="s">
        <v>3</v>
      </c>
    </row>
    <row r="3" spans="1:16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 t="shared" ref="K3:K66" si="0">IF(AND(M3=0,N3=0),1,IF(AND(M3=0,N3=1,O3=0),2,IF(AND(M3=0,N3=1,O3=1),3,IF(AND(M3=1,P3=0),4,IF(AND(M3=1,P3=1),5,0)))))</f>
        <v>3</v>
      </c>
      <c r="L3" t="s">
        <v>54</v>
      </c>
      <c r="M3">
        <f>IF(E3&lt;M$1,0,1)</f>
        <v>0</v>
      </c>
      <c r="N3">
        <f>IF(C3&lt;N$1,0,1)</f>
        <v>1</v>
      </c>
      <c r="O3">
        <f>IF(D3&lt;O$1,0,1)</f>
        <v>1</v>
      </c>
      <c r="P3">
        <f>IF(C3&lt;P$1,0,1)</f>
        <v>1</v>
      </c>
    </row>
    <row r="4" spans="1:16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si="0"/>
        <v>2</v>
      </c>
      <c r="L4" t="s">
        <v>54</v>
      </c>
      <c r="M4">
        <f t="shared" ref="M4:M35" si="1">IF(E4&lt;M$1,0,1)</f>
        <v>0</v>
      </c>
      <c r="N4">
        <f t="shared" ref="N4:N35" si="2">IF(C4&lt;N$1,0,1)</f>
        <v>1</v>
      </c>
      <c r="O4">
        <f t="shared" ref="O4:O35" si="3">IF(D4&lt;O$1,0,1)</f>
        <v>0</v>
      </c>
      <c r="P4">
        <f t="shared" ref="P4:P35" si="4">IF(C4&lt;P$1,0,1)</f>
        <v>1</v>
      </c>
    </row>
    <row r="5" spans="1:16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3</v>
      </c>
      <c r="L5" t="s">
        <v>53</v>
      </c>
      <c r="M5">
        <f t="shared" si="1"/>
        <v>0</v>
      </c>
      <c r="N5">
        <f t="shared" si="2"/>
        <v>1</v>
      </c>
      <c r="O5">
        <f t="shared" si="3"/>
        <v>1</v>
      </c>
      <c r="P5">
        <f t="shared" si="4"/>
        <v>0</v>
      </c>
    </row>
    <row r="6" spans="1:16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3</v>
      </c>
      <c r="L6" t="s">
        <v>53</v>
      </c>
      <c r="M6">
        <f t="shared" si="1"/>
        <v>0</v>
      </c>
      <c r="N6">
        <f t="shared" si="2"/>
        <v>1</v>
      </c>
      <c r="O6">
        <f t="shared" si="3"/>
        <v>1</v>
      </c>
      <c r="P6">
        <f t="shared" si="4"/>
        <v>1</v>
      </c>
    </row>
    <row r="7" spans="1:16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5</v>
      </c>
      <c r="L7" t="s">
        <v>54</v>
      </c>
      <c r="M7">
        <f t="shared" si="1"/>
        <v>1</v>
      </c>
      <c r="N7">
        <f t="shared" si="2"/>
        <v>1</v>
      </c>
      <c r="O7">
        <f t="shared" si="3"/>
        <v>0</v>
      </c>
      <c r="P7">
        <f t="shared" si="4"/>
        <v>1</v>
      </c>
    </row>
    <row r="8" spans="1:16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1</v>
      </c>
      <c r="L8" t="s">
        <v>54</v>
      </c>
      <c r="M8">
        <f t="shared" si="1"/>
        <v>0</v>
      </c>
      <c r="N8">
        <f t="shared" si="2"/>
        <v>0</v>
      </c>
      <c r="O8">
        <f t="shared" si="3"/>
        <v>1</v>
      </c>
      <c r="P8">
        <f t="shared" si="4"/>
        <v>0</v>
      </c>
    </row>
    <row r="9" spans="1:16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3</v>
      </c>
      <c r="L9" t="s">
        <v>54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1</v>
      </c>
    </row>
    <row r="10" spans="1:16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3</v>
      </c>
      <c r="L10" t="s">
        <v>53</v>
      </c>
      <c r="M10">
        <f t="shared" si="1"/>
        <v>0</v>
      </c>
      <c r="N10">
        <f t="shared" si="2"/>
        <v>1</v>
      </c>
      <c r="O10">
        <f t="shared" si="3"/>
        <v>1</v>
      </c>
      <c r="P10">
        <f t="shared" si="4"/>
        <v>0</v>
      </c>
    </row>
    <row r="11" spans="1:16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53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3</v>
      </c>
      <c r="L12" t="s">
        <v>54</v>
      </c>
      <c r="M12">
        <f t="shared" si="1"/>
        <v>0</v>
      </c>
      <c r="N12">
        <f t="shared" si="2"/>
        <v>1</v>
      </c>
      <c r="O12">
        <f t="shared" si="3"/>
        <v>1</v>
      </c>
      <c r="P12">
        <f t="shared" si="4"/>
        <v>1</v>
      </c>
    </row>
    <row r="13" spans="1:16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4</v>
      </c>
      <c r="L13" t="s">
        <v>54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</row>
    <row r="14" spans="1:16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4</v>
      </c>
      <c r="L14" t="s">
        <v>54</v>
      </c>
      <c r="M14">
        <f t="shared" si="1"/>
        <v>1</v>
      </c>
      <c r="N14">
        <f t="shared" si="2"/>
        <v>0</v>
      </c>
      <c r="O14">
        <f t="shared" si="3"/>
        <v>1</v>
      </c>
      <c r="P14">
        <f t="shared" si="4"/>
        <v>0</v>
      </c>
    </row>
    <row r="15" spans="1:16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4</v>
      </c>
      <c r="L15" t="s">
        <v>54</v>
      </c>
      <c r="M15">
        <f t="shared" si="1"/>
        <v>1</v>
      </c>
      <c r="N15">
        <f t="shared" si="2"/>
        <v>0</v>
      </c>
      <c r="O15">
        <f t="shared" si="3"/>
        <v>1</v>
      </c>
      <c r="P15">
        <f t="shared" si="4"/>
        <v>0</v>
      </c>
    </row>
    <row r="16" spans="1:16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3</v>
      </c>
      <c r="L16" t="s">
        <v>54</v>
      </c>
      <c r="M16">
        <f t="shared" si="1"/>
        <v>0</v>
      </c>
      <c r="N16">
        <f t="shared" si="2"/>
        <v>1</v>
      </c>
      <c r="O16">
        <f t="shared" si="3"/>
        <v>1</v>
      </c>
      <c r="P16">
        <f t="shared" si="4"/>
        <v>1</v>
      </c>
    </row>
    <row r="17" spans="1:16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3</v>
      </c>
      <c r="L17" t="s">
        <v>54</v>
      </c>
      <c r="M17">
        <f t="shared" si="1"/>
        <v>0</v>
      </c>
      <c r="N17">
        <f t="shared" si="2"/>
        <v>1</v>
      </c>
      <c r="O17">
        <f t="shared" si="3"/>
        <v>1</v>
      </c>
      <c r="P17">
        <f t="shared" si="4"/>
        <v>1</v>
      </c>
    </row>
    <row r="18" spans="1:16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3</v>
      </c>
      <c r="L18" t="s">
        <v>53</v>
      </c>
      <c r="M18">
        <f t="shared" si="1"/>
        <v>0</v>
      </c>
      <c r="N18">
        <f t="shared" si="2"/>
        <v>1</v>
      </c>
      <c r="O18">
        <f t="shared" si="3"/>
        <v>1</v>
      </c>
      <c r="P18">
        <f t="shared" si="4"/>
        <v>1</v>
      </c>
    </row>
    <row r="19" spans="1:16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3</v>
      </c>
      <c r="L19" t="s">
        <v>54</v>
      </c>
      <c r="M19">
        <f t="shared" si="1"/>
        <v>0</v>
      </c>
      <c r="N19">
        <f t="shared" si="2"/>
        <v>1</v>
      </c>
      <c r="O19">
        <f t="shared" si="3"/>
        <v>1</v>
      </c>
      <c r="P19">
        <f t="shared" si="4"/>
        <v>0</v>
      </c>
    </row>
    <row r="20" spans="1:16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4</v>
      </c>
      <c r="L20" t="s">
        <v>54</v>
      </c>
      <c r="M20">
        <f t="shared" si="1"/>
        <v>1</v>
      </c>
      <c r="N20">
        <f t="shared" si="2"/>
        <v>1</v>
      </c>
      <c r="O20">
        <f t="shared" si="3"/>
        <v>1</v>
      </c>
      <c r="P20">
        <f t="shared" si="4"/>
        <v>0</v>
      </c>
    </row>
    <row r="21" spans="1:16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5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  <c r="P21">
        <f t="shared" si="4"/>
        <v>1</v>
      </c>
    </row>
    <row r="22" spans="1:16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3</v>
      </c>
      <c r="L22" t="s">
        <v>53</v>
      </c>
      <c r="M22">
        <f t="shared" si="1"/>
        <v>0</v>
      </c>
      <c r="N22">
        <f t="shared" si="2"/>
        <v>1</v>
      </c>
      <c r="O22">
        <f t="shared" si="3"/>
        <v>1</v>
      </c>
      <c r="P22">
        <f t="shared" si="4"/>
        <v>0</v>
      </c>
    </row>
    <row r="23" spans="1:16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5</v>
      </c>
      <c r="L23" t="s">
        <v>54</v>
      </c>
      <c r="M23">
        <f t="shared" si="1"/>
        <v>1</v>
      </c>
      <c r="N23">
        <f t="shared" si="2"/>
        <v>1</v>
      </c>
      <c r="O23">
        <f t="shared" si="3"/>
        <v>1</v>
      </c>
      <c r="P23">
        <f t="shared" si="4"/>
        <v>1</v>
      </c>
    </row>
    <row r="24" spans="1:16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4</v>
      </c>
      <c r="L24" t="s">
        <v>54</v>
      </c>
      <c r="M24">
        <f t="shared" si="1"/>
        <v>1</v>
      </c>
      <c r="N24">
        <f t="shared" si="2"/>
        <v>1</v>
      </c>
      <c r="O24">
        <f t="shared" si="3"/>
        <v>0</v>
      </c>
      <c r="P24">
        <f t="shared" si="4"/>
        <v>0</v>
      </c>
    </row>
    <row r="25" spans="1:16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3</v>
      </c>
      <c r="L25" t="s">
        <v>54</v>
      </c>
      <c r="M25">
        <f t="shared" si="1"/>
        <v>0</v>
      </c>
      <c r="N25">
        <f t="shared" si="2"/>
        <v>1</v>
      </c>
      <c r="O25">
        <f t="shared" si="3"/>
        <v>1</v>
      </c>
      <c r="P25">
        <f t="shared" si="4"/>
        <v>0</v>
      </c>
    </row>
    <row r="26" spans="1:16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1</v>
      </c>
      <c r="L26" t="s">
        <v>54</v>
      </c>
      <c r="M26">
        <f t="shared" si="1"/>
        <v>0</v>
      </c>
      <c r="N26">
        <f t="shared" si="2"/>
        <v>0</v>
      </c>
      <c r="O26">
        <f t="shared" si="3"/>
        <v>1</v>
      </c>
      <c r="P26">
        <f t="shared" si="4"/>
        <v>0</v>
      </c>
    </row>
    <row r="27" spans="1:16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3</v>
      </c>
      <c r="L27" t="s">
        <v>54</v>
      </c>
      <c r="M27">
        <f t="shared" si="1"/>
        <v>0</v>
      </c>
      <c r="N27">
        <f t="shared" si="2"/>
        <v>1</v>
      </c>
      <c r="O27">
        <f t="shared" si="3"/>
        <v>1</v>
      </c>
      <c r="P27">
        <f t="shared" si="4"/>
        <v>1</v>
      </c>
    </row>
    <row r="28" spans="1:16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5</v>
      </c>
      <c r="L28" t="s">
        <v>54</v>
      </c>
      <c r="M28">
        <f t="shared" si="1"/>
        <v>1</v>
      </c>
      <c r="N28">
        <f t="shared" si="2"/>
        <v>1</v>
      </c>
      <c r="O28">
        <f t="shared" si="3"/>
        <v>0</v>
      </c>
      <c r="P28">
        <f t="shared" si="4"/>
        <v>1</v>
      </c>
    </row>
    <row r="29" spans="1:16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1</v>
      </c>
      <c r="L29" t="s">
        <v>54</v>
      </c>
      <c r="M29">
        <f t="shared" si="1"/>
        <v>0</v>
      </c>
      <c r="N29">
        <f t="shared" si="2"/>
        <v>0</v>
      </c>
      <c r="O29">
        <f t="shared" si="3"/>
        <v>1</v>
      </c>
      <c r="P29">
        <f t="shared" si="4"/>
        <v>0</v>
      </c>
    </row>
    <row r="30" spans="1:16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3</v>
      </c>
      <c r="L30" t="s">
        <v>54</v>
      </c>
      <c r="M30">
        <f t="shared" si="1"/>
        <v>0</v>
      </c>
      <c r="N30">
        <f t="shared" si="2"/>
        <v>1</v>
      </c>
      <c r="O30">
        <f t="shared" si="3"/>
        <v>1</v>
      </c>
      <c r="P30">
        <f t="shared" si="4"/>
        <v>1</v>
      </c>
    </row>
    <row r="31" spans="1:16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3</v>
      </c>
      <c r="L31" t="s">
        <v>54</v>
      </c>
      <c r="M31">
        <f t="shared" si="1"/>
        <v>0</v>
      </c>
      <c r="N31">
        <f t="shared" si="2"/>
        <v>1</v>
      </c>
      <c r="O31">
        <f t="shared" si="3"/>
        <v>1</v>
      </c>
      <c r="P31">
        <f t="shared" si="4"/>
        <v>1</v>
      </c>
    </row>
    <row r="32" spans="1:16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2</v>
      </c>
      <c r="L32" t="s">
        <v>54</v>
      </c>
      <c r="M32">
        <f t="shared" si="1"/>
        <v>0</v>
      </c>
      <c r="N32">
        <f t="shared" si="2"/>
        <v>1</v>
      </c>
      <c r="O32">
        <f t="shared" si="3"/>
        <v>0</v>
      </c>
      <c r="P32">
        <f t="shared" si="4"/>
        <v>1</v>
      </c>
    </row>
    <row r="33" spans="1:16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1</v>
      </c>
      <c r="L33" t="s">
        <v>54</v>
      </c>
      <c r="M33">
        <f t="shared" si="1"/>
        <v>0</v>
      </c>
      <c r="N33">
        <f t="shared" si="2"/>
        <v>0</v>
      </c>
      <c r="O33">
        <f t="shared" si="3"/>
        <v>1</v>
      </c>
      <c r="P33">
        <f t="shared" si="4"/>
        <v>0</v>
      </c>
    </row>
    <row r="34" spans="1:16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3</v>
      </c>
      <c r="L34" t="s">
        <v>54</v>
      </c>
      <c r="M34">
        <f t="shared" si="1"/>
        <v>0</v>
      </c>
      <c r="N34">
        <f t="shared" si="2"/>
        <v>1</v>
      </c>
      <c r="O34">
        <f t="shared" si="3"/>
        <v>1</v>
      </c>
      <c r="P34">
        <f t="shared" si="4"/>
        <v>1</v>
      </c>
    </row>
    <row r="35" spans="1:16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 t="shared" si="1"/>
        <v>0</v>
      </c>
      <c r="N35">
        <f t="shared" si="2"/>
        <v>1</v>
      </c>
      <c r="O35">
        <f t="shared" si="3"/>
        <v>0</v>
      </c>
      <c r="P35">
        <f t="shared" si="4"/>
        <v>0</v>
      </c>
    </row>
    <row r="36" spans="1:16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si="0"/>
        <v>1</v>
      </c>
      <c r="L36" t="s">
        <v>54</v>
      </c>
      <c r="M36">
        <f t="shared" ref="M36:M67" si="5">IF(E36&lt;M$1,0,1)</f>
        <v>0</v>
      </c>
      <c r="N36">
        <f t="shared" ref="N36:N67" si="6">IF(C36&lt;N$1,0,1)</f>
        <v>0</v>
      </c>
      <c r="O36">
        <f t="shared" ref="O36:O67" si="7">IF(D36&lt;O$1,0,1)</f>
        <v>1</v>
      </c>
      <c r="P36">
        <f t="shared" ref="P36:P67" si="8">IF(C36&lt;P$1,0,1)</f>
        <v>0</v>
      </c>
    </row>
    <row r="37" spans="1:16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0"/>
        <v>4</v>
      </c>
      <c r="L37" t="s">
        <v>54</v>
      </c>
      <c r="M37">
        <f t="shared" si="5"/>
        <v>1</v>
      </c>
      <c r="N37">
        <f t="shared" si="6"/>
        <v>1</v>
      </c>
      <c r="O37">
        <f t="shared" si="7"/>
        <v>1</v>
      </c>
      <c r="P37">
        <f t="shared" si="8"/>
        <v>0</v>
      </c>
    </row>
    <row r="38" spans="1:16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0"/>
        <v>2</v>
      </c>
      <c r="L38" t="s">
        <v>54</v>
      </c>
      <c r="M38">
        <f t="shared" si="5"/>
        <v>0</v>
      </c>
      <c r="N38">
        <f t="shared" si="6"/>
        <v>1</v>
      </c>
      <c r="O38">
        <f t="shared" si="7"/>
        <v>0</v>
      </c>
      <c r="P38">
        <f t="shared" si="8"/>
        <v>0</v>
      </c>
    </row>
    <row r="39" spans="1:16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0"/>
        <v>5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  <c r="P39">
        <f t="shared" si="8"/>
        <v>1</v>
      </c>
    </row>
    <row r="40" spans="1:16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0"/>
        <v>2</v>
      </c>
      <c r="L40" t="s">
        <v>54</v>
      </c>
      <c r="M40">
        <f t="shared" si="5"/>
        <v>0</v>
      </c>
      <c r="N40">
        <f t="shared" si="6"/>
        <v>1</v>
      </c>
      <c r="O40">
        <f t="shared" si="7"/>
        <v>0</v>
      </c>
      <c r="P40">
        <f t="shared" si="8"/>
        <v>1</v>
      </c>
    </row>
    <row r="41" spans="1:16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0"/>
        <v>3</v>
      </c>
      <c r="L41" t="s">
        <v>54</v>
      </c>
      <c r="M41">
        <f t="shared" si="5"/>
        <v>0</v>
      </c>
      <c r="N41">
        <f t="shared" si="6"/>
        <v>1</v>
      </c>
      <c r="O41">
        <f t="shared" si="7"/>
        <v>1</v>
      </c>
      <c r="P41">
        <f t="shared" si="8"/>
        <v>0</v>
      </c>
    </row>
    <row r="42" spans="1:16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0"/>
        <v>5</v>
      </c>
      <c r="L42" t="s">
        <v>54</v>
      </c>
      <c r="M42">
        <f t="shared" si="5"/>
        <v>1</v>
      </c>
      <c r="N42">
        <f t="shared" si="6"/>
        <v>1</v>
      </c>
      <c r="O42">
        <f t="shared" si="7"/>
        <v>1</v>
      </c>
      <c r="P42">
        <f t="shared" si="8"/>
        <v>1</v>
      </c>
    </row>
    <row r="43" spans="1:16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0"/>
        <v>3</v>
      </c>
      <c r="L43" t="s">
        <v>54</v>
      </c>
      <c r="M43">
        <f t="shared" si="5"/>
        <v>0</v>
      </c>
      <c r="N43">
        <f t="shared" si="6"/>
        <v>1</v>
      </c>
      <c r="O43">
        <f t="shared" si="7"/>
        <v>1</v>
      </c>
      <c r="P43">
        <f t="shared" si="8"/>
        <v>1</v>
      </c>
    </row>
    <row r="44" spans="1:16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0"/>
        <v>5</v>
      </c>
      <c r="L44" t="s">
        <v>54</v>
      </c>
      <c r="M44">
        <f t="shared" si="5"/>
        <v>1</v>
      </c>
      <c r="N44">
        <f t="shared" si="6"/>
        <v>1</v>
      </c>
      <c r="O44">
        <f t="shared" si="7"/>
        <v>1</v>
      </c>
      <c r="P44">
        <f t="shared" si="8"/>
        <v>1</v>
      </c>
    </row>
    <row r="45" spans="1:16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0"/>
        <v>5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  <c r="P45">
        <f t="shared" si="8"/>
        <v>1</v>
      </c>
    </row>
    <row r="46" spans="1:16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0"/>
        <v>3</v>
      </c>
      <c r="L46" t="s">
        <v>54</v>
      </c>
      <c r="M46">
        <f t="shared" si="5"/>
        <v>0</v>
      </c>
      <c r="N46">
        <f t="shared" si="6"/>
        <v>1</v>
      </c>
      <c r="O46">
        <f t="shared" si="7"/>
        <v>1</v>
      </c>
      <c r="P46">
        <f t="shared" si="8"/>
        <v>1</v>
      </c>
    </row>
    <row r="47" spans="1:16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0"/>
        <v>1</v>
      </c>
      <c r="L47" t="s">
        <v>54</v>
      </c>
      <c r="M47">
        <f t="shared" si="5"/>
        <v>0</v>
      </c>
      <c r="N47">
        <f t="shared" si="6"/>
        <v>0</v>
      </c>
      <c r="O47">
        <f t="shared" si="7"/>
        <v>1</v>
      </c>
      <c r="P47">
        <f t="shared" si="8"/>
        <v>0</v>
      </c>
    </row>
    <row r="48" spans="1:16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0"/>
        <v>2</v>
      </c>
      <c r="L48" t="s">
        <v>54</v>
      </c>
      <c r="M48">
        <f t="shared" si="5"/>
        <v>0</v>
      </c>
      <c r="N48">
        <f t="shared" si="6"/>
        <v>1</v>
      </c>
      <c r="O48">
        <f t="shared" si="7"/>
        <v>0</v>
      </c>
      <c r="P48">
        <f t="shared" si="8"/>
        <v>1</v>
      </c>
    </row>
    <row r="49" spans="1:16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0"/>
        <v>3</v>
      </c>
      <c r="L49" t="s">
        <v>54</v>
      </c>
      <c r="M49">
        <f t="shared" si="5"/>
        <v>0</v>
      </c>
      <c r="N49">
        <f t="shared" si="6"/>
        <v>1</v>
      </c>
      <c r="O49">
        <f t="shared" si="7"/>
        <v>1</v>
      </c>
      <c r="P49">
        <f t="shared" si="8"/>
        <v>0</v>
      </c>
    </row>
    <row r="50" spans="1:16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0"/>
        <v>3</v>
      </c>
      <c r="L50" t="s">
        <v>54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0</v>
      </c>
    </row>
    <row r="51" spans="1:16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0"/>
        <v>3</v>
      </c>
      <c r="L51" t="s">
        <v>54</v>
      </c>
      <c r="M51">
        <f t="shared" si="5"/>
        <v>0</v>
      </c>
      <c r="N51">
        <f t="shared" si="6"/>
        <v>1</v>
      </c>
      <c r="O51">
        <f t="shared" si="7"/>
        <v>1</v>
      </c>
      <c r="P51">
        <f t="shared" si="8"/>
        <v>1</v>
      </c>
    </row>
    <row r="52" spans="1:16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0"/>
        <v>4</v>
      </c>
      <c r="L52" t="s">
        <v>54</v>
      </c>
      <c r="M52">
        <f t="shared" si="5"/>
        <v>1</v>
      </c>
      <c r="N52">
        <f t="shared" si="6"/>
        <v>0</v>
      </c>
      <c r="O52">
        <f t="shared" si="7"/>
        <v>1</v>
      </c>
      <c r="P52">
        <f t="shared" si="8"/>
        <v>0</v>
      </c>
    </row>
    <row r="53" spans="1:16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0"/>
        <v>4</v>
      </c>
      <c r="L53" t="s">
        <v>54</v>
      </c>
      <c r="M53">
        <f t="shared" si="5"/>
        <v>1</v>
      </c>
      <c r="N53">
        <f t="shared" si="6"/>
        <v>1</v>
      </c>
      <c r="O53">
        <f t="shared" si="7"/>
        <v>1</v>
      </c>
      <c r="P53">
        <f t="shared" si="8"/>
        <v>0</v>
      </c>
    </row>
    <row r="54" spans="1:16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0"/>
        <v>3</v>
      </c>
      <c r="L54" t="s">
        <v>54</v>
      </c>
      <c r="M54">
        <f t="shared" si="5"/>
        <v>0</v>
      </c>
      <c r="N54">
        <f t="shared" si="6"/>
        <v>1</v>
      </c>
      <c r="O54">
        <f t="shared" si="7"/>
        <v>1</v>
      </c>
      <c r="P54">
        <f t="shared" si="8"/>
        <v>0</v>
      </c>
    </row>
    <row r="55" spans="1:16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0"/>
        <v>2</v>
      </c>
      <c r="L55" t="s">
        <v>54</v>
      </c>
      <c r="M55">
        <f t="shared" si="5"/>
        <v>0</v>
      </c>
      <c r="N55">
        <f t="shared" si="6"/>
        <v>1</v>
      </c>
      <c r="O55">
        <f t="shared" si="7"/>
        <v>0</v>
      </c>
      <c r="P55">
        <f t="shared" si="8"/>
        <v>0</v>
      </c>
    </row>
    <row r="56" spans="1:16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0"/>
        <v>5</v>
      </c>
      <c r="L56" t="s">
        <v>54</v>
      </c>
      <c r="M56">
        <f t="shared" si="5"/>
        <v>1</v>
      </c>
      <c r="N56">
        <f t="shared" si="6"/>
        <v>1</v>
      </c>
      <c r="O56">
        <f t="shared" si="7"/>
        <v>0</v>
      </c>
      <c r="P56">
        <f t="shared" si="8"/>
        <v>1</v>
      </c>
    </row>
    <row r="57" spans="1:16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0"/>
        <v>3</v>
      </c>
      <c r="L57" t="s">
        <v>54</v>
      </c>
      <c r="M57">
        <f t="shared" si="5"/>
        <v>0</v>
      </c>
      <c r="N57">
        <f t="shared" si="6"/>
        <v>1</v>
      </c>
      <c r="O57">
        <f t="shared" si="7"/>
        <v>1</v>
      </c>
      <c r="P57">
        <f t="shared" si="8"/>
        <v>1</v>
      </c>
    </row>
    <row r="58" spans="1:16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0"/>
        <v>3</v>
      </c>
      <c r="L58" t="s">
        <v>54</v>
      </c>
      <c r="M58">
        <f t="shared" si="5"/>
        <v>0</v>
      </c>
      <c r="N58">
        <f t="shared" si="6"/>
        <v>1</v>
      </c>
      <c r="O58">
        <f t="shared" si="7"/>
        <v>1</v>
      </c>
      <c r="P58">
        <f t="shared" si="8"/>
        <v>1</v>
      </c>
    </row>
    <row r="59" spans="1:16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0"/>
        <v>3</v>
      </c>
      <c r="L59" t="s">
        <v>54</v>
      </c>
      <c r="M59">
        <f t="shared" si="5"/>
        <v>0</v>
      </c>
      <c r="N59">
        <f t="shared" si="6"/>
        <v>1</v>
      </c>
      <c r="O59">
        <f t="shared" si="7"/>
        <v>1</v>
      </c>
      <c r="P59">
        <f t="shared" si="8"/>
        <v>1</v>
      </c>
    </row>
    <row r="60" spans="1:16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0"/>
        <v>2</v>
      </c>
      <c r="L60" t="s">
        <v>54</v>
      </c>
      <c r="M60">
        <f t="shared" si="5"/>
        <v>0</v>
      </c>
      <c r="N60">
        <f t="shared" si="6"/>
        <v>1</v>
      </c>
      <c r="O60">
        <f t="shared" si="7"/>
        <v>0</v>
      </c>
      <c r="P60">
        <f t="shared" si="8"/>
        <v>1</v>
      </c>
    </row>
    <row r="61" spans="1:16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0"/>
        <v>2</v>
      </c>
      <c r="L61" t="s">
        <v>54</v>
      </c>
      <c r="M61">
        <f t="shared" si="5"/>
        <v>0</v>
      </c>
      <c r="N61">
        <f t="shared" si="6"/>
        <v>1</v>
      </c>
      <c r="O61">
        <f t="shared" si="7"/>
        <v>0</v>
      </c>
      <c r="P61">
        <f t="shared" si="8"/>
        <v>1</v>
      </c>
    </row>
    <row r="62" spans="1:16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0"/>
        <v>3</v>
      </c>
      <c r="L62" t="s">
        <v>54</v>
      </c>
      <c r="M62">
        <f t="shared" si="5"/>
        <v>0</v>
      </c>
      <c r="N62">
        <f t="shared" si="6"/>
        <v>1</v>
      </c>
      <c r="O62">
        <f t="shared" si="7"/>
        <v>1</v>
      </c>
      <c r="P62">
        <f t="shared" si="8"/>
        <v>1</v>
      </c>
    </row>
    <row r="63" spans="1:16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0"/>
        <v>3</v>
      </c>
      <c r="L63" t="s">
        <v>54</v>
      </c>
      <c r="M63">
        <f t="shared" si="5"/>
        <v>0</v>
      </c>
      <c r="N63">
        <f t="shared" si="6"/>
        <v>1</v>
      </c>
      <c r="O63">
        <f t="shared" si="7"/>
        <v>1</v>
      </c>
      <c r="P63">
        <f t="shared" si="8"/>
        <v>1</v>
      </c>
    </row>
    <row r="64" spans="1:16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0"/>
        <v>2</v>
      </c>
      <c r="L64" t="s">
        <v>54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</row>
    <row r="65" spans="1:16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0"/>
        <v>3</v>
      </c>
      <c r="L65" t="s">
        <v>54</v>
      </c>
      <c r="M65">
        <f t="shared" si="5"/>
        <v>0</v>
      </c>
      <c r="N65">
        <f t="shared" si="6"/>
        <v>1</v>
      </c>
      <c r="O65">
        <f t="shared" si="7"/>
        <v>1</v>
      </c>
      <c r="P65">
        <f t="shared" si="8"/>
        <v>1</v>
      </c>
    </row>
    <row r="66" spans="1:16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0"/>
        <v>3</v>
      </c>
      <c r="L66" t="s">
        <v>54</v>
      </c>
      <c r="M66">
        <f t="shared" si="5"/>
        <v>0</v>
      </c>
      <c r="N66">
        <f t="shared" si="6"/>
        <v>1</v>
      </c>
      <c r="O66">
        <f t="shared" si="7"/>
        <v>1</v>
      </c>
      <c r="P66">
        <f t="shared" si="8"/>
        <v>1</v>
      </c>
    </row>
    <row r="67" spans="1:16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ref="K67:K70" si="9">IF(AND(M67=0,N67=0),1,IF(AND(M67=0,N67=1,O67=0),2,IF(AND(M67=0,N67=1,O67=1),3,IF(AND(M67=1,P67=0),4,IF(AND(M67=1,P67=1),5,0)))))</f>
        <v>1</v>
      </c>
      <c r="L67" t="s">
        <v>54</v>
      </c>
      <c r="M67">
        <f t="shared" si="5"/>
        <v>0</v>
      </c>
      <c r="N67">
        <f t="shared" si="6"/>
        <v>0</v>
      </c>
      <c r="O67">
        <f t="shared" si="7"/>
        <v>1</v>
      </c>
      <c r="P67">
        <f t="shared" si="8"/>
        <v>0</v>
      </c>
    </row>
    <row r="68" spans="1:16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9"/>
        <v>3</v>
      </c>
      <c r="L68" t="s">
        <v>54</v>
      </c>
      <c r="M68">
        <f>IF(E68&lt;M$1,0,1)</f>
        <v>0</v>
      </c>
      <c r="N68">
        <f>IF(C68&lt;N$1,0,1)</f>
        <v>1</v>
      </c>
      <c r="O68">
        <f>IF(D68&lt;O$1,0,1)</f>
        <v>1</v>
      </c>
      <c r="P68">
        <f>IF(C68&lt;P$1,0,1)</f>
        <v>1</v>
      </c>
    </row>
    <row r="69" spans="1:16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9"/>
        <v>5</v>
      </c>
      <c r="L69" t="s">
        <v>54</v>
      </c>
      <c r="M69">
        <f>IF(E69&lt;M$1,0,1)</f>
        <v>1</v>
      </c>
      <c r="N69">
        <f>IF(C69&lt;N$1,0,1)</f>
        <v>1</v>
      </c>
      <c r="O69">
        <f>IF(D69&lt;O$1,0,1)</f>
        <v>0</v>
      </c>
      <c r="P69">
        <f>IF(C69&lt;P$1,0,1)</f>
        <v>1</v>
      </c>
    </row>
    <row r="70" spans="1:16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9"/>
        <v>2</v>
      </c>
      <c r="L70" t="s">
        <v>54</v>
      </c>
      <c r="M70">
        <f>IF(E70&lt;M$1,0,1)</f>
        <v>0</v>
      </c>
      <c r="N70">
        <f>IF(C70&lt;N$1,0,1)</f>
        <v>1</v>
      </c>
      <c r="O70">
        <f>IF(D70&lt;O$1,0,1)</f>
        <v>0</v>
      </c>
      <c r="P70">
        <f>IF(C70&lt;P$1,0,1)</f>
        <v>0</v>
      </c>
    </row>
  </sheetData>
  <autoFilter ref="A2:P7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15" sqref="Q15"/>
    </sheetView>
  </sheetViews>
  <sheetFormatPr defaultColWidth="8.725" defaultRowHeight="13.5"/>
  <cols>
    <col min="2" max="6" width="15.375" customWidth="1"/>
    <col min="7" max="7" width="14.125" customWidth="1"/>
    <col min="8" max="11" width="15.375" customWidth="1"/>
  </cols>
  <sheetData>
    <row r="1" ht="16.5" spans="1:1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ht="16.5" spans="1:11">
      <c r="A2" s="2">
        <v>1</v>
      </c>
      <c r="B2" s="2">
        <v>-0.0742500052</v>
      </c>
      <c r="C2" s="2">
        <v>0.0199926384</v>
      </c>
      <c r="D2" s="2">
        <v>0.0182525385</v>
      </c>
      <c r="E2" s="2">
        <v>0.0166659858</v>
      </c>
      <c r="F2" s="2">
        <v>0.137904152</v>
      </c>
      <c r="G2" s="2">
        <v>0.133621603</v>
      </c>
      <c r="H2" s="2">
        <v>-0.0530463345</v>
      </c>
      <c r="I2" s="2">
        <v>0.0598159507</v>
      </c>
      <c r="J2" s="2">
        <v>-0.122564197</v>
      </c>
      <c r="K2" s="2">
        <v>0.0539195053</v>
      </c>
    </row>
    <row r="3" ht="16.5" spans="1:11">
      <c r="A3" s="2">
        <v>2</v>
      </c>
      <c r="B3" s="2">
        <v>0.227172419</v>
      </c>
      <c r="C3" s="2">
        <v>0.217752084</v>
      </c>
      <c r="D3" s="2">
        <v>0.194602326</v>
      </c>
      <c r="E3" s="2">
        <v>0.175548494</v>
      </c>
      <c r="F3" s="2">
        <v>0.141051635</v>
      </c>
      <c r="G3" s="2">
        <v>0.113753222</v>
      </c>
      <c r="H3" s="2">
        <v>0.161696421</v>
      </c>
      <c r="I3" s="2">
        <v>0.0575295985</v>
      </c>
      <c r="J3" s="2">
        <v>0.0836077631</v>
      </c>
      <c r="K3" s="2">
        <v>0.043896459</v>
      </c>
    </row>
    <row r="4" ht="16.5" spans="1:11">
      <c r="A4" s="2">
        <v>3</v>
      </c>
      <c r="B4" s="2">
        <v>0.220421061</v>
      </c>
      <c r="C4" s="2">
        <v>0.207452551</v>
      </c>
      <c r="D4" s="2">
        <v>0.180859357</v>
      </c>
      <c r="E4" s="2">
        <v>0.159161568</v>
      </c>
      <c r="F4" s="2">
        <v>-0.215500504</v>
      </c>
      <c r="G4" s="2">
        <v>-0.20495142</v>
      </c>
      <c r="H4" s="2">
        <v>0.13042292</v>
      </c>
      <c r="I4" s="2">
        <v>-0.171919972</v>
      </c>
      <c r="J4" s="2">
        <v>-0.064105399</v>
      </c>
      <c r="K4" s="2">
        <v>-0.15735659</v>
      </c>
    </row>
    <row r="5" ht="16.5" spans="1:11">
      <c r="A5" s="2">
        <v>4</v>
      </c>
      <c r="B5" s="2">
        <v>-0.41021055</v>
      </c>
      <c r="C5" s="2">
        <v>-0.337775141</v>
      </c>
      <c r="D5" s="2">
        <v>-0.284515887</v>
      </c>
      <c r="E5" s="2">
        <v>-0.245852068</v>
      </c>
      <c r="F5" s="2"/>
      <c r="G5" s="2">
        <v>0.022830886</v>
      </c>
      <c r="H5" s="2">
        <v>-0.192374542</v>
      </c>
      <c r="I5" s="2">
        <v>0.158854932</v>
      </c>
      <c r="J5" s="2">
        <v>0.146357104</v>
      </c>
      <c r="K5" s="2">
        <v>0.13538599</v>
      </c>
    </row>
    <row r="6" ht="16.5" spans="1:11">
      <c r="A6" s="2">
        <v>5</v>
      </c>
      <c r="B6" s="2"/>
      <c r="C6" s="2"/>
      <c r="D6" s="2"/>
      <c r="E6" s="2"/>
      <c r="F6" s="2"/>
      <c r="G6" s="2"/>
      <c r="H6" s="2"/>
      <c r="I6" s="2">
        <v>-0.0228061285</v>
      </c>
      <c r="J6" s="2">
        <v>-0.0210887603</v>
      </c>
      <c r="K6" s="2">
        <v>-0.0195050165</v>
      </c>
    </row>
    <row r="7" ht="16.5" spans="1:1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ht="16.5" spans="1:1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ht="16.5" spans="1:1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ht="16.5" spans="1:1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zoomScaleSheetLayoutView="60" workbookViewId="0">
      <selection activeCell="A2" sqref="A2"/>
    </sheetView>
  </sheetViews>
  <sheetFormatPr defaultColWidth="9.81666666666667" defaultRowHeight="13.5"/>
  <cols>
    <col min="1" max="1" width="5.375" customWidth="1"/>
    <col min="11" max="11" width="8.875" customWidth="1"/>
    <col min="13" max="13" width="12.8166666666667"/>
    <col min="15" max="15" width="11.725"/>
  </cols>
  <sheetData>
    <row r="1" spans="13:15">
      <c r="M1">
        <v>0.23499999</v>
      </c>
      <c r="N1">
        <v>92.25</v>
      </c>
      <c r="O1">
        <v>19.8600006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5</v>
      </c>
      <c r="O2" t="s">
        <v>4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IF(AND(M3=0,N3=0),1,IF(AND(M3=0,N3=1),2,IF(AND(M3=1,O3=0),3,IF(AND(M3=1,O3=1),4,0))))</f>
        <v>4</v>
      </c>
      <c r="L3" t="s">
        <v>53</v>
      </c>
      <c r="M3">
        <f>IF(C3&lt;M$1,0,1)</f>
        <v>1</v>
      </c>
      <c r="N3">
        <f>IF(E3&lt;N$1,0,1)</f>
        <v>1</v>
      </c>
      <c r="O3">
        <f>IF(D3&lt;O$1,0,1)</f>
        <v>1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IF(AND(M4=0,N4=0),1,IF(AND(M4=0,N4=1),2,IF(AND(M4=1,O4=0),3,IF(AND(M4=1,O4=1),4,0))))</f>
        <v>3</v>
      </c>
      <c r="L4" t="s">
        <v>54</v>
      </c>
      <c r="M4">
        <f t="shared" ref="M4:M35" si="1">IF(C4&lt;M$1,0,1)</f>
        <v>1</v>
      </c>
      <c r="N4">
        <f t="shared" ref="N4:N35" si="2">IF(E4&lt;N$1,0,1)</f>
        <v>0</v>
      </c>
      <c r="O4">
        <f t="shared" ref="O4:O35" si="3">IF(D4&lt;O$1,0,1)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1</v>
      </c>
      <c r="L5" t="s">
        <v>54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4</v>
      </c>
      <c r="L6" t="s">
        <v>54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3</v>
      </c>
      <c r="L7" t="s">
        <v>53</v>
      </c>
      <c r="M7">
        <f t="shared" si="1"/>
        <v>1</v>
      </c>
      <c r="N7">
        <f t="shared" si="2"/>
        <v>1</v>
      </c>
      <c r="O7">
        <f t="shared" si="3"/>
        <v>0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2</v>
      </c>
      <c r="L8" t="s">
        <v>53</v>
      </c>
      <c r="M8">
        <f t="shared" si="1"/>
        <v>0</v>
      </c>
      <c r="N8">
        <f t="shared" si="2"/>
        <v>1</v>
      </c>
      <c r="O8">
        <f t="shared" si="3"/>
        <v>1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4</v>
      </c>
      <c r="L9" t="s">
        <v>54</v>
      </c>
      <c r="M9">
        <f t="shared" si="1"/>
        <v>1</v>
      </c>
      <c r="N9">
        <f t="shared" si="2"/>
        <v>1</v>
      </c>
      <c r="O9">
        <f t="shared" si="3"/>
        <v>1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4</v>
      </c>
      <c r="L10" t="s">
        <v>54</v>
      </c>
      <c r="M10">
        <f t="shared" si="1"/>
        <v>1</v>
      </c>
      <c r="N10">
        <f t="shared" si="2"/>
        <v>0</v>
      </c>
      <c r="O10">
        <f t="shared" si="3"/>
        <v>1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2</v>
      </c>
      <c r="L11" t="s">
        <v>54</v>
      </c>
      <c r="M11">
        <f t="shared" si="1"/>
        <v>0</v>
      </c>
      <c r="N11">
        <f t="shared" si="2"/>
        <v>1</v>
      </c>
      <c r="O11">
        <f t="shared" si="3"/>
        <v>0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4</v>
      </c>
      <c r="L12" t="s">
        <v>53</v>
      </c>
      <c r="M12">
        <f t="shared" si="1"/>
        <v>1</v>
      </c>
      <c r="N12">
        <f t="shared" si="2"/>
        <v>1</v>
      </c>
      <c r="O12">
        <f t="shared" si="3"/>
        <v>1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2</v>
      </c>
      <c r="L13" t="s">
        <v>54</v>
      </c>
      <c r="M13">
        <f t="shared" si="1"/>
        <v>0</v>
      </c>
      <c r="N13">
        <f t="shared" si="2"/>
        <v>1</v>
      </c>
      <c r="O13">
        <f t="shared" si="3"/>
        <v>0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2</v>
      </c>
      <c r="L14" t="s">
        <v>54</v>
      </c>
      <c r="M14">
        <f t="shared" si="1"/>
        <v>0</v>
      </c>
      <c r="N14">
        <f t="shared" si="2"/>
        <v>1</v>
      </c>
      <c r="O14">
        <f t="shared" si="3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2</v>
      </c>
      <c r="L15" t="s">
        <v>53</v>
      </c>
      <c r="M15">
        <f t="shared" si="1"/>
        <v>0</v>
      </c>
      <c r="N15">
        <f t="shared" si="2"/>
        <v>1</v>
      </c>
      <c r="O15">
        <f t="shared" si="3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4</v>
      </c>
      <c r="L16" t="s">
        <v>54</v>
      </c>
      <c r="M16">
        <f t="shared" si="1"/>
        <v>1</v>
      </c>
      <c r="N16">
        <f t="shared" si="2"/>
        <v>1</v>
      </c>
      <c r="O16">
        <f t="shared" si="3"/>
        <v>1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4</v>
      </c>
      <c r="L17" t="s">
        <v>54</v>
      </c>
      <c r="M17">
        <f t="shared" si="1"/>
        <v>1</v>
      </c>
      <c r="N17">
        <f t="shared" si="2"/>
        <v>1</v>
      </c>
      <c r="O17">
        <f t="shared" si="3"/>
        <v>1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4</v>
      </c>
      <c r="L18" t="s">
        <v>54</v>
      </c>
      <c r="M18">
        <f t="shared" si="1"/>
        <v>1</v>
      </c>
      <c r="N18">
        <f t="shared" si="2"/>
        <v>1</v>
      </c>
      <c r="O18">
        <f t="shared" si="3"/>
        <v>1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1</v>
      </c>
      <c r="L19" t="s">
        <v>53</v>
      </c>
      <c r="M19">
        <f t="shared" si="1"/>
        <v>0</v>
      </c>
      <c r="N19">
        <f t="shared" si="2"/>
        <v>0</v>
      </c>
      <c r="O19">
        <f t="shared" si="3"/>
        <v>1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2</v>
      </c>
      <c r="L20" t="s">
        <v>54</v>
      </c>
      <c r="M20">
        <f t="shared" si="1"/>
        <v>0</v>
      </c>
      <c r="N20">
        <f t="shared" si="2"/>
        <v>1</v>
      </c>
      <c r="O20">
        <f t="shared" si="3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4</v>
      </c>
      <c r="L22" t="s">
        <v>54</v>
      </c>
      <c r="M22">
        <f t="shared" si="1"/>
        <v>1</v>
      </c>
      <c r="N22">
        <f t="shared" si="2"/>
        <v>0</v>
      </c>
      <c r="O22">
        <f t="shared" si="3"/>
        <v>1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 t="shared" si="1"/>
        <v>1</v>
      </c>
      <c r="N23">
        <f t="shared" si="2"/>
        <v>1</v>
      </c>
      <c r="O23">
        <f t="shared" si="3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2</v>
      </c>
      <c r="L24" t="s">
        <v>54</v>
      </c>
      <c r="M24">
        <f t="shared" si="1"/>
        <v>0</v>
      </c>
      <c r="N24">
        <f t="shared" si="2"/>
        <v>1</v>
      </c>
      <c r="O24">
        <f t="shared" si="3"/>
        <v>0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2</v>
      </c>
      <c r="L25" t="s">
        <v>54</v>
      </c>
      <c r="M25">
        <f t="shared" si="1"/>
        <v>0</v>
      </c>
      <c r="N25">
        <f t="shared" si="2"/>
        <v>1</v>
      </c>
      <c r="O25">
        <f t="shared" si="3"/>
        <v>1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1</v>
      </c>
      <c r="L26" t="s">
        <v>54</v>
      </c>
      <c r="M26">
        <f t="shared" si="1"/>
        <v>0</v>
      </c>
      <c r="N26">
        <f t="shared" si="2"/>
        <v>0</v>
      </c>
      <c r="O26">
        <f t="shared" si="3"/>
        <v>1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4</v>
      </c>
      <c r="L27" t="s">
        <v>54</v>
      </c>
      <c r="M27">
        <f t="shared" si="1"/>
        <v>1</v>
      </c>
      <c r="N27">
        <f t="shared" si="2"/>
        <v>1</v>
      </c>
      <c r="O27">
        <f t="shared" si="3"/>
        <v>1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3</v>
      </c>
      <c r="L28" t="s">
        <v>53</v>
      </c>
      <c r="M28">
        <f t="shared" si="1"/>
        <v>1</v>
      </c>
      <c r="N28">
        <f t="shared" si="2"/>
        <v>1</v>
      </c>
      <c r="O28">
        <f t="shared" si="3"/>
        <v>0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2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1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4</v>
      </c>
      <c r="L30" t="s">
        <v>54</v>
      </c>
      <c r="M30">
        <f t="shared" si="1"/>
        <v>1</v>
      </c>
      <c r="N30">
        <f t="shared" si="2"/>
        <v>1</v>
      </c>
      <c r="O30">
        <f t="shared" si="3"/>
        <v>1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4</v>
      </c>
      <c r="L31" t="s">
        <v>53</v>
      </c>
      <c r="M31">
        <f t="shared" si="1"/>
        <v>1</v>
      </c>
      <c r="N31">
        <f t="shared" si="2"/>
        <v>1</v>
      </c>
      <c r="O31">
        <f t="shared" si="3"/>
        <v>1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3</v>
      </c>
      <c r="L32" t="s">
        <v>54</v>
      </c>
      <c r="M32">
        <f t="shared" si="1"/>
        <v>1</v>
      </c>
      <c r="N32">
        <f t="shared" si="2"/>
        <v>1</v>
      </c>
      <c r="O32">
        <f t="shared" si="3"/>
        <v>0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2</v>
      </c>
      <c r="L33" t="s">
        <v>54</v>
      </c>
      <c r="M33">
        <f t="shared" si="1"/>
        <v>0</v>
      </c>
      <c r="N33">
        <f t="shared" si="2"/>
        <v>1</v>
      </c>
      <c r="O33">
        <f t="shared" si="3"/>
        <v>1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4</v>
      </c>
      <c r="L34" t="s">
        <v>54</v>
      </c>
      <c r="M34">
        <f t="shared" si="1"/>
        <v>1</v>
      </c>
      <c r="N34">
        <f t="shared" si="2"/>
        <v>1</v>
      </c>
      <c r="O34">
        <f t="shared" si="3"/>
        <v>1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 t="shared" si="1"/>
        <v>0</v>
      </c>
      <c r="N35">
        <f t="shared" si="2"/>
        <v>1</v>
      </c>
      <c r="O35">
        <f t="shared" si="3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4">IF(AND(M36=0,N36=0),1,IF(AND(M36=0,N36=1),2,IF(AND(M36=1,O36=0),3,IF(AND(M36=1,O36=1),4,0))))</f>
        <v>2</v>
      </c>
      <c r="L36" t="s">
        <v>54</v>
      </c>
      <c r="M36">
        <f t="shared" ref="M36:M67" si="5">IF(C36&lt;M$1,0,1)</f>
        <v>0</v>
      </c>
      <c r="N36">
        <f t="shared" ref="N36:N67" si="6">IF(E36&lt;N$1,0,1)</f>
        <v>1</v>
      </c>
      <c r="O36">
        <f t="shared" ref="O36:O67" si="7">IF(D36&lt;O$1,0,1)</f>
        <v>1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4"/>
        <v>2</v>
      </c>
      <c r="L37" t="s">
        <v>54</v>
      </c>
      <c r="M37">
        <f t="shared" si="5"/>
        <v>0</v>
      </c>
      <c r="N37">
        <f t="shared" si="6"/>
        <v>1</v>
      </c>
      <c r="O37">
        <f t="shared" si="7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4"/>
        <v>2</v>
      </c>
      <c r="L38" t="s">
        <v>54</v>
      </c>
      <c r="M38">
        <f t="shared" si="5"/>
        <v>0</v>
      </c>
      <c r="N38">
        <f t="shared" si="6"/>
        <v>1</v>
      </c>
      <c r="O38">
        <f t="shared" si="7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4"/>
        <v>4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4"/>
        <v>3</v>
      </c>
      <c r="L40" t="s">
        <v>54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4"/>
        <v>2</v>
      </c>
      <c r="L41" t="s">
        <v>54</v>
      </c>
      <c r="M41">
        <f t="shared" si="5"/>
        <v>0</v>
      </c>
      <c r="N41">
        <f t="shared" si="6"/>
        <v>1</v>
      </c>
      <c r="O41">
        <f t="shared" si="7"/>
        <v>1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4"/>
        <v>4</v>
      </c>
      <c r="L42" t="s">
        <v>54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4"/>
        <v>4</v>
      </c>
      <c r="L43" t="s">
        <v>54</v>
      </c>
      <c r="M43">
        <f t="shared" si="5"/>
        <v>1</v>
      </c>
      <c r="N43">
        <f t="shared" si="6"/>
        <v>0</v>
      </c>
      <c r="O43">
        <f t="shared" si="7"/>
        <v>1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4"/>
        <v>4</v>
      </c>
      <c r="L44" t="s">
        <v>53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4"/>
        <v>4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4"/>
        <v>4</v>
      </c>
      <c r="L46" t="s">
        <v>54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4"/>
        <v>2</v>
      </c>
      <c r="L47" t="s">
        <v>54</v>
      </c>
      <c r="M47">
        <f t="shared" si="5"/>
        <v>0</v>
      </c>
      <c r="N47">
        <f t="shared" si="6"/>
        <v>1</v>
      </c>
      <c r="O47">
        <f t="shared" si="7"/>
        <v>1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4"/>
        <v>3</v>
      </c>
      <c r="L48" t="s">
        <v>54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4"/>
        <v>2</v>
      </c>
      <c r="L49" t="s">
        <v>53</v>
      </c>
      <c r="M49">
        <f t="shared" si="5"/>
        <v>0</v>
      </c>
      <c r="N49">
        <f t="shared" si="6"/>
        <v>1</v>
      </c>
      <c r="O49">
        <f t="shared" si="7"/>
        <v>1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4"/>
        <v>2</v>
      </c>
      <c r="L50" t="s">
        <v>53</v>
      </c>
      <c r="M50">
        <f t="shared" si="5"/>
        <v>0</v>
      </c>
      <c r="N50">
        <f t="shared" si="6"/>
        <v>1</v>
      </c>
      <c r="O50">
        <f t="shared" si="7"/>
        <v>1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4"/>
        <v>4</v>
      </c>
      <c r="L51" t="s">
        <v>54</v>
      </c>
      <c r="M51">
        <f t="shared" si="5"/>
        <v>1</v>
      </c>
      <c r="N51">
        <f t="shared" si="6"/>
        <v>0</v>
      </c>
      <c r="O51">
        <f t="shared" si="7"/>
        <v>1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4"/>
        <v>2</v>
      </c>
      <c r="L52" t="s">
        <v>54</v>
      </c>
      <c r="M52">
        <f t="shared" si="5"/>
        <v>0</v>
      </c>
      <c r="N52">
        <f t="shared" si="6"/>
        <v>1</v>
      </c>
      <c r="O52">
        <f t="shared" si="7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4"/>
        <v>2</v>
      </c>
      <c r="L53" t="s">
        <v>54</v>
      </c>
      <c r="M53">
        <f t="shared" si="5"/>
        <v>0</v>
      </c>
      <c r="N53">
        <f t="shared" si="6"/>
        <v>1</v>
      </c>
      <c r="O53">
        <f t="shared" si="7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4"/>
        <v>4</v>
      </c>
      <c r="L54" t="s">
        <v>54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4"/>
        <v>1</v>
      </c>
      <c r="L55" t="s">
        <v>54</v>
      </c>
      <c r="M55">
        <f t="shared" si="5"/>
        <v>0</v>
      </c>
      <c r="N55">
        <f t="shared" si="6"/>
        <v>0</v>
      </c>
      <c r="O55">
        <f t="shared" si="7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4"/>
        <v>3</v>
      </c>
      <c r="L56" t="s">
        <v>54</v>
      </c>
      <c r="M56">
        <f t="shared" si="5"/>
        <v>1</v>
      </c>
      <c r="N56">
        <f t="shared" si="6"/>
        <v>1</v>
      </c>
      <c r="O56">
        <f t="shared" si="7"/>
        <v>0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4"/>
        <v>4</v>
      </c>
      <c r="L57" t="s">
        <v>54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4"/>
        <v>4</v>
      </c>
      <c r="L58" t="s">
        <v>54</v>
      </c>
      <c r="M58">
        <f t="shared" si="5"/>
        <v>1</v>
      </c>
      <c r="N58">
        <f t="shared" si="6"/>
        <v>0</v>
      </c>
      <c r="O58">
        <f t="shared" si="7"/>
        <v>1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4"/>
        <v>4</v>
      </c>
      <c r="L59" t="s">
        <v>54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4"/>
        <v>3</v>
      </c>
      <c r="L60" t="s">
        <v>54</v>
      </c>
      <c r="M60">
        <f t="shared" si="5"/>
        <v>1</v>
      </c>
      <c r="N60">
        <f t="shared" si="6"/>
        <v>1</v>
      </c>
      <c r="O60">
        <f t="shared" si="7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4"/>
        <v>3</v>
      </c>
      <c r="L61" t="s">
        <v>53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4"/>
        <v>4</v>
      </c>
      <c r="L62" t="s">
        <v>54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4"/>
        <v>4</v>
      </c>
      <c r="L63" t="s">
        <v>54</v>
      </c>
      <c r="M63">
        <f t="shared" si="5"/>
        <v>1</v>
      </c>
      <c r="N63">
        <f t="shared" si="6"/>
        <v>0</v>
      </c>
      <c r="O63">
        <f t="shared" si="7"/>
        <v>1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4"/>
        <v>2</v>
      </c>
      <c r="L64" t="s">
        <v>53</v>
      </c>
      <c r="M64">
        <f t="shared" si="5"/>
        <v>0</v>
      </c>
      <c r="N64">
        <f t="shared" si="6"/>
        <v>1</v>
      </c>
      <c r="O64">
        <f t="shared" si="7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4"/>
        <v>4</v>
      </c>
      <c r="L65" t="s">
        <v>54</v>
      </c>
      <c r="M65">
        <f t="shared" si="5"/>
        <v>1</v>
      </c>
      <c r="N65">
        <f t="shared" si="6"/>
        <v>1</v>
      </c>
      <c r="O65">
        <f t="shared" si="7"/>
        <v>1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4"/>
        <v>4</v>
      </c>
      <c r="L66" t="s">
        <v>54</v>
      </c>
      <c r="M66">
        <f t="shared" si="5"/>
        <v>1</v>
      </c>
      <c r="N66">
        <f t="shared" si="6"/>
        <v>1</v>
      </c>
      <c r="O66">
        <f t="shared" si="7"/>
        <v>1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4"/>
        <v>2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1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4"/>
        <v>4</v>
      </c>
      <c r="L68" t="s">
        <v>53</v>
      </c>
      <c r="M68">
        <f>IF(C68&lt;M$1,0,1)</f>
        <v>1</v>
      </c>
      <c r="N68">
        <f>IF(E68&lt;N$1,0,1)</f>
        <v>1</v>
      </c>
      <c r="O68">
        <f>IF(D68&lt;O$1,0,1)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4"/>
        <v>3</v>
      </c>
      <c r="L69" t="s">
        <v>54</v>
      </c>
      <c r="M69">
        <f>IF(C69&lt;M$1,0,1)</f>
        <v>1</v>
      </c>
      <c r="N69">
        <f>IF(E69&lt;N$1,0,1)</f>
        <v>1</v>
      </c>
      <c r="O69">
        <f>IF(D69&lt;O$1,0,1)</f>
        <v>0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4"/>
        <v>1</v>
      </c>
      <c r="L70" t="s">
        <v>54</v>
      </c>
      <c r="M70">
        <f>IF(C70&lt;M$1,0,1)</f>
        <v>0</v>
      </c>
      <c r="N70">
        <f>IF(E70&lt;N$1,0,1)</f>
        <v>0</v>
      </c>
      <c r="O70">
        <f>IF(D70&lt;O$1,0,1)</f>
        <v>0</v>
      </c>
    </row>
  </sheetData>
  <autoFilter ref="A2:O7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B1" sqref="B1"/>
    </sheetView>
  </sheetViews>
  <sheetFormatPr defaultColWidth="8.725" defaultRowHeight="13.5"/>
  <cols>
    <col min="1" max="1" width="5.125" customWidth="1"/>
    <col min="13" max="13" width="12.8166666666667"/>
    <col min="14" max="15" width="11.725"/>
  </cols>
  <sheetData>
    <row r="1" spans="13:15">
      <c r="M1">
        <v>0.224999994</v>
      </c>
      <c r="N1">
        <v>26.1749992</v>
      </c>
      <c r="O1">
        <v>19.5450001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  <c r="O2" t="s">
        <v>4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IF(AND(M3=0,N3=0),1,IF(AND(M3=0,N3=1),2,IF(AND(M3=1,O3=0),3,IF(AND(M3=1,O3=1),4,0))))</f>
        <v>4</v>
      </c>
      <c r="L3" t="s">
        <v>53</v>
      </c>
      <c r="M3">
        <f>IF(C3&lt;M$1,0,1)</f>
        <v>1</v>
      </c>
      <c r="N3">
        <f>IF(D3&lt;N$1,0,1)</f>
        <v>1</v>
      </c>
      <c r="O3">
        <f>IF(D3&lt;O$1,0,1)</f>
        <v>1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IF(AND(M4=0,N4=0),1,IF(AND(M4=0,N4=1),2,IF(AND(M4=1,O4=0),3,IF(AND(M4=1,O4=1),4,0))))</f>
        <v>3</v>
      </c>
      <c r="L4" t="s">
        <v>54</v>
      </c>
      <c r="M4">
        <f>IF(C4&lt;M$1,0,1)</f>
        <v>1</v>
      </c>
      <c r="N4">
        <f>IF(D4&lt;N$1,0,1)</f>
        <v>0</v>
      </c>
      <c r="O4">
        <f t="shared" ref="O4:O35" si="1">IF(D4&lt;O$1,0,1)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4</v>
      </c>
      <c r="L5" t="s">
        <v>54</v>
      </c>
      <c r="M5">
        <f>IF(C5&lt;M$1,0,1)</f>
        <v>1</v>
      </c>
      <c r="N5">
        <f>IF(D5&lt;N$1,0,1)</f>
        <v>0</v>
      </c>
      <c r="O5">
        <f t="shared" si="1"/>
        <v>1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4</v>
      </c>
      <c r="L6" t="s">
        <v>54</v>
      </c>
      <c r="M6">
        <f>IF(C6&lt;M$1,0,1)</f>
        <v>1</v>
      </c>
      <c r="N6">
        <f>IF(D6&lt;N$1,0,1)</f>
        <v>1</v>
      </c>
      <c r="O6">
        <f t="shared" si="1"/>
        <v>1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3</v>
      </c>
      <c r="L7" t="s">
        <v>53</v>
      </c>
      <c r="M7">
        <f>IF(C7&lt;M$1,0,1)</f>
        <v>1</v>
      </c>
      <c r="N7">
        <f>IF(D7&lt;N$1,0,1)</f>
        <v>0</v>
      </c>
      <c r="O7">
        <f t="shared" si="1"/>
        <v>0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2</v>
      </c>
      <c r="L8" t="s">
        <v>53</v>
      </c>
      <c r="M8">
        <f>IF(C8&lt;M$1,0,1)</f>
        <v>0</v>
      </c>
      <c r="N8">
        <f>IF(D8&lt;N$1,0,1)</f>
        <v>1</v>
      </c>
      <c r="O8">
        <f t="shared" si="1"/>
        <v>1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4</v>
      </c>
      <c r="L9" t="s">
        <v>54</v>
      </c>
      <c r="M9">
        <f>IF(C9&lt;M$1,0,1)</f>
        <v>1</v>
      </c>
      <c r="N9">
        <f>IF(D9&lt;N$1,0,1)</f>
        <v>1</v>
      </c>
      <c r="O9">
        <f t="shared" si="1"/>
        <v>1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4</v>
      </c>
      <c r="L10" t="s">
        <v>54</v>
      </c>
      <c r="M10">
        <f>IF(C10&lt;M$1,0,1)</f>
        <v>1</v>
      </c>
      <c r="N10">
        <f>IF(D10&lt;N$1,0,1)</f>
        <v>1</v>
      </c>
      <c r="O10">
        <f t="shared" si="1"/>
        <v>1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54</v>
      </c>
      <c r="M11">
        <f>IF(C11&lt;M$1,0,1)</f>
        <v>0</v>
      </c>
      <c r="N11">
        <f>IF(D11&lt;N$1,0,1)</f>
        <v>0</v>
      </c>
      <c r="O11">
        <f t="shared" si="1"/>
        <v>0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4</v>
      </c>
      <c r="L12" t="s">
        <v>53</v>
      </c>
      <c r="M12">
        <f>IF(C12&lt;M$1,0,1)</f>
        <v>1</v>
      </c>
      <c r="N12">
        <f>IF(D12&lt;N$1,0,1)</f>
        <v>0</v>
      </c>
      <c r="O12">
        <f t="shared" si="1"/>
        <v>1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>IF(C13&lt;M$1,0,1)</f>
        <v>0</v>
      </c>
      <c r="N13">
        <f>IF(D13&lt;N$1,0,1)</f>
        <v>0</v>
      </c>
      <c r="O13">
        <f t="shared" si="1"/>
        <v>0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1</v>
      </c>
      <c r="L14" t="s">
        <v>54</v>
      </c>
      <c r="M14">
        <f>IF(C14&lt;M$1,0,1)</f>
        <v>0</v>
      </c>
      <c r="N14">
        <f>IF(D14&lt;N$1,0,1)</f>
        <v>0</v>
      </c>
      <c r="O14">
        <f t="shared" si="1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2</v>
      </c>
      <c r="L15" t="s">
        <v>53</v>
      </c>
      <c r="M15">
        <f>IF(C15&lt;M$1,0,1)</f>
        <v>0</v>
      </c>
      <c r="N15">
        <f>IF(D15&lt;N$1,0,1)</f>
        <v>1</v>
      </c>
      <c r="O15">
        <f t="shared" si="1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4</v>
      </c>
      <c r="L16" t="s">
        <v>54</v>
      </c>
      <c r="M16">
        <f>IF(C16&lt;M$1,0,1)</f>
        <v>1</v>
      </c>
      <c r="N16">
        <f>IF(D16&lt;N$1,0,1)</f>
        <v>0</v>
      </c>
      <c r="O16">
        <f t="shared" si="1"/>
        <v>1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4</v>
      </c>
      <c r="L17" t="s">
        <v>54</v>
      </c>
      <c r="M17">
        <f>IF(C17&lt;M$1,0,1)</f>
        <v>1</v>
      </c>
      <c r="N17">
        <f>IF(D17&lt;N$1,0,1)</f>
        <v>1</v>
      </c>
      <c r="O17">
        <f t="shared" si="1"/>
        <v>1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4</v>
      </c>
      <c r="L18" t="s">
        <v>54</v>
      </c>
      <c r="M18">
        <f>IF(C18&lt;M$1,0,1)</f>
        <v>1</v>
      </c>
      <c r="N18">
        <f>IF(D18&lt;N$1,0,1)</f>
        <v>1</v>
      </c>
      <c r="O18">
        <f t="shared" si="1"/>
        <v>1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4</v>
      </c>
      <c r="L19" t="s">
        <v>53</v>
      </c>
      <c r="M19">
        <f>IF(C19&lt;M$1,0,1)</f>
        <v>1</v>
      </c>
      <c r="N19">
        <f>IF(D19&lt;N$1,0,1)</f>
        <v>1</v>
      </c>
      <c r="O19">
        <f t="shared" si="1"/>
        <v>1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2</v>
      </c>
      <c r="L20" t="s">
        <v>54</v>
      </c>
      <c r="M20">
        <f>IF(C20&lt;M$1,0,1)</f>
        <v>0</v>
      </c>
      <c r="N20">
        <f>IF(D20&lt;N$1,0,1)</f>
        <v>1</v>
      </c>
      <c r="O20">
        <f t="shared" si="1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>IF(C21&lt;M$1,0,1)</f>
        <v>1</v>
      </c>
      <c r="N21">
        <f>IF(D21&lt;N$1,0,1)</f>
        <v>1</v>
      </c>
      <c r="O21">
        <f t="shared" si="1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4</v>
      </c>
      <c r="L22" t="s">
        <v>54</v>
      </c>
      <c r="M22">
        <f>IF(C22&lt;M$1,0,1)</f>
        <v>1</v>
      </c>
      <c r="N22">
        <f>IF(D22&lt;N$1,0,1)</f>
        <v>1</v>
      </c>
      <c r="O22">
        <f t="shared" si="1"/>
        <v>1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>IF(C23&lt;M$1,0,1)</f>
        <v>1</v>
      </c>
      <c r="N23">
        <f>IF(D23&lt;N$1,0,1)</f>
        <v>0</v>
      </c>
      <c r="O23">
        <f t="shared" si="1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3</v>
      </c>
      <c r="L24" t="s">
        <v>54</v>
      </c>
      <c r="M24">
        <f>IF(C24&lt;M$1,0,1)</f>
        <v>1</v>
      </c>
      <c r="N24">
        <f>IF(D24&lt;N$1,0,1)</f>
        <v>0</v>
      </c>
      <c r="O24">
        <f t="shared" si="1"/>
        <v>0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4</v>
      </c>
      <c r="L25" t="s">
        <v>54</v>
      </c>
      <c r="M25">
        <f>IF(C25&lt;M$1,0,1)</f>
        <v>1</v>
      </c>
      <c r="N25">
        <f>IF(D25&lt;N$1,0,1)</f>
        <v>1</v>
      </c>
      <c r="O25">
        <f t="shared" si="1"/>
        <v>1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2</v>
      </c>
      <c r="L26" t="s">
        <v>54</v>
      </c>
      <c r="M26">
        <f>IF(C26&lt;M$1,0,1)</f>
        <v>0</v>
      </c>
      <c r="N26">
        <f>IF(D26&lt;N$1,0,1)</f>
        <v>1</v>
      </c>
      <c r="O26">
        <f t="shared" si="1"/>
        <v>1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4</v>
      </c>
      <c r="L27" t="s">
        <v>54</v>
      </c>
      <c r="M27">
        <f>IF(C27&lt;M$1,0,1)</f>
        <v>1</v>
      </c>
      <c r="N27">
        <f>IF(D27&lt;N$1,0,1)</f>
        <v>1</v>
      </c>
      <c r="O27">
        <f t="shared" si="1"/>
        <v>1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3</v>
      </c>
      <c r="L28" t="s">
        <v>53</v>
      </c>
      <c r="M28">
        <f>IF(C28&lt;M$1,0,1)</f>
        <v>1</v>
      </c>
      <c r="N28">
        <f>IF(D28&lt;N$1,0,1)</f>
        <v>0</v>
      </c>
      <c r="O28">
        <f t="shared" si="1"/>
        <v>0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2</v>
      </c>
      <c r="L29" t="s">
        <v>54</v>
      </c>
      <c r="M29">
        <f>IF(C29&lt;M$1,0,1)</f>
        <v>0</v>
      </c>
      <c r="N29">
        <f>IF(D29&lt;N$1,0,1)</f>
        <v>1</v>
      </c>
      <c r="O29">
        <f t="shared" si="1"/>
        <v>1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4</v>
      </c>
      <c r="L30" t="s">
        <v>54</v>
      </c>
      <c r="M30">
        <f>IF(C30&lt;M$1,0,1)</f>
        <v>1</v>
      </c>
      <c r="N30">
        <f>IF(D30&lt;N$1,0,1)</f>
        <v>1</v>
      </c>
      <c r="O30">
        <f t="shared" si="1"/>
        <v>1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4</v>
      </c>
      <c r="L31" t="s">
        <v>53</v>
      </c>
      <c r="M31">
        <f>IF(C31&lt;M$1,0,1)</f>
        <v>1</v>
      </c>
      <c r="N31">
        <f>IF(D31&lt;N$1,0,1)</f>
        <v>0</v>
      </c>
      <c r="O31">
        <f t="shared" si="1"/>
        <v>1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3</v>
      </c>
      <c r="L32" t="s">
        <v>54</v>
      </c>
      <c r="M32">
        <f>IF(C32&lt;M$1,0,1)</f>
        <v>1</v>
      </c>
      <c r="N32">
        <f>IF(D32&lt;N$1,0,1)</f>
        <v>0</v>
      </c>
      <c r="O32">
        <f t="shared" si="1"/>
        <v>0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2</v>
      </c>
      <c r="L33" t="s">
        <v>54</v>
      </c>
      <c r="M33">
        <f>IF(C33&lt;M$1,0,1)</f>
        <v>0</v>
      </c>
      <c r="N33">
        <f>IF(D33&lt;N$1,0,1)</f>
        <v>1</v>
      </c>
      <c r="O33">
        <f t="shared" si="1"/>
        <v>1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4</v>
      </c>
      <c r="L34" t="s">
        <v>54</v>
      </c>
      <c r="M34">
        <f>IF(C34&lt;M$1,0,1)</f>
        <v>1</v>
      </c>
      <c r="N34">
        <f>IF(D34&lt;N$1,0,1)</f>
        <v>1</v>
      </c>
      <c r="O34">
        <f t="shared" si="1"/>
        <v>1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3</v>
      </c>
      <c r="L35" t="s">
        <v>54</v>
      </c>
      <c r="M35">
        <f>IF(C35&lt;M$1,0,1)</f>
        <v>1</v>
      </c>
      <c r="N35">
        <f>IF(D35&lt;N$1,0,1)</f>
        <v>0</v>
      </c>
      <c r="O35">
        <f t="shared" si="1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2">IF(AND(M36=0,N36=0),1,IF(AND(M36=0,N36=1),2,IF(AND(M36=1,O36=0),3,IF(AND(M36=1,O36=1),4,0))))</f>
        <v>2</v>
      </c>
      <c r="L36" t="s">
        <v>54</v>
      </c>
      <c r="M36">
        <f>IF(C36&lt;M$1,0,1)</f>
        <v>0</v>
      </c>
      <c r="N36">
        <f>IF(D36&lt;N$1,0,1)</f>
        <v>1</v>
      </c>
      <c r="O36">
        <f t="shared" ref="O36:O67" si="3">IF(D36&lt;O$1,0,1)</f>
        <v>1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2"/>
        <v>2</v>
      </c>
      <c r="L37" t="s">
        <v>54</v>
      </c>
      <c r="M37">
        <f>IF(C37&lt;M$1,0,1)</f>
        <v>0</v>
      </c>
      <c r="N37">
        <f>IF(D37&lt;N$1,0,1)</f>
        <v>1</v>
      </c>
      <c r="O37">
        <f t="shared" si="3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2"/>
        <v>3</v>
      </c>
      <c r="L38" t="s">
        <v>54</v>
      </c>
      <c r="M38">
        <f>IF(C38&lt;M$1,0,1)</f>
        <v>1</v>
      </c>
      <c r="N38">
        <f>IF(D38&lt;N$1,0,1)</f>
        <v>0</v>
      </c>
      <c r="O38">
        <f t="shared" si="3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2"/>
        <v>4</v>
      </c>
      <c r="L39" t="s">
        <v>54</v>
      </c>
      <c r="M39">
        <f>IF(C39&lt;M$1,0,1)</f>
        <v>1</v>
      </c>
      <c r="N39">
        <f>IF(D39&lt;N$1,0,1)</f>
        <v>1</v>
      </c>
      <c r="O39">
        <f t="shared" si="3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2"/>
        <v>3</v>
      </c>
      <c r="L40" t="s">
        <v>54</v>
      </c>
      <c r="M40">
        <f>IF(C40&lt;M$1,0,1)</f>
        <v>1</v>
      </c>
      <c r="N40">
        <f>IF(D40&lt;N$1,0,1)</f>
        <v>0</v>
      </c>
      <c r="O40">
        <f t="shared" si="3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2"/>
        <v>4</v>
      </c>
      <c r="L41" t="s">
        <v>54</v>
      </c>
      <c r="M41">
        <f>IF(C41&lt;M$1,0,1)</f>
        <v>1</v>
      </c>
      <c r="N41">
        <f>IF(D41&lt;N$1,0,1)</f>
        <v>1</v>
      </c>
      <c r="O41">
        <f t="shared" si="3"/>
        <v>1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2"/>
        <v>4</v>
      </c>
      <c r="L42" t="s">
        <v>54</v>
      </c>
      <c r="M42">
        <f>IF(C42&lt;M$1,0,1)</f>
        <v>1</v>
      </c>
      <c r="N42">
        <f>IF(D42&lt;N$1,0,1)</f>
        <v>0</v>
      </c>
      <c r="O42">
        <f t="shared" si="3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2"/>
        <v>4</v>
      </c>
      <c r="L43" t="s">
        <v>54</v>
      </c>
      <c r="M43">
        <f>IF(C43&lt;M$1,0,1)</f>
        <v>1</v>
      </c>
      <c r="N43">
        <f>IF(D43&lt;N$1,0,1)</f>
        <v>1</v>
      </c>
      <c r="O43">
        <f t="shared" si="3"/>
        <v>1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2"/>
        <v>4</v>
      </c>
      <c r="L44" t="s">
        <v>53</v>
      </c>
      <c r="M44">
        <f>IF(C44&lt;M$1,0,1)</f>
        <v>1</v>
      </c>
      <c r="N44">
        <f>IF(D44&lt;N$1,0,1)</f>
        <v>1</v>
      </c>
      <c r="O44">
        <f t="shared" si="3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2"/>
        <v>4</v>
      </c>
      <c r="L45" t="s">
        <v>54</v>
      </c>
      <c r="M45">
        <f>IF(C45&lt;M$1,0,1)</f>
        <v>1</v>
      </c>
      <c r="N45">
        <f>IF(D45&lt;N$1,0,1)</f>
        <v>1</v>
      </c>
      <c r="O45">
        <f t="shared" si="3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2"/>
        <v>4</v>
      </c>
      <c r="L46" t="s">
        <v>54</v>
      </c>
      <c r="M46">
        <f>IF(C46&lt;M$1,0,1)</f>
        <v>1</v>
      </c>
      <c r="N46">
        <f>IF(D46&lt;N$1,0,1)</f>
        <v>1</v>
      </c>
      <c r="O46">
        <f t="shared" si="3"/>
        <v>1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2"/>
        <v>1</v>
      </c>
      <c r="L47" t="s">
        <v>54</v>
      </c>
      <c r="M47">
        <f>IF(C47&lt;M$1,0,1)</f>
        <v>0</v>
      </c>
      <c r="N47">
        <f>IF(D47&lt;N$1,0,1)</f>
        <v>0</v>
      </c>
      <c r="O47">
        <f t="shared" si="3"/>
        <v>1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2"/>
        <v>3</v>
      </c>
      <c r="L48" t="s">
        <v>54</v>
      </c>
      <c r="M48">
        <f>IF(C48&lt;M$1,0,1)</f>
        <v>1</v>
      </c>
      <c r="N48">
        <f>IF(D48&lt;N$1,0,1)</f>
        <v>0</v>
      </c>
      <c r="O48">
        <f t="shared" si="3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2"/>
        <v>4</v>
      </c>
      <c r="L49" t="s">
        <v>53</v>
      </c>
      <c r="M49">
        <f>IF(C49&lt;M$1,0,1)</f>
        <v>1</v>
      </c>
      <c r="N49">
        <f>IF(D49&lt;N$1,0,1)</f>
        <v>0</v>
      </c>
      <c r="O49">
        <f t="shared" si="3"/>
        <v>1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2"/>
        <v>2</v>
      </c>
      <c r="L50" t="s">
        <v>53</v>
      </c>
      <c r="M50">
        <f>IF(C50&lt;M$1,0,1)</f>
        <v>0</v>
      </c>
      <c r="N50">
        <f>IF(D50&lt;N$1,0,1)</f>
        <v>1</v>
      </c>
      <c r="O50">
        <f t="shared" si="3"/>
        <v>1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2"/>
        <v>4</v>
      </c>
      <c r="L51" t="s">
        <v>54</v>
      </c>
      <c r="M51">
        <f>IF(C51&lt;M$1,0,1)</f>
        <v>1</v>
      </c>
      <c r="N51">
        <f>IF(D51&lt;N$1,0,1)</f>
        <v>1</v>
      </c>
      <c r="O51">
        <f t="shared" si="3"/>
        <v>1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2"/>
        <v>2</v>
      </c>
      <c r="L52" t="s">
        <v>54</v>
      </c>
      <c r="M52">
        <f>IF(C52&lt;M$1,0,1)</f>
        <v>0</v>
      </c>
      <c r="N52">
        <f>IF(D52&lt;N$1,0,1)</f>
        <v>1</v>
      </c>
      <c r="O52">
        <f t="shared" si="3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2"/>
        <v>4</v>
      </c>
      <c r="L53" t="s">
        <v>54</v>
      </c>
      <c r="M53">
        <f>IF(C53&lt;M$1,0,1)</f>
        <v>1</v>
      </c>
      <c r="N53">
        <f>IF(D53&lt;N$1,0,1)</f>
        <v>1</v>
      </c>
      <c r="O53">
        <f t="shared" si="3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2"/>
        <v>4</v>
      </c>
      <c r="L54" t="s">
        <v>54</v>
      </c>
      <c r="M54">
        <f>IF(C54&lt;M$1,0,1)</f>
        <v>1</v>
      </c>
      <c r="N54">
        <f>IF(D54&lt;N$1,0,1)</f>
        <v>1</v>
      </c>
      <c r="O54">
        <f t="shared" si="3"/>
        <v>1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2"/>
        <v>3</v>
      </c>
      <c r="L55" t="s">
        <v>54</v>
      </c>
      <c r="M55">
        <f>IF(C55&lt;M$1,0,1)</f>
        <v>1</v>
      </c>
      <c r="N55">
        <f>IF(D55&lt;N$1,0,1)</f>
        <v>0</v>
      </c>
      <c r="O55">
        <f t="shared" si="3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2"/>
        <v>3</v>
      </c>
      <c r="L56" t="s">
        <v>54</v>
      </c>
      <c r="M56">
        <f>IF(C56&lt;M$1,0,1)</f>
        <v>1</v>
      </c>
      <c r="N56">
        <f>IF(D56&lt;N$1,0,1)</f>
        <v>0</v>
      </c>
      <c r="O56">
        <f t="shared" si="3"/>
        <v>0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2"/>
        <v>4</v>
      </c>
      <c r="L57" t="s">
        <v>54</v>
      </c>
      <c r="M57">
        <f>IF(C57&lt;M$1,0,1)</f>
        <v>1</v>
      </c>
      <c r="N57">
        <f>IF(D57&lt;N$1,0,1)</f>
        <v>1</v>
      </c>
      <c r="O57">
        <f t="shared" si="3"/>
        <v>1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2"/>
        <v>4</v>
      </c>
      <c r="L58" t="s">
        <v>54</v>
      </c>
      <c r="M58">
        <f>IF(C58&lt;M$1,0,1)</f>
        <v>1</v>
      </c>
      <c r="N58">
        <f>IF(D58&lt;N$1,0,1)</f>
        <v>1</v>
      </c>
      <c r="O58">
        <f t="shared" si="3"/>
        <v>1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2"/>
        <v>4</v>
      </c>
      <c r="L59" t="s">
        <v>54</v>
      </c>
      <c r="M59">
        <f>IF(C59&lt;M$1,0,1)</f>
        <v>1</v>
      </c>
      <c r="N59">
        <f>IF(D59&lt;N$1,0,1)</f>
        <v>1</v>
      </c>
      <c r="O59">
        <f t="shared" si="3"/>
        <v>1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2"/>
        <v>3</v>
      </c>
      <c r="L60" t="s">
        <v>54</v>
      </c>
      <c r="M60">
        <f>IF(C60&lt;M$1,0,1)</f>
        <v>1</v>
      </c>
      <c r="N60">
        <f>IF(D60&lt;N$1,0,1)</f>
        <v>0</v>
      </c>
      <c r="O60">
        <f t="shared" si="3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2"/>
        <v>3</v>
      </c>
      <c r="L61" t="s">
        <v>53</v>
      </c>
      <c r="M61">
        <f>IF(C61&lt;M$1,0,1)</f>
        <v>1</v>
      </c>
      <c r="N61">
        <f>IF(D61&lt;N$1,0,1)</f>
        <v>0</v>
      </c>
      <c r="O61">
        <f t="shared" si="3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2"/>
        <v>4</v>
      </c>
      <c r="L62" t="s">
        <v>54</v>
      </c>
      <c r="M62">
        <f>IF(C62&lt;M$1,0,1)</f>
        <v>1</v>
      </c>
      <c r="N62">
        <f>IF(D62&lt;N$1,0,1)</f>
        <v>1</v>
      </c>
      <c r="O62">
        <f t="shared" si="3"/>
        <v>1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2"/>
        <v>4</v>
      </c>
      <c r="L63" t="s">
        <v>54</v>
      </c>
      <c r="M63">
        <f>IF(C63&lt;M$1,0,1)</f>
        <v>1</v>
      </c>
      <c r="N63">
        <f>IF(D63&lt;N$1,0,1)</f>
        <v>1</v>
      </c>
      <c r="O63">
        <f t="shared" si="3"/>
        <v>1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2"/>
        <v>1</v>
      </c>
      <c r="L64" t="s">
        <v>53</v>
      </c>
      <c r="M64">
        <f>IF(C64&lt;M$1,0,1)</f>
        <v>0</v>
      </c>
      <c r="N64">
        <f>IF(D64&lt;N$1,0,1)</f>
        <v>0</v>
      </c>
      <c r="O64">
        <f t="shared" si="3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2"/>
        <v>4</v>
      </c>
      <c r="L65" t="s">
        <v>54</v>
      </c>
      <c r="M65">
        <f>IF(C65&lt;M$1,0,1)</f>
        <v>1</v>
      </c>
      <c r="N65">
        <f>IF(D65&lt;N$1,0,1)</f>
        <v>0</v>
      </c>
      <c r="O65">
        <f t="shared" si="3"/>
        <v>1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2"/>
        <v>4</v>
      </c>
      <c r="L66" t="s">
        <v>54</v>
      </c>
      <c r="M66">
        <f>IF(C66&lt;M$1,0,1)</f>
        <v>1</v>
      </c>
      <c r="N66">
        <f>IF(D66&lt;N$1,0,1)</f>
        <v>0</v>
      </c>
      <c r="O66">
        <f t="shared" si="3"/>
        <v>1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2"/>
        <v>2</v>
      </c>
      <c r="L67" t="s">
        <v>54</v>
      </c>
      <c r="M67">
        <f>IF(C67&lt;M$1,0,1)</f>
        <v>0</v>
      </c>
      <c r="N67">
        <f>IF(D67&lt;N$1,0,1)</f>
        <v>1</v>
      </c>
      <c r="O67">
        <f t="shared" si="3"/>
        <v>1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2"/>
        <v>4</v>
      </c>
      <c r="L68" t="s">
        <v>53</v>
      </c>
      <c r="M68">
        <f>IF(C68&lt;M$1,0,1)</f>
        <v>1</v>
      </c>
      <c r="N68">
        <f>IF(D68&lt;N$1,0,1)</f>
        <v>1</v>
      </c>
      <c r="O68">
        <f>IF(D68&lt;O$1,0,1)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2"/>
        <v>3</v>
      </c>
      <c r="L69" t="s">
        <v>54</v>
      </c>
      <c r="M69">
        <f>IF(C69&lt;M$1,0,1)</f>
        <v>1</v>
      </c>
      <c r="N69">
        <f>IF(D69&lt;N$1,0,1)</f>
        <v>0</v>
      </c>
      <c r="O69">
        <f>IF(D69&lt;O$1,0,1)</f>
        <v>0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2"/>
        <v>1</v>
      </c>
      <c r="L70" t="s">
        <v>54</v>
      </c>
      <c r="M70">
        <f>IF(C70&lt;M$1,0,1)</f>
        <v>0</v>
      </c>
      <c r="N70">
        <f>IF(D70&lt;N$1,0,1)</f>
        <v>0</v>
      </c>
      <c r="O70">
        <f>IF(D70&lt;O$1,0,1)</f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K3" sqref="K3"/>
    </sheetView>
  </sheetViews>
  <sheetFormatPr defaultColWidth="8.725" defaultRowHeight="13.5"/>
  <sheetData>
    <row r="1" spans="13:15">
      <c r="M1">
        <v>0.224999994</v>
      </c>
      <c r="N1">
        <v>26.1749992</v>
      </c>
      <c r="O1">
        <v>19.5450001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  <c r="O2" t="s">
        <v>4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IF(AND(M3=0,N3=0),1,IF(AND(M3=0,N3=1),2,IF(AND(M3=1,O3=0),3,IF(AND(M3=1,O3=1),4,0))))</f>
        <v>4</v>
      </c>
      <c r="L3" t="s">
        <v>53</v>
      </c>
      <c r="M3">
        <f>IF(C3&lt;M$1,0,1)</f>
        <v>1</v>
      </c>
      <c r="N3">
        <f>IF(D3&lt;N$1,0,1)</f>
        <v>1</v>
      </c>
      <c r="O3">
        <f>IF(D3&lt;O$1,0,1)</f>
        <v>1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IF(AND(M4=0,N4=0),1,IF(AND(M4=0,N4=1),2,IF(AND(M4=1,O4=0),3,IF(AND(M4=1,O4=1),4,0))))</f>
        <v>3</v>
      </c>
      <c r="L4" t="s">
        <v>54</v>
      </c>
      <c r="M4">
        <f t="shared" ref="M4:M35" si="1">IF(C4&lt;M$1,0,1)</f>
        <v>1</v>
      </c>
      <c r="N4">
        <f t="shared" ref="N4:N35" si="2">IF(D4&lt;N$1,0,1)</f>
        <v>0</v>
      </c>
      <c r="O4">
        <f t="shared" ref="O4:O35" si="3">IF(D4&lt;O$1,0,1)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4</v>
      </c>
      <c r="L5" t="s">
        <v>54</v>
      </c>
      <c r="M5">
        <f t="shared" si="1"/>
        <v>1</v>
      </c>
      <c r="N5">
        <f t="shared" si="2"/>
        <v>0</v>
      </c>
      <c r="O5">
        <f t="shared" si="3"/>
        <v>1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4</v>
      </c>
      <c r="L6" t="s">
        <v>54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3</v>
      </c>
      <c r="L7" t="s">
        <v>53</v>
      </c>
      <c r="M7">
        <f t="shared" si="1"/>
        <v>1</v>
      </c>
      <c r="N7">
        <f t="shared" si="2"/>
        <v>0</v>
      </c>
      <c r="O7">
        <f t="shared" si="3"/>
        <v>0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2</v>
      </c>
      <c r="L8" t="s">
        <v>53</v>
      </c>
      <c r="M8">
        <f t="shared" si="1"/>
        <v>0</v>
      </c>
      <c r="N8">
        <f t="shared" si="2"/>
        <v>1</v>
      </c>
      <c r="O8">
        <f t="shared" si="3"/>
        <v>1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4</v>
      </c>
      <c r="L9" t="s">
        <v>54</v>
      </c>
      <c r="M9">
        <f t="shared" si="1"/>
        <v>1</v>
      </c>
      <c r="N9">
        <f t="shared" si="2"/>
        <v>1</v>
      </c>
      <c r="O9">
        <f t="shared" si="3"/>
        <v>1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4</v>
      </c>
      <c r="L10" t="s">
        <v>54</v>
      </c>
      <c r="M10">
        <f t="shared" si="1"/>
        <v>1</v>
      </c>
      <c r="N10">
        <f t="shared" si="2"/>
        <v>1</v>
      </c>
      <c r="O10">
        <f t="shared" si="3"/>
        <v>1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54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4</v>
      </c>
      <c r="L12" t="s">
        <v>53</v>
      </c>
      <c r="M12">
        <f t="shared" si="1"/>
        <v>1</v>
      </c>
      <c r="N12">
        <f t="shared" si="2"/>
        <v>0</v>
      </c>
      <c r="O12">
        <f t="shared" si="3"/>
        <v>1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1</v>
      </c>
      <c r="L14" t="s">
        <v>54</v>
      </c>
      <c r="M14">
        <f t="shared" si="1"/>
        <v>0</v>
      </c>
      <c r="N14">
        <f t="shared" si="2"/>
        <v>0</v>
      </c>
      <c r="O14">
        <f t="shared" si="3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2</v>
      </c>
      <c r="L15" t="s">
        <v>53</v>
      </c>
      <c r="M15">
        <f t="shared" si="1"/>
        <v>0</v>
      </c>
      <c r="N15">
        <f t="shared" si="2"/>
        <v>1</v>
      </c>
      <c r="O15">
        <f t="shared" si="3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4</v>
      </c>
      <c r="L16" t="s">
        <v>54</v>
      </c>
      <c r="M16">
        <f t="shared" si="1"/>
        <v>1</v>
      </c>
      <c r="N16">
        <f t="shared" si="2"/>
        <v>0</v>
      </c>
      <c r="O16">
        <f t="shared" si="3"/>
        <v>1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4</v>
      </c>
      <c r="L17" t="s">
        <v>54</v>
      </c>
      <c r="M17">
        <f t="shared" si="1"/>
        <v>1</v>
      </c>
      <c r="N17">
        <f t="shared" si="2"/>
        <v>1</v>
      </c>
      <c r="O17">
        <f t="shared" si="3"/>
        <v>1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4</v>
      </c>
      <c r="L18" t="s">
        <v>54</v>
      </c>
      <c r="M18">
        <f t="shared" si="1"/>
        <v>1</v>
      </c>
      <c r="N18">
        <f t="shared" si="2"/>
        <v>1</v>
      </c>
      <c r="O18">
        <f t="shared" si="3"/>
        <v>1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4</v>
      </c>
      <c r="L19" t="s">
        <v>53</v>
      </c>
      <c r="M19">
        <f t="shared" si="1"/>
        <v>1</v>
      </c>
      <c r="N19">
        <f t="shared" si="2"/>
        <v>1</v>
      </c>
      <c r="O19">
        <f t="shared" si="3"/>
        <v>1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2</v>
      </c>
      <c r="L20" t="s">
        <v>54</v>
      </c>
      <c r="M20">
        <f t="shared" si="1"/>
        <v>0</v>
      </c>
      <c r="N20">
        <f t="shared" si="2"/>
        <v>1</v>
      </c>
      <c r="O20">
        <f t="shared" si="3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4</v>
      </c>
      <c r="L22" t="s">
        <v>54</v>
      </c>
      <c r="M22">
        <f t="shared" si="1"/>
        <v>1</v>
      </c>
      <c r="N22">
        <f t="shared" si="2"/>
        <v>1</v>
      </c>
      <c r="O22">
        <f t="shared" si="3"/>
        <v>1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 t="shared" si="1"/>
        <v>1</v>
      </c>
      <c r="N23">
        <f t="shared" si="2"/>
        <v>0</v>
      </c>
      <c r="O23">
        <f t="shared" si="3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3</v>
      </c>
      <c r="L24" t="s">
        <v>54</v>
      </c>
      <c r="M24">
        <f t="shared" si="1"/>
        <v>1</v>
      </c>
      <c r="N24">
        <f t="shared" si="2"/>
        <v>0</v>
      </c>
      <c r="O24">
        <f t="shared" si="3"/>
        <v>0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4</v>
      </c>
      <c r="L25" t="s">
        <v>54</v>
      </c>
      <c r="M25">
        <f t="shared" si="1"/>
        <v>1</v>
      </c>
      <c r="N25">
        <f t="shared" si="2"/>
        <v>1</v>
      </c>
      <c r="O25">
        <f t="shared" si="3"/>
        <v>1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2</v>
      </c>
      <c r="L26" t="s">
        <v>54</v>
      </c>
      <c r="M26">
        <f t="shared" si="1"/>
        <v>0</v>
      </c>
      <c r="N26">
        <f t="shared" si="2"/>
        <v>1</v>
      </c>
      <c r="O26">
        <f t="shared" si="3"/>
        <v>1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4</v>
      </c>
      <c r="L27" t="s">
        <v>54</v>
      </c>
      <c r="M27">
        <f t="shared" si="1"/>
        <v>1</v>
      </c>
      <c r="N27">
        <f t="shared" si="2"/>
        <v>1</v>
      </c>
      <c r="O27">
        <f t="shared" si="3"/>
        <v>1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3</v>
      </c>
      <c r="L28" t="s">
        <v>53</v>
      </c>
      <c r="M28">
        <f t="shared" si="1"/>
        <v>1</v>
      </c>
      <c r="N28">
        <f t="shared" si="2"/>
        <v>0</v>
      </c>
      <c r="O28">
        <f t="shared" si="3"/>
        <v>0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2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1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4</v>
      </c>
      <c r="L30" t="s">
        <v>54</v>
      </c>
      <c r="M30">
        <f t="shared" si="1"/>
        <v>1</v>
      </c>
      <c r="N30">
        <f t="shared" si="2"/>
        <v>1</v>
      </c>
      <c r="O30">
        <f t="shared" si="3"/>
        <v>1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4</v>
      </c>
      <c r="L31" t="s">
        <v>53</v>
      </c>
      <c r="M31">
        <f t="shared" si="1"/>
        <v>1</v>
      </c>
      <c r="N31">
        <f t="shared" si="2"/>
        <v>0</v>
      </c>
      <c r="O31">
        <f t="shared" si="3"/>
        <v>1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3</v>
      </c>
      <c r="L32" t="s">
        <v>54</v>
      </c>
      <c r="M32">
        <f t="shared" si="1"/>
        <v>1</v>
      </c>
      <c r="N32">
        <f t="shared" si="2"/>
        <v>0</v>
      </c>
      <c r="O32">
        <f t="shared" si="3"/>
        <v>0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2</v>
      </c>
      <c r="L33" t="s">
        <v>54</v>
      </c>
      <c r="M33">
        <f t="shared" si="1"/>
        <v>0</v>
      </c>
      <c r="N33">
        <f t="shared" si="2"/>
        <v>1</v>
      </c>
      <c r="O33">
        <f t="shared" si="3"/>
        <v>1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4</v>
      </c>
      <c r="L34" t="s">
        <v>54</v>
      </c>
      <c r="M34">
        <f t="shared" si="1"/>
        <v>1</v>
      </c>
      <c r="N34">
        <f t="shared" si="2"/>
        <v>1</v>
      </c>
      <c r="O34">
        <f t="shared" si="3"/>
        <v>1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3</v>
      </c>
      <c r="L35" t="s">
        <v>54</v>
      </c>
      <c r="M35">
        <f t="shared" si="1"/>
        <v>1</v>
      </c>
      <c r="N35">
        <f t="shared" si="2"/>
        <v>0</v>
      </c>
      <c r="O35">
        <f t="shared" si="3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4">IF(AND(M36=0,N36=0),1,IF(AND(M36=0,N36=1),2,IF(AND(M36=1,O36=0),3,IF(AND(M36=1,O36=1),4,0))))</f>
        <v>2</v>
      </c>
      <c r="L36" t="s">
        <v>54</v>
      </c>
      <c r="M36">
        <f t="shared" ref="M36:M67" si="5">IF(C36&lt;M$1,0,1)</f>
        <v>0</v>
      </c>
      <c r="N36">
        <f t="shared" ref="N36:N67" si="6">IF(D36&lt;N$1,0,1)</f>
        <v>1</v>
      </c>
      <c r="O36">
        <f t="shared" ref="O36:O67" si="7">IF(D36&lt;O$1,0,1)</f>
        <v>1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4"/>
        <v>2</v>
      </c>
      <c r="L37" t="s">
        <v>54</v>
      </c>
      <c r="M37">
        <f t="shared" si="5"/>
        <v>0</v>
      </c>
      <c r="N37">
        <f t="shared" si="6"/>
        <v>1</v>
      </c>
      <c r="O37">
        <f t="shared" si="7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4"/>
        <v>3</v>
      </c>
      <c r="L38" t="s">
        <v>54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4"/>
        <v>4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4"/>
        <v>3</v>
      </c>
      <c r="L40" t="s">
        <v>54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4"/>
        <v>4</v>
      </c>
      <c r="L41" t="s">
        <v>54</v>
      </c>
      <c r="M41">
        <f t="shared" si="5"/>
        <v>1</v>
      </c>
      <c r="N41">
        <f t="shared" si="6"/>
        <v>1</v>
      </c>
      <c r="O41">
        <f t="shared" si="7"/>
        <v>1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4"/>
        <v>4</v>
      </c>
      <c r="L42" t="s">
        <v>54</v>
      </c>
      <c r="M42">
        <f t="shared" si="5"/>
        <v>1</v>
      </c>
      <c r="N42">
        <f t="shared" si="6"/>
        <v>0</v>
      </c>
      <c r="O42">
        <f t="shared" si="7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4"/>
        <v>4</v>
      </c>
      <c r="L43" t="s">
        <v>54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4"/>
        <v>4</v>
      </c>
      <c r="L44" t="s">
        <v>53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4"/>
        <v>4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4"/>
        <v>4</v>
      </c>
      <c r="L46" t="s">
        <v>54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4"/>
        <v>1</v>
      </c>
      <c r="L47" t="s">
        <v>54</v>
      </c>
      <c r="M47">
        <f t="shared" si="5"/>
        <v>0</v>
      </c>
      <c r="N47">
        <f t="shared" si="6"/>
        <v>0</v>
      </c>
      <c r="O47">
        <f t="shared" si="7"/>
        <v>1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4"/>
        <v>3</v>
      </c>
      <c r="L48" t="s">
        <v>54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4"/>
        <v>4</v>
      </c>
      <c r="L49" t="s">
        <v>53</v>
      </c>
      <c r="M49">
        <f t="shared" si="5"/>
        <v>1</v>
      </c>
      <c r="N49">
        <f t="shared" si="6"/>
        <v>0</v>
      </c>
      <c r="O49">
        <f t="shared" si="7"/>
        <v>1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4"/>
        <v>2</v>
      </c>
      <c r="L50" t="s">
        <v>53</v>
      </c>
      <c r="M50">
        <f t="shared" si="5"/>
        <v>0</v>
      </c>
      <c r="N50">
        <f t="shared" si="6"/>
        <v>1</v>
      </c>
      <c r="O50">
        <f t="shared" si="7"/>
        <v>1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4"/>
        <v>4</v>
      </c>
      <c r="L51" t="s">
        <v>54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4"/>
        <v>2</v>
      </c>
      <c r="L52" t="s">
        <v>54</v>
      </c>
      <c r="M52">
        <f t="shared" si="5"/>
        <v>0</v>
      </c>
      <c r="N52">
        <f t="shared" si="6"/>
        <v>1</v>
      </c>
      <c r="O52">
        <f t="shared" si="7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4"/>
        <v>4</v>
      </c>
      <c r="L53" t="s">
        <v>54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4"/>
        <v>4</v>
      </c>
      <c r="L54" t="s">
        <v>54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4"/>
        <v>3</v>
      </c>
      <c r="L55" t="s">
        <v>54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4"/>
        <v>3</v>
      </c>
      <c r="L56" t="s">
        <v>54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4"/>
        <v>4</v>
      </c>
      <c r="L57" t="s">
        <v>54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4"/>
        <v>4</v>
      </c>
      <c r="L58" t="s">
        <v>54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4"/>
        <v>4</v>
      </c>
      <c r="L59" t="s">
        <v>54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4"/>
        <v>3</v>
      </c>
      <c r="L60" t="s">
        <v>54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4"/>
        <v>3</v>
      </c>
      <c r="L61" t="s">
        <v>53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4"/>
        <v>4</v>
      </c>
      <c r="L62" t="s">
        <v>54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4"/>
        <v>4</v>
      </c>
      <c r="L63" t="s">
        <v>54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4"/>
        <v>1</v>
      </c>
      <c r="L64" t="s">
        <v>53</v>
      </c>
      <c r="M64">
        <f t="shared" si="5"/>
        <v>0</v>
      </c>
      <c r="N64">
        <f t="shared" si="6"/>
        <v>0</v>
      </c>
      <c r="O64">
        <f t="shared" si="7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4"/>
        <v>4</v>
      </c>
      <c r="L65" t="s">
        <v>54</v>
      </c>
      <c r="M65">
        <f t="shared" si="5"/>
        <v>1</v>
      </c>
      <c r="N65">
        <f t="shared" si="6"/>
        <v>0</v>
      </c>
      <c r="O65">
        <f t="shared" si="7"/>
        <v>1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4"/>
        <v>4</v>
      </c>
      <c r="L66" t="s">
        <v>54</v>
      </c>
      <c r="M66">
        <f t="shared" si="5"/>
        <v>1</v>
      </c>
      <c r="N66">
        <f t="shared" si="6"/>
        <v>0</v>
      </c>
      <c r="O66">
        <f t="shared" si="7"/>
        <v>1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4"/>
        <v>2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1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4"/>
        <v>4</v>
      </c>
      <c r="L68" t="s">
        <v>53</v>
      </c>
      <c r="M68">
        <f>IF(C68&lt;M$1,0,1)</f>
        <v>1</v>
      </c>
      <c r="N68">
        <f>IF(D68&lt;N$1,0,1)</f>
        <v>1</v>
      </c>
      <c r="O68">
        <f>IF(D68&lt;O$1,0,1)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4"/>
        <v>3</v>
      </c>
      <c r="L69" t="s">
        <v>54</v>
      </c>
      <c r="M69">
        <f>IF(C69&lt;M$1,0,1)</f>
        <v>1</v>
      </c>
      <c r="N69">
        <f>IF(D69&lt;N$1,0,1)</f>
        <v>0</v>
      </c>
      <c r="O69">
        <f>IF(D69&lt;O$1,0,1)</f>
        <v>0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4"/>
        <v>1</v>
      </c>
      <c r="L70" t="s">
        <v>54</v>
      </c>
      <c r="M70">
        <f>IF(C70&lt;M$1,0,1)</f>
        <v>0</v>
      </c>
      <c r="N70">
        <f>IF(D70&lt;N$1,0,1)</f>
        <v>0</v>
      </c>
      <c r="O70">
        <f>IF(D70&lt;O$1,0,1)</f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A1" sqref="A1"/>
    </sheetView>
  </sheetViews>
  <sheetFormatPr defaultColWidth="8.725" defaultRowHeight="13.5"/>
  <sheetData>
    <row r="1" spans="13:15">
      <c r="M1">
        <v>0.224999994</v>
      </c>
      <c r="N1">
        <v>26.1749992</v>
      </c>
      <c r="O1">
        <v>19.5450001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  <c r="O2" t="s">
        <v>4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IF(AND(M3=0,N3=0),1,IF(AND(M3=0,N3=1),2,IF(AND(M3=1,O3=0),3,IF(AND(M3=1,O3=1),4,0))))</f>
        <v>4</v>
      </c>
      <c r="L3" t="s">
        <v>53</v>
      </c>
      <c r="M3">
        <f>IF(C3&lt;M$1,0,1)</f>
        <v>1</v>
      </c>
      <c r="N3">
        <f>IF(D3&lt;N$1,0,1)</f>
        <v>1</v>
      </c>
      <c r="O3">
        <f>IF(D3&lt;O$1,0,1)</f>
        <v>1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IF(AND(M4=0,N4=0),1,IF(AND(M4=0,N4=1),2,IF(AND(M4=1,O4=0),3,IF(AND(M4=1,O4=1),4,0))))</f>
        <v>3</v>
      </c>
      <c r="L4" t="s">
        <v>54</v>
      </c>
      <c r="M4">
        <f t="shared" ref="M4:M35" si="1">IF(C4&lt;M$1,0,1)</f>
        <v>1</v>
      </c>
      <c r="N4">
        <f t="shared" ref="N4:N35" si="2">IF(D4&lt;N$1,0,1)</f>
        <v>0</v>
      </c>
      <c r="O4">
        <f t="shared" ref="O4:O35" si="3">IF(D4&lt;O$1,0,1)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4</v>
      </c>
      <c r="L5" t="s">
        <v>54</v>
      </c>
      <c r="M5">
        <f t="shared" si="1"/>
        <v>1</v>
      </c>
      <c r="N5">
        <f t="shared" si="2"/>
        <v>0</v>
      </c>
      <c r="O5">
        <f t="shared" si="3"/>
        <v>1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4</v>
      </c>
      <c r="L6" t="s">
        <v>54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3</v>
      </c>
      <c r="L7" t="s">
        <v>53</v>
      </c>
      <c r="M7">
        <f t="shared" si="1"/>
        <v>1</v>
      </c>
      <c r="N7">
        <f t="shared" si="2"/>
        <v>0</v>
      </c>
      <c r="O7">
        <f t="shared" si="3"/>
        <v>0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2</v>
      </c>
      <c r="L8" t="s">
        <v>53</v>
      </c>
      <c r="M8">
        <f t="shared" si="1"/>
        <v>0</v>
      </c>
      <c r="N8">
        <f t="shared" si="2"/>
        <v>1</v>
      </c>
      <c r="O8">
        <f t="shared" si="3"/>
        <v>1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4</v>
      </c>
      <c r="L9" t="s">
        <v>54</v>
      </c>
      <c r="M9">
        <f t="shared" si="1"/>
        <v>1</v>
      </c>
      <c r="N9">
        <f t="shared" si="2"/>
        <v>1</v>
      </c>
      <c r="O9">
        <f t="shared" si="3"/>
        <v>1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4</v>
      </c>
      <c r="L10" t="s">
        <v>54</v>
      </c>
      <c r="M10">
        <f t="shared" si="1"/>
        <v>1</v>
      </c>
      <c r="N10">
        <f t="shared" si="2"/>
        <v>1</v>
      </c>
      <c r="O10">
        <f t="shared" si="3"/>
        <v>1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54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4</v>
      </c>
      <c r="L12" t="s">
        <v>53</v>
      </c>
      <c r="M12">
        <f t="shared" si="1"/>
        <v>1</v>
      </c>
      <c r="N12">
        <f t="shared" si="2"/>
        <v>0</v>
      </c>
      <c r="O12">
        <f t="shared" si="3"/>
        <v>1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1</v>
      </c>
      <c r="L14" t="s">
        <v>54</v>
      </c>
      <c r="M14">
        <f t="shared" si="1"/>
        <v>0</v>
      </c>
      <c r="N14">
        <f t="shared" si="2"/>
        <v>0</v>
      </c>
      <c r="O14">
        <f t="shared" si="3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2</v>
      </c>
      <c r="L15" t="s">
        <v>53</v>
      </c>
      <c r="M15">
        <f t="shared" si="1"/>
        <v>0</v>
      </c>
      <c r="N15">
        <f t="shared" si="2"/>
        <v>1</v>
      </c>
      <c r="O15">
        <f t="shared" si="3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4</v>
      </c>
      <c r="L16" t="s">
        <v>54</v>
      </c>
      <c r="M16">
        <f t="shared" si="1"/>
        <v>1</v>
      </c>
      <c r="N16">
        <f t="shared" si="2"/>
        <v>0</v>
      </c>
      <c r="O16">
        <f t="shared" si="3"/>
        <v>1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4</v>
      </c>
      <c r="L17" t="s">
        <v>54</v>
      </c>
      <c r="M17">
        <f t="shared" si="1"/>
        <v>1</v>
      </c>
      <c r="N17">
        <f t="shared" si="2"/>
        <v>1</v>
      </c>
      <c r="O17">
        <f t="shared" si="3"/>
        <v>1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4</v>
      </c>
      <c r="L18" t="s">
        <v>54</v>
      </c>
      <c r="M18">
        <f t="shared" si="1"/>
        <v>1</v>
      </c>
      <c r="N18">
        <f t="shared" si="2"/>
        <v>1</v>
      </c>
      <c r="O18">
        <f t="shared" si="3"/>
        <v>1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4</v>
      </c>
      <c r="L19" t="s">
        <v>53</v>
      </c>
      <c r="M19">
        <f t="shared" si="1"/>
        <v>1</v>
      </c>
      <c r="N19">
        <f t="shared" si="2"/>
        <v>1</v>
      </c>
      <c r="O19">
        <f t="shared" si="3"/>
        <v>1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2</v>
      </c>
      <c r="L20" t="s">
        <v>54</v>
      </c>
      <c r="M20">
        <f t="shared" si="1"/>
        <v>0</v>
      </c>
      <c r="N20">
        <f t="shared" si="2"/>
        <v>1</v>
      </c>
      <c r="O20">
        <f t="shared" si="3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4</v>
      </c>
      <c r="L22" t="s">
        <v>54</v>
      </c>
      <c r="M22">
        <f t="shared" si="1"/>
        <v>1</v>
      </c>
      <c r="N22">
        <f t="shared" si="2"/>
        <v>1</v>
      </c>
      <c r="O22">
        <f t="shared" si="3"/>
        <v>1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 t="shared" si="1"/>
        <v>1</v>
      </c>
      <c r="N23">
        <f t="shared" si="2"/>
        <v>0</v>
      </c>
      <c r="O23">
        <f t="shared" si="3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3</v>
      </c>
      <c r="L24" t="s">
        <v>54</v>
      </c>
      <c r="M24">
        <f t="shared" si="1"/>
        <v>1</v>
      </c>
      <c r="N24">
        <f t="shared" si="2"/>
        <v>0</v>
      </c>
      <c r="O24">
        <f t="shared" si="3"/>
        <v>0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4</v>
      </c>
      <c r="L25" t="s">
        <v>54</v>
      </c>
      <c r="M25">
        <f t="shared" si="1"/>
        <v>1</v>
      </c>
      <c r="N25">
        <f t="shared" si="2"/>
        <v>1</v>
      </c>
      <c r="O25">
        <f t="shared" si="3"/>
        <v>1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2</v>
      </c>
      <c r="L26" t="s">
        <v>54</v>
      </c>
      <c r="M26">
        <f t="shared" si="1"/>
        <v>0</v>
      </c>
      <c r="N26">
        <f t="shared" si="2"/>
        <v>1</v>
      </c>
      <c r="O26">
        <f t="shared" si="3"/>
        <v>1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4</v>
      </c>
      <c r="L27" t="s">
        <v>54</v>
      </c>
      <c r="M27">
        <f t="shared" si="1"/>
        <v>1</v>
      </c>
      <c r="N27">
        <f t="shared" si="2"/>
        <v>1</v>
      </c>
      <c r="O27">
        <f t="shared" si="3"/>
        <v>1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3</v>
      </c>
      <c r="L28" t="s">
        <v>53</v>
      </c>
      <c r="M28">
        <f t="shared" si="1"/>
        <v>1</v>
      </c>
      <c r="N28">
        <f t="shared" si="2"/>
        <v>0</v>
      </c>
      <c r="O28">
        <f t="shared" si="3"/>
        <v>0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2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1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4</v>
      </c>
      <c r="L30" t="s">
        <v>54</v>
      </c>
      <c r="M30">
        <f t="shared" si="1"/>
        <v>1</v>
      </c>
      <c r="N30">
        <f t="shared" si="2"/>
        <v>1</v>
      </c>
      <c r="O30">
        <f t="shared" si="3"/>
        <v>1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4</v>
      </c>
      <c r="L31" t="s">
        <v>53</v>
      </c>
      <c r="M31">
        <f t="shared" si="1"/>
        <v>1</v>
      </c>
      <c r="N31">
        <f t="shared" si="2"/>
        <v>0</v>
      </c>
      <c r="O31">
        <f t="shared" si="3"/>
        <v>1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3</v>
      </c>
      <c r="L32" t="s">
        <v>54</v>
      </c>
      <c r="M32">
        <f t="shared" si="1"/>
        <v>1</v>
      </c>
      <c r="N32">
        <f t="shared" si="2"/>
        <v>0</v>
      </c>
      <c r="O32">
        <f t="shared" si="3"/>
        <v>0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2</v>
      </c>
      <c r="L33" t="s">
        <v>54</v>
      </c>
      <c r="M33">
        <f t="shared" si="1"/>
        <v>0</v>
      </c>
      <c r="N33">
        <f t="shared" si="2"/>
        <v>1</v>
      </c>
      <c r="O33">
        <f t="shared" si="3"/>
        <v>1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4</v>
      </c>
      <c r="L34" t="s">
        <v>54</v>
      </c>
      <c r="M34">
        <f t="shared" si="1"/>
        <v>1</v>
      </c>
      <c r="N34">
        <f t="shared" si="2"/>
        <v>1</v>
      </c>
      <c r="O34">
        <f t="shared" si="3"/>
        <v>1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3</v>
      </c>
      <c r="L35" t="s">
        <v>54</v>
      </c>
      <c r="M35">
        <f t="shared" si="1"/>
        <v>1</v>
      </c>
      <c r="N35">
        <f t="shared" si="2"/>
        <v>0</v>
      </c>
      <c r="O35">
        <f t="shared" si="3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4">IF(AND(M36=0,N36=0),1,IF(AND(M36=0,N36=1),2,IF(AND(M36=1,O36=0),3,IF(AND(M36=1,O36=1),4,0))))</f>
        <v>2</v>
      </c>
      <c r="L36" t="s">
        <v>54</v>
      </c>
      <c r="M36">
        <f t="shared" ref="M36:M67" si="5">IF(C36&lt;M$1,0,1)</f>
        <v>0</v>
      </c>
      <c r="N36">
        <f t="shared" ref="N36:N67" si="6">IF(D36&lt;N$1,0,1)</f>
        <v>1</v>
      </c>
      <c r="O36">
        <f t="shared" ref="O36:O67" si="7">IF(D36&lt;O$1,0,1)</f>
        <v>1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4"/>
        <v>2</v>
      </c>
      <c r="L37" t="s">
        <v>54</v>
      </c>
      <c r="M37">
        <f t="shared" si="5"/>
        <v>0</v>
      </c>
      <c r="N37">
        <f t="shared" si="6"/>
        <v>1</v>
      </c>
      <c r="O37">
        <f t="shared" si="7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4"/>
        <v>3</v>
      </c>
      <c r="L38" t="s">
        <v>54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4"/>
        <v>4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4"/>
        <v>3</v>
      </c>
      <c r="L40" t="s">
        <v>54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4"/>
        <v>4</v>
      </c>
      <c r="L41" t="s">
        <v>54</v>
      </c>
      <c r="M41">
        <f t="shared" si="5"/>
        <v>1</v>
      </c>
      <c r="N41">
        <f t="shared" si="6"/>
        <v>1</v>
      </c>
      <c r="O41">
        <f t="shared" si="7"/>
        <v>1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4"/>
        <v>4</v>
      </c>
      <c r="L42" t="s">
        <v>54</v>
      </c>
      <c r="M42">
        <f t="shared" si="5"/>
        <v>1</v>
      </c>
      <c r="N42">
        <f t="shared" si="6"/>
        <v>0</v>
      </c>
      <c r="O42">
        <f t="shared" si="7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4"/>
        <v>4</v>
      </c>
      <c r="L43" t="s">
        <v>54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4"/>
        <v>4</v>
      </c>
      <c r="L44" t="s">
        <v>53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4"/>
        <v>4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4"/>
        <v>4</v>
      </c>
      <c r="L46" t="s">
        <v>54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4"/>
        <v>1</v>
      </c>
      <c r="L47" t="s">
        <v>54</v>
      </c>
      <c r="M47">
        <f t="shared" si="5"/>
        <v>0</v>
      </c>
      <c r="N47">
        <f t="shared" si="6"/>
        <v>0</v>
      </c>
      <c r="O47">
        <f t="shared" si="7"/>
        <v>1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4"/>
        <v>3</v>
      </c>
      <c r="L48" t="s">
        <v>54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4"/>
        <v>4</v>
      </c>
      <c r="L49" t="s">
        <v>53</v>
      </c>
      <c r="M49">
        <f t="shared" si="5"/>
        <v>1</v>
      </c>
      <c r="N49">
        <f t="shared" si="6"/>
        <v>0</v>
      </c>
      <c r="O49">
        <f t="shared" si="7"/>
        <v>1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4"/>
        <v>2</v>
      </c>
      <c r="L50" t="s">
        <v>53</v>
      </c>
      <c r="M50">
        <f t="shared" si="5"/>
        <v>0</v>
      </c>
      <c r="N50">
        <f t="shared" si="6"/>
        <v>1</v>
      </c>
      <c r="O50">
        <f t="shared" si="7"/>
        <v>1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4"/>
        <v>4</v>
      </c>
      <c r="L51" t="s">
        <v>54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4"/>
        <v>2</v>
      </c>
      <c r="L52" t="s">
        <v>54</v>
      </c>
      <c r="M52">
        <f t="shared" si="5"/>
        <v>0</v>
      </c>
      <c r="N52">
        <f t="shared" si="6"/>
        <v>1</v>
      </c>
      <c r="O52">
        <f t="shared" si="7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4"/>
        <v>4</v>
      </c>
      <c r="L53" t="s">
        <v>54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4"/>
        <v>4</v>
      </c>
      <c r="L54" t="s">
        <v>54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4"/>
        <v>3</v>
      </c>
      <c r="L55" t="s">
        <v>54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4"/>
        <v>3</v>
      </c>
      <c r="L56" t="s">
        <v>54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4"/>
        <v>4</v>
      </c>
      <c r="L57" t="s">
        <v>54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4"/>
        <v>4</v>
      </c>
      <c r="L58" t="s">
        <v>54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4"/>
        <v>4</v>
      </c>
      <c r="L59" t="s">
        <v>54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4"/>
        <v>3</v>
      </c>
      <c r="L60" t="s">
        <v>54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4"/>
        <v>3</v>
      </c>
      <c r="L61" t="s">
        <v>53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4"/>
        <v>4</v>
      </c>
      <c r="L62" t="s">
        <v>54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4"/>
        <v>4</v>
      </c>
      <c r="L63" t="s">
        <v>54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4"/>
        <v>1</v>
      </c>
      <c r="L64" t="s">
        <v>53</v>
      </c>
      <c r="M64">
        <f t="shared" si="5"/>
        <v>0</v>
      </c>
      <c r="N64">
        <f t="shared" si="6"/>
        <v>0</v>
      </c>
      <c r="O64">
        <f t="shared" si="7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4"/>
        <v>4</v>
      </c>
      <c r="L65" t="s">
        <v>54</v>
      </c>
      <c r="M65">
        <f t="shared" si="5"/>
        <v>1</v>
      </c>
      <c r="N65">
        <f t="shared" si="6"/>
        <v>0</v>
      </c>
      <c r="O65">
        <f t="shared" si="7"/>
        <v>1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4"/>
        <v>4</v>
      </c>
      <c r="L66" t="s">
        <v>54</v>
      </c>
      <c r="M66">
        <f t="shared" si="5"/>
        <v>1</v>
      </c>
      <c r="N66">
        <f t="shared" si="6"/>
        <v>0</v>
      </c>
      <c r="O66">
        <f t="shared" si="7"/>
        <v>1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4"/>
        <v>2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1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4"/>
        <v>4</v>
      </c>
      <c r="L68" t="s">
        <v>53</v>
      </c>
      <c r="M68">
        <f>IF(C68&lt;M$1,0,1)</f>
        <v>1</v>
      </c>
      <c r="N68">
        <f>IF(D68&lt;N$1,0,1)</f>
        <v>1</v>
      </c>
      <c r="O68">
        <f>IF(D68&lt;O$1,0,1)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4"/>
        <v>3</v>
      </c>
      <c r="L69" t="s">
        <v>54</v>
      </c>
      <c r="M69">
        <f>IF(C69&lt;M$1,0,1)</f>
        <v>1</v>
      </c>
      <c r="N69">
        <f>IF(D69&lt;N$1,0,1)</f>
        <v>0</v>
      </c>
      <c r="O69">
        <f>IF(D69&lt;O$1,0,1)</f>
        <v>0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4"/>
        <v>1</v>
      </c>
      <c r="L70" t="s">
        <v>54</v>
      </c>
      <c r="M70">
        <f>IF(C70&lt;M$1,0,1)</f>
        <v>0</v>
      </c>
      <c r="N70">
        <f>IF(D70&lt;N$1,0,1)</f>
        <v>0</v>
      </c>
      <c r="O70">
        <f>IF(D70&lt;O$1,0,1)</f>
        <v>0</v>
      </c>
    </row>
  </sheetData>
  <autoFilter ref="A2:O70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workbookViewId="0">
      <selection activeCell="K3" sqref="K3"/>
    </sheetView>
  </sheetViews>
  <sheetFormatPr defaultColWidth="8.725" defaultRowHeight="13.5"/>
  <cols>
    <col min="14" max="14" width="11.725"/>
  </cols>
  <sheetData>
    <row r="1" spans="13:14">
      <c r="M1">
        <v>0.224999994</v>
      </c>
      <c r="N1">
        <v>19.5450001</v>
      </c>
    </row>
    <row r="2" spans="1:14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</row>
    <row r="3" spans="1:14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IF(M3=0,1,IF(AND(M3=1,N3=0),2,IF(AND(M3=1,N3=1),3)))</f>
        <v>3</v>
      </c>
      <c r="L3" t="s">
        <v>53</v>
      </c>
      <c r="M3">
        <f>IF(C3&lt;M$1,0,1)</f>
        <v>1</v>
      </c>
      <c r="N3">
        <f>IF(D3&lt;N$1,0,1)</f>
        <v>1</v>
      </c>
    </row>
    <row r="4" spans="1:14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IF(M4=0,1,IF(AND(M4=1,N4=0),2,IF(AND(M4=1,N4=1),3)))</f>
        <v>2</v>
      </c>
      <c r="L4" t="s">
        <v>54</v>
      </c>
      <c r="M4">
        <f>IF(C4&lt;M$1,0,1)</f>
        <v>1</v>
      </c>
      <c r="N4">
        <f>IF(D4&lt;N$1,0,1)</f>
        <v>0</v>
      </c>
    </row>
    <row r="5" spans="1:14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3</v>
      </c>
      <c r="L5" t="s">
        <v>54</v>
      </c>
      <c r="M5">
        <f>IF(C5&lt;M$1,0,1)</f>
        <v>1</v>
      </c>
      <c r="N5">
        <f>IF(D5&lt;N$1,0,1)</f>
        <v>1</v>
      </c>
    </row>
    <row r="6" spans="1:14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3</v>
      </c>
      <c r="L6" t="s">
        <v>54</v>
      </c>
      <c r="M6">
        <f>IF(C6&lt;M$1,0,1)</f>
        <v>1</v>
      </c>
      <c r="N6">
        <f>IF(D6&lt;N$1,0,1)</f>
        <v>1</v>
      </c>
    </row>
    <row r="7" spans="1:14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2</v>
      </c>
      <c r="L7" t="s">
        <v>53</v>
      </c>
      <c r="M7">
        <f>IF(C7&lt;M$1,0,1)</f>
        <v>1</v>
      </c>
      <c r="N7">
        <f>IF(D7&lt;N$1,0,1)</f>
        <v>0</v>
      </c>
    </row>
    <row r="8" spans="1:14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1</v>
      </c>
      <c r="L8" t="s">
        <v>53</v>
      </c>
      <c r="M8">
        <f>IF(C8&lt;M$1,0,1)</f>
        <v>0</v>
      </c>
      <c r="N8">
        <f>IF(D8&lt;N$1,0,1)</f>
        <v>1</v>
      </c>
    </row>
    <row r="9" spans="1:14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3</v>
      </c>
      <c r="L9" t="s">
        <v>54</v>
      </c>
      <c r="M9">
        <f>IF(C9&lt;M$1,0,1)</f>
        <v>1</v>
      </c>
      <c r="N9">
        <f>IF(D9&lt;N$1,0,1)</f>
        <v>1</v>
      </c>
    </row>
    <row r="10" spans="1:14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3</v>
      </c>
      <c r="L10" t="s">
        <v>54</v>
      </c>
      <c r="M10">
        <f>IF(C10&lt;M$1,0,1)</f>
        <v>1</v>
      </c>
      <c r="N10">
        <f>IF(D10&lt;N$1,0,1)</f>
        <v>1</v>
      </c>
    </row>
    <row r="11" spans="1:14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54</v>
      </c>
      <c r="M11">
        <f>IF(C11&lt;M$1,0,1)</f>
        <v>0</v>
      </c>
      <c r="N11">
        <f>IF(D11&lt;N$1,0,1)</f>
        <v>0</v>
      </c>
    </row>
    <row r="12" spans="1:14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3</v>
      </c>
      <c r="L12" t="s">
        <v>53</v>
      </c>
      <c r="M12">
        <f>IF(C12&lt;M$1,0,1)</f>
        <v>1</v>
      </c>
      <c r="N12">
        <f>IF(D12&lt;N$1,0,1)</f>
        <v>1</v>
      </c>
    </row>
    <row r="13" spans="1:14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>IF(C13&lt;M$1,0,1)</f>
        <v>0</v>
      </c>
      <c r="N13">
        <f>IF(D13&lt;N$1,0,1)</f>
        <v>0</v>
      </c>
    </row>
    <row r="14" spans="1:14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1</v>
      </c>
      <c r="L14" t="s">
        <v>54</v>
      </c>
      <c r="M14">
        <f>IF(C14&lt;M$1,0,1)</f>
        <v>0</v>
      </c>
      <c r="N14">
        <f>IF(D14&lt;N$1,0,1)</f>
        <v>1</v>
      </c>
    </row>
    <row r="15" spans="1:14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1</v>
      </c>
      <c r="L15" t="s">
        <v>53</v>
      </c>
      <c r="M15">
        <f>IF(C15&lt;M$1,0,1)</f>
        <v>0</v>
      </c>
      <c r="N15">
        <f>IF(D15&lt;N$1,0,1)</f>
        <v>1</v>
      </c>
    </row>
    <row r="16" spans="1:14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3</v>
      </c>
      <c r="L16" t="s">
        <v>54</v>
      </c>
      <c r="M16">
        <f>IF(C16&lt;M$1,0,1)</f>
        <v>1</v>
      </c>
      <c r="N16">
        <f>IF(D16&lt;N$1,0,1)</f>
        <v>1</v>
      </c>
    </row>
    <row r="17" spans="1:14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3</v>
      </c>
      <c r="L17" t="s">
        <v>54</v>
      </c>
      <c r="M17">
        <f>IF(C17&lt;M$1,0,1)</f>
        <v>1</v>
      </c>
      <c r="N17">
        <f>IF(D17&lt;N$1,0,1)</f>
        <v>1</v>
      </c>
    </row>
    <row r="18" spans="1:14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3</v>
      </c>
      <c r="L18" t="s">
        <v>54</v>
      </c>
      <c r="M18">
        <f>IF(C18&lt;M$1,0,1)</f>
        <v>1</v>
      </c>
      <c r="N18">
        <f>IF(D18&lt;N$1,0,1)</f>
        <v>1</v>
      </c>
    </row>
    <row r="19" spans="1:14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3</v>
      </c>
      <c r="L19" t="s">
        <v>53</v>
      </c>
      <c r="M19">
        <f>IF(C19&lt;M$1,0,1)</f>
        <v>1</v>
      </c>
      <c r="N19">
        <f>IF(D19&lt;N$1,0,1)</f>
        <v>1</v>
      </c>
    </row>
    <row r="20" spans="1:14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1</v>
      </c>
      <c r="L20" t="s">
        <v>54</v>
      </c>
      <c r="M20">
        <f>IF(C20&lt;M$1,0,1)</f>
        <v>0</v>
      </c>
      <c r="N20">
        <f>IF(D20&lt;N$1,0,1)</f>
        <v>1</v>
      </c>
    </row>
    <row r="21" spans="1:14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3</v>
      </c>
      <c r="L21" t="s">
        <v>54</v>
      </c>
      <c r="M21">
        <f>IF(C21&lt;M$1,0,1)</f>
        <v>1</v>
      </c>
      <c r="N21">
        <f>IF(D21&lt;N$1,0,1)</f>
        <v>1</v>
      </c>
    </row>
    <row r="22" spans="1:14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3</v>
      </c>
      <c r="L22" t="s">
        <v>54</v>
      </c>
      <c r="M22">
        <f>IF(C22&lt;M$1,0,1)</f>
        <v>1</v>
      </c>
      <c r="N22">
        <f>IF(D22&lt;N$1,0,1)</f>
        <v>1</v>
      </c>
    </row>
    <row r="23" spans="1:14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3</v>
      </c>
      <c r="L23" t="s">
        <v>54</v>
      </c>
      <c r="M23">
        <f>IF(C23&lt;M$1,0,1)</f>
        <v>1</v>
      </c>
      <c r="N23">
        <f>IF(D23&lt;N$1,0,1)</f>
        <v>1</v>
      </c>
    </row>
    <row r="24" spans="1:14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2</v>
      </c>
      <c r="L24" t="s">
        <v>54</v>
      </c>
      <c r="M24">
        <f>IF(C24&lt;M$1,0,1)</f>
        <v>1</v>
      </c>
      <c r="N24">
        <f>IF(D24&lt;N$1,0,1)</f>
        <v>0</v>
      </c>
    </row>
    <row r="25" spans="1:14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3</v>
      </c>
      <c r="L25" t="s">
        <v>54</v>
      </c>
      <c r="M25">
        <f>IF(C25&lt;M$1,0,1)</f>
        <v>1</v>
      </c>
      <c r="N25">
        <f>IF(D25&lt;N$1,0,1)</f>
        <v>1</v>
      </c>
    </row>
    <row r="26" spans="1:14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1</v>
      </c>
      <c r="L26" t="s">
        <v>54</v>
      </c>
      <c r="M26">
        <f>IF(C26&lt;M$1,0,1)</f>
        <v>0</v>
      </c>
      <c r="N26">
        <f>IF(D26&lt;N$1,0,1)</f>
        <v>1</v>
      </c>
    </row>
    <row r="27" spans="1:14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3</v>
      </c>
      <c r="L27" t="s">
        <v>54</v>
      </c>
      <c r="M27">
        <f>IF(C27&lt;M$1,0,1)</f>
        <v>1</v>
      </c>
      <c r="N27">
        <f>IF(D27&lt;N$1,0,1)</f>
        <v>1</v>
      </c>
    </row>
    <row r="28" spans="1:14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2</v>
      </c>
      <c r="L28" t="s">
        <v>53</v>
      </c>
      <c r="M28">
        <f>IF(C28&lt;M$1,0,1)</f>
        <v>1</v>
      </c>
      <c r="N28">
        <f>IF(D28&lt;N$1,0,1)</f>
        <v>0</v>
      </c>
    </row>
    <row r="29" spans="1:14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1</v>
      </c>
      <c r="L29" t="s">
        <v>54</v>
      </c>
      <c r="M29">
        <f>IF(C29&lt;M$1,0,1)</f>
        <v>0</v>
      </c>
      <c r="N29">
        <f>IF(D29&lt;N$1,0,1)</f>
        <v>1</v>
      </c>
    </row>
    <row r="30" spans="1:14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3</v>
      </c>
      <c r="L30" t="s">
        <v>54</v>
      </c>
      <c r="M30">
        <f>IF(C30&lt;M$1,0,1)</f>
        <v>1</v>
      </c>
      <c r="N30">
        <f>IF(D30&lt;N$1,0,1)</f>
        <v>1</v>
      </c>
    </row>
    <row r="31" spans="1:14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3</v>
      </c>
      <c r="L31" t="s">
        <v>53</v>
      </c>
      <c r="M31">
        <f>IF(C31&lt;M$1,0,1)</f>
        <v>1</v>
      </c>
      <c r="N31">
        <f>IF(D31&lt;N$1,0,1)</f>
        <v>1</v>
      </c>
    </row>
    <row r="32" spans="1:14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2</v>
      </c>
      <c r="L32" t="s">
        <v>54</v>
      </c>
      <c r="M32">
        <f>IF(C32&lt;M$1,0,1)</f>
        <v>1</v>
      </c>
      <c r="N32">
        <f>IF(D32&lt;N$1,0,1)</f>
        <v>0</v>
      </c>
    </row>
    <row r="33" spans="1:14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1</v>
      </c>
      <c r="L33" t="s">
        <v>54</v>
      </c>
      <c r="M33">
        <f>IF(C33&lt;M$1,0,1)</f>
        <v>0</v>
      </c>
      <c r="N33">
        <f>IF(D33&lt;N$1,0,1)</f>
        <v>1</v>
      </c>
    </row>
    <row r="34" spans="1:14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3</v>
      </c>
      <c r="L34" t="s">
        <v>54</v>
      </c>
      <c r="M34">
        <f>IF(C34&lt;M$1,0,1)</f>
        <v>1</v>
      </c>
      <c r="N34">
        <f>IF(D34&lt;N$1,0,1)</f>
        <v>1</v>
      </c>
    </row>
    <row r="35" spans="1:14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>IF(C35&lt;M$1,0,1)</f>
        <v>1</v>
      </c>
      <c r="N35">
        <f>IF(D35&lt;N$1,0,1)</f>
        <v>0</v>
      </c>
    </row>
    <row r="36" spans="1:14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1">IF(M36=0,1,IF(AND(M36=1,N36=0),2,IF(AND(M36=1,N36=1),3)))</f>
        <v>1</v>
      </c>
      <c r="L36" t="s">
        <v>54</v>
      </c>
      <c r="M36">
        <f>IF(C36&lt;M$1,0,1)</f>
        <v>0</v>
      </c>
      <c r="N36">
        <f>IF(D36&lt;N$1,0,1)</f>
        <v>1</v>
      </c>
    </row>
    <row r="37" spans="1:14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1"/>
        <v>1</v>
      </c>
      <c r="L37" t="s">
        <v>54</v>
      </c>
      <c r="M37">
        <f>IF(C37&lt;M$1,0,1)</f>
        <v>0</v>
      </c>
      <c r="N37">
        <f>IF(D37&lt;N$1,0,1)</f>
        <v>1</v>
      </c>
    </row>
    <row r="38" spans="1:14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1"/>
        <v>2</v>
      </c>
      <c r="L38" t="s">
        <v>54</v>
      </c>
      <c r="M38">
        <f>IF(C38&lt;M$1,0,1)</f>
        <v>1</v>
      </c>
      <c r="N38">
        <f>IF(D38&lt;N$1,0,1)</f>
        <v>0</v>
      </c>
    </row>
    <row r="39" spans="1:14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1"/>
        <v>3</v>
      </c>
      <c r="L39" t="s">
        <v>54</v>
      </c>
      <c r="M39">
        <f>IF(C39&lt;M$1,0,1)</f>
        <v>1</v>
      </c>
      <c r="N39">
        <f>IF(D39&lt;N$1,0,1)</f>
        <v>1</v>
      </c>
    </row>
    <row r="40" spans="1:14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1"/>
        <v>2</v>
      </c>
      <c r="L40" t="s">
        <v>54</v>
      </c>
      <c r="M40">
        <f>IF(C40&lt;M$1,0,1)</f>
        <v>1</v>
      </c>
      <c r="N40">
        <f>IF(D40&lt;N$1,0,1)</f>
        <v>0</v>
      </c>
    </row>
    <row r="41" spans="1:14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1"/>
        <v>3</v>
      </c>
      <c r="L41" t="s">
        <v>54</v>
      </c>
      <c r="M41">
        <f>IF(C41&lt;M$1,0,1)</f>
        <v>1</v>
      </c>
      <c r="N41">
        <f>IF(D41&lt;N$1,0,1)</f>
        <v>1</v>
      </c>
    </row>
    <row r="42" spans="1:14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1"/>
        <v>3</v>
      </c>
      <c r="L42" t="s">
        <v>54</v>
      </c>
      <c r="M42">
        <f>IF(C42&lt;M$1,0,1)</f>
        <v>1</v>
      </c>
      <c r="N42">
        <f>IF(D42&lt;N$1,0,1)</f>
        <v>1</v>
      </c>
    </row>
    <row r="43" spans="1:14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1"/>
        <v>3</v>
      </c>
      <c r="L43" t="s">
        <v>54</v>
      </c>
      <c r="M43">
        <f>IF(C43&lt;M$1,0,1)</f>
        <v>1</v>
      </c>
      <c r="N43">
        <f>IF(D43&lt;N$1,0,1)</f>
        <v>1</v>
      </c>
    </row>
    <row r="44" spans="1:14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1"/>
        <v>3</v>
      </c>
      <c r="L44" t="s">
        <v>53</v>
      </c>
      <c r="M44">
        <f>IF(C44&lt;M$1,0,1)</f>
        <v>1</v>
      </c>
      <c r="N44">
        <f>IF(D44&lt;N$1,0,1)</f>
        <v>1</v>
      </c>
    </row>
    <row r="45" spans="1:14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1"/>
        <v>3</v>
      </c>
      <c r="L45" t="s">
        <v>54</v>
      </c>
      <c r="M45">
        <f>IF(C45&lt;M$1,0,1)</f>
        <v>1</v>
      </c>
      <c r="N45">
        <f>IF(D45&lt;N$1,0,1)</f>
        <v>1</v>
      </c>
    </row>
    <row r="46" spans="1:14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1"/>
        <v>3</v>
      </c>
      <c r="L46" t="s">
        <v>54</v>
      </c>
      <c r="M46">
        <f>IF(C46&lt;M$1,0,1)</f>
        <v>1</v>
      </c>
      <c r="N46">
        <f>IF(D46&lt;N$1,0,1)</f>
        <v>1</v>
      </c>
    </row>
    <row r="47" spans="1:14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1"/>
        <v>1</v>
      </c>
      <c r="L47" t="s">
        <v>54</v>
      </c>
      <c r="M47">
        <f>IF(C47&lt;M$1,0,1)</f>
        <v>0</v>
      </c>
      <c r="N47">
        <f>IF(D47&lt;N$1,0,1)</f>
        <v>1</v>
      </c>
    </row>
    <row r="48" spans="1:14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1"/>
        <v>2</v>
      </c>
      <c r="L48" t="s">
        <v>54</v>
      </c>
      <c r="M48">
        <f>IF(C48&lt;M$1,0,1)</f>
        <v>1</v>
      </c>
      <c r="N48">
        <f>IF(D48&lt;N$1,0,1)</f>
        <v>0</v>
      </c>
    </row>
    <row r="49" spans="1:14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1"/>
        <v>3</v>
      </c>
      <c r="L49" t="s">
        <v>53</v>
      </c>
      <c r="M49">
        <f>IF(C49&lt;M$1,0,1)</f>
        <v>1</v>
      </c>
      <c r="N49">
        <f>IF(D49&lt;N$1,0,1)</f>
        <v>1</v>
      </c>
    </row>
    <row r="50" spans="1:14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1"/>
        <v>1</v>
      </c>
      <c r="L50" t="s">
        <v>53</v>
      </c>
      <c r="M50">
        <f>IF(C50&lt;M$1,0,1)</f>
        <v>0</v>
      </c>
      <c r="N50">
        <f>IF(D50&lt;N$1,0,1)</f>
        <v>1</v>
      </c>
    </row>
    <row r="51" spans="1:14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1"/>
        <v>3</v>
      </c>
      <c r="L51" t="s">
        <v>54</v>
      </c>
      <c r="M51">
        <f>IF(C51&lt;M$1,0,1)</f>
        <v>1</v>
      </c>
      <c r="N51">
        <f>IF(D51&lt;N$1,0,1)</f>
        <v>1</v>
      </c>
    </row>
    <row r="52" spans="1:14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1"/>
        <v>1</v>
      </c>
      <c r="L52" t="s">
        <v>54</v>
      </c>
      <c r="M52">
        <f>IF(C52&lt;M$1,0,1)</f>
        <v>0</v>
      </c>
      <c r="N52">
        <f>IF(D52&lt;N$1,0,1)</f>
        <v>1</v>
      </c>
    </row>
    <row r="53" spans="1:14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1"/>
        <v>3</v>
      </c>
      <c r="L53" t="s">
        <v>54</v>
      </c>
      <c r="M53">
        <f>IF(C53&lt;M$1,0,1)</f>
        <v>1</v>
      </c>
      <c r="N53">
        <f>IF(D53&lt;N$1,0,1)</f>
        <v>1</v>
      </c>
    </row>
    <row r="54" spans="1:14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1"/>
        <v>3</v>
      </c>
      <c r="L54" t="s">
        <v>54</v>
      </c>
      <c r="M54">
        <f>IF(C54&lt;M$1,0,1)</f>
        <v>1</v>
      </c>
      <c r="N54">
        <f>IF(D54&lt;N$1,0,1)</f>
        <v>1</v>
      </c>
    </row>
    <row r="55" spans="1:14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1"/>
        <v>2</v>
      </c>
      <c r="L55" t="s">
        <v>54</v>
      </c>
      <c r="M55">
        <f>IF(C55&lt;M$1,0,1)</f>
        <v>1</v>
      </c>
      <c r="N55">
        <f>IF(D55&lt;N$1,0,1)</f>
        <v>0</v>
      </c>
    </row>
    <row r="56" spans="1:14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1"/>
        <v>2</v>
      </c>
      <c r="L56" t="s">
        <v>54</v>
      </c>
      <c r="M56">
        <f>IF(C56&lt;M$1,0,1)</f>
        <v>1</v>
      </c>
      <c r="N56">
        <f>IF(D56&lt;N$1,0,1)</f>
        <v>0</v>
      </c>
    </row>
    <row r="57" spans="1:14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1"/>
        <v>3</v>
      </c>
      <c r="L57" t="s">
        <v>54</v>
      </c>
      <c r="M57">
        <f>IF(C57&lt;M$1,0,1)</f>
        <v>1</v>
      </c>
      <c r="N57">
        <f>IF(D57&lt;N$1,0,1)</f>
        <v>1</v>
      </c>
    </row>
    <row r="58" spans="1:14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1"/>
        <v>3</v>
      </c>
      <c r="L58" t="s">
        <v>54</v>
      </c>
      <c r="M58">
        <f>IF(C58&lt;M$1,0,1)</f>
        <v>1</v>
      </c>
      <c r="N58">
        <f>IF(D58&lt;N$1,0,1)</f>
        <v>1</v>
      </c>
    </row>
    <row r="59" spans="1:14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1"/>
        <v>3</v>
      </c>
      <c r="L59" t="s">
        <v>54</v>
      </c>
      <c r="M59">
        <f>IF(C59&lt;M$1,0,1)</f>
        <v>1</v>
      </c>
      <c r="N59">
        <f>IF(D59&lt;N$1,0,1)</f>
        <v>1</v>
      </c>
    </row>
    <row r="60" spans="1:14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1"/>
        <v>2</v>
      </c>
      <c r="L60" t="s">
        <v>54</v>
      </c>
      <c r="M60">
        <f>IF(C60&lt;M$1,0,1)</f>
        <v>1</v>
      </c>
      <c r="N60">
        <f>IF(D60&lt;N$1,0,1)</f>
        <v>0</v>
      </c>
    </row>
    <row r="61" spans="1:14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1"/>
        <v>2</v>
      </c>
      <c r="L61" t="s">
        <v>53</v>
      </c>
      <c r="M61">
        <f>IF(C61&lt;M$1,0,1)</f>
        <v>1</v>
      </c>
      <c r="N61">
        <f>IF(D61&lt;N$1,0,1)</f>
        <v>0</v>
      </c>
    </row>
    <row r="62" spans="1:14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1"/>
        <v>3</v>
      </c>
      <c r="L62" t="s">
        <v>54</v>
      </c>
      <c r="M62">
        <f>IF(C62&lt;M$1,0,1)</f>
        <v>1</v>
      </c>
      <c r="N62">
        <f>IF(D62&lt;N$1,0,1)</f>
        <v>1</v>
      </c>
    </row>
    <row r="63" spans="1:14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1"/>
        <v>3</v>
      </c>
      <c r="L63" t="s">
        <v>54</v>
      </c>
      <c r="M63">
        <f>IF(C63&lt;M$1,0,1)</f>
        <v>1</v>
      </c>
      <c r="N63">
        <f>IF(D63&lt;N$1,0,1)</f>
        <v>1</v>
      </c>
    </row>
    <row r="64" spans="1:14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1"/>
        <v>1</v>
      </c>
      <c r="L64" t="s">
        <v>53</v>
      </c>
      <c r="M64">
        <f>IF(C64&lt;M$1,0,1)</f>
        <v>0</v>
      </c>
      <c r="N64">
        <f>IF(D64&lt;N$1,0,1)</f>
        <v>0</v>
      </c>
    </row>
    <row r="65" spans="1:14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1"/>
        <v>3</v>
      </c>
      <c r="L65" t="s">
        <v>54</v>
      </c>
      <c r="M65">
        <f>IF(C65&lt;M$1,0,1)</f>
        <v>1</v>
      </c>
      <c r="N65">
        <f>IF(D65&lt;N$1,0,1)</f>
        <v>1</v>
      </c>
    </row>
    <row r="66" spans="1:14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1"/>
        <v>3</v>
      </c>
      <c r="L66" t="s">
        <v>54</v>
      </c>
      <c r="M66">
        <f>IF(C66&lt;M$1,0,1)</f>
        <v>1</v>
      </c>
      <c r="N66">
        <f>IF(D66&lt;N$1,0,1)</f>
        <v>1</v>
      </c>
    </row>
    <row r="67" spans="1:14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1"/>
        <v>1</v>
      </c>
      <c r="L67" t="s">
        <v>54</v>
      </c>
      <c r="M67">
        <f>IF(C67&lt;M$1,0,1)</f>
        <v>0</v>
      </c>
      <c r="N67">
        <f>IF(D67&lt;N$1,0,1)</f>
        <v>1</v>
      </c>
    </row>
    <row r="68" spans="1:14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1"/>
        <v>3</v>
      </c>
      <c r="L68" t="s">
        <v>53</v>
      </c>
      <c r="M68">
        <f>IF(C68&lt;M$1,0,1)</f>
        <v>1</v>
      </c>
      <c r="N68">
        <f>IF(D68&lt;N$1,0,1)</f>
        <v>1</v>
      </c>
    </row>
    <row r="69" spans="1:14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1"/>
        <v>2</v>
      </c>
      <c r="L69" t="s">
        <v>54</v>
      </c>
      <c r="M69">
        <f>IF(C69&lt;M$1,0,1)</f>
        <v>1</v>
      </c>
      <c r="N69">
        <f>IF(D69&lt;N$1,0,1)</f>
        <v>0</v>
      </c>
    </row>
    <row r="70" spans="1:14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1"/>
        <v>1</v>
      </c>
      <c r="L70" t="s">
        <v>54</v>
      </c>
      <c r="M70">
        <f>IF(C70&lt;M$1,0,1)</f>
        <v>0</v>
      </c>
      <c r="N70">
        <f>IF(D70&lt;N$1,0,1)</f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8" workbookViewId="0">
      <selection activeCell="K3" sqref="K3:K70"/>
    </sheetView>
  </sheetViews>
  <sheetFormatPr defaultColWidth="8.725" defaultRowHeight="13.5"/>
  <cols>
    <col min="13" max="13" width="12.8166666666667"/>
    <col min="14" max="15" width="11.725"/>
  </cols>
  <sheetData>
    <row r="1" spans="13:15">
      <c r="M1">
        <v>0.215000004</v>
      </c>
      <c r="N1">
        <v>15.0100002</v>
      </c>
      <c r="O1">
        <v>94.4499969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  <c r="O2" t="s">
        <v>5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IF(M3=0,1,IF(AND(M3=1,N3=0),2,IF(AND(M3=1,N3=1,O3=0),3,IF(AND(M3=1,N3=1,O3=1),4,0))))</f>
        <v>3</v>
      </c>
      <c r="L3" t="s">
        <v>53</v>
      </c>
      <c r="M3">
        <f>IF(C3&lt;M$1,0,1)</f>
        <v>1</v>
      </c>
      <c r="N3">
        <f>IF(D3&lt;N$1,0,1)</f>
        <v>1</v>
      </c>
      <c r="O3">
        <f>IF(E3&lt;O$1,0,1)</f>
        <v>0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IF(M4=0,1,IF(AND(M4=1,N4=0),2,IF(AND(M4=1,N4=1,O4=0),3,IF(AND(M4=1,N4=1,O4=1),4,0))))</f>
        <v>2</v>
      </c>
      <c r="L4" t="s">
        <v>54</v>
      </c>
      <c r="M4">
        <f t="shared" ref="M4:M35" si="1">IF(C4&lt;M$1,0,1)</f>
        <v>1</v>
      </c>
      <c r="N4">
        <f t="shared" ref="N4:N35" si="2">IF(D4&lt;N$1,0,1)</f>
        <v>0</v>
      </c>
      <c r="O4">
        <f t="shared" ref="O4:O35" si="3">IF(E4&lt;O$1,0,1)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3</v>
      </c>
      <c r="L5" t="s">
        <v>54</v>
      </c>
      <c r="M5">
        <f t="shared" si="1"/>
        <v>1</v>
      </c>
      <c r="N5">
        <f t="shared" si="2"/>
        <v>1</v>
      </c>
      <c r="O5">
        <f t="shared" si="3"/>
        <v>0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3</v>
      </c>
      <c r="L6" t="s">
        <v>54</v>
      </c>
      <c r="M6">
        <f t="shared" si="1"/>
        <v>1</v>
      </c>
      <c r="N6">
        <f t="shared" si="2"/>
        <v>1</v>
      </c>
      <c r="O6">
        <f t="shared" si="3"/>
        <v>0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4</v>
      </c>
      <c r="L7" t="s">
        <v>53</v>
      </c>
      <c r="M7">
        <f t="shared" si="1"/>
        <v>1</v>
      </c>
      <c r="N7">
        <f t="shared" si="2"/>
        <v>1</v>
      </c>
      <c r="O7">
        <f t="shared" si="3"/>
        <v>1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1</v>
      </c>
      <c r="L8" t="s">
        <v>53</v>
      </c>
      <c r="M8">
        <f t="shared" si="1"/>
        <v>0</v>
      </c>
      <c r="N8">
        <f t="shared" si="2"/>
        <v>1</v>
      </c>
      <c r="O8">
        <f t="shared" si="3"/>
        <v>0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3</v>
      </c>
      <c r="L9" t="s">
        <v>54</v>
      </c>
      <c r="M9">
        <f t="shared" si="1"/>
        <v>1</v>
      </c>
      <c r="N9">
        <f t="shared" si="2"/>
        <v>1</v>
      </c>
      <c r="O9">
        <f t="shared" si="3"/>
        <v>0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3</v>
      </c>
      <c r="L10" t="s">
        <v>54</v>
      </c>
      <c r="M10">
        <f t="shared" si="1"/>
        <v>1</v>
      </c>
      <c r="N10">
        <f t="shared" si="2"/>
        <v>1</v>
      </c>
      <c r="O10">
        <f t="shared" si="3"/>
        <v>0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54</v>
      </c>
      <c r="M11">
        <f t="shared" si="1"/>
        <v>0</v>
      </c>
      <c r="N11">
        <f t="shared" si="2"/>
        <v>0</v>
      </c>
      <c r="O11">
        <f t="shared" si="3"/>
        <v>1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3</v>
      </c>
      <c r="L12" t="s">
        <v>53</v>
      </c>
      <c r="M12">
        <f t="shared" si="1"/>
        <v>1</v>
      </c>
      <c r="N12">
        <f t="shared" si="2"/>
        <v>1</v>
      </c>
      <c r="O12">
        <f t="shared" si="3"/>
        <v>0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 t="shared" si="1"/>
        <v>0</v>
      </c>
      <c r="N13">
        <f t="shared" si="2"/>
        <v>0</v>
      </c>
      <c r="O13">
        <f t="shared" si="3"/>
        <v>1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1</v>
      </c>
      <c r="L14" t="s">
        <v>54</v>
      </c>
      <c r="M14">
        <f t="shared" si="1"/>
        <v>0</v>
      </c>
      <c r="N14">
        <f t="shared" si="2"/>
        <v>1</v>
      </c>
      <c r="O14">
        <f t="shared" si="3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1</v>
      </c>
      <c r="L15" t="s">
        <v>53</v>
      </c>
      <c r="M15">
        <f t="shared" si="1"/>
        <v>0</v>
      </c>
      <c r="N15">
        <f t="shared" si="2"/>
        <v>1</v>
      </c>
      <c r="O15">
        <f t="shared" si="3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3</v>
      </c>
      <c r="L16" t="s">
        <v>54</v>
      </c>
      <c r="M16">
        <f t="shared" si="1"/>
        <v>1</v>
      </c>
      <c r="N16">
        <f t="shared" si="2"/>
        <v>1</v>
      </c>
      <c r="O16">
        <f t="shared" si="3"/>
        <v>0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3</v>
      </c>
      <c r="L17" t="s">
        <v>54</v>
      </c>
      <c r="M17">
        <f t="shared" si="1"/>
        <v>1</v>
      </c>
      <c r="N17">
        <f t="shared" si="2"/>
        <v>1</v>
      </c>
      <c r="O17">
        <f t="shared" si="3"/>
        <v>0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3</v>
      </c>
      <c r="L18" t="s">
        <v>54</v>
      </c>
      <c r="M18">
        <f t="shared" si="1"/>
        <v>1</v>
      </c>
      <c r="N18">
        <f t="shared" si="2"/>
        <v>1</v>
      </c>
      <c r="O18">
        <f t="shared" si="3"/>
        <v>0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3</v>
      </c>
      <c r="L19" t="s">
        <v>53</v>
      </c>
      <c r="M19">
        <f t="shared" si="1"/>
        <v>1</v>
      </c>
      <c r="N19">
        <f t="shared" si="2"/>
        <v>1</v>
      </c>
      <c r="O19">
        <f t="shared" si="3"/>
        <v>0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4</v>
      </c>
      <c r="L20" t="s">
        <v>54</v>
      </c>
      <c r="M20">
        <f t="shared" si="1"/>
        <v>1</v>
      </c>
      <c r="N20">
        <f t="shared" si="2"/>
        <v>1</v>
      </c>
      <c r="O20">
        <f t="shared" si="3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3</v>
      </c>
      <c r="L22" t="s">
        <v>54</v>
      </c>
      <c r="M22">
        <f t="shared" si="1"/>
        <v>1</v>
      </c>
      <c r="N22">
        <f t="shared" si="2"/>
        <v>1</v>
      </c>
      <c r="O22">
        <f t="shared" si="3"/>
        <v>0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 t="shared" si="1"/>
        <v>1</v>
      </c>
      <c r="N23">
        <f t="shared" si="2"/>
        <v>1</v>
      </c>
      <c r="O23">
        <f t="shared" si="3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2</v>
      </c>
      <c r="L24" t="s">
        <v>54</v>
      </c>
      <c r="M24">
        <f t="shared" si="1"/>
        <v>1</v>
      </c>
      <c r="N24">
        <f t="shared" si="2"/>
        <v>0</v>
      </c>
      <c r="O24">
        <f t="shared" si="3"/>
        <v>1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3</v>
      </c>
      <c r="L25" t="s">
        <v>54</v>
      </c>
      <c r="M25">
        <f t="shared" si="1"/>
        <v>1</v>
      </c>
      <c r="N25">
        <f t="shared" si="2"/>
        <v>1</v>
      </c>
      <c r="O25">
        <f t="shared" si="3"/>
        <v>0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1</v>
      </c>
      <c r="L26" t="s">
        <v>54</v>
      </c>
      <c r="M26">
        <f t="shared" si="1"/>
        <v>0</v>
      </c>
      <c r="N26">
        <f t="shared" si="2"/>
        <v>1</v>
      </c>
      <c r="O26">
        <f t="shared" si="3"/>
        <v>0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3</v>
      </c>
      <c r="L27" t="s">
        <v>54</v>
      </c>
      <c r="M27">
        <f t="shared" si="1"/>
        <v>1</v>
      </c>
      <c r="N27">
        <f t="shared" si="2"/>
        <v>1</v>
      </c>
      <c r="O27">
        <f t="shared" si="3"/>
        <v>0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2</v>
      </c>
      <c r="L28" t="s">
        <v>53</v>
      </c>
      <c r="M28">
        <f t="shared" si="1"/>
        <v>1</v>
      </c>
      <c r="N28">
        <f t="shared" si="2"/>
        <v>0</v>
      </c>
      <c r="O28">
        <f t="shared" si="3"/>
        <v>1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1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0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3</v>
      </c>
      <c r="L30" t="s">
        <v>54</v>
      </c>
      <c r="M30">
        <f t="shared" si="1"/>
        <v>1</v>
      </c>
      <c r="N30">
        <f t="shared" si="2"/>
        <v>1</v>
      </c>
      <c r="O30">
        <f t="shared" si="3"/>
        <v>0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3</v>
      </c>
      <c r="L31" t="s">
        <v>53</v>
      </c>
      <c r="M31">
        <f t="shared" si="1"/>
        <v>1</v>
      </c>
      <c r="N31">
        <f t="shared" si="2"/>
        <v>1</v>
      </c>
      <c r="O31">
        <f t="shared" si="3"/>
        <v>0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2</v>
      </c>
      <c r="L32" t="s">
        <v>54</v>
      </c>
      <c r="M32">
        <f t="shared" si="1"/>
        <v>1</v>
      </c>
      <c r="N32">
        <f t="shared" si="2"/>
        <v>0</v>
      </c>
      <c r="O32">
        <f t="shared" si="3"/>
        <v>1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1</v>
      </c>
      <c r="L33" t="s">
        <v>54</v>
      </c>
      <c r="M33">
        <f t="shared" si="1"/>
        <v>0</v>
      </c>
      <c r="N33">
        <f t="shared" si="2"/>
        <v>1</v>
      </c>
      <c r="O33">
        <f t="shared" si="3"/>
        <v>0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3</v>
      </c>
      <c r="L34" t="s">
        <v>54</v>
      </c>
      <c r="M34">
        <f t="shared" si="1"/>
        <v>1</v>
      </c>
      <c r="N34">
        <f t="shared" si="2"/>
        <v>1</v>
      </c>
      <c r="O34">
        <f t="shared" si="3"/>
        <v>0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2</v>
      </c>
      <c r="L35" t="s">
        <v>54</v>
      </c>
      <c r="M35">
        <f t="shared" si="1"/>
        <v>1</v>
      </c>
      <c r="N35">
        <f t="shared" si="2"/>
        <v>0</v>
      </c>
      <c r="O35">
        <f t="shared" si="3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4">IF(M36=0,1,IF(AND(M36=1,N36=0),2,IF(AND(M36=1,N36=1,O36=0),3,IF(AND(M36=1,N36=1,O36=1),4,0))))</f>
        <v>1</v>
      </c>
      <c r="L36" t="s">
        <v>54</v>
      </c>
      <c r="M36">
        <f t="shared" ref="M36:M67" si="5">IF(C36&lt;M$1,0,1)</f>
        <v>0</v>
      </c>
      <c r="N36">
        <f t="shared" ref="N36:N67" si="6">IF(D36&lt;N$1,0,1)</f>
        <v>1</v>
      </c>
      <c r="O36">
        <f t="shared" ref="O36:O67" si="7">IF(E36&lt;O$1,0,1)</f>
        <v>0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4"/>
        <v>4</v>
      </c>
      <c r="L37" t="s">
        <v>54</v>
      </c>
      <c r="M37">
        <f t="shared" si="5"/>
        <v>1</v>
      </c>
      <c r="N37">
        <f t="shared" si="6"/>
        <v>1</v>
      </c>
      <c r="O37">
        <f t="shared" si="7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4"/>
        <v>2</v>
      </c>
      <c r="L38" t="s">
        <v>54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4"/>
        <v>4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4"/>
        <v>3</v>
      </c>
      <c r="L40" t="s">
        <v>54</v>
      </c>
      <c r="M40">
        <f t="shared" si="5"/>
        <v>1</v>
      </c>
      <c r="N40">
        <f t="shared" si="6"/>
        <v>1</v>
      </c>
      <c r="O40">
        <f t="shared" si="7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4"/>
        <v>3</v>
      </c>
      <c r="L41" t="s">
        <v>54</v>
      </c>
      <c r="M41">
        <f t="shared" si="5"/>
        <v>1</v>
      </c>
      <c r="N41">
        <f t="shared" si="6"/>
        <v>1</v>
      </c>
      <c r="O41">
        <f t="shared" si="7"/>
        <v>0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4"/>
        <v>4</v>
      </c>
      <c r="L42" t="s">
        <v>54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4"/>
        <v>3</v>
      </c>
      <c r="L43" t="s">
        <v>54</v>
      </c>
      <c r="M43">
        <f t="shared" si="5"/>
        <v>1</v>
      </c>
      <c r="N43">
        <f t="shared" si="6"/>
        <v>1</v>
      </c>
      <c r="O43">
        <f t="shared" si="7"/>
        <v>0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4"/>
        <v>4</v>
      </c>
      <c r="L44" t="s">
        <v>53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4"/>
        <v>4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4"/>
        <v>3</v>
      </c>
      <c r="L46" t="s">
        <v>54</v>
      </c>
      <c r="M46">
        <f t="shared" si="5"/>
        <v>1</v>
      </c>
      <c r="N46">
        <f t="shared" si="6"/>
        <v>1</v>
      </c>
      <c r="O46">
        <f t="shared" si="7"/>
        <v>0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4"/>
        <v>1</v>
      </c>
      <c r="L47" t="s">
        <v>54</v>
      </c>
      <c r="M47">
        <f t="shared" si="5"/>
        <v>0</v>
      </c>
      <c r="N47">
        <f t="shared" si="6"/>
        <v>1</v>
      </c>
      <c r="O47">
        <f t="shared" si="7"/>
        <v>0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4"/>
        <v>2</v>
      </c>
      <c r="L48" t="s">
        <v>54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4"/>
        <v>3</v>
      </c>
      <c r="L49" t="s">
        <v>53</v>
      </c>
      <c r="M49">
        <f t="shared" si="5"/>
        <v>1</v>
      </c>
      <c r="N49">
        <f t="shared" si="6"/>
        <v>1</v>
      </c>
      <c r="O49">
        <f t="shared" si="7"/>
        <v>0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4"/>
        <v>3</v>
      </c>
      <c r="L50" t="s">
        <v>53</v>
      </c>
      <c r="M50">
        <f t="shared" si="5"/>
        <v>1</v>
      </c>
      <c r="N50">
        <f t="shared" si="6"/>
        <v>1</v>
      </c>
      <c r="O50">
        <f t="shared" si="7"/>
        <v>0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4"/>
        <v>3</v>
      </c>
      <c r="L51" t="s">
        <v>54</v>
      </c>
      <c r="M51">
        <f t="shared" si="5"/>
        <v>1</v>
      </c>
      <c r="N51">
        <f t="shared" si="6"/>
        <v>1</v>
      </c>
      <c r="O51">
        <f t="shared" si="7"/>
        <v>0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4"/>
        <v>1</v>
      </c>
      <c r="L52" t="s">
        <v>54</v>
      </c>
      <c r="M52">
        <f t="shared" si="5"/>
        <v>0</v>
      </c>
      <c r="N52">
        <f t="shared" si="6"/>
        <v>1</v>
      </c>
      <c r="O52">
        <f t="shared" si="7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4"/>
        <v>4</v>
      </c>
      <c r="L53" t="s">
        <v>54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4"/>
        <v>3</v>
      </c>
      <c r="L54" t="s">
        <v>54</v>
      </c>
      <c r="M54">
        <f t="shared" si="5"/>
        <v>1</v>
      </c>
      <c r="N54">
        <f t="shared" si="6"/>
        <v>1</v>
      </c>
      <c r="O54">
        <f t="shared" si="7"/>
        <v>0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4"/>
        <v>2</v>
      </c>
      <c r="L55" t="s">
        <v>54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4"/>
        <v>2</v>
      </c>
      <c r="L56" t="s">
        <v>54</v>
      </c>
      <c r="M56">
        <f t="shared" si="5"/>
        <v>1</v>
      </c>
      <c r="N56">
        <f t="shared" si="6"/>
        <v>0</v>
      </c>
      <c r="O56">
        <f t="shared" si="7"/>
        <v>1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4"/>
        <v>3</v>
      </c>
      <c r="L57" t="s">
        <v>54</v>
      </c>
      <c r="M57">
        <f t="shared" si="5"/>
        <v>1</v>
      </c>
      <c r="N57">
        <f t="shared" si="6"/>
        <v>1</v>
      </c>
      <c r="O57">
        <f t="shared" si="7"/>
        <v>0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4"/>
        <v>3</v>
      </c>
      <c r="L58" t="s">
        <v>54</v>
      </c>
      <c r="M58">
        <f t="shared" si="5"/>
        <v>1</v>
      </c>
      <c r="N58">
        <f t="shared" si="6"/>
        <v>1</v>
      </c>
      <c r="O58">
        <f t="shared" si="7"/>
        <v>0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4"/>
        <v>3</v>
      </c>
      <c r="L59" t="s">
        <v>54</v>
      </c>
      <c r="M59">
        <f t="shared" si="5"/>
        <v>1</v>
      </c>
      <c r="N59">
        <f t="shared" si="6"/>
        <v>1</v>
      </c>
      <c r="O59">
        <f t="shared" si="7"/>
        <v>0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4"/>
        <v>2</v>
      </c>
      <c r="L60" t="s">
        <v>54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4"/>
        <v>2</v>
      </c>
      <c r="L61" t="s">
        <v>53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4"/>
        <v>3</v>
      </c>
      <c r="L62" t="s">
        <v>54</v>
      </c>
      <c r="M62">
        <f t="shared" si="5"/>
        <v>1</v>
      </c>
      <c r="N62">
        <f t="shared" si="6"/>
        <v>1</v>
      </c>
      <c r="O62">
        <f t="shared" si="7"/>
        <v>0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4"/>
        <v>3</v>
      </c>
      <c r="L63" t="s">
        <v>54</v>
      </c>
      <c r="M63">
        <f t="shared" si="5"/>
        <v>1</v>
      </c>
      <c r="N63">
        <f t="shared" si="6"/>
        <v>1</v>
      </c>
      <c r="O63">
        <f t="shared" si="7"/>
        <v>0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4"/>
        <v>2</v>
      </c>
      <c r="L64" t="s">
        <v>53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4"/>
        <v>3</v>
      </c>
      <c r="L65" t="s">
        <v>54</v>
      </c>
      <c r="M65">
        <f t="shared" si="5"/>
        <v>1</v>
      </c>
      <c r="N65">
        <f t="shared" si="6"/>
        <v>1</v>
      </c>
      <c r="O65">
        <f t="shared" si="7"/>
        <v>0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4"/>
        <v>3</v>
      </c>
      <c r="L66" t="s">
        <v>54</v>
      </c>
      <c r="M66">
        <f t="shared" si="5"/>
        <v>1</v>
      </c>
      <c r="N66">
        <f t="shared" si="6"/>
        <v>1</v>
      </c>
      <c r="O66">
        <f t="shared" si="7"/>
        <v>0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4"/>
        <v>1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0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4"/>
        <v>4</v>
      </c>
      <c r="L68" t="s">
        <v>53</v>
      </c>
      <c r="M68">
        <f>IF(C68&lt;M$1,0,1)</f>
        <v>1</v>
      </c>
      <c r="N68">
        <f>IF(D68&lt;N$1,0,1)</f>
        <v>1</v>
      </c>
      <c r="O68">
        <f>IF(E68&lt;O$1,0,1)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4"/>
        <v>2</v>
      </c>
      <c r="L69" t="s">
        <v>54</v>
      </c>
      <c r="M69">
        <f>IF(C69&lt;M$1,0,1)</f>
        <v>1</v>
      </c>
      <c r="N69">
        <f>IF(D69&lt;N$1,0,1)</f>
        <v>0</v>
      </c>
      <c r="O69">
        <f>IF(E69&lt;O$1,0,1)</f>
        <v>1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4"/>
        <v>3</v>
      </c>
      <c r="L70" t="s">
        <v>54</v>
      </c>
      <c r="M70">
        <f>IF(C70&lt;M$1,0,1)</f>
        <v>1</v>
      </c>
      <c r="N70">
        <f>IF(D70&lt;N$1,0,1)</f>
        <v>1</v>
      </c>
      <c r="O70">
        <f>IF(E70&lt;O$1,0,1)</f>
        <v>0</v>
      </c>
    </row>
  </sheetData>
  <autoFilter ref="A2:O7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8" workbookViewId="0">
      <selection activeCell="K3" sqref="K3:K70"/>
    </sheetView>
  </sheetViews>
  <sheetFormatPr defaultColWidth="8.725" defaultRowHeight="13.5"/>
  <cols>
    <col min="13" max="13" width="12.8166666666667"/>
    <col min="14" max="14" width="11.725"/>
    <col min="15" max="15" width="12.8166666666667"/>
  </cols>
  <sheetData>
    <row r="1" spans="13:15">
      <c r="M1">
        <v>0.234999999</v>
      </c>
      <c r="N1">
        <v>22.3149986</v>
      </c>
      <c r="O1">
        <v>19.8600006</v>
      </c>
    </row>
    <row r="2" spans="1:1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66</v>
      </c>
      <c r="L2" t="s">
        <v>1</v>
      </c>
      <c r="M2" t="s">
        <v>3</v>
      </c>
      <c r="N2" t="s">
        <v>4</v>
      </c>
      <c r="O2" t="s">
        <v>4</v>
      </c>
    </row>
    <row r="3" spans="1:15">
      <c r="A3">
        <v>0</v>
      </c>
      <c r="B3">
        <v>0.29</v>
      </c>
      <c r="C3">
        <v>0.31</v>
      </c>
      <c r="D3">
        <v>32.8</v>
      </c>
      <c r="E3">
        <v>92.5</v>
      </c>
      <c r="F3">
        <v>22</v>
      </c>
      <c r="G3">
        <v>20</v>
      </c>
      <c r="H3">
        <v>0.775082045</v>
      </c>
      <c r="I3">
        <v>0.532632296</v>
      </c>
      <c r="J3">
        <v>0</v>
      </c>
      <c r="K3">
        <f>IF(AND(M3=0,N3=0),1,IF(AND(M3=0,N3=1),2,IF(AND(M3=1,O3=0),3,IF(AND(M3=1,O3=1),4,0))))</f>
        <v>4</v>
      </c>
      <c r="L3" t="s">
        <v>54</v>
      </c>
      <c r="M3">
        <f>IF(C3&lt;M$1,0,1)</f>
        <v>1</v>
      </c>
      <c r="N3">
        <f>IF(D3&lt;N$1,0,1)</f>
        <v>1</v>
      </c>
      <c r="O3">
        <f>IF(D3&lt;O$1,0,1)</f>
        <v>1</v>
      </c>
    </row>
    <row r="4" spans="1:15">
      <c r="A4">
        <v>1</v>
      </c>
      <c r="B4">
        <v>0.61</v>
      </c>
      <c r="C4">
        <v>0.76</v>
      </c>
      <c r="D4">
        <v>7.8</v>
      </c>
      <c r="E4">
        <v>84.4</v>
      </c>
      <c r="F4">
        <v>42</v>
      </c>
      <c r="G4">
        <v>40</v>
      </c>
      <c r="H4">
        <v>0.665059952</v>
      </c>
      <c r="I4">
        <v>0.477732422</v>
      </c>
      <c r="J4">
        <v>1</v>
      </c>
      <c r="K4">
        <f t="shared" ref="K4:K35" si="0">IF(AND(M4=0,N4=0),1,IF(AND(M4=0,N4=1),2,IF(AND(M4=1,O4=0),3,IF(AND(M4=1,O4=1),4,0))))</f>
        <v>3</v>
      </c>
      <c r="L4" t="s">
        <v>54</v>
      </c>
      <c r="M4">
        <f t="shared" ref="M4:M35" si="1">IF(C4&lt;M$1,0,1)</f>
        <v>1</v>
      </c>
      <c r="N4">
        <f t="shared" ref="N4:N35" si="2">IF(D4&lt;N$1,0,1)</f>
        <v>0</v>
      </c>
      <c r="O4">
        <f t="shared" ref="O4:O35" si="3">IF(D4&lt;O$1,0,1)</f>
        <v>0</v>
      </c>
    </row>
    <row r="5" spans="1:15">
      <c r="A5">
        <v>2</v>
      </c>
      <c r="B5">
        <v>0.21</v>
      </c>
      <c r="C5">
        <v>0.23</v>
      </c>
      <c r="D5">
        <v>19.8</v>
      </c>
      <c r="E5">
        <v>84.8</v>
      </c>
      <c r="F5">
        <v>31</v>
      </c>
      <c r="G5">
        <v>30</v>
      </c>
      <c r="H5">
        <v>0.679821229</v>
      </c>
      <c r="I5">
        <v>0.672566051</v>
      </c>
      <c r="J5">
        <v>0</v>
      </c>
      <c r="K5">
        <f t="shared" si="0"/>
        <v>1</v>
      </c>
      <c r="L5" t="s">
        <v>53</v>
      </c>
      <c r="M5">
        <f t="shared" si="1"/>
        <v>0</v>
      </c>
      <c r="N5">
        <f t="shared" si="2"/>
        <v>0</v>
      </c>
      <c r="O5">
        <f t="shared" si="3"/>
        <v>0</v>
      </c>
    </row>
    <row r="6" spans="1:15">
      <c r="A6">
        <v>3</v>
      </c>
      <c r="B6">
        <v>0.25</v>
      </c>
      <c r="C6">
        <v>0.28</v>
      </c>
      <c r="D6">
        <v>88.1</v>
      </c>
      <c r="E6">
        <v>94.3</v>
      </c>
      <c r="F6">
        <v>75</v>
      </c>
      <c r="G6">
        <v>74</v>
      </c>
      <c r="H6">
        <v>0.529969222</v>
      </c>
      <c r="I6">
        <v>0.587897422</v>
      </c>
      <c r="J6">
        <v>0</v>
      </c>
      <c r="K6">
        <f t="shared" si="0"/>
        <v>4</v>
      </c>
      <c r="L6" t="s">
        <v>53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>
      <c r="A7">
        <v>4</v>
      </c>
      <c r="B7">
        <v>0.45</v>
      </c>
      <c r="C7">
        <v>0.48</v>
      </c>
      <c r="D7">
        <v>16.5</v>
      </c>
      <c r="E7">
        <v>99.9</v>
      </c>
      <c r="F7">
        <v>77</v>
      </c>
      <c r="G7">
        <v>75</v>
      </c>
      <c r="H7">
        <v>0.695896866</v>
      </c>
      <c r="I7">
        <v>0.704729752</v>
      </c>
      <c r="J7">
        <v>1</v>
      </c>
      <c r="K7">
        <f t="shared" si="0"/>
        <v>3</v>
      </c>
      <c r="L7" t="s">
        <v>54</v>
      </c>
      <c r="M7">
        <f t="shared" si="1"/>
        <v>1</v>
      </c>
      <c r="N7">
        <f t="shared" si="2"/>
        <v>0</v>
      </c>
      <c r="O7">
        <f t="shared" si="3"/>
        <v>0</v>
      </c>
    </row>
    <row r="8" spans="1:15">
      <c r="A8">
        <v>5</v>
      </c>
      <c r="B8">
        <v>0.4</v>
      </c>
      <c r="C8">
        <v>0</v>
      </c>
      <c r="D8">
        <v>39.2</v>
      </c>
      <c r="E8">
        <v>94.2</v>
      </c>
      <c r="F8">
        <v>36</v>
      </c>
      <c r="G8">
        <v>32</v>
      </c>
      <c r="H8">
        <v>0.730119668</v>
      </c>
      <c r="I8">
        <v>0.489680416</v>
      </c>
      <c r="J8">
        <v>1</v>
      </c>
      <c r="K8">
        <f t="shared" si="0"/>
        <v>2</v>
      </c>
      <c r="L8" t="s">
        <v>54</v>
      </c>
      <c r="M8">
        <f t="shared" si="1"/>
        <v>0</v>
      </c>
      <c r="N8">
        <f t="shared" si="2"/>
        <v>1</v>
      </c>
      <c r="O8">
        <f t="shared" si="3"/>
        <v>1</v>
      </c>
    </row>
    <row r="9" spans="1:15">
      <c r="A9">
        <v>6</v>
      </c>
      <c r="B9">
        <v>0.23</v>
      </c>
      <c r="C9">
        <v>0.29</v>
      </c>
      <c r="D9">
        <v>30.48</v>
      </c>
      <c r="E9">
        <v>92.9</v>
      </c>
      <c r="F9">
        <v>35</v>
      </c>
      <c r="G9">
        <v>34</v>
      </c>
      <c r="H9">
        <v>0.542159147</v>
      </c>
      <c r="I9">
        <v>0.5157444</v>
      </c>
      <c r="J9">
        <v>0</v>
      </c>
      <c r="K9">
        <f t="shared" si="0"/>
        <v>4</v>
      </c>
      <c r="L9" t="s">
        <v>54</v>
      </c>
      <c r="M9">
        <f t="shared" si="1"/>
        <v>1</v>
      </c>
      <c r="N9">
        <f t="shared" si="2"/>
        <v>1</v>
      </c>
      <c r="O9">
        <f t="shared" si="3"/>
        <v>1</v>
      </c>
    </row>
    <row r="10" spans="1:15">
      <c r="A10">
        <v>7</v>
      </c>
      <c r="B10">
        <v>0.26</v>
      </c>
      <c r="C10">
        <v>0.24</v>
      </c>
      <c r="D10">
        <v>38.14</v>
      </c>
      <c r="E10">
        <v>91.4</v>
      </c>
      <c r="F10">
        <v>35</v>
      </c>
      <c r="G10">
        <v>35</v>
      </c>
      <c r="H10">
        <v>0.821045425</v>
      </c>
      <c r="I10">
        <v>0.732509497</v>
      </c>
      <c r="J10">
        <v>0</v>
      </c>
      <c r="K10">
        <f t="shared" si="0"/>
        <v>4</v>
      </c>
      <c r="L10" t="s">
        <v>53</v>
      </c>
      <c r="M10">
        <f t="shared" si="1"/>
        <v>1</v>
      </c>
      <c r="N10">
        <f t="shared" si="2"/>
        <v>1</v>
      </c>
      <c r="O10">
        <f t="shared" si="3"/>
        <v>1</v>
      </c>
    </row>
    <row r="11" spans="1:15">
      <c r="A11">
        <v>8</v>
      </c>
      <c r="B11">
        <v>0.32</v>
      </c>
      <c r="C11">
        <v>0.21</v>
      </c>
      <c r="D11">
        <v>5.61</v>
      </c>
      <c r="E11">
        <v>94.5</v>
      </c>
      <c r="F11">
        <v>33</v>
      </c>
      <c r="G11">
        <v>33</v>
      </c>
      <c r="H11">
        <v>0.80397617</v>
      </c>
      <c r="I11">
        <v>0.753280173</v>
      </c>
      <c r="J11">
        <v>0</v>
      </c>
      <c r="K11">
        <f t="shared" si="0"/>
        <v>1</v>
      </c>
      <c r="L11" t="s">
        <v>53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1:15">
      <c r="A12">
        <v>9</v>
      </c>
      <c r="B12">
        <v>0.21</v>
      </c>
      <c r="C12">
        <v>0.27</v>
      </c>
      <c r="D12">
        <v>20.09</v>
      </c>
      <c r="E12">
        <v>94.3</v>
      </c>
      <c r="F12">
        <v>73</v>
      </c>
      <c r="G12">
        <v>71</v>
      </c>
      <c r="H12">
        <v>0.66687535</v>
      </c>
      <c r="I12">
        <v>0.594142814</v>
      </c>
      <c r="J12">
        <v>0</v>
      </c>
      <c r="K12">
        <f t="shared" si="0"/>
        <v>4</v>
      </c>
      <c r="L12" t="s">
        <v>54</v>
      </c>
      <c r="M12">
        <f t="shared" si="1"/>
        <v>1</v>
      </c>
      <c r="N12">
        <f t="shared" si="2"/>
        <v>0</v>
      </c>
      <c r="O12">
        <f t="shared" si="3"/>
        <v>1</v>
      </c>
    </row>
    <row r="13" spans="1:15">
      <c r="A13">
        <v>10</v>
      </c>
      <c r="B13">
        <v>0.26</v>
      </c>
      <c r="C13">
        <v>0.21</v>
      </c>
      <c r="D13">
        <v>10.68</v>
      </c>
      <c r="E13">
        <v>95.8</v>
      </c>
      <c r="F13">
        <v>35</v>
      </c>
      <c r="G13">
        <v>34</v>
      </c>
      <c r="H13">
        <v>0.466814119</v>
      </c>
      <c r="I13">
        <v>0.422443083</v>
      </c>
      <c r="J13">
        <v>1</v>
      </c>
      <c r="K13">
        <f t="shared" si="0"/>
        <v>1</v>
      </c>
      <c r="L13" t="s">
        <v>54</v>
      </c>
      <c r="M13">
        <f t="shared" si="1"/>
        <v>0</v>
      </c>
      <c r="N13">
        <f t="shared" si="2"/>
        <v>0</v>
      </c>
      <c r="O13">
        <f t="shared" si="3"/>
        <v>0</v>
      </c>
    </row>
    <row r="14" spans="1:15">
      <c r="A14">
        <v>11</v>
      </c>
      <c r="B14">
        <v>0.3</v>
      </c>
      <c r="C14">
        <v>0.21</v>
      </c>
      <c r="D14">
        <v>24.83</v>
      </c>
      <c r="E14">
        <v>95.2</v>
      </c>
      <c r="F14">
        <v>31</v>
      </c>
      <c r="G14">
        <v>30</v>
      </c>
      <c r="H14">
        <v>0.635173357</v>
      </c>
      <c r="I14">
        <v>0.56576701</v>
      </c>
      <c r="J14">
        <v>1</v>
      </c>
      <c r="K14">
        <f t="shared" si="0"/>
        <v>2</v>
      </c>
      <c r="L14" t="s">
        <v>54</v>
      </c>
      <c r="M14">
        <f t="shared" si="1"/>
        <v>0</v>
      </c>
      <c r="N14">
        <f t="shared" si="2"/>
        <v>1</v>
      </c>
      <c r="O14">
        <f t="shared" si="3"/>
        <v>1</v>
      </c>
    </row>
    <row r="15" spans="1:15">
      <c r="A15">
        <v>12</v>
      </c>
      <c r="B15">
        <v>0.23</v>
      </c>
      <c r="C15">
        <v>0.2</v>
      </c>
      <c r="D15">
        <v>40.54</v>
      </c>
      <c r="E15">
        <v>94.7</v>
      </c>
      <c r="F15">
        <v>41</v>
      </c>
      <c r="G15">
        <v>40</v>
      </c>
      <c r="H15">
        <v>0.818960203</v>
      </c>
      <c r="I15">
        <v>0.805628167</v>
      </c>
      <c r="J15">
        <v>1</v>
      </c>
      <c r="K15">
        <f t="shared" si="0"/>
        <v>2</v>
      </c>
      <c r="L15" t="s">
        <v>54</v>
      </c>
      <c r="M15">
        <f t="shared" si="1"/>
        <v>0</v>
      </c>
      <c r="N15">
        <f t="shared" si="2"/>
        <v>1</v>
      </c>
      <c r="O15">
        <f t="shared" si="3"/>
        <v>1</v>
      </c>
    </row>
    <row r="16" spans="1:15">
      <c r="A16">
        <v>13</v>
      </c>
      <c r="B16">
        <v>0.25</v>
      </c>
      <c r="C16">
        <v>0.29</v>
      </c>
      <c r="D16">
        <v>20.43</v>
      </c>
      <c r="E16">
        <v>92.7</v>
      </c>
      <c r="F16">
        <v>30</v>
      </c>
      <c r="G16">
        <v>30</v>
      </c>
      <c r="H16">
        <v>0.498825525</v>
      </c>
      <c r="I16">
        <v>0.476575973</v>
      </c>
      <c r="J16">
        <v>0</v>
      </c>
      <c r="K16">
        <f t="shared" si="0"/>
        <v>4</v>
      </c>
      <c r="L16" t="s">
        <v>54</v>
      </c>
      <c r="M16">
        <f t="shared" si="1"/>
        <v>1</v>
      </c>
      <c r="N16">
        <f t="shared" si="2"/>
        <v>0</v>
      </c>
      <c r="O16">
        <f t="shared" si="3"/>
        <v>1</v>
      </c>
    </row>
    <row r="17" spans="1:15">
      <c r="A17">
        <v>14</v>
      </c>
      <c r="B17">
        <v>0.29</v>
      </c>
      <c r="C17">
        <v>0.33</v>
      </c>
      <c r="D17">
        <v>45.11</v>
      </c>
      <c r="E17">
        <v>93.7</v>
      </c>
      <c r="F17">
        <v>42</v>
      </c>
      <c r="G17">
        <v>41</v>
      </c>
      <c r="H17">
        <v>0.802297603</v>
      </c>
      <c r="I17">
        <v>0.790325847</v>
      </c>
      <c r="J17">
        <v>0</v>
      </c>
      <c r="K17">
        <f t="shared" si="0"/>
        <v>4</v>
      </c>
      <c r="L17" t="s">
        <v>54</v>
      </c>
      <c r="M17">
        <f t="shared" si="1"/>
        <v>1</v>
      </c>
      <c r="N17">
        <f t="shared" si="2"/>
        <v>1</v>
      </c>
      <c r="O17">
        <f t="shared" si="3"/>
        <v>1</v>
      </c>
    </row>
    <row r="18" spans="1:15">
      <c r="A18">
        <v>15</v>
      </c>
      <c r="B18">
        <v>0.21</v>
      </c>
      <c r="C18">
        <v>0.29</v>
      </c>
      <c r="D18">
        <v>40.19</v>
      </c>
      <c r="E18">
        <v>93.3</v>
      </c>
      <c r="F18">
        <v>38</v>
      </c>
      <c r="G18">
        <v>37</v>
      </c>
      <c r="H18">
        <v>0.489335455</v>
      </c>
      <c r="I18">
        <v>0.434779954</v>
      </c>
      <c r="J18">
        <v>0</v>
      </c>
      <c r="K18">
        <f t="shared" si="0"/>
        <v>4</v>
      </c>
      <c r="L18" t="s">
        <v>53</v>
      </c>
      <c r="M18">
        <f t="shared" si="1"/>
        <v>1</v>
      </c>
      <c r="N18">
        <f t="shared" si="2"/>
        <v>1</v>
      </c>
      <c r="O18">
        <f t="shared" si="3"/>
        <v>1</v>
      </c>
    </row>
    <row r="19" spans="1:15">
      <c r="A19">
        <v>16</v>
      </c>
      <c r="B19">
        <v>0.32</v>
      </c>
      <c r="C19">
        <v>0.23</v>
      </c>
      <c r="D19">
        <v>39.6</v>
      </c>
      <c r="E19">
        <v>92</v>
      </c>
      <c r="F19">
        <v>72</v>
      </c>
      <c r="G19">
        <v>71</v>
      </c>
      <c r="H19">
        <v>0.496788821</v>
      </c>
      <c r="I19">
        <v>0.400952525</v>
      </c>
      <c r="J19">
        <v>0</v>
      </c>
      <c r="K19">
        <f t="shared" si="0"/>
        <v>2</v>
      </c>
      <c r="L19" t="s">
        <v>54</v>
      </c>
      <c r="M19">
        <f t="shared" si="1"/>
        <v>0</v>
      </c>
      <c r="N19">
        <f t="shared" si="2"/>
        <v>1</v>
      </c>
      <c r="O19">
        <f t="shared" si="3"/>
        <v>1</v>
      </c>
    </row>
    <row r="20" spans="1:15">
      <c r="A20">
        <v>17</v>
      </c>
      <c r="B20">
        <v>0.3</v>
      </c>
      <c r="C20">
        <v>0.22</v>
      </c>
      <c r="D20">
        <v>26.9</v>
      </c>
      <c r="E20">
        <v>95.7</v>
      </c>
      <c r="F20">
        <v>39</v>
      </c>
      <c r="G20">
        <v>38</v>
      </c>
      <c r="H20">
        <v>0.965662803</v>
      </c>
      <c r="I20">
        <v>0.90103445</v>
      </c>
      <c r="J20">
        <v>1</v>
      </c>
      <c r="K20">
        <f t="shared" si="0"/>
        <v>2</v>
      </c>
      <c r="L20" t="s">
        <v>54</v>
      </c>
      <c r="M20">
        <f t="shared" si="1"/>
        <v>0</v>
      </c>
      <c r="N20">
        <f t="shared" si="2"/>
        <v>1</v>
      </c>
      <c r="O20">
        <f t="shared" si="3"/>
        <v>1</v>
      </c>
    </row>
    <row r="21" spans="1:15">
      <c r="A21">
        <v>18</v>
      </c>
      <c r="B21">
        <v>0.25</v>
      </c>
      <c r="C21">
        <v>0.28</v>
      </c>
      <c r="D21">
        <v>33.82</v>
      </c>
      <c r="E21">
        <v>95.5</v>
      </c>
      <c r="F21">
        <v>62</v>
      </c>
      <c r="G21">
        <v>62</v>
      </c>
      <c r="H21">
        <v>0.531975482</v>
      </c>
      <c r="I21">
        <v>0.503843019</v>
      </c>
      <c r="J21">
        <v>0</v>
      </c>
      <c r="K21">
        <f t="shared" si="0"/>
        <v>4</v>
      </c>
      <c r="L21" t="s">
        <v>54</v>
      </c>
      <c r="M21">
        <f t="shared" si="1"/>
        <v>1</v>
      </c>
      <c r="N21">
        <f t="shared" si="2"/>
        <v>1</v>
      </c>
      <c r="O21">
        <f t="shared" si="3"/>
        <v>1</v>
      </c>
    </row>
    <row r="22" spans="1:15">
      <c r="A22">
        <v>19</v>
      </c>
      <c r="B22">
        <v>0.29</v>
      </c>
      <c r="C22">
        <v>0.24</v>
      </c>
      <c r="D22">
        <v>37.91</v>
      </c>
      <c r="E22">
        <v>91.4</v>
      </c>
      <c r="F22">
        <v>49</v>
      </c>
      <c r="G22">
        <v>47</v>
      </c>
      <c r="H22">
        <v>0.632109976</v>
      </c>
      <c r="I22">
        <v>0.575819431</v>
      </c>
      <c r="J22">
        <v>0</v>
      </c>
      <c r="K22">
        <f t="shared" si="0"/>
        <v>4</v>
      </c>
      <c r="L22" t="s">
        <v>53</v>
      </c>
      <c r="M22">
        <f t="shared" si="1"/>
        <v>1</v>
      </c>
      <c r="N22">
        <f t="shared" si="2"/>
        <v>1</v>
      </c>
      <c r="O22">
        <f t="shared" si="3"/>
        <v>1</v>
      </c>
    </row>
    <row r="23" spans="1:15">
      <c r="A23">
        <v>20</v>
      </c>
      <c r="B23">
        <v>0.24</v>
      </c>
      <c r="C23">
        <v>0.26</v>
      </c>
      <c r="D23">
        <v>21.14</v>
      </c>
      <c r="E23">
        <v>95.4</v>
      </c>
      <c r="F23">
        <v>21</v>
      </c>
      <c r="G23">
        <v>21</v>
      </c>
      <c r="H23">
        <v>0.876416772</v>
      </c>
      <c r="I23">
        <v>0.779819074</v>
      </c>
      <c r="J23">
        <v>0</v>
      </c>
      <c r="K23">
        <f t="shared" si="0"/>
        <v>4</v>
      </c>
      <c r="L23" t="s">
        <v>54</v>
      </c>
      <c r="M23">
        <f t="shared" si="1"/>
        <v>1</v>
      </c>
      <c r="N23">
        <f t="shared" si="2"/>
        <v>0</v>
      </c>
      <c r="O23">
        <f t="shared" si="3"/>
        <v>1</v>
      </c>
    </row>
    <row r="24" spans="1:15">
      <c r="A24">
        <v>21</v>
      </c>
      <c r="B24">
        <v>0.31</v>
      </c>
      <c r="C24">
        <v>0.23</v>
      </c>
      <c r="D24">
        <v>13.65</v>
      </c>
      <c r="E24">
        <v>95</v>
      </c>
      <c r="F24">
        <v>75</v>
      </c>
      <c r="G24">
        <v>74</v>
      </c>
      <c r="H24">
        <v>0.964372428</v>
      </c>
      <c r="I24">
        <v>0.870724072</v>
      </c>
      <c r="J24">
        <v>1</v>
      </c>
      <c r="K24">
        <f t="shared" si="0"/>
        <v>1</v>
      </c>
      <c r="L24" t="s">
        <v>54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5">
      <c r="A25">
        <v>22</v>
      </c>
      <c r="B25">
        <v>0.29</v>
      </c>
      <c r="C25">
        <v>0.23</v>
      </c>
      <c r="D25">
        <v>33.65</v>
      </c>
      <c r="E25">
        <v>93.4</v>
      </c>
      <c r="F25">
        <v>56</v>
      </c>
      <c r="G25">
        <v>55</v>
      </c>
      <c r="H25">
        <v>0.919985631</v>
      </c>
      <c r="I25">
        <v>0.841479165</v>
      </c>
      <c r="J25">
        <v>0</v>
      </c>
      <c r="K25">
        <f t="shared" si="0"/>
        <v>2</v>
      </c>
      <c r="L25" t="s">
        <v>54</v>
      </c>
      <c r="M25">
        <f t="shared" si="1"/>
        <v>0</v>
      </c>
      <c r="N25">
        <f t="shared" si="2"/>
        <v>1</v>
      </c>
      <c r="O25">
        <f t="shared" si="3"/>
        <v>1</v>
      </c>
    </row>
    <row r="26" spans="1:15">
      <c r="A26">
        <v>23</v>
      </c>
      <c r="B26">
        <v>0.2</v>
      </c>
      <c r="C26">
        <v>0.21</v>
      </c>
      <c r="D26">
        <v>48.84</v>
      </c>
      <c r="E26">
        <v>92.2</v>
      </c>
      <c r="F26">
        <v>50</v>
      </c>
      <c r="G26">
        <v>48</v>
      </c>
      <c r="H26">
        <v>0.681755047</v>
      </c>
      <c r="I26">
        <v>0.646492515</v>
      </c>
      <c r="J26">
        <v>1</v>
      </c>
      <c r="K26">
        <f t="shared" si="0"/>
        <v>2</v>
      </c>
      <c r="L26" t="s">
        <v>54</v>
      </c>
      <c r="M26">
        <f t="shared" si="1"/>
        <v>0</v>
      </c>
      <c r="N26">
        <f t="shared" si="2"/>
        <v>1</v>
      </c>
      <c r="O26">
        <f t="shared" si="3"/>
        <v>1</v>
      </c>
    </row>
    <row r="27" spans="1:15">
      <c r="A27">
        <v>24</v>
      </c>
      <c r="B27">
        <v>0.33</v>
      </c>
      <c r="C27">
        <v>0.3</v>
      </c>
      <c r="D27">
        <v>43.92</v>
      </c>
      <c r="E27">
        <v>93.6</v>
      </c>
      <c r="F27">
        <v>53</v>
      </c>
      <c r="G27">
        <v>51</v>
      </c>
      <c r="H27">
        <v>0.87330476</v>
      </c>
      <c r="I27">
        <v>0.831088199</v>
      </c>
      <c r="J27">
        <v>0</v>
      </c>
      <c r="K27">
        <f t="shared" si="0"/>
        <v>4</v>
      </c>
      <c r="L27" t="s">
        <v>54</v>
      </c>
      <c r="M27">
        <f t="shared" si="1"/>
        <v>1</v>
      </c>
      <c r="N27">
        <f t="shared" si="2"/>
        <v>1</v>
      </c>
      <c r="O27">
        <f t="shared" si="3"/>
        <v>1</v>
      </c>
    </row>
    <row r="28" spans="1:15">
      <c r="A28">
        <v>25</v>
      </c>
      <c r="B28">
        <v>0.25</v>
      </c>
      <c r="C28">
        <v>0.33</v>
      </c>
      <c r="D28">
        <v>6.85</v>
      </c>
      <c r="E28">
        <v>95.6</v>
      </c>
      <c r="F28">
        <v>42</v>
      </c>
      <c r="G28">
        <v>42</v>
      </c>
      <c r="H28">
        <v>0.857709135</v>
      </c>
      <c r="I28">
        <v>0.803343153</v>
      </c>
      <c r="J28">
        <v>1</v>
      </c>
      <c r="K28">
        <f t="shared" si="0"/>
        <v>3</v>
      </c>
      <c r="L28" t="s">
        <v>54</v>
      </c>
      <c r="M28">
        <f t="shared" si="1"/>
        <v>1</v>
      </c>
      <c r="N28">
        <f t="shared" si="2"/>
        <v>0</v>
      </c>
      <c r="O28">
        <f t="shared" si="3"/>
        <v>0</v>
      </c>
    </row>
    <row r="29" spans="1:15">
      <c r="A29">
        <v>26</v>
      </c>
      <c r="B29">
        <v>0.32</v>
      </c>
      <c r="C29">
        <v>0.2</v>
      </c>
      <c r="D29">
        <v>39.73</v>
      </c>
      <c r="E29">
        <v>93.2</v>
      </c>
      <c r="F29">
        <v>24</v>
      </c>
      <c r="G29">
        <v>23</v>
      </c>
      <c r="H29">
        <v>0.712782469</v>
      </c>
      <c r="I29">
        <v>0.625778874</v>
      </c>
      <c r="J29">
        <v>1</v>
      </c>
      <c r="K29">
        <f t="shared" si="0"/>
        <v>2</v>
      </c>
      <c r="L29" t="s">
        <v>54</v>
      </c>
      <c r="M29">
        <f t="shared" si="1"/>
        <v>0</v>
      </c>
      <c r="N29">
        <f t="shared" si="2"/>
        <v>1</v>
      </c>
      <c r="O29">
        <f t="shared" si="3"/>
        <v>1</v>
      </c>
    </row>
    <row r="30" spans="1:15">
      <c r="A30">
        <v>27</v>
      </c>
      <c r="B30">
        <v>0.2</v>
      </c>
      <c r="C30">
        <v>0.31</v>
      </c>
      <c r="D30">
        <v>28.55</v>
      </c>
      <c r="E30">
        <v>94</v>
      </c>
      <c r="F30">
        <v>52</v>
      </c>
      <c r="G30">
        <v>50</v>
      </c>
      <c r="H30">
        <v>0.851988952</v>
      </c>
      <c r="I30">
        <v>0.779087164</v>
      </c>
      <c r="J30">
        <v>0</v>
      </c>
      <c r="K30">
        <f t="shared" si="0"/>
        <v>4</v>
      </c>
      <c r="L30" t="s">
        <v>54</v>
      </c>
      <c r="M30">
        <f t="shared" si="1"/>
        <v>1</v>
      </c>
      <c r="N30">
        <f t="shared" si="2"/>
        <v>1</v>
      </c>
      <c r="O30">
        <f t="shared" si="3"/>
        <v>1</v>
      </c>
    </row>
    <row r="31" spans="1:15">
      <c r="A31">
        <v>28</v>
      </c>
      <c r="B31">
        <v>0.27</v>
      </c>
      <c r="C31">
        <v>0.32</v>
      </c>
      <c r="D31">
        <v>21.01</v>
      </c>
      <c r="E31">
        <v>92.5</v>
      </c>
      <c r="F31">
        <v>44</v>
      </c>
      <c r="G31">
        <v>43</v>
      </c>
      <c r="H31">
        <v>0.843934718</v>
      </c>
      <c r="I31">
        <v>0.837914612</v>
      </c>
      <c r="J31">
        <v>0</v>
      </c>
      <c r="K31">
        <f t="shared" si="0"/>
        <v>4</v>
      </c>
      <c r="L31" t="s">
        <v>54</v>
      </c>
      <c r="M31">
        <f t="shared" si="1"/>
        <v>1</v>
      </c>
      <c r="N31">
        <f t="shared" si="2"/>
        <v>0</v>
      </c>
      <c r="O31">
        <f t="shared" si="3"/>
        <v>1</v>
      </c>
    </row>
    <row r="32" spans="1:15">
      <c r="A32">
        <v>29</v>
      </c>
      <c r="B32">
        <v>0.2</v>
      </c>
      <c r="C32">
        <v>0.3</v>
      </c>
      <c r="D32">
        <v>14.23</v>
      </c>
      <c r="E32">
        <v>94.5</v>
      </c>
      <c r="F32">
        <v>47</v>
      </c>
      <c r="G32">
        <v>45</v>
      </c>
      <c r="H32">
        <v>0.806736604</v>
      </c>
      <c r="I32">
        <v>0.747684257</v>
      </c>
      <c r="J32">
        <v>1</v>
      </c>
      <c r="K32">
        <f t="shared" si="0"/>
        <v>3</v>
      </c>
      <c r="L32" t="s">
        <v>54</v>
      </c>
      <c r="M32">
        <f t="shared" si="1"/>
        <v>1</v>
      </c>
      <c r="N32">
        <f t="shared" si="2"/>
        <v>0</v>
      </c>
      <c r="O32">
        <f t="shared" si="3"/>
        <v>0</v>
      </c>
    </row>
    <row r="33" spans="1:15">
      <c r="A33">
        <v>30</v>
      </c>
      <c r="B33">
        <v>0.31</v>
      </c>
      <c r="C33">
        <v>0.21</v>
      </c>
      <c r="D33">
        <v>48.06</v>
      </c>
      <c r="E33">
        <v>94.4</v>
      </c>
      <c r="F33">
        <v>55</v>
      </c>
      <c r="G33">
        <v>55</v>
      </c>
      <c r="H33">
        <v>0.595463444</v>
      </c>
      <c r="I33">
        <v>0.502094061</v>
      </c>
      <c r="J33">
        <v>1</v>
      </c>
      <c r="K33">
        <f t="shared" si="0"/>
        <v>2</v>
      </c>
      <c r="L33" t="s">
        <v>54</v>
      </c>
      <c r="M33">
        <f t="shared" si="1"/>
        <v>0</v>
      </c>
      <c r="N33">
        <f t="shared" si="2"/>
        <v>1</v>
      </c>
      <c r="O33">
        <f t="shared" si="3"/>
        <v>1</v>
      </c>
    </row>
    <row r="34" spans="1:15">
      <c r="A34">
        <v>31</v>
      </c>
      <c r="B34">
        <v>0.25</v>
      </c>
      <c r="C34">
        <v>0.28</v>
      </c>
      <c r="D34">
        <v>31.64</v>
      </c>
      <c r="E34">
        <v>93.9</v>
      </c>
      <c r="F34">
        <v>68</v>
      </c>
      <c r="G34">
        <v>66</v>
      </c>
      <c r="H34">
        <v>0.643532232</v>
      </c>
      <c r="I34">
        <v>0.564494183</v>
      </c>
      <c r="J34">
        <v>0</v>
      </c>
      <c r="K34">
        <f t="shared" si="0"/>
        <v>4</v>
      </c>
      <c r="L34" t="s">
        <v>54</v>
      </c>
      <c r="M34">
        <f t="shared" si="1"/>
        <v>1</v>
      </c>
      <c r="N34">
        <f t="shared" si="2"/>
        <v>1</v>
      </c>
      <c r="O34">
        <f t="shared" si="3"/>
        <v>1</v>
      </c>
    </row>
    <row r="35" spans="1:15">
      <c r="A35">
        <v>32</v>
      </c>
      <c r="B35">
        <v>0.28</v>
      </c>
      <c r="C35">
        <v>0.23</v>
      </c>
      <c r="D35">
        <v>10.99</v>
      </c>
      <c r="E35">
        <v>92.3</v>
      </c>
      <c r="F35">
        <v>48</v>
      </c>
      <c r="G35">
        <v>47</v>
      </c>
      <c r="H35">
        <v>0.954746199</v>
      </c>
      <c r="I35">
        <v>0.92891487</v>
      </c>
      <c r="J35">
        <v>1</v>
      </c>
      <c r="K35">
        <f t="shared" si="0"/>
        <v>1</v>
      </c>
      <c r="L35" t="s">
        <v>54</v>
      </c>
      <c r="M35">
        <f t="shared" si="1"/>
        <v>0</v>
      </c>
      <c r="N35">
        <f t="shared" si="2"/>
        <v>0</v>
      </c>
      <c r="O35">
        <f t="shared" si="3"/>
        <v>0</v>
      </c>
    </row>
    <row r="36" spans="1:15">
      <c r="A36">
        <v>33</v>
      </c>
      <c r="B36">
        <v>0.25</v>
      </c>
      <c r="C36">
        <v>0.21</v>
      </c>
      <c r="D36">
        <v>40.23</v>
      </c>
      <c r="E36">
        <v>92.8</v>
      </c>
      <c r="F36">
        <v>26</v>
      </c>
      <c r="G36">
        <v>25</v>
      </c>
      <c r="H36">
        <v>0.8584766</v>
      </c>
      <c r="I36">
        <v>0.803721702</v>
      </c>
      <c r="J36">
        <v>1</v>
      </c>
      <c r="K36">
        <f t="shared" ref="K36:K70" si="4">IF(AND(M36=0,N36=0),1,IF(AND(M36=0,N36=1),2,IF(AND(M36=1,O36=0),3,IF(AND(M36=1,O36=1),4,0))))</f>
        <v>2</v>
      </c>
      <c r="L36" t="s">
        <v>54</v>
      </c>
      <c r="M36">
        <f t="shared" ref="M36:M67" si="5">IF(C36&lt;M$1,0,1)</f>
        <v>0</v>
      </c>
      <c r="N36">
        <f t="shared" ref="N36:N67" si="6">IF(D36&lt;N$1,0,1)</f>
        <v>1</v>
      </c>
      <c r="O36">
        <f t="shared" ref="O36:O67" si="7">IF(D36&lt;O$1,0,1)</f>
        <v>1</v>
      </c>
    </row>
    <row r="37" spans="1:15">
      <c r="A37">
        <v>34</v>
      </c>
      <c r="B37">
        <v>0.29</v>
      </c>
      <c r="C37">
        <v>0.22</v>
      </c>
      <c r="D37">
        <v>48.92</v>
      </c>
      <c r="E37">
        <v>94.7</v>
      </c>
      <c r="F37">
        <v>79</v>
      </c>
      <c r="G37">
        <v>79</v>
      </c>
      <c r="H37">
        <v>0.674497083</v>
      </c>
      <c r="I37">
        <v>0.642488969</v>
      </c>
      <c r="J37">
        <v>1</v>
      </c>
      <c r="K37">
        <f t="shared" si="4"/>
        <v>2</v>
      </c>
      <c r="L37" t="s">
        <v>54</v>
      </c>
      <c r="M37">
        <f t="shared" si="5"/>
        <v>0</v>
      </c>
      <c r="N37">
        <f t="shared" si="6"/>
        <v>1</v>
      </c>
      <c r="O37">
        <f t="shared" si="7"/>
        <v>1</v>
      </c>
    </row>
    <row r="38" spans="1:15">
      <c r="A38">
        <v>35</v>
      </c>
      <c r="B38">
        <v>0.22</v>
      </c>
      <c r="C38">
        <v>0.23</v>
      </c>
      <c r="D38">
        <v>14.99</v>
      </c>
      <c r="E38">
        <v>93.8</v>
      </c>
      <c r="F38">
        <v>79</v>
      </c>
      <c r="G38">
        <v>78</v>
      </c>
      <c r="H38">
        <v>0.696045797</v>
      </c>
      <c r="I38">
        <v>0.618925915</v>
      </c>
      <c r="J38">
        <v>1</v>
      </c>
      <c r="K38">
        <f t="shared" si="4"/>
        <v>1</v>
      </c>
      <c r="L38" t="s">
        <v>54</v>
      </c>
      <c r="M38">
        <f t="shared" si="5"/>
        <v>0</v>
      </c>
      <c r="N38">
        <f t="shared" si="6"/>
        <v>0</v>
      </c>
      <c r="O38">
        <f t="shared" si="7"/>
        <v>0</v>
      </c>
    </row>
    <row r="39" spans="1:15">
      <c r="A39">
        <v>36</v>
      </c>
      <c r="B39">
        <v>0.32</v>
      </c>
      <c r="C39">
        <v>0.29</v>
      </c>
      <c r="D39">
        <v>28.23</v>
      </c>
      <c r="E39">
        <v>94.9</v>
      </c>
      <c r="F39">
        <v>69</v>
      </c>
      <c r="G39">
        <v>69</v>
      </c>
      <c r="H39">
        <v>0.537789499</v>
      </c>
      <c r="I39">
        <v>0.53092282</v>
      </c>
      <c r="J39">
        <v>0</v>
      </c>
      <c r="K39">
        <f t="shared" si="4"/>
        <v>4</v>
      </c>
      <c r="L39" t="s">
        <v>54</v>
      </c>
      <c r="M39">
        <f t="shared" si="5"/>
        <v>1</v>
      </c>
      <c r="N39">
        <f t="shared" si="6"/>
        <v>1</v>
      </c>
      <c r="O39">
        <f t="shared" si="7"/>
        <v>1</v>
      </c>
    </row>
    <row r="40" spans="1:15">
      <c r="A40">
        <v>37</v>
      </c>
      <c r="B40">
        <v>0.27</v>
      </c>
      <c r="C40">
        <v>0.3</v>
      </c>
      <c r="D40">
        <v>19.29</v>
      </c>
      <c r="E40">
        <v>92.2</v>
      </c>
      <c r="F40">
        <v>58</v>
      </c>
      <c r="G40">
        <v>58</v>
      </c>
      <c r="H40">
        <v>0.45625</v>
      </c>
      <c r="I40">
        <v>0.425210346</v>
      </c>
      <c r="J40">
        <v>1</v>
      </c>
      <c r="K40">
        <f t="shared" si="4"/>
        <v>3</v>
      </c>
      <c r="L40" t="s">
        <v>54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>
      <c r="A41">
        <v>38</v>
      </c>
      <c r="B41">
        <v>0.29</v>
      </c>
      <c r="C41">
        <v>0.23</v>
      </c>
      <c r="D41">
        <v>31.84</v>
      </c>
      <c r="E41">
        <v>93.1</v>
      </c>
      <c r="F41">
        <v>72</v>
      </c>
      <c r="G41">
        <v>72</v>
      </c>
      <c r="H41">
        <v>0.654940102</v>
      </c>
      <c r="I41">
        <v>0.62522463</v>
      </c>
      <c r="J41">
        <v>0</v>
      </c>
      <c r="K41">
        <f t="shared" si="4"/>
        <v>2</v>
      </c>
      <c r="L41" t="s">
        <v>54</v>
      </c>
      <c r="M41">
        <f t="shared" si="5"/>
        <v>0</v>
      </c>
      <c r="N41">
        <f t="shared" si="6"/>
        <v>1</v>
      </c>
      <c r="O41">
        <f t="shared" si="7"/>
        <v>1</v>
      </c>
    </row>
    <row r="42" spans="1:15">
      <c r="A42">
        <v>39</v>
      </c>
      <c r="B42">
        <v>0.24</v>
      </c>
      <c r="C42">
        <v>0.3</v>
      </c>
      <c r="D42">
        <v>25.21</v>
      </c>
      <c r="E42">
        <v>95.8</v>
      </c>
      <c r="F42">
        <v>61</v>
      </c>
      <c r="G42">
        <v>60</v>
      </c>
      <c r="H42">
        <v>0.878781774</v>
      </c>
      <c r="I42">
        <v>0.843788661</v>
      </c>
      <c r="J42">
        <v>0</v>
      </c>
      <c r="K42">
        <f t="shared" si="4"/>
        <v>4</v>
      </c>
      <c r="L42" t="s">
        <v>54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15">
      <c r="A43">
        <v>40</v>
      </c>
      <c r="B43">
        <v>0.21</v>
      </c>
      <c r="C43">
        <v>0.28</v>
      </c>
      <c r="D43">
        <v>28.49</v>
      </c>
      <c r="E43">
        <v>92.2</v>
      </c>
      <c r="F43">
        <v>45</v>
      </c>
      <c r="G43">
        <v>44</v>
      </c>
      <c r="H43">
        <v>0.62299394</v>
      </c>
      <c r="I43">
        <v>0.590885557</v>
      </c>
      <c r="J43">
        <v>0</v>
      </c>
      <c r="K43">
        <f t="shared" si="4"/>
        <v>4</v>
      </c>
      <c r="L43" t="s">
        <v>54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15">
      <c r="A44">
        <v>41</v>
      </c>
      <c r="B44">
        <v>0.2</v>
      </c>
      <c r="C44">
        <v>0.31</v>
      </c>
      <c r="D44">
        <v>44.34</v>
      </c>
      <c r="E44">
        <v>95.3</v>
      </c>
      <c r="F44">
        <v>40</v>
      </c>
      <c r="G44">
        <v>39</v>
      </c>
      <c r="H44">
        <v>0.878648641</v>
      </c>
      <c r="I44">
        <v>0.864729817</v>
      </c>
      <c r="J44">
        <v>0</v>
      </c>
      <c r="K44">
        <f t="shared" si="4"/>
        <v>4</v>
      </c>
      <c r="L44" t="s">
        <v>54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15">
      <c r="A45">
        <v>42</v>
      </c>
      <c r="B45">
        <v>0.23</v>
      </c>
      <c r="C45">
        <v>0.26</v>
      </c>
      <c r="D45">
        <v>37.14</v>
      </c>
      <c r="E45">
        <v>95.2</v>
      </c>
      <c r="F45">
        <v>38</v>
      </c>
      <c r="G45">
        <v>38</v>
      </c>
      <c r="H45">
        <v>0.873067687</v>
      </c>
      <c r="I45">
        <v>0.806540219</v>
      </c>
      <c r="J45">
        <v>0</v>
      </c>
      <c r="K45">
        <f t="shared" si="4"/>
        <v>4</v>
      </c>
      <c r="L45" t="s">
        <v>54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15">
      <c r="A46">
        <v>43</v>
      </c>
      <c r="B46">
        <v>0.27</v>
      </c>
      <c r="C46">
        <v>0.29</v>
      </c>
      <c r="D46">
        <v>38.9</v>
      </c>
      <c r="E46">
        <v>94</v>
      </c>
      <c r="F46">
        <v>36</v>
      </c>
      <c r="G46">
        <v>35</v>
      </c>
      <c r="H46">
        <v>0.524450011</v>
      </c>
      <c r="I46">
        <v>0.457373319</v>
      </c>
      <c r="J46">
        <v>0</v>
      </c>
      <c r="K46">
        <f t="shared" si="4"/>
        <v>4</v>
      </c>
      <c r="L46" t="s">
        <v>54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15">
      <c r="A47">
        <v>44</v>
      </c>
      <c r="B47">
        <v>0.22</v>
      </c>
      <c r="C47">
        <v>0.2</v>
      </c>
      <c r="D47">
        <v>25.45</v>
      </c>
      <c r="E47">
        <v>92.5</v>
      </c>
      <c r="F47">
        <v>43</v>
      </c>
      <c r="G47">
        <v>42</v>
      </c>
      <c r="H47">
        <v>0.685924538</v>
      </c>
      <c r="I47">
        <v>0.680817643</v>
      </c>
      <c r="J47">
        <v>1</v>
      </c>
      <c r="K47">
        <f t="shared" si="4"/>
        <v>2</v>
      </c>
      <c r="L47" t="s">
        <v>54</v>
      </c>
      <c r="M47">
        <f t="shared" si="5"/>
        <v>0</v>
      </c>
      <c r="N47">
        <f t="shared" si="6"/>
        <v>1</v>
      </c>
      <c r="O47">
        <f t="shared" si="7"/>
        <v>1</v>
      </c>
    </row>
    <row r="48" spans="1:15">
      <c r="A48">
        <v>45</v>
      </c>
      <c r="B48">
        <v>0.23</v>
      </c>
      <c r="C48">
        <v>0.32</v>
      </c>
      <c r="D48">
        <v>10.07</v>
      </c>
      <c r="E48">
        <v>92</v>
      </c>
      <c r="F48">
        <v>67</v>
      </c>
      <c r="G48">
        <v>65</v>
      </c>
      <c r="H48">
        <v>0.842510403</v>
      </c>
      <c r="I48">
        <v>0.815846325</v>
      </c>
      <c r="J48">
        <v>1</v>
      </c>
      <c r="K48">
        <f t="shared" si="4"/>
        <v>3</v>
      </c>
      <c r="L48" t="s">
        <v>54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>
      <c r="A49">
        <v>46</v>
      </c>
      <c r="B49">
        <v>0.2</v>
      </c>
      <c r="C49">
        <v>0.23</v>
      </c>
      <c r="D49">
        <v>23.78</v>
      </c>
      <c r="E49">
        <v>93.4</v>
      </c>
      <c r="F49">
        <v>40</v>
      </c>
      <c r="G49">
        <v>39</v>
      </c>
      <c r="H49">
        <v>0.982037581</v>
      </c>
      <c r="I49">
        <v>0.925541191</v>
      </c>
      <c r="J49">
        <v>1</v>
      </c>
      <c r="K49">
        <f t="shared" si="4"/>
        <v>2</v>
      </c>
      <c r="L49" t="s">
        <v>54</v>
      </c>
      <c r="M49">
        <f t="shared" si="5"/>
        <v>0</v>
      </c>
      <c r="N49">
        <f t="shared" si="6"/>
        <v>1</v>
      </c>
      <c r="O49">
        <f t="shared" si="7"/>
        <v>1</v>
      </c>
    </row>
    <row r="50" spans="1:15">
      <c r="A50">
        <v>47</v>
      </c>
      <c r="B50">
        <v>0.25</v>
      </c>
      <c r="C50">
        <v>0.22</v>
      </c>
      <c r="D50">
        <v>28.23</v>
      </c>
      <c r="E50">
        <v>92.7</v>
      </c>
      <c r="F50">
        <v>52</v>
      </c>
      <c r="G50">
        <v>51</v>
      </c>
      <c r="H50">
        <v>0.640442718</v>
      </c>
      <c r="I50">
        <v>0.600378307</v>
      </c>
      <c r="J50">
        <v>1</v>
      </c>
      <c r="K50">
        <f t="shared" si="4"/>
        <v>2</v>
      </c>
      <c r="L50" t="s">
        <v>54</v>
      </c>
      <c r="M50">
        <f t="shared" si="5"/>
        <v>0</v>
      </c>
      <c r="N50">
        <f t="shared" si="6"/>
        <v>1</v>
      </c>
      <c r="O50">
        <f t="shared" si="7"/>
        <v>1</v>
      </c>
    </row>
    <row r="51" spans="1:15">
      <c r="A51">
        <v>48</v>
      </c>
      <c r="B51">
        <v>0.24</v>
      </c>
      <c r="C51">
        <v>0.25</v>
      </c>
      <c r="D51">
        <v>44.69</v>
      </c>
      <c r="E51">
        <v>92</v>
      </c>
      <c r="F51">
        <v>70</v>
      </c>
      <c r="G51">
        <v>69</v>
      </c>
      <c r="H51">
        <v>0.613406331</v>
      </c>
      <c r="I51">
        <v>0.523977258</v>
      </c>
      <c r="J51">
        <v>0</v>
      </c>
      <c r="K51">
        <f t="shared" si="4"/>
        <v>4</v>
      </c>
      <c r="L51" t="s">
        <v>54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>
      <c r="A52">
        <v>49</v>
      </c>
      <c r="B52">
        <v>0.21</v>
      </c>
      <c r="C52">
        <v>0.2</v>
      </c>
      <c r="D52">
        <v>31.64</v>
      </c>
      <c r="E52">
        <v>95.5</v>
      </c>
      <c r="F52">
        <v>71</v>
      </c>
      <c r="G52">
        <v>69</v>
      </c>
      <c r="H52">
        <v>0.474082197</v>
      </c>
      <c r="I52">
        <v>0.464802885</v>
      </c>
      <c r="J52">
        <v>1</v>
      </c>
      <c r="K52">
        <f t="shared" si="4"/>
        <v>2</v>
      </c>
      <c r="L52" t="s">
        <v>54</v>
      </c>
      <c r="M52">
        <f t="shared" si="5"/>
        <v>0</v>
      </c>
      <c r="N52">
        <f t="shared" si="6"/>
        <v>1</v>
      </c>
      <c r="O52">
        <f t="shared" si="7"/>
        <v>1</v>
      </c>
    </row>
    <row r="53" spans="1:15">
      <c r="A53">
        <v>50</v>
      </c>
      <c r="B53">
        <v>0.26</v>
      </c>
      <c r="C53">
        <v>0.23</v>
      </c>
      <c r="D53">
        <v>34.23</v>
      </c>
      <c r="E53">
        <v>94.6</v>
      </c>
      <c r="F53">
        <v>52</v>
      </c>
      <c r="G53">
        <v>52</v>
      </c>
      <c r="H53">
        <v>0.943131496</v>
      </c>
      <c r="I53">
        <v>0.90021873</v>
      </c>
      <c r="J53">
        <v>1</v>
      </c>
      <c r="K53">
        <f t="shared" si="4"/>
        <v>2</v>
      </c>
      <c r="L53" t="s">
        <v>54</v>
      </c>
      <c r="M53">
        <f t="shared" si="5"/>
        <v>0</v>
      </c>
      <c r="N53">
        <f t="shared" si="6"/>
        <v>1</v>
      </c>
      <c r="O53">
        <f t="shared" si="7"/>
        <v>1</v>
      </c>
    </row>
    <row r="54" spans="1:15">
      <c r="A54">
        <v>51</v>
      </c>
      <c r="B54">
        <v>0.21</v>
      </c>
      <c r="C54">
        <v>0.24</v>
      </c>
      <c r="D54">
        <v>31.22</v>
      </c>
      <c r="E54">
        <v>94.3</v>
      </c>
      <c r="F54">
        <v>79</v>
      </c>
      <c r="G54">
        <v>79</v>
      </c>
      <c r="H54">
        <v>0.59394148</v>
      </c>
      <c r="I54">
        <v>0.521916879</v>
      </c>
      <c r="J54">
        <v>0</v>
      </c>
      <c r="K54">
        <f t="shared" si="4"/>
        <v>4</v>
      </c>
      <c r="L54" t="s">
        <v>54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>
      <c r="A55">
        <v>52</v>
      </c>
      <c r="B55">
        <v>0.22</v>
      </c>
      <c r="C55">
        <v>0.23</v>
      </c>
      <c r="D55">
        <v>11.1</v>
      </c>
      <c r="E55">
        <v>91.2</v>
      </c>
      <c r="F55">
        <v>73</v>
      </c>
      <c r="G55">
        <v>73</v>
      </c>
      <c r="H55">
        <v>0.494613461</v>
      </c>
      <c r="I55">
        <v>0.486160617</v>
      </c>
      <c r="J55">
        <v>0</v>
      </c>
      <c r="K55">
        <f t="shared" si="4"/>
        <v>1</v>
      </c>
      <c r="L55" t="s">
        <v>54</v>
      </c>
      <c r="M55">
        <f t="shared" si="5"/>
        <v>0</v>
      </c>
      <c r="N55">
        <f t="shared" si="6"/>
        <v>0</v>
      </c>
      <c r="O55">
        <f t="shared" si="7"/>
        <v>0</v>
      </c>
    </row>
    <row r="56" spans="1:15">
      <c r="A56">
        <v>53</v>
      </c>
      <c r="B56">
        <v>0.22</v>
      </c>
      <c r="C56">
        <v>0.29</v>
      </c>
      <c r="D56">
        <v>10.41</v>
      </c>
      <c r="E56">
        <v>94.6</v>
      </c>
      <c r="F56">
        <v>49</v>
      </c>
      <c r="G56">
        <v>49</v>
      </c>
      <c r="H56">
        <v>0.916712301</v>
      </c>
      <c r="I56">
        <v>0.831290498</v>
      </c>
      <c r="J56">
        <v>1</v>
      </c>
      <c r="K56">
        <f t="shared" si="4"/>
        <v>3</v>
      </c>
      <c r="L56" t="s">
        <v>54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>
      <c r="A57">
        <v>54</v>
      </c>
      <c r="B57">
        <v>0.3</v>
      </c>
      <c r="C57">
        <v>0.27</v>
      </c>
      <c r="D57">
        <v>31.95</v>
      </c>
      <c r="E57">
        <v>93.9</v>
      </c>
      <c r="F57">
        <v>51</v>
      </c>
      <c r="G57">
        <v>50</v>
      </c>
      <c r="H57">
        <v>0.774838939</v>
      </c>
      <c r="I57">
        <v>0.758736504</v>
      </c>
      <c r="J57">
        <v>0</v>
      </c>
      <c r="K57">
        <f t="shared" si="4"/>
        <v>4</v>
      </c>
      <c r="L57" t="s">
        <v>54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>
      <c r="A58">
        <v>55</v>
      </c>
      <c r="B58">
        <v>0.32</v>
      </c>
      <c r="C58">
        <v>0.33</v>
      </c>
      <c r="D58">
        <v>30.15</v>
      </c>
      <c r="E58">
        <v>91.5</v>
      </c>
      <c r="F58">
        <v>44</v>
      </c>
      <c r="G58">
        <v>44</v>
      </c>
      <c r="H58">
        <v>0.652414601</v>
      </c>
      <c r="I58">
        <v>0.559950658</v>
      </c>
      <c r="J58">
        <v>0</v>
      </c>
      <c r="K58">
        <f t="shared" si="4"/>
        <v>4</v>
      </c>
      <c r="L58" t="s">
        <v>54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>
      <c r="A59">
        <v>56</v>
      </c>
      <c r="B59">
        <v>0.33</v>
      </c>
      <c r="C59">
        <v>0.25</v>
      </c>
      <c r="D59">
        <v>44.23</v>
      </c>
      <c r="E59">
        <v>94.3</v>
      </c>
      <c r="F59">
        <v>73</v>
      </c>
      <c r="G59">
        <v>71</v>
      </c>
      <c r="H59">
        <v>0.843636354</v>
      </c>
      <c r="I59">
        <v>0.809759277</v>
      </c>
      <c r="J59">
        <v>0</v>
      </c>
      <c r="K59">
        <f t="shared" si="4"/>
        <v>4</v>
      </c>
      <c r="L59" t="s">
        <v>54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>
      <c r="A60">
        <v>57</v>
      </c>
      <c r="B60">
        <v>0.28</v>
      </c>
      <c r="C60">
        <v>0.28</v>
      </c>
      <c r="D60">
        <v>7.21</v>
      </c>
      <c r="E60">
        <v>94.2</v>
      </c>
      <c r="F60">
        <v>49</v>
      </c>
      <c r="G60">
        <v>48</v>
      </c>
      <c r="H60">
        <v>0.859583955</v>
      </c>
      <c r="I60">
        <v>0.798682701</v>
      </c>
      <c r="J60">
        <v>1</v>
      </c>
      <c r="K60">
        <f t="shared" si="4"/>
        <v>3</v>
      </c>
      <c r="L60" t="s">
        <v>54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>
      <c r="A61">
        <v>58</v>
      </c>
      <c r="B61">
        <v>0.25</v>
      </c>
      <c r="C61">
        <v>0.25</v>
      </c>
      <c r="D61">
        <v>14.79</v>
      </c>
      <c r="E61">
        <v>92</v>
      </c>
      <c r="F61">
        <v>51</v>
      </c>
      <c r="G61">
        <v>50</v>
      </c>
      <c r="H61">
        <v>0.611520565</v>
      </c>
      <c r="I61">
        <v>0.606146598</v>
      </c>
      <c r="J61">
        <v>1</v>
      </c>
      <c r="K61">
        <f t="shared" si="4"/>
        <v>3</v>
      </c>
      <c r="L61" t="s">
        <v>54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>
      <c r="A62">
        <v>59</v>
      </c>
      <c r="B62">
        <v>0.28</v>
      </c>
      <c r="C62">
        <v>0.3</v>
      </c>
      <c r="D62">
        <v>35.65</v>
      </c>
      <c r="E62">
        <v>92.7</v>
      </c>
      <c r="F62">
        <v>60</v>
      </c>
      <c r="G62">
        <v>60</v>
      </c>
      <c r="H62">
        <v>0.915177279</v>
      </c>
      <c r="I62">
        <v>0.824942375</v>
      </c>
      <c r="J62">
        <v>0</v>
      </c>
      <c r="K62">
        <f t="shared" si="4"/>
        <v>4</v>
      </c>
      <c r="L62" t="s">
        <v>54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>
      <c r="A63">
        <v>60</v>
      </c>
      <c r="B63">
        <v>0.24</v>
      </c>
      <c r="C63">
        <v>0.31</v>
      </c>
      <c r="D63">
        <v>39.05</v>
      </c>
      <c r="E63">
        <v>92.1</v>
      </c>
      <c r="F63">
        <v>63</v>
      </c>
      <c r="G63">
        <v>61</v>
      </c>
      <c r="H63">
        <v>0.767714744</v>
      </c>
      <c r="I63">
        <v>0.730575611</v>
      </c>
      <c r="J63">
        <v>0</v>
      </c>
      <c r="K63">
        <f t="shared" si="4"/>
        <v>4</v>
      </c>
      <c r="L63" t="s">
        <v>54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>
      <c r="A64">
        <v>61</v>
      </c>
      <c r="B64">
        <v>0.27</v>
      </c>
      <c r="C64">
        <v>0.22</v>
      </c>
      <c r="D64">
        <v>12.73</v>
      </c>
      <c r="E64">
        <v>93.9</v>
      </c>
      <c r="F64">
        <v>47</v>
      </c>
      <c r="G64">
        <v>46</v>
      </c>
      <c r="H64">
        <v>0.951748812</v>
      </c>
      <c r="I64">
        <v>0.906262642</v>
      </c>
      <c r="J64">
        <v>1</v>
      </c>
      <c r="K64">
        <f t="shared" si="4"/>
        <v>1</v>
      </c>
      <c r="L64" t="s">
        <v>54</v>
      </c>
      <c r="M64">
        <f t="shared" si="5"/>
        <v>0</v>
      </c>
      <c r="N64">
        <f t="shared" si="6"/>
        <v>0</v>
      </c>
      <c r="O64">
        <f t="shared" si="7"/>
        <v>0</v>
      </c>
    </row>
    <row r="65" spans="1:15">
      <c r="A65">
        <v>62</v>
      </c>
      <c r="B65">
        <v>0.28</v>
      </c>
      <c r="C65">
        <v>0.26</v>
      </c>
      <c r="D65">
        <v>21.77</v>
      </c>
      <c r="E65">
        <v>92.5</v>
      </c>
      <c r="F65">
        <v>22</v>
      </c>
      <c r="G65">
        <v>21</v>
      </c>
      <c r="H65">
        <v>0.785673668</v>
      </c>
      <c r="I65">
        <v>0.732257095</v>
      </c>
      <c r="J65">
        <v>0</v>
      </c>
      <c r="K65">
        <f t="shared" si="4"/>
        <v>4</v>
      </c>
      <c r="L65" t="s">
        <v>54</v>
      </c>
      <c r="M65">
        <f t="shared" si="5"/>
        <v>1</v>
      </c>
      <c r="N65">
        <f t="shared" si="6"/>
        <v>0</v>
      </c>
      <c r="O65">
        <f t="shared" si="7"/>
        <v>1</v>
      </c>
    </row>
    <row r="66" spans="1:15">
      <c r="A66">
        <v>63</v>
      </c>
      <c r="B66">
        <v>0.24</v>
      </c>
      <c r="C66">
        <v>0.33</v>
      </c>
      <c r="D66">
        <v>23.65</v>
      </c>
      <c r="E66">
        <v>93.8</v>
      </c>
      <c r="F66">
        <v>47</v>
      </c>
      <c r="G66">
        <v>46</v>
      </c>
      <c r="H66">
        <v>0.560730004</v>
      </c>
      <c r="I66">
        <v>0.527122195</v>
      </c>
      <c r="J66">
        <v>0</v>
      </c>
      <c r="K66">
        <f t="shared" si="4"/>
        <v>4</v>
      </c>
      <c r="L66" t="s">
        <v>54</v>
      </c>
      <c r="M66">
        <f t="shared" si="5"/>
        <v>1</v>
      </c>
      <c r="N66">
        <f t="shared" si="6"/>
        <v>1</v>
      </c>
      <c r="O66">
        <f t="shared" si="7"/>
        <v>1</v>
      </c>
    </row>
    <row r="67" spans="1:15">
      <c r="A67">
        <v>64</v>
      </c>
      <c r="B67">
        <v>0.23</v>
      </c>
      <c r="C67">
        <v>0.2</v>
      </c>
      <c r="D67">
        <v>37.26</v>
      </c>
      <c r="E67">
        <v>93.6</v>
      </c>
      <c r="F67">
        <v>22</v>
      </c>
      <c r="G67">
        <v>21</v>
      </c>
      <c r="H67">
        <v>0.857003275</v>
      </c>
      <c r="I67">
        <v>0.818924317</v>
      </c>
      <c r="J67">
        <v>1</v>
      </c>
      <c r="K67">
        <f t="shared" si="4"/>
        <v>2</v>
      </c>
      <c r="L67" t="s">
        <v>54</v>
      </c>
      <c r="M67">
        <f t="shared" si="5"/>
        <v>0</v>
      </c>
      <c r="N67">
        <f t="shared" si="6"/>
        <v>1</v>
      </c>
      <c r="O67">
        <f t="shared" si="7"/>
        <v>1</v>
      </c>
    </row>
    <row r="68" spans="1:15">
      <c r="A68">
        <v>65</v>
      </c>
      <c r="B68">
        <v>0.22</v>
      </c>
      <c r="C68">
        <v>0.26</v>
      </c>
      <c r="D68">
        <v>35.8</v>
      </c>
      <c r="E68">
        <v>94.5</v>
      </c>
      <c r="F68">
        <v>58</v>
      </c>
      <c r="G68">
        <v>57</v>
      </c>
      <c r="H68">
        <v>0.969628807</v>
      </c>
      <c r="I68">
        <v>0.936965165</v>
      </c>
      <c r="J68">
        <v>1</v>
      </c>
      <c r="K68">
        <f t="shared" si="4"/>
        <v>4</v>
      </c>
      <c r="L68" t="s">
        <v>54</v>
      </c>
      <c r="M68">
        <f>IF(C68&lt;M$1,0,1)</f>
        <v>1</v>
      </c>
      <c r="N68">
        <f>IF(D68&lt;N$1,0,1)</f>
        <v>1</v>
      </c>
      <c r="O68">
        <f>IF(D68&lt;O$1,0,1)</f>
        <v>1</v>
      </c>
    </row>
    <row r="69" spans="1:15">
      <c r="A69">
        <v>66</v>
      </c>
      <c r="B69">
        <v>0.26</v>
      </c>
      <c r="C69">
        <v>0.32</v>
      </c>
      <c r="D69">
        <v>7.59</v>
      </c>
      <c r="E69">
        <v>94.7</v>
      </c>
      <c r="F69">
        <v>68</v>
      </c>
      <c r="G69">
        <v>67</v>
      </c>
      <c r="H69">
        <v>0.588838269</v>
      </c>
      <c r="I69">
        <v>0.523935933</v>
      </c>
      <c r="J69">
        <v>1</v>
      </c>
      <c r="K69">
        <f t="shared" si="4"/>
        <v>3</v>
      </c>
      <c r="L69" t="s">
        <v>54</v>
      </c>
      <c r="M69">
        <f>IF(C69&lt;M$1,0,1)</f>
        <v>1</v>
      </c>
      <c r="N69">
        <f>IF(D69&lt;N$1,0,1)</f>
        <v>0</v>
      </c>
      <c r="O69">
        <f>IF(D69&lt;O$1,0,1)</f>
        <v>0</v>
      </c>
    </row>
    <row r="70" spans="1:15">
      <c r="A70">
        <v>67</v>
      </c>
      <c r="B70">
        <v>0.28</v>
      </c>
      <c r="C70">
        <v>0.22</v>
      </c>
      <c r="D70">
        <v>15.03</v>
      </c>
      <c r="E70">
        <v>91.9</v>
      </c>
      <c r="F70">
        <v>36</v>
      </c>
      <c r="G70">
        <v>35</v>
      </c>
      <c r="H70">
        <v>0.622289351</v>
      </c>
      <c r="I70">
        <v>0.526061468</v>
      </c>
      <c r="J70">
        <v>0</v>
      </c>
      <c r="K70">
        <f t="shared" si="4"/>
        <v>1</v>
      </c>
      <c r="L70" t="s">
        <v>54</v>
      </c>
      <c r="M70">
        <f>IF(C70&lt;M$1,0,1)</f>
        <v>0</v>
      </c>
      <c r="N70">
        <f>IF(D70&lt;N$1,0,1)</f>
        <v>0</v>
      </c>
      <c r="O70">
        <f>IF(D70&lt;O$1,0,1)</f>
        <v>0</v>
      </c>
    </row>
  </sheetData>
  <autoFilter ref="A2:P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叶子分值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2022-08-25T03:35:00Z</dcterms:created>
  <dcterms:modified xsi:type="dcterms:W3CDTF">2022-08-27T04:57:03Z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DE6DD34FA5984C459EB1C95D403909AE</vt:lpwstr>
  </property>
  <property fmtid="{D5CDD505-2E9C-101B-9397-08002B2CF9AE}" pid="3" name="KSOProductBuildVer">
    <vt:lpwstr>2052-11.1.0.11744</vt:lpwstr>
  </property>
</Properties>
</file>