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micha\Downloads\A3\"/>
    </mc:Choice>
  </mc:AlternateContent>
  <xr:revisionPtr revIDLastSave="0" documentId="8_{0E2B3CAE-5F92-4344-8CB1-A6F03CF1793F}" xr6:coauthVersionLast="47" xr6:coauthVersionMax="47" xr10:uidLastSave="{00000000-0000-0000-0000-000000000000}"/>
  <bookViews>
    <workbookView xWindow="-108" yWindow="-108" windowWidth="23256" windowHeight="12576" tabRatio="954" firstSheet="8" activeTab="13" xr2:uid="{8587BD14-E43A-4139-9D5B-89AC2AEE1713}"/>
  </bookViews>
  <sheets>
    <sheet name="SAAM KG" sheetId="3" r:id="rId1"/>
    <sheet name="Kerameikos KG" sheetId="4" r:id="rId2"/>
    <sheet name="Both_KGs" sheetId="2" r:id="rId3"/>
    <sheet name="SAAM RULES - Two-stage filter" sheetId="6" r:id="rId4"/>
    <sheet name="Kerameikos Rules - Two-stage f" sheetId="7" r:id="rId5"/>
    <sheet name="RULES COMPARISON ONLY Q FOR A" sheetId="15" r:id="rId6"/>
    <sheet name="ALL RULES A Prompt Size" sheetId="18" r:id="rId7"/>
    <sheet name="Exection Time Average" sheetId="13" r:id="rId8"/>
    <sheet name="EXEC TIME saam" sheetId="9" r:id="rId9"/>
    <sheet name="EXEC time kerameikos" sheetId="10" r:id="rId10"/>
    <sheet name="TOKENs Number" sheetId="11" r:id="rId11"/>
    <sheet name="TOKENS OF QUERIES PATHS FILTER" sheetId="12" r:id="rId12"/>
    <sheet name="KGS stats" sheetId="5" r:id="rId13"/>
    <sheet name="SPARQL clauses" sheetId="14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15" l="1"/>
  <c r="B12" i="15"/>
  <c r="G30" i="15"/>
  <c r="F30" i="15"/>
  <c r="E30" i="15"/>
  <c r="D30" i="15"/>
  <c r="C30" i="15"/>
  <c r="B30" i="15"/>
  <c r="G29" i="15"/>
  <c r="F29" i="15"/>
  <c r="E29" i="15"/>
  <c r="D29" i="15"/>
  <c r="C29" i="15"/>
  <c r="B29" i="15"/>
  <c r="G28" i="15"/>
  <c r="F28" i="15"/>
  <c r="E28" i="15"/>
  <c r="D28" i="15"/>
  <c r="C28" i="15"/>
  <c r="B28" i="15"/>
  <c r="G25" i="15"/>
  <c r="G24" i="15"/>
  <c r="G23" i="15"/>
  <c r="G20" i="15"/>
  <c r="G19" i="15"/>
  <c r="G18" i="15"/>
  <c r="D32" i="18"/>
  <c r="D31" i="18"/>
  <c r="C32" i="18"/>
  <c r="C31" i="18"/>
  <c r="B32" i="18"/>
  <c r="B31" i="18"/>
  <c r="E51" i="12"/>
  <c r="D50" i="12"/>
  <c r="D49" i="12"/>
  <c r="D48" i="12"/>
  <c r="D47" i="12"/>
  <c r="D46" i="12"/>
  <c r="D45" i="12"/>
  <c r="D44" i="12"/>
  <c r="D43" i="12"/>
  <c r="D42" i="12"/>
  <c r="D41" i="12"/>
  <c r="D40" i="12"/>
  <c r="D39" i="12"/>
  <c r="D38" i="12"/>
  <c r="D37" i="12"/>
  <c r="D36" i="12"/>
  <c r="D35" i="12"/>
  <c r="D34" i="12"/>
  <c r="D33" i="12"/>
  <c r="D32" i="12"/>
  <c r="D31" i="12"/>
  <c r="D30" i="12"/>
  <c r="D29" i="12"/>
  <c r="D28" i="12"/>
  <c r="D27" i="12"/>
  <c r="D26" i="12"/>
  <c r="D25" i="12"/>
  <c r="D24" i="12"/>
  <c r="D23" i="12"/>
  <c r="D22" i="12"/>
  <c r="D21" i="12"/>
  <c r="D20" i="12"/>
  <c r="D19" i="12"/>
  <c r="D18" i="12"/>
  <c r="D17" i="12"/>
  <c r="D16" i="12"/>
  <c r="D15" i="12"/>
  <c r="D14" i="12"/>
  <c r="D13" i="12"/>
  <c r="D12" i="12"/>
  <c r="D11" i="12"/>
  <c r="D10" i="12"/>
  <c r="D9" i="12"/>
  <c r="D8" i="12"/>
  <c r="D7" i="12"/>
  <c r="D6" i="12"/>
  <c r="D5" i="12"/>
  <c r="D4" i="12"/>
  <c r="D3" i="12"/>
  <c r="D2" i="12"/>
  <c r="D1" i="12"/>
  <c r="B51" i="12"/>
  <c r="I12" i="9"/>
  <c r="H12" i="9"/>
  <c r="G12" i="9"/>
  <c r="F12" i="9"/>
  <c r="B27" i="9" s="1"/>
  <c r="E12" i="9"/>
  <c r="B26" i="9" s="1"/>
  <c r="D12" i="9"/>
  <c r="B25" i="9" s="1"/>
  <c r="C12" i="9"/>
  <c r="B12" i="9"/>
  <c r="B23" i="9" s="1"/>
  <c r="A12" i="9"/>
  <c r="B22" i="9" s="1"/>
  <c r="H12" i="10"/>
  <c r="G12" i="10"/>
  <c r="F12" i="10"/>
  <c r="E12" i="10"/>
  <c r="D12" i="10"/>
  <c r="C12" i="10"/>
  <c r="B12" i="10"/>
  <c r="A12" i="10"/>
  <c r="I11" i="10"/>
  <c r="I12" i="10" s="1"/>
  <c r="I10" i="10"/>
  <c r="I9" i="10"/>
  <c r="I8" i="10"/>
  <c r="I7" i="10"/>
  <c r="I6" i="10"/>
  <c r="I5" i="10"/>
  <c r="I4" i="10"/>
  <c r="I3" i="10"/>
  <c r="I2" i="10"/>
  <c r="B20" i="10"/>
  <c r="B19" i="10"/>
  <c r="B18" i="10"/>
  <c r="B17" i="10"/>
  <c r="B16" i="10"/>
  <c r="B15" i="10"/>
  <c r="B28" i="9"/>
  <c r="B24" i="9"/>
  <c r="I11" i="9"/>
  <c r="I10" i="9"/>
  <c r="I9" i="9"/>
  <c r="I8" i="9"/>
  <c r="I7" i="9"/>
  <c r="I6" i="9"/>
  <c r="I5" i="9"/>
  <c r="I4" i="9"/>
  <c r="I3" i="9"/>
  <c r="I2" i="9"/>
  <c r="G8" i="2"/>
  <c r="G7" i="2"/>
  <c r="G6" i="2"/>
  <c r="G5" i="2"/>
  <c r="G4" i="2"/>
  <c r="G3" i="2"/>
  <c r="G2" i="2"/>
  <c r="G2" i="4"/>
  <c r="G3" i="4"/>
  <c r="G4" i="4"/>
  <c r="G5" i="4"/>
  <c r="G6" i="4"/>
  <c r="G7" i="4"/>
  <c r="G8" i="4"/>
  <c r="L12" i="7"/>
  <c r="G8" i="3"/>
  <c r="G6" i="3"/>
  <c r="G7" i="3"/>
  <c r="G5" i="3"/>
  <c r="G4" i="3"/>
  <c r="G3" i="3"/>
  <c r="G2" i="3"/>
  <c r="B21" i="10" l="1"/>
  <c r="K15" i="7"/>
  <c r="J15" i="7"/>
  <c r="L14" i="7"/>
  <c r="L13" i="7"/>
</calcChain>
</file>

<file path=xl/sharedStrings.xml><?xml version="1.0" encoding="utf-8"?>
<sst xmlns="http://schemas.openxmlformats.org/spreadsheetml/2006/main" count="851" uniqueCount="302">
  <si>
    <t>Zero Shot</t>
  </si>
  <si>
    <t>Ontology Terms</t>
  </si>
  <si>
    <t>Paths (r&lt;=1)</t>
  </si>
  <si>
    <t>Paths (r&lt;=3)</t>
  </si>
  <si>
    <t>Paths (r&lt;=2)</t>
  </si>
  <si>
    <t>Paths (r&lt;=4)</t>
  </si>
  <si>
    <t xml:space="preserve"> r=1 Questions</t>
  </si>
  <si>
    <t xml:space="preserve"> r=2 Questions</t>
  </si>
  <si>
    <t xml:space="preserve"> r=3 Questions</t>
  </si>
  <si>
    <t xml:space="preserve"> r=4 Questions</t>
  </si>
  <si>
    <t>mixed r</t>
  </si>
  <si>
    <t>avg</t>
  </si>
  <si>
    <t>SAAM</t>
  </si>
  <si>
    <t>KERAMEIKOS</t>
  </si>
  <si>
    <t>TRIPLES</t>
  </si>
  <si>
    <t>ENTITIES</t>
  </si>
  <si>
    <t>CIDOC-CRM PROPERTIES</t>
  </si>
  <si>
    <t>CIDOC-CRM CLASSES</t>
  </si>
  <si>
    <t> 2,802,768</t>
  </si>
  <si>
    <t> 70,307</t>
  </si>
  <si>
    <t>Ceramics of Ancient Greece</t>
  </si>
  <si>
    <t>Smithsonian American Art Museum</t>
  </si>
  <si>
    <t>FILTER</t>
  </si>
  <si>
    <t>Rule C Size:49</t>
  </si>
  <si>
    <t>Rule C Size:51</t>
  </si>
  <si>
    <t>Rule C Size:6</t>
  </si>
  <si>
    <t>Rule C Size:91</t>
  </si>
  <si>
    <t>Rule C Size:89</t>
  </si>
  <si>
    <t>Rule C Size:15</t>
  </si>
  <si>
    <t>Rule C Size:65</t>
  </si>
  <si>
    <t>Rule C Size:156</t>
  </si>
  <si>
    <t>Rule C Size:112</t>
  </si>
  <si>
    <t>Rule C Size:86</t>
  </si>
  <si>
    <t>Rule C Size:122</t>
  </si>
  <si>
    <t>Rule C Size:79</t>
  </si>
  <si>
    <t>Rule C Size:24</t>
  </si>
  <si>
    <t>Rule C Size:81</t>
  </si>
  <si>
    <t>Rule C Size:98</t>
  </si>
  <si>
    <t>Rule C Size:104</t>
  </si>
  <si>
    <t>Rule C Size:84</t>
  </si>
  <si>
    <t>Rule C Size:125</t>
  </si>
  <si>
    <t>Rule C Size:80</t>
  </si>
  <si>
    <t>Rule C Size:135</t>
  </si>
  <si>
    <t>Rule C Size:94</t>
  </si>
  <si>
    <t>Rule C Size:119</t>
  </si>
  <si>
    <t>Rule C Size:121</t>
  </si>
  <si>
    <t>Rule C Size:116</t>
  </si>
  <si>
    <t>Rule C Size:128</t>
  </si>
  <si>
    <t>Rule C Size:113</t>
  </si>
  <si>
    <t>Rule C Size:154</t>
  </si>
  <si>
    <t>Rule C Size:100</t>
  </si>
  <si>
    <t>Rule C Size:101</t>
  </si>
  <si>
    <t>Rule C Size:92</t>
  </si>
  <si>
    <t>Rule C Size:137</t>
  </si>
  <si>
    <t>A</t>
  </si>
  <si>
    <t>B</t>
  </si>
  <si>
    <t>C</t>
  </si>
  <si>
    <t>CORRECT</t>
  </si>
  <si>
    <t>INCORRECT</t>
  </si>
  <si>
    <t>correct</t>
  </si>
  <si>
    <t>incorrect</t>
  </si>
  <si>
    <t>Rule C Size:50</t>
  </si>
  <si>
    <t>Rule C Size:109</t>
  </si>
  <si>
    <t>Rule C Size:59</t>
  </si>
  <si>
    <t>Rule C Size:2</t>
  </si>
  <si>
    <t>Rule C Size:85</t>
  </si>
  <si>
    <t>Rule C Size:57</t>
  </si>
  <si>
    <t>Rule C Size:37</t>
  </si>
  <si>
    <t>Rule C Size:53</t>
  </si>
  <si>
    <t>Rule C Size:70</t>
  </si>
  <si>
    <t>Rule C Size:103</t>
  </si>
  <si>
    <t>Rule C Size:56</t>
  </si>
  <si>
    <t>Rule C Size:74</t>
  </si>
  <si>
    <t>Rule C Size:108</t>
  </si>
  <si>
    <t>Rule C Size:93</t>
  </si>
  <si>
    <t>Rule C Size:76</t>
  </si>
  <si>
    <t>Rule C Size:97</t>
  </si>
  <si>
    <t>Rule C Size:111</t>
  </si>
  <si>
    <t>Rule C Size:52</t>
  </si>
  <si>
    <t>Rule C Size:99</t>
  </si>
  <si>
    <t>Rule C Size:60</t>
  </si>
  <si>
    <t>Rule C Size:106</t>
  </si>
  <si>
    <t xml:space="preserve"> Which is the homepage of an artwork</t>
  </si>
  <si>
    <t xml:space="preserve"> Who is the holder of an artwork</t>
  </si>
  <si>
    <t xml:space="preserve"> Give me the image of an artwork</t>
  </si>
  <si>
    <t xml:space="preserve"> Give me all the measurement units</t>
  </si>
  <si>
    <t xml:space="preserve"> Give me the number of productions per artist</t>
  </si>
  <si>
    <t xml:space="preserve"> I want all the distinct places</t>
  </si>
  <si>
    <t xml:space="preserve"> Which is the death place of an artist?</t>
  </si>
  <si>
    <t xml:space="preserve"> Which are the dimensions of the components of an artwork?</t>
  </si>
  <si>
    <t xml:space="preserve"> Give me the distinct death places grouped by the number of artists</t>
  </si>
  <si>
    <t xml:space="preserve"> When the production of the artwork ended?</t>
  </si>
  <si>
    <t xml:space="preserve"> Give me the death date of any artist</t>
  </si>
  <si>
    <t xml:space="preserve"> Which are the types of the dimensions of the components of an artwork?</t>
  </si>
  <si>
    <t xml:space="preserve"> For which artworks the production started after 1934-01-01?</t>
  </si>
  <si>
    <t xml:space="preserve"> When did the creator of a production born?</t>
  </si>
  <si>
    <t xml:space="preserve"> Give me the number of distinct artists</t>
  </si>
  <si>
    <t xml:space="preserve"> Which is the birth place of an artist?</t>
  </si>
  <si>
    <t xml:space="preserve"> Which is the place of birth with the most artists?</t>
  </si>
  <si>
    <t xml:space="preserve"> Give me the birth place of an artist including the word "greece"</t>
  </si>
  <si>
    <t xml:space="preserve"> Give me the number of artists died in a place that contain the word "athens" but not the word "greece" </t>
  </si>
  <si>
    <t xml:space="preserve"> For which artists we do not have information about their birth place?</t>
  </si>
  <si>
    <t xml:space="preserve"> Which is the birth place of the creator of an artwork?</t>
  </si>
  <si>
    <t xml:space="preserve">  Give me the artworks that have a creator where information about their birth place is not given</t>
  </si>
  <si>
    <t xml:space="preserve"> How many artworks have a creator where information about their death place is given</t>
  </si>
  <si>
    <t xml:space="preserve"> When did the creator of a production die?</t>
  </si>
  <si>
    <t xml:space="preserve"> Give me the number of artworks where the death place of the authors does not include the word berlin</t>
  </si>
  <si>
    <t xml:space="preserve"> I want all the pairs of artists that born in the same place</t>
  </si>
  <si>
    <t xml:space="preserve"> Give me all the pairs of artists that died in the same date</t>
  </si>
  <si>
    <t xml:space="preserve"> Give me  artworks whose label contains the word "Evening" and its artist birth place contains the word "france" </t>
  </si>
  <si>
    <t xml:space="preserve"> Give me all the artworks containing the word "Evening"</t>
  </si>
  <si>
    <t xml:space="preserve"> Give me the references of an artwork</t>
  </si>
  <si>
    <t xml:space="preserve"> Give me the preferred identifier  of an artist</t>
  </si>
  <si>
    <t xml:space="preserve"> Who is the creator of an artwork?</t>
  </si>
  <si>
    <t xml:space="preserve"> Which are the components of the name of an artist?</t>
  </si>
  <si>
    <t xml:space="preserve"> give me all the types of references of the artworks</t>
  </si>
  <si>
    <t xml:space="preserve"> When the production of the artwork started?</t>
  </si>
  <si>
    <t xml:space="preserve"> Give me the birth date of any artist</t>
  </si>
  <si>
    <t xml:space="preserve"> Which artworks have a creator where no information about their birth  is given?</t>
  </si>
  <si>
    <t xml:space="preserve"> Give me the identifier of the artist of an artwork?</t>
  </si>
  <si>
    <t xml:space="preserve"> Which is the nationality of the creator of an artwork?</t>
  </si>
  <si>
    <t xml:space="preserve"> Which is the death place of the creator of an artwork?</t>
  </si>
  <si>
    <t xml:space="preserve"> Find the number of artworks per  place of birth of artists</t>
  </si>
  <si>
    <t xml:space="preserve"> Which is the place of birth of artists with the most artworks?</t>
  </si>
  <si>
    <t xml:space="preserve"> give me the number of the artworks whose artist was born in a place which contains the word "California"</t>
  </si>
  <si>
    <t xml:space="preserve"> Give me all the pairs of artists with the same birth and death place</t>
  </si>
  <si>
    <t xml:space="preserve"> I want the pairs of artists with the same nationality and birth place</t>
  </si>
  <si>
    <t xml:space="preserve"> Give me the start and the end date of the production of an artwork</t>
  </si>
  <si>
    <t xml:space="preserve"> I want all the artworks started after the year 1934 and the birth place of the artists includes the word ireland</t>
  </si>
  <si>
    <t xml:space="preserve"> Give me all the artworks whose label contains the word "evening" and their production ended after 1950</t>
  </si>
  <si>
    <t xml:space="preserve"> Give me the production starting date of an artwork and the birth date of the artist of the artwork</t>
  </si>
  <si>
    <t xml:space="preserve"> I want the end date of the production of an artwork and the death place of the artist</t>
  </si>
  <si>
    <t xml:space="preserve"> Which is the shape of any artwork</t>
  </si>
  <si>
    <t xml:space="preserve"> Give me all the unique techniques </t>
  </si>
  <si>
    <t xml:space="preserve"> Tell me who influenced each artist</t>
  </si>
  <si>
    <t xml:space="preserve"> Which is the place where an artwork created?</t>
  </si>
  <si>
    <t xml:space="preserve"> Which is the technique that was followed for creating the artwork</t>
  </si>
  <si>
    <t xml:space="preserve"> Which is the webpage of the owner of the artwork?</t>
  </si>
  <si>
    <t xml:space="preserve">  Give me the number artworks produced in a place containing the word "Athens"</t>
  </si>
  <si>
    <t xml:space="preserve"> Give me the distinct  places  grouped by the number of artworks that were produced there</t>
  </si>
  <si>
    <t xml:space="preserve"> Give me the artwork which was created by a group of people</t>
  </si>
  <si>
    <t xml:space="preserve"> Which artworks have  no information about the influencer of its artist?</t>
  </si>
  <si>
    <t xml:space="preserve"> I want all the distinct places of the KG</t>
  </si>
  <si>
    <t xml:space="preserve"> Give me all the places containing the word "Thebes"</t>
  </si>
  <si>
    <t xml:space="preserve"> Give me the number of artworks per shape</t>
  </si>
  <si>
    <t xml:space="preserve"> Which is the technique with the most artworks?</t>
  </si>
  <si>
    <t xml:space="preserve"> Give me the period when an artwork falls within</t>
  </si>
  <si>
    <t xml:space="preserve"> Give me the influencer of the artist of an artwork</t>
  </si>
  <si>
    <t xml:space="preserve"> Give me the 5 oldest artworks</t>
  </si>
  <si>
    <t xml:space="preserve"> For which artworks the production ended after the year -0440?</t>
  </si>
  <si>
    <t xml:space="preserve"> Give me a definition of the used technique of an artwork</t>
  </si>
  <si>
    <t xml:space="preserve"> For which artworks the production began before the year -0500?</t>
  </si>
  <si>
    <t xml:space="preserve"> How many artworks have  no information about the year that their production started?</t>
  </si>
  <si>
    <t xml:space="preserve"> Who is the owner of an artwork</t>
  </si>
  <si>
    <t xml:space="preserve"> What each artwork comprises of</t>
  </si>
  <si>
    <t xml:space="preserve"> Where was each artwork  founded?</t>
  </si>
  <si>
    <t xml:space="preserve"> Count the artworks for each year (when their production started)</t>
  </si>
  <si>
    <t xml:space="preserve"> Which are the coordinates of the place that an artwork produced</t>
  </si>
  <si>
    <t xml:space="preserve"> give me exact match links for the influencer of the artist of an artwork</t>
  </si>
  <si>
    <t xml:space="preserve"> Count the number of artworks grouped by the latitude of their place of production</t>
  </si>
  <si>
    <t xml:space="preserve"> Give me the latitude and longitude of the artworks that their shape contains the word "amphoriskos"</t>
  </si>
  <si>
    <t xml:space="preserve"> Give me exact match links for the influencer of the artist of an artwork including the word "wikidata"</t>
  </si>
  <si>
    <t xml:space="preserve"> give me the number of artworks per membership of the influencer of the artist  </t>
  </si>
  <si>
    <t xml:space="preserve"> give me the membership of the influencer of the artist of any artwork</t>
  </si>
  <si>
    <t xml:space="preserve"> give me the artworks that the latitude of their production place is not given </t>
  </si>
  <si>
    <t xml:space="preserve"> count the artworks that we know the longitute of their production place </t>
  </si>
  <si>
    <t xml:space="preserve"> Give me the definition for the influencer of the artist of any artwork</t>
  </si>
  <si>
    <t xml:space="preserve"> Give me all the pairs of artworks that were produced in the same place</t>
  </si>
  <si>
    <t xml:space="preserve"> Give me the technique, shape and place where an artwork produced</t>
  </si>
  <si>
    <t xml:space="preserve"> Give me the artists that created a specific artwork with more than one distinct techniques</t>
  </si>
  <si>
    <t xml:space="preserve">  Give me the production year of the artworks that were produced in "Athens"</t>
  </si>
  <si>
    <t xml:space="preserve"> Give me the number of artworks for each shape, for the artworks ended after -0300</t>
  </si>
  <si>
    <t xml:space="preserve"> Give me the end date of the production of an artwork and the influencer of its artist</t>
  </si>
  <si>
    <t xml:space="preserve"> Give me the number of distinct artists that ended an artwork before -0500</t>
  </si>
  <si>
    <t xml:space="preserve"> Give me the number of artworks without the same  production start and end year</t>
  </si>
  <si>
    <t xml:space="preserve"> Give me the 5 oldest artworks that its shape contains the word "amphoriskos"</t>
  </si>
  <si>
    <t>Rule A</t>
  </si>
  <si>
    <t xml:space="preserve"> </t>
  </si>
  <si>
    <t>Rule B</t>
  </si>
  <si>
    <t>Rule C</t>
  </si>
  <si>
    <t>Average</t>
  </si>
  <si>
    <t>Median</t>
  </si>
  <si>
    <t>Baseline 1</t>
  </si>
  <si>
    <t>Baseline 2</t>
  </si>
  <si>
    <t>Paths r=1</t>
  </si>
  <si>
    <t>Paths r=2</t>
  </si>
  <si>
    <t>Paths r=3</t>
  </si>
  <si>
    <t>Paths r=4</t>
  </si>
  <si>
    <t>Paths'</t>
  </si>
  <si>
    <t>PRED</t>
  </si>
  <si>
    <t>QUERY</t>
  </si>
  <si>
    <t>Kerameikos</t>
  </si>
  <si>
    <t>Paths' (SPARQL Generation prompt)</t>
  </si>
  <si>
    <t>Paths' (Prediction prompt)</t>
  </si>
  <si>
    <t>AVG</t>
  </si>
  <si>
    <t>SAAM KG</t>
  </si>
  <si>
    <t>Paths (r&lt;=4,P,CL)</t>
  </si>
  <si>
    <t>Kerameikos KG</t>
  </si>
  <si>
    <t xml:space="preserve"> COUNT QUERY</t>
  </si>
  <si>
    <t xml:space="preserve"> COUNT+FILTER QUERY</t>
  </si>
  <si>
    <t xml:space="preserve"> COUNT+GROUP BY</t>
  </si>
  <si>
    <t xml:space="preserve"> COUNT+GROUP BY QUERY</t>
  </si>
  <si>
    <t xml:space="preserve"> COUNT+GROUP BY QUERY </t>
  </si>
  <si>
    <t xml:space="preserve"> COUNT+GROUP BY+ORDER BY</t>
  </si>
  <si>
    <t xml:space="preserve"> COUNT+GROUP BY+ORDER BY QUERY</t>
  </si>
  <si>
    <t xml:space="preserve"> FILTER QUERY</t>
  </si>
  <si>
    <t>SELECT</t>
  </si>
  <si>
    <t>COUNT+GROUP BY</t>
  </si>
  <si>
    <t>COUNT+FILTER 2</t>
  </si>
  <si>
    <t xml:space="preserve">COUNT </t>
  </si>
  <si>
    <t>ALL</t>
  </si>
  <si>
    <t xml:space="preserve"> FILTER QUERY </t>
  </si>
  <si>
    <t xml:space="preserve"> SELECT QUERY</t>
  </si>
  <si>
    <t>ORDER</t>
  </si>
  <si>
    <t xml:space="preserve"> ORDER BY QUERY</t>
  </si>
  <si>
    <t xml:space="preserve"> COUNT QUERY </t>
  </si>
  <si>
    <t xml:space="preserve"> COUNT+FILTER+GROUP BY QUERY</t>
  </si>
  <si>
    <t xml:space="preserve"> COUNT+FILTER QUERY </t>
  </si>
  <si>
    <t xml:space="preserve"> FILTER+ORDER BY QUERY</t>
  </si>
  <si>
    <t>RULE A</t>
  </si>
  <si>
    <t>RULE B</t>
  </si>
  <si>
    <t>RULE C</t>
  </si>
  <si>
    <t>AVG NUMBER</t>
  </si>
  <si>
    <t>MEDIAN NUMBER</t>
  </si>
  <si>
    <t>Q1. Which is the homepage of an artwork</t>
  </si>
  <si>
    <t>Q2. Who is the holder of an artwork</t>
  </si>
  <si>
    <t>Q3. Give me the image of an artwork</t>
  </si>
  <si>
    <t>Q4. Give me all the measurement units</t>
  </si>
  <si>
    <t>Q5. Give me the number of productions per artist</t>
  </si>
  <si>
    <t>Q7. I want all the distinct places</t>
  </si>
  <si>
    <t>Q12. Which is the death place of an artist?</t>
  </si>
  <si>
    <t>Q15. Which are the dimensions of the components of an artwork?</t>
  </si>
  <si>
    <t>Q18. Give me the distinct death places grouped by the number of artists.</t>
  </si>
  <si>
    <t>Q21. When the production of the artwork ended?</t>
  </si>
  <si>
    <t>Q24. Give me the death date of any artist</t>
  </si>
  <si>
    <t>Q25. Which are the types of the dimensions of the components of an artwork?</t>
  </si>
  <si>
    <t>Q26. For which artworks the production started after 1934-01-01?</t>
  </si>
  <si>
    <t>Q38. When did the creator of a production born?</t>
  </si>
  <si>
    <t>Q51. Which is the shape of any artwork</t>
  </si>
  <si>
    <t xml:space="preserve">Q54. Give me all the unique techniques </t>
  </si>
  <si>
    <t>Q55. Give me the number of productions per artist</t>
  </si>
  <si>
    <t>Q56. Give me the number of distinct artists</t>
  </si>
  <si>
    <t>Q59. Tell me who influenced each artist</t>
  </si>
  <si>
    <t>Q61. Which is the place where an artwork created?</t>
  </si>
  <si>
    <t>Q62. Which is the technique that was followed for creating the artwork</t>
  </si>
  <si>
    <t>Q63. Who is the creator of an artwork?</t>
  </si>
  <si>
    <t>Q64. Which is the webpage of the owner of the artwork?</t>
  </si>
  <si>
    <t>Q67.  Give me the number artworks produced in a place containing the word "Athens"</t>
  </si>
  <si>
    <t>Q68. Give me the distinct  places  grouped by the number of artworks that were produced there.</t>
  </si>
  <si>
    <t>Q69. Give me the artwork which was created by a group of people</t>
  </si>
  <si>
    <t>Q71. When the production of the artwork ended?</t>
  </si>
  <si>
    <t>Q76. Which artworks have  no information about the influencer of its artist?</t>
  </si>
  <si>
    <t>Q91. Give me all the pairs of artworks that were produced in the same place</t>
  </si>
  <si>
    <t>Q99. Give me the number of artworks without the same  production start and end year</t>
  </si>
  <si>
    <t>R=1</t>
  </si>
  <si>
    <t>R=2</t>
  </si>
  <si>
    <t>R=3</t>
  </si>
  <si>
    <t>R=4</t>
  </si>
  <si>
    <t>COMBINED</t>
  </si>
  <si>
    <t>RULES EXECUTION SAAM</t>
  </si>
  <si>
    <t>RULES EXECUTION KERAMEIKOS</t>
  </si>
  <si>
    <t>RULES EXECUTION TOTAL</t>
  </si>
  <si>
    <t>MORE PROPERTIES IN THE PATH</t>
  </si>
  <si>
    <t>A CLASS INSIDE THE PROPERTIES</t>
  </si>
  <si>
    <t>CORRECT PROPERTY MISSING IN THE PATH</t>
  </si>
  <si>
    <t>WRONG PATH, CONTAINS CLASSES INSIDE</t>
  </si>
  <si>
    <t>LARGER DISCONNECTED PATH</t>
  </si>
  <si>
    <t>wrong path</t>
  </si>
  <si>
    <t>one triple was missing (the first one)</t>
  </si>
  <si>
    <t xml:space="preserve">a filter was added </t>
  </si>
  <si>
    <t>wrong disconnected path</t>
  </si>
  <si>
    <t>filter was used in another triple argument.</t>
  </si>
  <si>
    <t>wrong property path included a class inside</t>
  </si>
  <si>
    <t>used the properties for the birth/death date of the authors  instead of the properties for the start end date of productions</t>
  </si>
  <si>
    <t>added wrong properties to the paths --&gt; disconnected</t>
  </si>
  <si>
    <t>added one more property</t>
  </si>
  <si>
    <t>added several redundant paths</t>
  </si>
  <si>
    <t>property uri was incorrect</t>
  </si>
  <si>
    <t>wrong path selected</t>
  </si>
  <si>
    <t>wrong disconnected path, also indlucing classes</t>
  </si>
  <si>
    <t xml:space="preserve">only a  wrong property in the path </t>
  </si>
  <si>
    <t>one more redudnant property added</t>
  </si>
  <si>
    <t>larger path with redudnant properties and  a class</t>
  </si>
  <si>
    <t>only one more redundant property in the path</t>
  </si>
  <si>
    <t>wrong path followed</t>
  </si>
  <si>
    <t>path started from the second level, one triple argument was missing</t>
  </si>
  <si>
    <t>several errors, in paths, v ariables, wrong URI added</t>
  </si>
  <si>
    <t>erroneous cidoc-crm property (not used in the KG)</t>
  </si>
  <si>
    <t>LARGER WRONG PATH INCLUDING CLASSES INSIDE</t>
  </si>
  <si>
    <t>wrong paths</t>
  </si>
  <si>
    <t>r=1 questions</t>
  </si>
  <si>
    <t>r=2 questions</t>
  </si>
  <si>
    <t>r=3 questions</t>
  </si>
  <si>
    <t>r=4 questions</t>
  </si>
  <si>
    <t>mixed r questions</t>
  </si>
  <si>
    <t>r=1 Questions</t>
  </si>
  <si>
    <t>r=2 Questions</t>
  </si>
  <si>
    <t>r=3 Questions</t>
  </si>
  <si>
    <t>r=4 Questions</t>
  </si>
  <si>
    <t>Mixed r Questions</t>
  </si>
  <si>
    <t>Correct Query</t>
  </si>
  <si>
    <t>Erroneous Query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</si>
</sst>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10"/>
      <color rgb="FF5A5A5A"/>
      <name val="Roboto"/>
      <charset val="161"/>
    </font>
    <font>
      <b/>
      <sz val="10"/>
      <color rgb="FF5A5A5A"/>
      <name val="Roboto"/>
      <charset val="161"/>
    </font>
    <font>
      <b/>
      <sz val="11"/>
      <color theme="1"/>
      <name val="Aptos Narrow"/>
      <family val="2"/>
      <scheme val="minor"/>
    </font>
    <font>
      <sz val="8"/>
      <color rgb="FF212121"/>
      <name val="Courier New"/>
      <family val="3"/>
      <charset val="16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 applyAlignment="1">
      <alignment vertical="center" wrapText="1"/>
    </xf>
    <xf numFmtId="3" fontId="0" fillId="0" borderId="0" xfId="0" applyNumberFormat="1"/>
    <xf numFmtId="3" fontId="1" fillId="0" borderId="0" xfId="0" applyNumberFormat="1" applyFont="1"/>
    <xf numFmtId="0" fontId="1" fillId="0" borderId="0" xfId="0" applyFont="1"/>
    <xf numFmtId="0" fontId="3" fillId="0" borderId="0" xfId="0" applyFont="1"/>
    <xf numFmtId="0" fontId="4" fillId="0" borderId="0" xfId="0" applyFont="1"/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>
                <a:solidFill>
                  <a:schemeClr val="tx1"/>
                </a:solidFill>
              </a:rPr>
              <a:t>Accuracy</a:t>
            </a:r>
            <a:r>
              <a:rPr lang="en-GB" sz="1400" b="1" baseline="0">
                <a:solidFill>
                  <a:schemeClr val="tx1"/>
                </a:solidFill>
              </a:rPr>
              <a:t> of each Group of Questions and Method</a:t>
            </a:r>
            <a:endParaRPr lang="el-GR" sz="14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>
        <c:manualLayout>
          <c:layoutTarget val="inner"/>
          <c:xMode val="edge"/>
          <c:yMode val="edge"/>
          <c:x val="9.0937216268742904E-2"/>
          <c:y val="0.16301084907692534"/>
          <c:w val="0.88751513615887201"/>
          <c:h val="0.512327095183269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Both_KGs!$A$2</c:f>
              <c:strCache>
                <c:ptCount val="1"/>
                <c:pt idx="0">
                  <c:v>Zero Shot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Both_KGs!$B$1:$F$1</c:f>
              <c:strCache>
                <c:ptCount val="5"/>
                <c:pt idx="0">
                  <c:v> r=1 Questions</c:v>
                </c:pt>
                <c:pt idx="1">
                  <c:v> r=2 Questions</c:v>
                </c:pt>
                <c:pt idx="2">
                  <c:v> r=3 Questions</c:v>
                </c:pt>
                <c:pt idx="3">
                  <c:v> r=4 Questions</c:v>
                </c:pt>
                <c:pt idx="4">
                  <c:v>mixed r</c:v>
                </c:pt>
              </c:strCache>
            </c:strRef>
          </c:cat>
          <c:val>
            <c:numRef>
              <c:f>Both_KGs!$B$2:$F$2</c:f>
              <c:numCache>
                <c:formatCode>General</c:formatCode>
                <c:ptCount val="5"/>
                <c:pt idx="0">
                  <c:v>0.35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3E-4762-9AB0-69A86C728F36}"/>
            </c:ext>
          </c:extLst>
        </c:ser>
        <c:ser>
          <c:idx val="1"/>
          <c:order val="1"/>
          <c:tx>
            <c:strRef>
              <c:f>Both_KGs!$A$3</c:f>
              <c:strCache>
                <c:ptCount val="1"/>
                <c:pt idx="0">
                  <c:v>Ontology Terms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Both_KGs!$B$1:$F$1</c:f>
              <c:strCache>
                <c:ptCount val="5"/>
                <c:pt idx="0">
                  <c:v> r=1 Questions</c:v>
                </c:pt>
                <c:pt idx="1">
                  <c:v> r=2 Questions</c:v>
                </c:pt>
                <c:pt idx="2">
                  <c:v> r=3 Questions</c:v>
                </c:pt>
                <c:pt idx="3">
                  <c:v> r=4 Questions</c:v>
                </c:pt>
                <c:pt idx="4">
                  <c:v>mixed r</c:v>
                </c:pt>
              </c:strCache>
            </c:strRef>
          </c:cat>
          <c:val>
            <c:numRef>
              <c:f>Both_KGs!$B$3:$F$3</c:f>
              <c:numCache>
                <c:formatCode>General</c:formatCode>
                <c:ptCount val="5"/>
                <c:pt idx="0">
                  <c:v>0.6</c:v>
                </c:pt>
                <c:pt idx="1">
                  <c:v>0.15</c:v>
                </c:pt>
                <c:pt idx="2">
                  <c:v>0.2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3E-4762-9AB0-69A86C728F36}"/>
            </c:ext>
          </c:extLst>
        </c:ser>
        <c:ser>
          <c:idx val="2"/>
          <c:order val="2"/>
          <c:tx>
            <c:strRef>
              <c:f>Both_KGs!$A$4</c:f>
              <c:strCache>
                <c:ptCount val="1"/>
                <c:pt idx="0">
                  <c:v>Paths (r&lt;=1)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Both_KGs!$B$1:$F$1</c:f>
              <c:strCache>
                <c:ptCount val="5"/>
                <c:pt idx="0">
                  <c:v> r=1 Questions</c:v>
                </c:pt>
                <c:pt idx="1">
                  <c:v> r=2 Questions</c:v>
                </c:pt>
                <c:pt idx="2">
                  <c:v> r=3 Questions</c:v>
                </c:pt>
                <c:pt idx="3">
                  <c:v> r=4 Questions</c:v>
                </c:pt>
                <c:pt idx="4">
                  <c:v>mixed r</c:v>
                </c:pt>
              </c:strCache>
            </c:strRef>
          </c:cat>
          <c:val>
            <c:numRef>
              <c:f>Both_KGs!$B$4:$F$4</c:f>
              <c:numCache>
                <c:formatCode>General</c:formatCode>
                <c:ptCount val="5"/>
                <c:pt idx="0">
                  <c:v>0.9</c:v>
                </c:pt>
                <c:pt idx="1">
                  <c:v>0.4</c:v>
                </c:pt>
                <c:pt idx="2">
                  <c:v>0.2</c:v>
                </c:pt>
                <c:pt idx="3">
                  <c:v>0.25</c:v>
                </c:pt>
                <c:pt idx="4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3E-4762-9AB0-69A86C728F36}"/>
            </c:ext>
          </c:extLst>
        </c:ser>
        <c:ser>
          <c:idx val="3"/>
          <c:order val="3"/>
          <c:tx>
            <c:strRef>
              <c:f>Both_KGs!$A$5</c:f>
              <c:strCache>
                <c:ptCount val="1"/>
                <c:pt idx="0">
                  <c:v>Paths (r&lt;=2)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Both_KGs!$B$1:$F$1</c:f>
              <c:strCache>
                <c:ptCount val="5"/>
                <c:pt idx="0">
                  <c:v> r=1 Questions</c:v>
                </c:pt>
                <c:pt idx="1">
                  <c:v> r=2 Questions</c:v>
                </c:pt>
                <c:pt idx="2">
                  <c:v> r=3 Questions</c:v>
                </c:pt>
                <c:pt idx="3">
                  <c:v> r=4 Questions</c:v>
                </c:pt>
                <c:pt idx="4">
                  <c:v>mixed r</c:v>
                </c:pt>
              </c:strCache>
            </c:strRef>
          </c:cat>
          <c:val>
            <c:numRef>
              <c:f>Both_KGs!$B$5:$F$5</c:f>
              <c:numCache>
                <c:formatCode>General</c:formatCode>
                <c:ptCount val="5"/>
                <c:pt idx="0">
                  <c:v>0.7</c:v>
                </c:pt>
                <c:pt idx="1">
                  <c:v>0.7</c:v>
                </c:pt>
                <c:pt idx="2">
                  <c:v>0.5</c:v>
                </c:pt>
                <c:pt idx="3">
                  <c:v>0.5</c:v>
                </c:pt>
                <c:pt idx="4">
                  <c:v>0.35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C3E-4762-9AB0-69A86C728F36}"/>
            </c:ext>
          </c:extLst>
        </c:ser>
        <c:ser>
          <c:idx val="4"/>
          <c:order val="4"/>
          <c:tx>
            <c:strRef>
              <c:f>Both_KGs!$A$6</c:f>
              <c:strCache>
                <c:ptCount val="1"/>
                <c:pt idx="0">
                  <c:v>Paths (r&lt;=3)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Both_KGs!$B$1:$F$1</c:f>
              <c:strCache>
                <c:ptCount val="5"/>
                <c:pt idx="0">
                  <c:v> r=1 Questions</c:v>
                </c:pt>
                <c:pt idx="1">
                  <c:v> r=2 Questions</c:v>
                </c:pt>
                <c:pt idx="2">
                  <c:v> r=3 Questions</c:v>
                </c:pt>
                <c:pt idx="3">
                  <c:v> r=4 Questions</c:v>
                </c:pt>
                <c:pt idx="4">
                  <c:v>mixed r</c:v>
                </c:pt>
              </c:strCache>
            </c:strRef>
          </c:cat>
          <c:val>
            <c:numRef>
              <c:f>Both_KGs!$B$6:$F$6</c:f>
              <c:numCache>
                <c:formatCode>General</c:formatCode>
                <c:ptCount val="5"/>
                <c:pt idx="0">
                  <c:v>0.6</c:v>
                </c:pt>
                <c:pt idx="1">
                  <c:v>0.6</c:v>
                </c:pt>
                <c:pt idx="2">
                  <c:v>0.7</c:v>
                </c:pt>
                <c:pt idx="3">
                  <c:v>0.65</c:v>
                </c:pt>
                <c:pt idx="4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C3E-4762-9AB0-69A86C728F36}"/>
            </c:ext>
          </c:extLst>
        </c:ser>
        <c:ser>
          <c:idx val="5"/>
          <c:order val="5"/>
          <c:tx>
            <c:strRef>
              <c:f>Both_KGs!$A$7</c:f>
              <c:strCache>
                <c:ptCount val="1"/>
                <c:pt idx="0">
                  <c:v>Paths (r&lt;=4)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Both_KGs!$B$1:$F$1</c:f>
              <c:strCache>
                <c:ptCount val="5"/>
                <c:pt idx="0">
                  <c:v> r=1 Questions</c:v>
                </c:pt>
                <c:pt idx="1">
                  <c:v> r=2 Questions</c:v>
                </c:pt>
                <c:pt idx="2">
                  <c:v> r=3 Questions</c:v>
                </c:pt>
                <c:pt idx="3">
                  <c:v> r=4 Questions</c:v>
                </c:pt>
                <c:pt idx="4">
                  <c:v>mixed r</c:v>
                </c:pt>
              </c:strCache>
            </c:strRef>
          </c:cat>
          <c:val>
            <c:numRef>
              <c:f>Both_KGs!$B$7:$F$7</c:f>
              <c:numCache>
                <c:formatCode>General</c:formatCode>
                <c:ptCount val="5"/>
                <c:pt idx="0">
                  <c:v>0.6</c:v>
                </c:pt>
                <c:pt idx="1">
                  <c:v>0.65</c:v>
                </c:pt>
                <c:pt idx="2">
                  <c:v>0.55000000000000004</c:v>
                </c:pt>
                <c:pt idx="3">
                  <c:v>0.35</c:v>
                </c:pt>
                <c:pt idx="4">
                  <c:v>0.35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1E-4A5D-8B59-8E00D3354CC3}"/>
            </c:ext>
          </c:extLst>
        </c:ser>
        <c:ser>
          <c:idx val="6"/>
          <c:order val="6"/>
          <c:tx>
            <c:strRef>
              <c:f>Both_KGs!$A$8</c:f>
              <c:strCache>
                <c:ptCount val="1"/>
                <c:pt idx="0">
                  <c:v>Paths'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Both_KGs!$B$1:$F$1</c:f>
              <c:strCache>
                <c:ptCount val="5"/>
                <c:pt idx="0">
                  <c:v> r=1 Questions</c:v>
                </c:pt>
                <c:pt idx="1">
                  <c:v> r=2 Questions</c:v>
                </c:pt>
                <c:pt idx="2">
                  <c:v> r=3 Questions</c:v>
                </c:pt>
                <c:pt idx="3">
                  <c:v> r=4 Questions</c:v>
                </c:pt>
                <c:pt idx="4">
                  <c:v>mixed r</c:v>
                </c:pt>
              </c:strCache>
            </c:strRef>
          </c:cat>
          <c:val>
            <c:numRef>
              <c:f>Both_KGs!$B$8:$F$8</c:f>
              <c:numCache>
                <c:formatCode>General</c:formatCode>
                <c:ptCount val="5"/>
                <c:pt idx="0">
                  <c:v>0.75</c:v>
                </c:pt>
                <c:pt idx="1">
                  <c:v>0.65</c:v>
                </c:pt>
                <c:pt idx="2">
                  <c:v>0.75</c:v>
                </c:pt>
                <c:pt idx="3">
                  <c:v>0.5</c:v>
                </c:pt>
                <c:pt idx="4">
                  <c:v>0.65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DB-4C74-A031-DEC555492B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25267880"/>
        <c:axId val="525268240"/>
      </c:barChart>
      <c:catAx>
        <c:axId val="525267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25268240"/>
        <c:crosses val="autoZero"/>
        <c:auto val="1"/>
        <c:lblAlgn val="ctr"/>
        <c:lblOffset val="100"/>
        <c:noMultiLvlLbl val="0"/>
      </c:catAx>
      <c:valAx>
        <c:axId val="52526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25267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9070605418813723E-2"/>
          <c:y val="0.82419796376081877"/>
          <c:w val="0.86394101052163863"/>
          <c:h val="0.1758022288658522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 baseline="0">
                <a:solidFill>
                  <a:schemeClr val="tx1"/>
                </a:solidFill>
              </a:rPr>
              <a:t>Number of Paths per Rule</a:t>
            </a:r>
            <a:endParaRPr lang="el-GR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52257415006222829"/>
          <c:y val="0.158210583742498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>
        <c:manualLayout>
          <c:layoutTarget val="inner"/>
          <c:xMode val="edge"/>
          <c:yMode val="edge"/>
          <c:x val="7.4546150481189857E-2"/>
          <c:y val="0.27587962962962964"/>
          <c:w val="0.8948982939632546"/>
          <c:h val="0.5569342373869933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'Kerameikos Rules - Two-stage f'!$J$11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'Kerameikos Rules - Two-stage f'!$I$12:$I$14</c:f>
              <c:strCache>
                <c:ptCount val="3"/>
                <c:pt idx="0">
                  <c:v>Rule A</c:v>
                </c:pt>
                <c:pt idx="1">
                  <c:v>Rule B</c:v>
                </c:pt>
                <c:pt idx="2">
                  <c:v>Rule C</c:v>
                </c:pt>
              </c:strCache>
            </c:strRef>
          </c:cat>
          <c:val>
            <c:numRef>
              <c:f>'Kerameikos Rules - Two-stage f'!$J$12:$J$14</c:f>
              <c:numCache>
                <c:formatCode>General</c:formatCode>
                <c:ptCount val="3"/>
                <c:pt idx="0">
                  <c:v>6.3</c:v>
                </c:pt>
                <c:pt idx="1">
                  <c:v>7.5</c:v>
                </c:pt>
                <c:pt idx="2">
                  <c:v>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A9-4F99-9295-580450EDDED8}"/>
            </c:ext>
          </c:extLst>
        </c:ser>
        <c:ser>
          <c:idx val="1"/>
          <c:order val="1"/>
          <c:tx>
            <c:strRef>
              <c:f>'Kerameikos Rules - Two-stage f'!$K$11</c:f>
              <c:strCache>
                <c:ptCount val="1"/>
                <c:pt idx="0">
                  <c:v>Median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'Kerameikos Rules - Two-stage f'!$I$12:$I$14</c:f>
              <c:strCache>
                <c:ptCount val="3"/>
                <c:pt idx="0">
                  <c:v>Rule A</c:v>
                </c:pt>
                <c:pt idx="1">
                  <c:v>Rule B</c:v>
                </c:pt>
                <c:pt idx="2">
                  <c:v>Rule C</c:v>
                </c:pt>
              </c:strCache>
            </c:strRef>
          </c:cat>
          <c:val>
            <c:numRef>
              <c:f>'Kerameikos Rules - Two-stage f'!$K$12:$K$14</c:f>
              <c:numCache>
                <c:formatCode>General</c:formatCode>
                <c:ptCount val="3"/>
                <c:pt idx="0">
                  <c:v>4</c:v>
                </c:pt>
                <c:pt idx="1">
                  <c:v>4</c:v>
                </c:pt>
                <c:pt idx="2">
                  <c:v>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A9-4F99-9295-580450EDDED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34196296"/>
        <c:axId val="641472176"/>
      </c:barChart>
      <c:catAx>
        <c:axId val="634196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41472176"/>
        <c:crosses val="autoZero"/>
        <c:auto val="1"/>
        <c:lblAlgn val="ctr"/>
        <c:lblOffset val="100"/>
        <c:noMultiLvlLbl val="0"/>
      </c:catAx>
      <c:valAx>
        <c:axId val="64147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34196296"/>
        <c:crosses val="autoZero"/>
        <c:crossBetween val="between"/>
        <c:majorUnit val="4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6138947420304856"/>
          <c:y val="0.29074448754462157"/>
          <c:w val="0.57694576910280582"/>
          <c:h val="0.198442379645261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 sz="1400"/>
              <a:t>Number of Questions for</a:t>
            </a:r>
            <a:r>
              <a:rPr lang="en-GB" sz="1400" baseline="0"/>
              <a:t> each Rule per Radius</a:t>
            </a:r>
            <a:endParaRPr lang="el-GR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>
        <c:manualLayout>
          <c:layoutTarget val="inner"/>
          <c:xMode val="edge"/>
          <c:yMode val="edge"/>
          <c:x val="0.15924759405074365"/>
          <c:y val="0.16041666666666668"/>
          <c:w val="0.81019685039370093"/>
          <c:h val="0.62665099154272386"/>
        </c:manualLayout>
      </c:layout>
      <c:lineChart>
        <c:grouping val="standard"/>
        <c:varyColors val="0"/>
        <c:ser>
          <c:idx val="0"/>
          <c:order val="0"/>
          <c:tx>
            <c:strRef>
              <c:f>'RULES COMPARISON ONLY Q FOR A'!$A$28</c:f>
              <c:strCache>
                <c:ptCount val="1"/>
                <c:pt idx="0">
                  <c:v>Rule A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1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dLbls>
            <c:delete val="1"/>
          </c:dLbls>
          <c:cat>
            <c:strRef>
              <c:f>'RULES COMPARISON ONLY Q FOR A'!$B$22:$F$22</c:f>
              <c:strCache>
                <c:ptCount val="5"/>
                <c:pt idx="0">
                  <c:v>r=1 Questions</c:v>
                </c:pt>
                <c:pt idx="1">
                  <c:v>r=2 Questions</c:v>
                </c:pt>
                <c:pt idx="2">
                  <c:v>r=3 Questions</c:v>
                </c:pt>
                <c:pt idx="3">
                  <c:v>r=4 Questions</c:v>
                </c:pt>
                <c:pt idx="4">
                  <c:v>Mixed r Questions</c:v>
                </c:pt>
              </c:strCache>
            </c:strRef>
          </c:cat>
          <c:val>
            <c:numRef>
              <c:f>'RULES COMPARISON ONLY Q FOR A'!$B$28:$F$28</c:f>
              <c:numCache>
                <c:formatCode>General</c:formatCode>
                <c:ptCount val="5"/>
                <c:pt idx="0">
                  <c:v>11</c:v>
                </c:pt>
                <c:pt idx="1">
                  <c:v>10</c:v>
                </c:pt>
                <c:pt idx="2">
                  <c:v>6</c:v>
                </c:pt>
                <c:pt idx="3">
                  <c:v>1</c:v>
                </c:pt>
                <c:pt idx="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AB-43A3-8F2B-7F6A64126C98}"/>
            </c:ext>
          </c:extLst>
        </c:ser>
        <c:ser>
          <c:idx val="1"/>
          <c:order val="1"/>
          <c:tx>
            <c:strRef>
              <c:f>'RULES COMPARISON ONLY Q FOR A'!$A$29</c:f>
              <c:strCache>
                <c:ptCount val="1"/>
                <c:pt idx="0">
                  <c:v>Rule B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11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dLbls>
            <c:delete val="1"/>
          </c:dLbls>
          <c:cat>
            <c:strRef>
              <c:f>'RULES COMPARISON ONLY Q FOR A'!$B$22:$F$22</c:f>
              <c:strCache>
                <c:ptCount val="5"/>
                <c:pt idx="0">
                  <c:v>r=1 Questions</c:v>
                </c:pt>
                <c:pt idx="1">
                  <c:v>r=2 Questions</c:v>
                </c:pt>
                <c:pt idx="2">
                  <c:v>r=3 Questions</c:v>
                </c:pt>
                <c:pt idx="3">
                  <c:v>r=4 Questions</c:v>
                </c:pt>
                <c:pt idx="4">
                  <c:v>Mixed r Questions</c:v>
                </c:pt>
              </c:strCache>
            </c:strRef>
          </c:cat>
          <c:val>
            <c:numRef>
              <c:f>'RULES COMPARISON ONLY Q FOR A'!$B$29:$F$29</c:f>
              <c:numCache>
                <c:formatCode>General</c:formatCode>
                <c:ptCount val="5"/>
                <c:pt idx="0">
                  <c:v>4</c:v>
                </c:pt>
                <c:pt idx="1">
                  <c:v>6</c:v>
                </c:pt>
                <c:pt idx="2">
                  <c:v>7</c:v>
                </c:pt>
                <c:pt idx="3">
                  <c:v>9</c:v>
                </c:pt>
                <c:pt idx="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AB-43A3-8F2B-7F6A64126C98}"/>
            </c:ext>
          </c:extLst>
        </c:ser>
        <c:ser>
          <c:idx val="2"/>
          <c:order val="2"/>
          <c:tx>
            <c:strRef>
              <c:f>'RULES COMPARISON ONLY Q FOR A'!$A$30</c:f>
              <c:strCache>
                <c:ptCount val="1"/>
                <c:pt idx="0">
                  <c:v>Rule C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11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dLbls>
            <c:delete val="1"/>
          </c:dLbls>
          <c:cat>
            <c:strRef>
              <c:f>'RULES COMPARISON ONLY Q FOR A'!$B$22:$F$22</c:f>
              <c:strCache>
                <c:ptCount val="5"/>
                <c:pt idx="0">
                  <c:v>r=1 Questions</c:v>
                </c:pt>
                <c:pt idx="1">
                  <c:v>r=2 Questions</c:v>
                </c:pt>
                <c:pt idx="2">
                  <c:v>r=3 Questions</c:v>
                </c:pt>
                <c:pt idx="3">
                  <c:v>r=4 Questions</c:v>
                </c:pt>
                <c:pt idx="4">
                  <c:v>Mixed r Questions</c:v>
                </c:pt>
              </c:strCache>
            </c:strRef>
          </c:cat>
          <c:val>
            <c:numRef>
              <c:f>'RULES COMPARISON ONLY Q FOR A'!$B$30:$F$30</c:f>
              <c:numCache>
                <c:formatCode>General</c:formatCode>
                <c:ptCount val="5"/>
                <c:pt idx="0">
                  <c:v>5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8AB-43A3-8F2B-7F6A64126C9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48002824"/>
        <c:axId val="648003904"/>
      </c:lineChart>
      <c:catAx>
        <c:axId val="648002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48003904"/>
        <c:crosses val="autoZero"/>
        <c:auto val="1"/>
        <c:lblAlgn val="ctr"/>
        <c:lblOffset val="100"/>
        <c:noMultiLvlLbl val="0"/>
      </c:catAx>
      <c:valAx>
        <c:axId val="64800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Questions</a:t>
                </a:r>
                <a:endParaRPr lang="el-GR" sz="1400"/>
              </a:p>
            </c:rich>
          </c:tx>
          <c:layout>
            <c:manualLayout>
              <c:xMode val="edge"/>
              <c:yMode val="edge"/>
              <c:x val="2.8974409448818891E-2"/>
              <c:y val="0.323267716535433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48002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0396325459317585"/>
          <c:y val="0.14872630504520268"/>
          <c:w val="0.59751771653543306"/>
          <c:h val="0.106106736657917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>
                <a:solidFill>
                  <a:schemeClr val="tx1"/>
                </a:solidFill>
              </a:rPr>
              <a:t>Correct</a:t>
            </a:r>
            <a:r>
              <a:rPr lang="en-GB" baseline="0">
                <a:solidFill>
                  <a:schemeClr val="tx1"/>
                </a:solidFill>
              </a:rPr>
              <a:t> and Erroneous SPARQL Queries per Rule</a:t>
            </a:r>
            <a:endParaRPr lang="en-GB" sz="1400" b="0" i="0" u="none" strike="noStrike" baseline="0">
              <a:solidFill>
                <a:schemeClr val="tx1"/>
              </a:solidFill>
              <a:effectLst/>
            </a:endParaRPr>
          </a:p>
          <a:p>
            <a:pPr>
              <a:defRPr/>
            </a:pPr>
            <a:r>
              <a:rPr lang="en-GB" sz="1400" b="0" i="0" u="none" strike="noStrike" baseline="0">
                <a:solidFill>
                  <a:schemeClr val="tx1"/>
                </a:solidFill>
                <a:effectLst/>
              </a:rPr>
              <a:t>*(Different Queries executed for each rule)</a:t>
            </a:r>
            <a:endParaRPr lang="el-GR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>
        <c:manualLayout>
          <c:layoutTarget val="inner"/>
          <c:xMode val="edge"/>
          <c:yMode val="edge"/>
          <c:x val="0.16256255468066491"/>
          <c:y val="0.25130796150481188"/>
          <c:w val="0.8068818897637795"/>
          <c:h val="0.4932910469524642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'RULES COMPARISON ONLY Q FOR A'!$B$11</c:f>
              <c:strCache>
                <c:ptCount val="1"/>
                <c:pt idx="0">
                  <c:v>Correct Query</c:v>
                </c:pt>
              </c:strCache>
            </c:strRef>
          </c:tx>
          <c:spPr>
            <a:noFill/>
            <a:ln w="22225">
              <a:solidFill>
                <a:schemeClr val="tx2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'RULES COMPARISON ONLY Q FOR A'!$A$12:$A$14</c:f>
              <c:strCache>
                <c:ptCount val="3"/>
                <c:pt idx="0">
                  <c:v>Rule A</c:v>
                </c:pt>
                <c:pt idx="1">
                  <c:v>Rule B</c:v>
                </c:pt>
                <c:pt idx="2">
                  <c:v>Rule C</c:v>
                </c:pt>
              </c:strCache>
            </c:strRef>
          </c:cat>
          <c:val>
            <c:numRef>
              <c:f>'RULES COMPARISON ONLY Q FOR A'!$B$12:$B$14</c:f>
              <c:numCache>
                <c:formatCode>General</c:formatCode>
                <c:ptCount val="3"/>
                <c:pt idx="0">
                  <c:v>26</c:v>
                </c:pt>
                <c:pt idx="1">
                  <c:v>17</c:v>
                </c:pt>
                <c:pt idx="2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F7-4800-8AC2-BE78D9154750}"/>
            </c:ext>
          </c:extLst>
        </c:ser>
        <c:ser>
          <c:idx val="1"/>
          <c:order val="1"/>
          <c:tx>
            <c:strRef>
              <c:f>'RULES COMPARISON ONLY Q FOR A'!$C$11</c:f>
              <c:strCache>
                <c:ptCount val="1"/>
                <c:pt idx="0">
                  <c:v>Erroneous Query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'RULES COMPARISON ONLY Q FOR A'!$A$12:$A$14</c:f>
              <c:strCache>
                <c:ptCount val="3"/>
                <c:pt idx="0">
                  <c:v>Rule A</c:v>
                </c:pt>
                <c:pt idx="1">
                  <c:v>Rule B</c:v>
                </c:pt>
                <c:pt idx="2">
                  <c:v>Rule C</c:v>
                </c:pt>
              </c:strCache>
            </c:strRef>
          </c:cat>
          <c:val>
            <c:numRef>
              <c:f>'RULES COMPARISON ONLY Q FOR A'!$C$12:$C$14</c:f>
              <c:numCache>
                <c:formatCode>General</c:formatCode>
                <c:ptCount val="3"/>
                <c:pt idx="0">
                  <c:v>4</c:v>
                </c:pt>
                <c:pt idx="1">
                  <c:v>13</c:v>
                </c:pt>
                <c:pt idx="2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F7-4800-8AC2-BE78D91547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5963720"/>
        <c:axId val="655965520"/>
      </c:barChart>
      <c:catAx>
        <c:axId val="655963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55965520"/>
        <c:crosses val="autoZero"/>
        <c:auto val="1"/>
        <c:lblAlgn val="ctr"/>
        <c:lblOffset val="100"/>
        <c:noMultiLvlLbl val="0"/>
      </c:catAx>
      <c:valAx>
        <c:axId val="65596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>
                    <a:solidFill>
                      <a:schemeClr val="tx1"/>
                    </a:solidFill>
                  </a:rPr>
                  <a:t>SPARQL Queries</a:t>
                </a:r>
                <a:endParaRPr lang="el-GR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2.2222222222222223E-2"/>
              <c:y val="0.268994969378827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55963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 b="1">
                <a:solidFill>
                  <a:schemeClr val="tx1"/>
                </a:solidFill>
              </a:rPr>
              <a:t>Average Time per Method</a:t>
            </a:r>
            <a:r>
              <a:rPr lang="en-GB" b="1" baseline="0">
                <a:solidFill>
                  <a:schemeClr val="tx1"/>
                </a:solidFill>
              </a:rPr>
              <a:t> for SPARQL Query Generation - ChatGPT 3.5</a:t>
            </a:r>
            <a:endParaRPr lang="el-GR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>
        <c:manualLayout>
          <c:layoutTarget val="inner"/>
          <c:xMode val="edge"/>
          <c:yMode val="edge"/>
          <c:x val="0.11634741004908021"/>
          <c:y val="0.17171296296296296"/>
          <c:w val="0.86309952567588244"/>
          <c:h val="0.5138990959463400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'EXEC TIME saam'!$A$22</c:f>
              <c:strCache>
                <c:ptCount val="1"/>
                <c:pt idx="0">
                  <c:v>Zero Shot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'EXEC TIME saam'!$B$21:$C$21</c:f>
              <c:strCache>
                <c:ptCount val="2"/>
                <c:pt idx="0">
                  <c:v>SAAM KG</c:v>
                </c:pt>
                <c:pt idx="1">
                  <c:v>Kerameikos KG</c:v>
                </c:pt>
              </c:strCache>
            </c:strRef>
          </c:cat>
          <c:val>
            <c:numRef>
              <c:f>'EXEC TIME saam'!$B$22:$C$22</c:f>
              <c:numCache>
                <c:formatCode>General</c:formatCode>
                <c:ptCount val="2"/>
                <c:pt idx="0">
                  <c:v>1.9353442811965902</c:v>
                </c:pt>
                <c:pt idx="1">
                  <c:v>1.7907927989959689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36-4302-80D0-AD5609B3EE0E}"/>
            </c:ext>
          </c:extLst>
        </c:ser>
        <c:ser>
          <c:idx val="1"/>
          <c:order val="1"/>
          <c:tx>
            <c:strRef>
              <c:f>'EXEC TIME saam'!$A$23</c:f>
              <c:strCache>
                <c:ptCount val="1"/>
                <c:pt idx="0">
                  <c:v>Ontology Terms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'EXEC TIME saam'!$B$21:$C$21</c:f>
              <c:strCache>
                <c:ptCount val="2"/>
                <c:pt idx="0">
                  <c:v>SAAM KG</c:v>
                </c:pt>
                <c:pt idx="1">
                  <c:v>Kerameikos KG</c:v>
                </c:pt>
              </c:strCache>
            </c:strRef>
          </c:cat>
          <c:val>
            <c:numRef>
              <c:f>'EXEC TIME saam'!$B$23:$C$23</c:f>
              <c:numCache>
                <c:formatCode>General</c:formatCode>
                <c:ptCount val="2"/>
                <c:pt idx="0">
                  <c:v>2.1665802955627393</c:v>
                </c:pt>
                <c:pt idx="1">
                  <c:v>2.1055651664733857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36-4302-80D0-AD5609B3EE0E}"/>
            </c:ext>
          </c:extLst>
        </c:ser>
        <c:ser>
          <c:idx val="2"/>
          <c:order val="2"/>
          <c:tx>
            <c:strRef>
              <c:f>'EXEC TIME saam'!$A$24</c:f>
              <c:strCache>
                <c:ptCount val="1"/>
                <c:pt idx="0">
                  <c:v>Paths (r&lt;=1)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'EXEC TIME saam'!$B$21:$C$21</c:f>
              <c:strCache>
                <c:ptCount val="2"/>
                <c:pt idx="0">
                  <c:v>SAAM KG</c:v>
                </c:pt>
                <c:pt idx="1">
                  <c:v>Kerameikos KG</c:v>
                </c:pt>
              </c:strCache>
            </c:strRef>
          </c:cat>
          <c:val>
            <c:numRef>
              <c:f>'EXEC TIME saam'!$B$24:$C$24</c:f>
              <c:numCache>
                <c:formatCode>General</c:formatCode>
                <c:ptCount val="2"/>
                <c:pt idx="0">
                  <c:v>1.4619568109512309</c:v>
                </c:pt>
                <c:pt idx="1">
                  <c:v>1.5657873153686463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36-4302-80D0-AD5609B3EE0E}"/>
            </c:ext>
          </c:extLst>
        </c:ser>
        <c:ser>
          <c:idx val="3"/>
          <c:order val="3"/>
          <c:tx>
            <c:strRef>
              <c:f>'EXEC TIME saam'!$A$25</c:f>
              <c:strCache>
                <c:ptCount val="1"/>
                <c:pt idx="0">
                  <c:v>Paths (r&lt;=2)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'EXEC TIME saam'!$B$21:$C$21</c:f>
              <c:strCache>
                <c:ptCount val="2"/>
                <c:pt idx="0">
                  <c:v>SAAM KG</c:v>
                </c:pt>
                <c:pt idx="1">
                  <c:v>Kerameikos KG</c:v>
                </c:pt>
              </c:strCache>
            </c:strRef>
          </c:cat>
          <c:val>
            <c:numRef>
              <c:f>'EXEC TIME saam'!$B$25:$C$25</c:f>
              <c:numCache>
                <c:formatCode>General</c:formatCode>
                <c:ptCount val="2"/>
                <c:pt idx="0">
                  <c:v>1.8230925035476653</c:v>
                </c:pt>
                <c:pt idx="1">
                  <c:v>1.6600708484649609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B36-4302-80D0-AD5609B3EE0E}"/>
            </c:ext>
          </c:extLst>
        </c:ser>
        <c:ser>
          <c:idx val="4"/>
          <c:order val="4"/>
          <c:tx>
            <c:strRef>
              <c:f>'EXEC TIME saam'!$A$26</c:f>
              <c:strCache>
                <c:ptCount val="1"/>
                <c:pt idx="0">
                  <c:v>Paths (r&lt;=3)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'EXEC TIME saam'!$B$21:$C$21</c:f>
              <c:strCache>
                <c:ptCount val="2"/>
                <c:pt idx="0">
                  <c:v>SAAM KG</c:v>
                </c:pt>
                <c:pt idx="1">
                  <c:v>Kerameikos KG</c:v>
                </c:pt>
              </c:strCache>
            </c:strRef>
          </c:cat>
          <c:val>
            <c:numRef>
              <c:f>'EXEC TIME saam'!$B$26:$C$26</c:f>
              <c:numCache>
                <c:formatCode>General</c:formatCode>
                <c:ptCount val="2"/>
                <c:pt idx="0">
                  <c:v>2.0652085208892781</c:v>
                </c:pt>
                <c:pt idx="1">
                  <c:v>1.9557916378970432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B36-4302-80D0-AD5609B3EE0E}"/>
            </c:ext>
          </c:extLst>
        </c:ser>
        <c:ser>
          <c:idx val="5"/>
          <c:order val="5"/>
          <c:tx>
            <c:strRef>
              <c:f>'EXEC TIME saam'!$A$27</c:f>
              <c:strCache>
                <c:ptCount val="1"/>
                <c:pt idx="0">
                  <c:v>Paths (r&lt;=4)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'EXEC TIME saam'!$B$21:$C$21</c:f>
              <c:strCache>
                <c:ptCount val="2"/>
                <c:pt idx="0">
                  <c:v>SAAM KG</c:v>
                </c:pt>
                <c:pt idx="1">
                  <c:v>Kerameikos KG</c:v>
                </c:pt>
              </c:strCache>
            </c:strRef>
          </c:cat>
          <c:val>
            <c:numRef>
              <c:f>'EXEC TIME saam'!$B$27:$C$27</c:f>
              <c:numCache>
                <c:formatCode>General</c:formatCode>
                <c:ptCount val="2"/>
                <c:pt idx="0">
                  <c:v>2.0676375676644052</c:v>
                </c:pt>
                <c:pt idx="1">
                  <c:v>2.6341552495956373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B36-4302-80D0-AD5609B3EE0E}"/>
            </c:ext>
          </c:extLst>
        </c:ser>
        <c:ser>
          <c:idx val="6"/>
          <c:order val="6"/>
          <c:tx>
            <c:strRef>
              <c:f>'EXEC TIME saam'!$A$28</c:f>
              <c:strCache>
                <c:ptCount val="1"/>
                <c:pt idx="0">
                  <c:v>Paths (r&lt;=4,P,CL)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'EXEC TIME saam'!$B$21:$C$21</c:f>
              <c:strCache>
                <c:ptCount val="2"/>
                <c:pt idx="0">
                  <c:v>SAAM KG</c:v>
                </c:pt>
                <c:pt idx="1">
                  <c:v>Kerameikos KG</c:v>
                </c:pt>
              </c:strCache>
            </c:strRef>
          </c:cat>
          <c:val>
            <c:numRef>
              <c:f>'EXEC TIME saam'!$B$28:$C$28</c:f>
              <c:numCache>
                <c:formatCode>General</c:formatCode>
                <c:ptCount val="2"/>
                <c:pt idx="0">
                  <c:v>2.709064149856558</c:v>
                </c:pt>
                <c:pt idx="1">
                  <c:v>2.8106849269866867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B36-4302-80D0-AD5609B3EE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5123000"/>
        <c:axId val="405123360"/>
      </c:barChart>
      <c:catAx>
        <c:axId val="405123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405123360"/>
        <c:crosses val="autoZero"/>
        <c:auto val="1"/>
        <c:lblAlgn val="ctr"/>
        <c:lblOffset val="100"/>
        <c:noMultiLvlLbl val="0"/>
      </c:catAx>
      <c:valAx>
        <c:axId val="40512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405123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546561444393442E-2"/>
          <c:y val="0.82828156897054517"/>
          <c:w val="0.83990060379223896"/>
          <c:h val="0.171718431029454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'TOKENs Number'!$A$2</c:f>
              <c:strCache>
                <c:ptCount val="1"/>
                <c:pt idx="0">
                  <c:v>Zero Shot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'TOKENs Number'!$B$1:$C$1</c:f>
              <c:strCache>
                <c:ptCount val="2"/>
                <c:pt idx="0">
                  <c:v>SAAM</c:v>
                </c:pt>
                <c:pt idx="1">
                  <c:v>KERAMEIKOS</c:v>
                </c:pt>
              </c:strCache>
            </c:strRef>
          </c:cat>
          <c:val>
            <c:numRef>
              <c:f>'TOKENs Number'!$B$2:$C$2</c:f>
              <c:numCache>
                <c:formatCode>General</c:formatCode>
                <c:ptCount val="2"/>
                <c:pt idx="0">
                  <c:v>37</c:v>
                </c:pt>
                <c:pt idx="1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44-4B59-A5D7-25985872AD20}"/>
            </c:ext>
          </c:extLst>
        </c:ser>
        <c:ser>
          <c:idx val="1"/>
          <c:order val="1"/>
          <c:tx>
            <c:strRef>
              <c:f>'TOKENs Number'!$A$3</c:f>
              <c:strCache>
                <c:ptCount val="1"/>
                <c:pt idx="0">
                  <c:v>Ontology Terms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'TOKENs Number'!$B$1:$C$1</c:f>
              <c:strCache>
                <c:ptCount val="2"/>
                <c:pt idx="0">
                  <c:v>SAAM</c:v>
                </c:pt>
                <c:pt idx="1">
                  <c:v>KERAMEIKOS</c:v>
                </c:pt>
              </c:strCache>
            </c:strRef>
          </c:cat>
          <c:val>
            <c:numRef>
              <c:f>'TOKENs Number'!$B$3:$C$3</c:f>
              <c:numCache>
                <c:formatCode>General</c:formatCode>
                <c:ptCount val="2"/>
                <c:pt idx="0">
                  <c:v>546</c:v>
                </c:pt>
                <c:pt idx="1">
                  <c:v>810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44-4B59-A5D7-25985872AD20}"/>
            </c:ext>
          </c:extLst>
        </c:ser>
        <c:ser>
          <c:idx val="2"/>
          <c:order val="2"/>
          <c:tx>
            <c:strRef>
              <c:f>'TOKENs Number'!$A$4</c:f>
              <c:strCache>
                <c:ptCount val="1"/>
                <c:pt idx="0">
                  <c:v>Paths (r&lt;=1)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'TOKENs Number'!$B$1:$C$1</c:f>
              <c:strCache>
                <c:ptCount val="2"/>
                <c:pt idx="0">
                  <c:v>SAAM</c:v>
                </c:pt>
                <c:pt idx="1">
                  <c:v>KERAMEIKOS</c:v>
                </c:pt>
              </c:strCache>
            </c:strRef>
          </c:cat>
          <c:val>
            <c:numRef>
              <c:f>'TOKENs Number'!$B$4:$C$4</c:f>
              <c:numCache>
                <c:formatCode>#,##0</c:formatCode>
                <c:ptCount val="2"/>
                <c:pt idx="0" formatCode="General">
                  <c:v>1092</c:v>
                </c:pt>
                <c:pt idx="1">
                  <c:v>2021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44-4B59-A5D7-25985872AD20}"/>
            </c:ext>
          </c:extLst>
        </c:ser>
        <c:ser>
          <c:idx val="3"/>
          <c:order val="3"/>
          <c:tx>
            <c:strRef>
              <c:f>'TOKENs Number'!$A$5</c:f>
              <c:strCache>
                <c:ptCount val="1"/>
                <c:pt idx="0">
                  <c:v>Paths (r&lt;=2)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'TOKENs Number'!$B$1:$C$1</c:f>
              <c:strCache>
                <c:ptCount val="2"/>
                <c:pt idx="0">
                  <c:v>SAAM</c:v>
                </c:pt>
                <c:pt idx="1">
                  <c:v>KERAMEIKOS</c:v>
                </c:pt>
              </c:strCache>
            </c:strRef>
          </c:cat>
          <c:val>
            <c:numRef>
              <c:f>'TOKENs Number'!$B$5:$C$5</c:f>
              <c:numCache>
                <c:formatCode>#,##0</c:formatCode>
                <c:ptCount val="2"/>
                <c:pt idx="0">
                  <c:v>2653</c:v>
                </c:pt>
                <c:pt idx="1">
                  <c:v>4198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44-4B59-A5D7-25985872AD20}"/>
            </c:ext>
          </c:extLst>
        </c:ser>
        <c:ser>
          <c:idx val="4"/>
          <c:order val="4"/>
          <c:tx>
            <c:strRef>
              <c:f>'TOKENs Number'!$A$6</c:f>
              <c:strCache>
                <c:ptCount val="1"/>
                <c:pt idx="0">
                  <c:v>Paths (r&lt;=3)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'TOKENs Number'!$B$1:$C$1</c:f>
              <c:strCache>
                <c:ptCount val="2"/>
                <c:pt idx="0">
                  <c:v>SAAM</c:v>
                </c:pt>
                <c:pt idx="1">
                  <c:v>KERAMEIKOS</c:v>
                </c:pt>
              </c:strCache>
            </c:strRef>
          </c:cat>
          <c:val>
            <c:numRef>
              <c:f>'TOKENs Number'!$B$6:$C$6</c:f>
              <c:numCache>
                <c:formatCode>#,##0</c:formatCode>
                <c:ptCount val="2"/>
                <c:pt idx="0">
                  <c:v>4879</c:v>
                </c:pt>
                <c:pt idx="1">
                  <c:v>6942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644-4B59-A5D7-25985872AD20}"/>
            </c:ext>
          </c:extLst>
        </c:ser>
        <c:ser>
          <c:idx val="5"/>
          <c:order val="5"/>
          <c:tx>
            <c:strRef>
              <c:f>'TOKENs Number'!$A$7</c:f>
              <c:strCache>
                <c:ptCount val="1"/>
                <c:pt idx="0">
                  <c:v>Paths (r&lt;=4)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'TOKENs Number'!$B$1:$C$1</c:f>
              <c:strCache>
                <c:ptCount val="2"/>
                <c:pt idx="0">
                  <c:v>SAAM</c:v>
                </c:pt>
                <c:pt idx="1">
                  <c:v>KERAMEIKOS</c:v>
                </c:pt>
              </c:strCache>
            </c:strRef>
          </c:cat>
          <c:val>
            <c:numRef>
              <c:f>'TOKENs Number'!$B$7:$C$7</c:f>
              <c:numCache>
                <c:formatCode>#,##0</c:formatCode>
                <c:ptCount val="2"/>
                <c:pt idx="0">
                  <c:v>7119</c:v>
                </c:pt>
                <c:pt idx="1">
                  <c:v>8585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644-4B59-A5D7-25985872AD20}"/>
            </c:ext>
          </c:extLst>
        </c:ser>
        <c:ser>
          <c:idx val="6"/>
          <c:order val="6"/>
          <c:tx>
            <c:strRef>
              <c:f>'TOKENs Number'!$A$8</c:f>
              <c:strCache>
                <c:ptCount val="1"/>
                <c:pt idx="0">
                  <c:v>Paths' (Prediction prompt)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'TOKENs Number'!$B$1:$C$1</c:f>
              <c:strCache>
                <c:ptCount val="2"/>
                <c:pt idx="0">
                  <c:v>SAAM</c:v>
                </c:pt>
                <c:pt idx="1">
                  <c:v>KERAMEIKOS</c:v>
                </c:pt>
              </c:strCache>
            </c:strRef>
          </c:cat>
          <c:val>
            <c:numRef>
              <c:f>'TOKENs Number'!$B$8:$C$8</c:f>
              <c:numCache>
                <c:formatCode>#,##0</c:formatCode>
                <c:ptCount val="2"/>
                <c:pt idx="0">
                  <c:v>1065</c:v>
                </c:pt>
                <c:pt idx="1">
                  <c:v>2008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644-4B59-A5D7-25985872AD20}"/>
            </c:ext>
          </c:extLst>
        </c:ser>
        <c:ser>
          <c:idx val="7"/>
          <c:order val="7"/>
          <c:tx>
            <c:strRef>
              <c:f>'TOKENs Number'!$A$9</c:f>
              <c:strCache>
                <c:ptCount val="1"/>
                <c:pt idx="0">
                  <c:v>Paths' (SPARQL Generation prompt)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'TOKENs Number'!$B$1:$C$1</c:f>
              <c:strCache>
                <c:ptCount val="2"/>
                <c:pt idx="0">
                  <c:v>SAAM</c:v>
                </c:pt>
                <c:pt idx="1">
                  <c:v>KERAMEIKOS</c:v>
                </c:pt>
              </c:strCache>
            </c:strRef>
          </c:cat>
          <c:val>
            <c:numRef>
              <c:f>'TOKENs Number'!$B$9:$C$9</c:f>
              <c:numCache>
                <c:formatCode>General</c:formatCode>
                <c:ptCount val="2"/>
                <c:pt idx="0" formatCode="#,##0">
                  <c:v>2738</c:v>
                </c:pt>
                <c:pt idx="1">
                  <c:v>1545.12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644-4B59-A5D7-25985872AD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3664056"/>
        <c:axId val="733664416"/>
      </c:barChart>
      <c:catAx>
        <c:axId val="733664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733664416"/>
        <c:crosses val="autoZero"/>
        <c:auto val="1"/>
        <c:lblAlgn val="ctr"/>
        <c:lblOffset val="100"/>
        <c:noMultiLvlLbl val="0"/>
      </c:catAx>
      <c:valAx>
        <c:axId val="733664416"/>
        <c:scaling>
          <c:orientation val="minMax"/>
          <c:max val="9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733664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9287</xdr:colOff>
      <xdr:row>9</xdr:row>
      <xdr:rowOff>9922</xdr:rowOff>
    </xdr:from>
    <xdr:to>
      <xdr:col>18</xdr:col>
      <xdr:colOff>663416</xdr:colOff>
      <xdr:row>23</xdr:row>
      <xdr:rowOff>39686</xdr:rowOff>
    </xdr:to>
    <xdr:graphicFrame macro="">
      <xdr:nvGraphicFramePr>
        <xdr:cNvPr id="3" name="Γράφημα 2">
          <a:extLst>
            <a:ext uri="{FF2B5EF4-FFF2-40B4-BE49-F238E27FC236}">
              <a16:creationId xmlns:a16="http://schemas.microsoft.com/office/drawing/2014/main" id="{6C635E64-AE9E-DA72-5110-CFA0FDCE8E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430530</xdr:colOff>
      <xdr:row>16</xdr:row>
      <xdr:rowOff>171450</xdr:rowOff>
    </xdr:from>
    <xdr:to>
      <xdr:col>13</xdr:col>
      <xdr:colOff>220980</xdr:colOff>
      <xdr:row>29</xdr:row>
      <xdr:rowOff>121920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21744A9D-74A8-76C6-44BD-8A42296457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411480</xdr:colOff>
      <xdr:row>15</xdr:row>
      <xdr:rowOff>140970</xdr:rowOff>
    </xdr:from>
    <xdr:to>
      <xdr:col>15</xdr:col>
      <xdr:colOff>106680</xdr:colOff>
      <xdr:row>30</xdr:row>
      <xdr:rowOff>140970</xdr:rowOff>
    </xdr:to>
    <xdr:graphicFrame macro="">
      <xdr:nvGraphicFramePr>
        <xdr:cNvPr id="6" name="Γράφημα 5">
          <a:extLst>
            <a:ext uri="{FF2B5EF4-FFF2-40B4-BE49-F238E27FC236}">
              <a16:creationId xmlns:a16="http://schemas.microsoft.com/office/drawing/2014/main" id="{B9AB00A4-296B-E2DF-8CE4-179AB6D856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53340</xdr:colOff>
      <xdr:row>11</xdr:row>
      <xdr:rowOff>133350</xdr:rowOff>
    </xdr:from>
    <xdr:to>
      <xdr:col>15</xdr:col>
      <xdr:colOff>358140</xdr:colOff>
      <xdr:row>26</xdr:row>
      <xdr:rowOff>133350</xdr:rowOff>
    </xdr:to>
    <xdr:graphicFrame macro="">
      <xdr:nvGraphicFramePr>
        <xdr:cNvPr id="9" name="Γράφημα 8">
          <a:extLst>
            <a:ext uri="{FF2B5EF4-FFF2-40B4-BE49-F238E27FC236}">
              <a16:creationId xmlns:a16="http://schemas.microsoft.com/office/drawing/2014/main" id="{B98100CF-8FAA-7D95-1E9A-7FFFE9907D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41910</xdr:colOff>
      <xdr:row>27</xdr:row>
      <xdr:rowOff>9525</xdr:rowOff>
    </xdr:from>
    <xdr:to>
      <xdr:col>16</xdr:col>
      <xdr:colOff>133350</xdr:colOff>
      <xdr:row>42</xdr:row>
      <xdr:rowOff>9525</xdr:rowOff>
    </xdr:to>
    <xdr:graphicFrame macro="">
      <xdr:nvGraphicFramePr>
        <xdr:cNvPr id="5" name="Γράφημα 4">
          <a:extLst>
            <a:ext uri="{FF2B5EF4-FFF2-40B4-BE49-F238E27FC236}">
              <a16:creationId xmlns:a16="http://schemas.microsoft.com/office/drawing/2014/main" id="{C7C35066-DF7E-158F-0F68-17046165BF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598170</xdr:colOff>
      <xdr:row>5</xdr:row>
      <xdr:rowOff>179070</xdr:rowOff>
    </xdr:from>
    <xdr:to>
      <xdr:col>10</xdr:col>
      <xdr:colOff>293370</xdr:colOff>
      <xdr:row>20</xdr:row>
      <xdr:rowOff>179070</xdr:rowOff>
    </xdr:to>
    <xdr:graphicFrame macro="">
      <xdr:nvGraphicFramePr>
        <xdr:cNvPr id="3" name="Γράφημα 2">
          <a:extLst>
            <a:ext uri="{FF2B5EF4-FFF2-40B4-BE49-F238E27FC236}">
              <a16:creationId xmlns:a16="http://schemas.microsoft.com/office/drawing/2014/main" id="{37C8629B-EDE4-2AAE-D901-ECAC021DCE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242B7-E0CF-403A-966E-201AFB18B2CC}">
  <dimension ref="A1:G8"/>
  <sheetViews>
    <sheetView workbookViewId="0">
      <selection activeCell="H22" sqref="H22"/>
    </sheetView>
  </sheetViews>
  <sheetFormatPr defaultRowHeight="14.4" x14ac:dyDescent="0.3"/>
  <cols>
    <col min="1" max="1" width="29.88671875" customWidth="1"/>
    <col min="7" max="7" width="9.44140625" bestFit="1" customWidth="1"/>
  </cols>
  <sheetData>
    <row r="1" spans="1:7" x14ac:dyDescent="0.3"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</row>
    <row r="2" spans="1:7" x14ac:dyDescent="0.3">
      <c r="A2" t="s">
        <v>0</v>
      </c>
      <c r="B2">
        <v>0.3</v>
      </c>
      <c r="C2">
        <v>0</v>
      </c>
      <c r="D2">
        <v>0</v>
      </c>
      <c r="E2">
        <v>0</v>
      </c>
      <c r="F2">
        <v>0</v>
      </c>
      <c r="G2">
        <f t="shared" ref="G2:G8" si="0">AVERAGE(B2:F2)</f>
        <v>0.06</v>
      </c>
    </row>
    <row r="3" spans="1:7" x14ac:dyDescent="0.3">
      <c r="A3" t="s">
        <v>1</v>
      </c>
      <c r="B3">
        <v>0.5</v>
      </c>
      <c r="C3">
        <v>0.2</v>
      </c>
      <c r="D3">
        <v>0.3</v>
      </c>
      <c r="E3">
        <v>0</v>
      </c>
      <c r="F3">
        <v>0</v>
      </c>
      <c r="G3">
        <f t="shared" si="0"/>
        <v>0.2</v>
      </c>
    </row>
    <row r="4" spans="1:7" x14ac:dyDescent="0.3">
      <c r="A4" t="s">
        <v>2</v>
      </c>
      <c r="B4">
        <v>0.9</v>
      </c>
      <c r="C4">
        <v>0.5</v>
      </c>
      <c r="D4">
        <v>0.2</v>
      </c>
      <c r="E4">
        <v>0.2</v>
      </c>
      <c r="F4">
        <v>0.1</v>
      </c>
      <c r="G4">
        <f t="shared" si="0"/>
        <v>0.38</v>
      </c>
    </row>
    <row r="5" spans="1:7" x14ac:dyDescent="0.3">
      <c r="A5" t="s">
        <v>4</v>
      </c>
      <c r="B5">
        <v>0.8</v>
      </c>
      <c r="C5" s="5">
        <v>0.7</v>
      </c>
      <c r="D5">
        <v>0.5</v>
      </c>
      <c r="E5">
        <v>0.6</v>
      </c>
      <c r="F5">
        <v>0.2</v>
      </c>
      <c r="G5">
        <f t="shared" si="0"/>
        <v>0.56000000000000005</v>
      </c>
    </row>
    <row r="6" spans="1:7" x14ac:dyDescent="0.3">
      <c r="A6" t="s">
        <v>3</v>
      </c>
      <c r="B6">
        <v>0.6</v>
      </c>
      <c r="C6">
        <v>0.6</v>
      </c>
      <c r="D6">
        <v>0.6</v>
      </c>
      <c r="E6" s="5">
        <v>0.7</v>
      </c>
      <c r="F6">
        <v>0.5</v>
      </c>
      <c r="G6">
        <f t="shared" si="0"/>
        <v>0.6</v>
      </c>
    </row>
    <row r="7" spans="1:7" x14ac:dyDescent="0.3">
      <c r="A7" t="s">
        <v>5</v>
      </c>
      <c r="B7">
        <v>0.6</v>
      </c>
      <c r="C7" s="5">
        <v>0.7</v>
      </c>
      <c r="D7">
        <v>0.6</v>
      </c>
      <c r="E7">
        <v>0.5</v>
      </c>
      <c r="F7">
        <v>0.3</v>
      </c>
      <c r="G7">
        <f t="shared" si="0"/>
        <v>0.53999999999999992</v>
      </c>
    </row>
    <row r="8" spans="1:7" x14ac:dyDescent="0.3">
      <c r="A8" t="s">
        <v>188</v>
      </c>
      <c r="B8">
        <v>0.8</v>
      </c>
      <c r="C8" s="5">
        <v>0.7</v>
      </c>
      <c r="D8" s="5">
        <v>0.7</v>
      </c>
      <c r="E8">
        <v>0.5</v>
      </c>
      <c r="F8" s="5">
        <v>0.7</v>
      </c>
      <c r="G8">
        <f t="shared" si="0"/>
        <v>0.68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A84FE-34ED-47C8-9618-93D9787E9026}">
  <dimension ref="A1:I21"/>
  <sheetViews>
    <sheetView workbookViewId="0">
      <selection activeCell="H22" sqref="H22"/>
    </sheetView>
  </sheetViews>
  <sheetFormatPr defaultRowHeight="14.4" x14ac:dyDescent="0.3"/>
  <sheetData>
    <row r="1" spans="1:9" x14ac:dyDescent="0.3">
      <c r="A1" t="s">
        <v>182</v>
      </c>
      <c r="B1" t="s">
        <v>183</v>
      </c>
      <c r="C1" t="s">
        <v>184</v>
      </c>
      <c r="D1" t="s">
        <v>185</v>
      </c>
      <c r="E1" t="s">
        <v>186</v>
      </c>
      <c r="F1" t="s">
        <v>187</v>
      </c>
      <c r="G1" t="s">
        <v>189</v>
      </c>
      <c r="H1" t="s">
        <v>190</v>
      </c>
      <c r="I1" t="s">
        <v>188</v>
      </c>
    </row>
    <row r="2" spans="1:9" x14ac:dyDescent="0.3">
      <c r="A2">
        <v>1.7446579933166499</v>
      </c>
      <c r="B2">
        <v>0.99923539161682096</v>
      </c>
      <c r="C2">
        <v>1.2433102130889799</v>
      </c>
      <c r="D2">
        <v>1.2360541820526101</v>
      </c>
      <c r="E2">
        <v>1.9345576763153001</v>
      </c>
      <c r="F2">
        <v>0.97466731071472101</v>
      </c>
      <c r="G2">
        <v>1.5352523326873699</v>
      </c>
      <c r="H2">
        <v>1.1277315616607599</v>
      </c>
      <c r="I2">
        <f t="shared" ref="I2:I11" si="0">G2+H2</f>
        <v>2.6629838943481299</v>
      </c>
    </row>
    <row r="3" spans="1:9" x14ac:dyDescent="0.3">
      <c r="A3">
        <v>0.80904221534729004</v>
      </c>
      <c r="B3">
        <v>1.73990702629089</v>
      </c>
      <c r="C3">
        <v>0.61838626861572199</v>
      </c>
      <c r="D3">
        <v>0.949346303939819</v>
      </c>
      <c r="E3">
        <v>1.0276017189025799</v>
      </c>
      <c r="F3">
        <v>1.35389256477355</v>
      </c>
      <c r="G3">
        <v>0.81198573112487704</v>
      </c>
      <c r="H3">
        <v>1.4850702285766599</v>
      </c>
      <c r="I3">
        <f t="shared" si="0"/>
        <v>2.2970559597015372</v>
      </c>
    </row>
    <row r="4" spans="1:9" x14ac:dyDescent="0.3">
      <c r="A4">
        <v>1.1059815883636399</v>
      </c>
      <c r="B4">
        <v>0.79336738586425704</v>
      </c>
      <c r="C4">
        <v>1.76633548736572</v>
      </c>
      <c r="D4">
        <v>1.47059178352355</v>
      </c>
      <c r="E4">
        <v>1.98041915893554</v>
      </c>
      <c r="F4">
        <v>2.36898446083068</v>
      </c>
      <c r="G4">
        <v>1.0389986038207999</v>
      </c>
      <c r="H4">
        <v>0.62901020050048795</v>
      </c>
      <c r="I4">
        <f t="shared" si="0"/>
        <v>1.6680088043212877</v>
      </c>
    </row>
    <row r="5" spans="1:9" x14ac:dyDescent="0.3">
      <c r="A5">
        <v>1.2556335926055899</v>
      </c>
      <c r="B5">
        <v>1.5192184448242101</v>
      </c>
      <c r="C5">
        <v>1.7509958744048999</v>
      </c>
      <c r="D5">
        <v>1.31081771850585</v>
      </c>
      <c r="E5">
        <v>1.44815301895141</v>
      </c>
      <c r="F5">
        <v>1.8537564277648899</v>
      </c>
      <c r="G5">
        <v>2.1111152172088601</v>
      </c>
      <c r="H5">
        <v>0.96192312240600497</v>
      </c>
      <c r="I5">
        <f t="shared" si="0"/>
        <v>3.0730383396148651</v>
      </c>
    </row>
    <row r="6" spans="1:9" x14ac:dyDescent="0.3">
      <c r="A6">
        <v>1.8877482414245601</v>
      </c>
      <c r="B6">
        <v>0.63733839988708496</v>
      </c>
      <c r="C6">
        <v>1.0620357990264799</v>
      </c>
      <c r="D6">
        <v>1.2573714256286599</v>
      </c>
      <c r="E6">
        <v>2.63606357574462</v>
      </c>
      <c r="F6">
        <v>3.1384892463684002</v>
      </c>
      <c r="G6">
        <v>1.4130158424377399</v>
      </c>
      <c r="H6">
        <v>1.5032374858856199</v>
      </c>
      <c r="I6">
        <f t="shared" si="0"/>
        <v>2.9162533283233598</v>
      </c>
    </row>
    <row r="7" spans="1:9" x14ac:dyDescent="0.3">
      <c r="A7">
        <v>2.00491166114807</v>
      </c>
      <c r="B7">
        <v>2.40516781806945</v>
      </c>
      <c r="C7">
        <v>1.0949790477752599</v>
      </c>
      <c r="D7">
        <v>2.06984519958496</v>
      </c>
      <c r="E7">
        <v>2.1125183105468701</v>
      </c>
      <c r="F7">
        <v>2.0520532131195002</v>
      </c>
      <c r="G7">
        <v>1.42497904777526</v>
      </c>
      <c r="H7">
        <v>1.2477829456329299</v>
      </c>
      <c r="I7">
        <f t="shared" si="0"/>
        <v>2.6727619934081899</v>
      </c>
    </row>
    <row r="8" spans="1:9" x14ac:dyDescent="0.3">
      <c r="A8">
        <v>3.4708273410797101</v>
      </c>
      <c r="B8">
        <v>3.89299368858337</v>
      </c>
      <c r="C8">
        <v>3.1324384212493799</v>
      </c>
      <c r="D8">
        <v>2.0505800247192298</v>
      </c>
      <c r="E8">
        <v>1.8851721286773599</v>
      </c>
      <c r="F8">
        <v>4.4542076587677002</v>
      </c>
      <c r="G8">
        <v>1.6131219863891599</v>
      </c>
      <c r="H8">
        <v>1.5962722301483101</v>
      </c>
      <c r="I8">
        <f t="shared" si="0"/>
        <v>3.2093942165374703</v>
      </c>
    </row>
    <row r="9" spans="1:9" x14ac:dyDescent="0.3">
      <c r="A9">
        <v>2.2887001037597599</v>
      </c>
      <c r="B9">
        <v>1.3558280467987001</v>
      </c>
      <c r="C9">
        <v>1.76088619232177</v>
      </c>
      <c r="D9">
        <v>1.7115495204925499</v>
      </c>
      <c r="E9">
        <v>1.31200528144836</v>
      </c>
      <c r="F9">
        <v>2.0783016681671098</v>
      </c>
      <c r="G9">
        <v>1.0135154724121</v>
      </c>
      <c r="H9">
        <v>1.84462189674377</v>
      </c>
      <c r="I9">
        <f t="shared" si="0"/>
        <v>2.85813736915587</v>
      </c>
    </row>
    <row r="10" spans="1:9" x14ac:dyDescent="0.3">
      <c r="A10">
        <v>1.6511807441711399</v>
      </c>
      <c r="B10">
        <v>4.3381052017211896</v>
      </c>
      <c r="C10">
        <v>1.11561059951782</v>
      </c>
      <c r="D10">
        <v>2.1612582206725999</v>
      </c>
      <c r="E10" s="6">
        <v>3.2886805295900001</v>
      </c>
      <c r="F10">
        <v>3.0984547138214098</v>
      </c>
      <c r="G10">
        <v>1.0141468048095701</v>
      </c>
      <c r="H10">
        <v>1.807550907135</v>
      </c>
      <c r="I10">
        <f t="shared" si="0"/>
        <v>2.8216977119445703</v>
      </c>
    </row>
    <row r="11" spans="1:9" x14ac:dyDescent="0.3">
      <c r="A11">
        <v>1.6892445087432799</v>
      </c>
      <c r="B11">
        <v>3.37449026107788</v>
      </c>
      <c r="C11">
        <v>2.1128952503204301</v>
      </c>
      <c r="D11">
        <v>2.3832941055297798</v>
      </c>
      <c r="E11">
        <v>1.93274497985839</v>
      </c>
      <c r="F11">
        <v>4.96874523162841</v>
      </c>
      <c r="G11">
        <v>1.3371434211730899</v>
      </c>
      <c r="H11">
        <v>2.5903742313385001</v>
      </c>
      <c r="I11">
        <f t="shared" si="0"/>
        <v>3.92751765251159</v>
      </c>
    </row>
    <row r="12" spans="1:9" x14ac:dyDescent="0.3">
      <c r="A12">
        <f>AVERAGE(A2:A11)</f>
        <v>1.7907927989959689</v>
      </c>
      <c r="B12">
        <f t="shared" ref="B12:I12" si="1">AVERAGE(B2:B11)</f>
        <v>2.1055651664733857</v>
      </c>
      <c r="C12">
        <f t="shared" si="1"/>
        <v>1.5657873153686463</v>
      </c>
      <c r="D12">
        <f t="shared" si="1"/>
        <v>1.6600708484649609</v>
      </c>
      <c r="E12">
        <f t="shared" si="1"/>
        <v>1.9557916378970432</v>
      </c>
      <c r="F12">
        <f t="shared" si="1"/>
        <v>2.6341552495956373</v>
      </c>
      <c r="G12">
        <f t="shared" si="1"/>
        <v>1.3313274459838829</v>
      </c>
      <c r="H12">
        <f t="shared" si="1"/>
        <v>1.4793574810028045</v>
      </c>
      <c r="I12">
        <f t="shared" si="1"/>
        <v>2.8106849269866867</v>
      </c>
    </row>
    <row r="14" spans="1:9" x14ac:dyDescent="0.3">
      <c r="B14" t="s">
        <v>191</v>
      </c>
    </row>
    <row r="15" spans="1:9" x14ac:dyDescent="0.3">
      <c r="A15" t="s">
        <v>0</v>
      </c>
      <c r="B15">
        <f>A12</f>
        <v>1.7907927989959689</v>
      </c>
    </row>
    <row r="16" spans="1:9" x14ac:dyDescent="0.3">
      <c r="A16" t="s">
        <v>1</v>
      </c>
      <c r="B16">
        <f>B12</f>
        <v>2.1055651664733857</v>
      </c>
    </row>
    <row r="17" spans="1:2" x14ac:dyDescent="0.3">
      <c r="A17" t="s">
        <v>2</v>
      </c>
      <c r="B17">
        <f>C12</f>
        <v>1.5657873153686463</v>
      </c>
    </row>
    <row r="18" spans="1:2" x14ac:dyDescent="0.3">
      <c r="A18" t="s">
        <v>4</v>
      </c>
      <c r="B18">
        <f>D12</f>
        <v>1.6600708484649609</v>
      </c>
    </row>
    <row r="19" spans="1:2" x14ac:dyDescent="0.3">
      <c r="A19" t="s">
        <v>3</v>
      </c>
      <c r="B19">
        <f>E12</f>
        <v>1.9557916378970432</v>
      </c>
    </row>
    <row r="20" spans="1:2" x14ac:dyDescent="0.3">
      <c r="A20" t="s">
        <v>5</v>
      </c>
      <c r="B20">
        <f>F12</f>
        <v>2.6341552495956373</v>
      </c>
    </row>
    <row r="21" spans="1:2" x14ac:dyDescent="0.3">
      <c r="A21" t="s">
        <v>188</v>
      </c>
      <c r="B21">
        <f>I12</f>
        <v>2.8106849269866867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55DD8-4803-41FA-93DB-AB3F3B693013}">
  <dimension ref="A1:C9"/>
  <sheetViews>
    <sheetView workbookViewId="0">
      <selection activeCell="H22" sqref="H22"/>
    </sheetView>
  </sheetViews>
  <sheetFormatPr defaultRowHeight="14.4" x14ac:dyDescent="0.3"/>
  <cols>
    <col min="1" max="1" width="34.6640625" customWidth="1"/>
  </cols>
  <sheetData>
    <row r="1" spans="1:3" x14ac:dyDescent="0.3">
      <c r="B1" t="s">
        <v>12</v>
      </c>
      <c r="C1" t="s">
        <v>13</v>
      </c>
    </row>
    <row r="2" spans="1:3" x14ac:dyDescent="0.3">
      <c r="A2" t="s">
        <v>0</v>
      </c>
      <c r="B2">
        <v>37</v>
      </c>
      <c r="C2">
        <v>37</v>
      </c>
    </row>
    <row r="3" spans="1:3" x14ac:dyDescent="0.3">
      <c r="A3" t="s">
        <v>1</v>
      </c>
      <c r="B3">
        <v>546</v>
      </c>
      <c r="C3">
        <v>810</v>
      </c>
    </row>
    <row r="4" spans="1:3" x14ac:dyDescent="0.3">
      <c r="A4" t="s">
        <v>2</v>
      </c>
      <c r="B4">
        <v>1092</v>
      </c>
      <c r="C4" s="2">
        <v>2021</v>
      </c>
    </row>
    <row r="5" spans="1:3" x14ac:dyDescent="0.3">
      <c r="A5" t="s">
        <v>4</v>
      </c>
      <c r="B5" s="2">
        <v>2653</v>
      </c>
      <c r="C5" s="2">
        <v>4198</v>
      </c>
    </row>
    <row r="6" spans="1:3" x14ac:dyDescent="0.3">
      <c r="A6" t="s">
        <v>3</v>
      </c>
      <c r="B6" s="2">
        <v>4879</v>
      </c>
      <c r="C6" s="2">
        <v>6942</v>
      </c>
    </row>
    <row r="7" spans="1:3" x14ac:dyDescent="0.3">
      <c r="A7" t="s">
        <v>5</v>
      </c>
      <c r="B7" s="2">
        <v>7119</v>
      </c>
      <c r="C7" s="2">
        <v>8585</v>
      </c>
    </row>
    <row r="8" spans="1:3" x14ac:dyDescent="0.3">
      <c r="A8" t="s">
        <v>193</v>
      </c>
      <c r="B8" s="2">
        <v>1065</v>
      </c>
      <c r="C8" s="2">
        <v>2008</v>
      </c>
    </row>
    <row r="9" spans="1:3" x14ac:dyDescent="0.3">
      <c r="A9" t="s">
        <v>192</v>
      </c>
      <c r="B9" s="2">
        <v>2738</v>
      </c>
      <c r="C9">
        <v>1545.12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32F67-98A6-450C-B821-3C8D6BCBC146}">
  <dimension ref="A1:E51"/>
  <sheetViews>
    <sheetView topLeftCell="A30" workbookViewId="0">
      <selection activeCell="H22" sqref="H22"/>
    </sheetView>
  </sheetViews>
  <sheetFormatPr defaultRowHeight="14.4" x14ac:dyDescent="0.3"/>
  <cols>
    <col min="2" max="2" width="9.44140625" bestFit="1" customWidth="1"/>
  </cols>
  <sheetData>
    <row r="1" spans="1:5" x14ac:dyDescent="0.3">
      <c r="A1">
        <v>1</v>
      </c>
      <c r="B1">
        <v>147</v>
      </c>
      <c r="D1">
        <f>50+A1</f>
        <v>51</v>
      </c>
      <c r="E1">
        <v>146</v>
      </c>
    </row>
    <row r="2" spans="1:5" x14ac:dyDescent="0.3">
      <c r="A2">
        <v>2</v>
      </c>
      <c r="B2">
        <v>152</v>
      </c>
      <c r="D2">
        <f t="shared" ref="D2:D50" si="0">50+A2</f>
        <v>52</v>
      </c>
      <c r="E2">
        <v>4299</v>
      </c>
    </row>
    <row r="3" spans="1:5" x14ac:dyDescent="0.3">
      <c r="A3">
        <v>3</v>
      </c>
      <c r="B3">
        <v>148</v>
      </c>
      <c r="D3">
        <f t="shared" si="0"/>
        <v>53</v>
      </c>
      <c r="E3">
        <v>2474</v>
      </c>
    </row>
    <row r="4" spans="1:5" x14ac:dyDescent="0.3">
      <c r="A4">
        <v>4</v>
      </c>
      <c r="B4">
        <v>144</v>
      </c>
      <c r="D4">
        <f t="shared" si="0"/>
        <v>54</v>
      </c>
      <c r="E4">
        <v>191</v>
      </c>
    </row>
    <row r="5" spans="1:5" x14ac:dyDescent="0.3">
      <c r="A5">
        <v>5</v>
      </c>
      <c r="B5" s="2">
        <v>3487</v>
      </c>
      <c r="D5">
        <f t="shared" si="0"/>
        <v>55</v>
      </c>
      <c r="E5">
        <v>645</v>
      </c>
    </row>
    <row r="6" spans="1:5" x14ac:dyDescent="0.3">
      <c r="A6">
        <v>6</v>
      </c>
      <c r="B6">
        <v>1160</v>
      </c>
      <c r="D6">
        <f t="shared" si="0"/>
        <v>56</v>
      </c>
      <c r="E6">
        <v>855</v>
      </c>
    </row>
    <row r="7" spans="1:5" x14ac:dyDescent="0.3">
      <c r="A7">
        <v>7</v>
      </c>
      <c r="B7">
        <v>650</v>
      </c>
      <c r="D7">
        <f t="shared" si="0"/>
        <v>57</v>
      </c>
      <c r="E7">
        <v>1499</v>
      </c>
    </row>
    <row r="8" spans="1:5" x14ac:dyDescent="0.3">
      <c r="A8">
        <v>8</v>
      </c>
      <c r="B8">
        <v>3092</v>
      </c>
      <c r="D8">
        <f t="shared" si="0"/>
        <v>58</v>
      </c>
      <c r="E8">
        <v>1502</v>
      </c>
    </row>
    <row r="9" spans="1:5" x14ac:dyDescent="0.3">
      <c r="A9">
        <v>9</v>
      </c>
      <c r="B9" s="2">
        <v>6728</v>
      </c>
      <c r="D9">
        <f t="shared" si="0"/>
        <v>59</v>
      </c>
      <c r="E9">
        <v>638</v>
      </c>
    </row>
    <row r="10" spans="1:5" x14ac:dyDescent="0.3">
      <c r="A10">
        <v>10</v>
      </c>
      <c r="B10" s="2">
        <v>5479</v>
      </c>
      <c r="D10">
        <f t="shared" si="0"/>
        <v>60</v>
      </c>
      <c r="E10">
        <v>147</v>
      </c>
    </row>
    <row r="11" spans="1:5" x14ac:dyDescent="0.3">
      <c r="A11">
        <v>11</v>
      </c>
      <c r="B11">
        <v>746</v>
      </c>
      <c r="D11">
        <f t="shared" si="0"/>
        <v>61</v>
      </c>
      <c r="E11">
        <v>440</v>
      </c>
    </row>
    <row r="12" spans="1:5" x14ac:dyDescent="0.3">
      <c r="A12">
        <v>12</v>
      </c>
      <c r="B12">
        <v>362</v>
      </c>
      <c r="D12">
        <f t="shared" si="0"/>
        <v>62</v>
      </c>
      <c r="E12">
        <v>195</v>
      </c>
    </row>
    <row r="13" spans="1:5" x14ac:dyDescent="0.3">
      <c r="A13">
        <v>13</v>
      </c>
      <c r="B13" s="2">
        <v>5939</v>
      </c>
      <c r="D13">
        <f t="shared" si="0"/>
        <v>63</v>
      </c>
      <c r="E13">
        <v>564</v>
      </c>
    </row>
    <row r="14" spans="1:5" x14ac:dyDescent="0.3">
      <c r="A14">
        <v>14</v>
      </c>
      <c r="B14" s="2">
        <v>3276</v>
      </c>
      <c r="D14">
        <f t="shared" si="0"/>
        <v>64</v>
      </c>
      <c r="E14">
        <v>165</v>
      </c>
    </row>
    <row r="15" spans="1:5" x14ac:dyDescent="0.3">
      <c r="A15">
        <v>15</v>
      </c>
      <c r="B15" s="2">
        <v>178</v>
      </c>
      <c r="D15">
        <f t="shared" si="0"/>
        <v>65</v>
      </c>
      <c r="E15">
        <v>4677</v>
      </c>
    </row>
    <row r="16" spans="1:5" x14ac:dyDescent="0.3">
      <c r="A16">
        <v>16</v>
      </c>
      <c r="B16" s="2">
        <v>748</v>
      </c>
      <c r="D16">
        <f t="shared" si="0"/>
        <v>66</v>
      </c>
      <c r="E16">
        <v>193</v>
      </c>
    </row>
    <row r="17" spans="1:5" x14ac:dyDescent="0.3">
      <c r="A17">
        <v>17</v>
      </c>
      <c r="B17" s="2">
        <v>3285</v>
      </c>
      <c r="D17">
        <f t="shared" si="0"/>
        <v>67</v>
      </c>
      <c r="E17">
        <v>447</v>
      </c>
    </row>
    <row r="18" spans="1:5" x14ac:dyDescent="0.3">
      <c r="A18">
        <v>18</v>
      </c>
      <c r="B18" s="2">
        <v>366</v>
      </c>
      <c r="D18">
        <f t="shared" si="0"/>
        <v>68</v>
      </c>
      <c r="E18">
        <v>449</v>
      </c>
    </row>
    <row r="19" spans="1:5" x14ac:dyDescent="0.3">
      <c r="A19">
        <v>19</v>
      </c>
      <c r="B19" s="2">
        <v>372</v>
      </c>
      <c r="D19">
        <f t="shared" si="0"/>
        <v>69</v>
      </c>
      <c r="E19">
        <v>247</v>
      </c>
    </row>
    <row r="20" spans="1:5" x14ac:dyDescent="0.3">
      <c r="A20">
        <v>20</v>
      </c>
      <c r="B20" s="2">
        <v>272</v>
      </c>
      <c r="D20">
        <f t="shared" si="0"/>
        <v>70</v>
      </c>
      <c r="E20">
        <v>356</v>
      </c>
    </row>
    <row r="21" spans="1:5" x14ac:dyDescent="0.3">
      <c r="A21">
        <v>21</v>
      </c>
      <c r="B21" s="2">
        <v>202</v>
      </c>
      <c r="D21">
        <f t="shared" si="0"/>
        <v>71</v>
      </c>
      <c r="E21">
        <v>507</v>
      </c>
    </row>
    <row r="22" spans="1:5" x14ac:dyDescent="0.3">
      <c r="A22">
        <v>22</v>
      </c>
      <c r="B22" s="2">
        <v>6080</v>
      </c>
      <c r="D22">
        <f t="shared" si="0"/>
        <v>72</v>
      </c>
      <c r="E22">
        <v>4261</v>
      </c>
    </row>
    <row r="23" spans="1:5" x14ac:dyDescent="0.3">
      <c r="A23">
        <v>23</v>
      </c>
      <c r="B23" s="2">
        <v>5556</v>
      </c>
      <c r="D23">
        <f t="shared" si="0"/>
        <v>73</v>
      </c>
      <c r="E23">
        <v>246</v>
      </c>
    </row>
    <row r="24" spans="1:5" x14ac:dyDescent="0.3">
      <c r="A24">
        <v>24</v>
      </c>
      <c r="B24" s="2">
        <v>261</v>
      </c>
      <c r="D24">
        <f t="shared" si="0"/>
        <v>74</v>
      </c>
      <c r="E24">
        <v>354</v>
      </c>
    </row>
    <row r="25" spans="1:5" x14ac:dyDescent="0.3">
      <c r="A25">
        <v>25</v>
      </c>
      <c r="B25" s="2">
        <v>339</v>
      </c>
      <c r="D25">
        <f t="shared" si="0"/>
        <v>75</v>
      </c>
      <c r="E25">
        <v>512</v>
      </c>
    </row>
    <row r="26" spans="1:5" x14ac:dyDescent="0.3">
      <c r="A26">
        <v>26</v>
      </c>
      <c r="B26" s="2">
        <v>376</v>
      </c>
      <c r="D26">
        <f t="shared" si="0"/>
        <v>76</v>
      </c>
      <c r="E26">
        <v>363</v>
      </c>
    </row>
    <row r="27" spans="1:5" x14ac:dyDescent="0.3">
      <c r="A27">
        <v>27</v>
      </c>
      <c r="B27" s="2">
        <v>6368</v>
      </c>
      <c r="D27">
        <f t="shared" si="0"/>
        <v>77</v>
      </c>
      <c r="E27">
        <v>195</v>
      </c>
    </row>
    <row r="28" spans="1:5" x14ac:dyDescent="0.3">
      <c r="A28">
        <v>28</v>
      </c>
      <c r="B28" s="2">
        <v>812</v>
      </c>
      <c r="D28">
        <f t="shared" si="0"/>
        <v>78</v>
      </c>
      <c r="E28">
        <v>360</v>
      </c>
    </row>
    <row r="29" spans="1:5" x14ac:dyDescent="0.3">
      <c r="A29">
        <v>29</v>
      </c>
      <c r="B29" s="2">
        <v>5847</v>
      </c>
      <c r="D29">
        <f t="shared" si="0"/>
        <v>79</v>
      </c>
      <c r="E29">
        <v>4594</v>
      </c>
    </row>
    <row r="30" spans="1:5" x14ac:dyDescent="0.3">
      <c r="A30">
        <v>30</v>
      </c>
      <c r="B30" s="2">
        <v>5933</v>
      </c>
      <c r="D30">
        <f t="shared" si="0"/>
        <v>80</v>
      </c>
      <c r="E30">
        <v>514</v>
      </c>
    </row>
    <row r="31" spans="1:5" x14ac:dyDescent="0.3">
      <c r="A31">
        <v>31</v>
      </c>
      <c r="B31" s="2">
        <v>369</v>
      </c>
      <c r="D31">
        <f t="shared" si="0"/>
        <v>81</v>
      </c>
      <c r="E31">
        <v>4682</v>
      </c>
    </row>
    <row r="32" spans="1:5" x14ac:dyDescent="0.3">
      <c r="A32">
        <v>32</v>
      </c>
      <c r="B32" s="2">
        <v>5021</v>
      </c>
      <c r="D32">
        <f t="shared" si="0"/>
        <v>82</v>
      </c>
      <c r="E32">
        <v>270</v>
      </c>
    </row>
    <row r="33" spans="1:5" x14ac:dyDescent="0.3">
      <c r="A33">
        <v>33</v>
      </c>
      <c r="B33" s="2">
        <v>5826</v>
      </c>
      <c r="D33">
        <f t="shared" si="0"/>
        <v>83</v>
      </c>
      <c r="E33">
        <v>4684</v>
      </c>
    </row>
    <row r="34" spans="1:5" x14ac:dyDescent="0.3">
      <c r="A34">
        <v>34</v>
      </c>
      <c r="B34" s="2">
        <v>6178</v>
      </c>
      <c r="D34">
        <f t="shared" si="0"/>
        <v>84</v>
      </c>
      <c r="E34">
        <v>2385</v>
      </c>
    </row>
    <row r="35" spans="1:5" x14ac:dyDescent="0.3">
      <c r="A35">
        <v>35</v>
      </c>
      <c r="B35" s="2">
        <v>213</v>
      </c>
      <c r="D35">
        <f t="shared" si="0"/>
        <v>85</v>
      </c>
      <c r="E35">
        <v>277</v>
      </c>
    </row>
    <row r="36" spans="1:5" x14ac:dyDescent="0.3">
      <c r="A36">
        <v>36</v>
      </c>
      <c r="B36" s="2">
        <v>279</v>
      </c>
      <c r="D36">
        <f t="shared" si="0"/>
        <v>86</v>
      </c>
      <c r="E36">
        <v>452</v>
      </c>
    </row>
    <row r="37" spans="1:5" x14ac:dyDescent="0.3">
      <c r="A37">
        <v>37</v>
      </c>
      <c r="B37" s="2">
        <v>6700</v>
      </c>
      <c r="D37">
        <f t="shared" si="0"/>
        <v>87</v>
      </c>
      <c r="E37">
        <v>234</v>
      </c>
    </row>
    <row r="38" spans="1:5" x14ac:dyDescent="0.3">
      <c r="A38">
        <v>38</v>
      </c>
      <c r="B38" s="2">
        <v>492</v>
      </c>
      <c r="D38">
        <f t="shared" si="0"/>
        <v>88</v>
      </c>
      <c r="E38">
        <v>4685</v>
      </c>
    </row>
    <row r="39" spans="1:5" x14ac:dyDescent="0.3">
      <c r="A39">
        <v>39</v>
      </c>
      <c r="B39" s="2">
        <v>808</v>
      </c>
      <c r="D39">
        <f t="shared" si="0"/>
        <v>89</v>
      </c>
      <c r="E39">
        <v>4685</v>
      </c>
    </row>
    <row r="40" spans="1:5" x14ac:dyDescent="0.3">
      <c r="A40">
        <v>40</v>
      </c>
      <c r="B40" s="2">
        <v>264</v>
      </c>
      <c r="D40">
        <f t="shared" si="0"/>
        <v>90</v>
      </c>
      <c r="E40">
        <v>4084</v>
      </c>
    </row>
    <row r="41" spans="1:5" x14ac:dyDescent="0.3">
      <c r="A41">
        <v>41</v>
      </c>
      <c r="B41" s="2">
        <v>750</v>
      </c>
      <c r="D41">
        <f t="shared" si="0"/>
        <v>91</v>
      </c>
      <c r="E41">
        <v>244</v>
      </c>
    </row>
    <row r="42" spans="1:5" x14ac:dyDescent="0.3">
      <c r="A42">
        <v>42</v>
      </c>
      <c r="B42" s="2">
        <v>710</v>
      </c>
      <c r="D42">
        <f t="shared" si="0"/>
        <v>92</v>
      </c>
      <c r="E42">
        <v>5042</v>
      </c>
    </row>
    <row r="43" spans="1:5" x14ac:dyDescent="0.3">
      <c r="A43">
        <v>43</v>
      </c>
      <c r="B43" s="2">
        <v>5023</v>
      </c>
      <c r="D43">
        <f t="shared" si="0"/>
        <v>93</v>
      </c>
      <c r="E43">
        <v>4189</v>
      </c>
    </row>
    <row r="44" spans="1:5" x14ac:dyDescent="0.3">
      <c r="A44">
        <v>44</v>
      </c>
      <c r="B44" s="2">
        <v>4904</v>
      </c>
      <c r="D44">
        <f t="shared" si="0"/>
        <v>94</v>
      </c>
      <c r="E44">
        <v>513</v>
      </c>
    </row>
    <row r="45" spans="1:5" x14ac:dyDescent="0.3">
      <c r="A45">
        <v>45</v>
      </c>
      <c r="B45" s="2">
        <v>6011</v>
      </c>
      <c r="D45">
        <f t="shared" si="0"/>
        <v>95</v>
      </c>
      <c r="E45">
        <v>447</v>
      </c>
    </row>
    <row r="46" spans="1:5" x14ac:dyDescent="0.3">
      <c r="A46">
        <v>46</v>
      </c>
      <c r="B46" s="2">
        <v>6037</v>
      </c>
      <c r="D46">
        <f t="shared" si="0"/>
        <v>96</v>
      </c>
      <c r="E46">
        <v>2630</v>
      </c>
    </row>
    <row r="47" spans="1:5" x14ac:dyDescent="0.3">
      <c r="A47">
        <v>47</v>
      </c>
      <c r="B47" s="2">
        <v>6305</v>
      </c>
      <c r="D47">
        <f t="shared" si="0"/>
        <v>97</v>
      </c>
      <c r="E47">
        <v>574</v>
      </c>
    </row>
    <row r="48" spans="1:5" x14ac:dyDescent="0.3">
      <c r="A48">
        <v>48</v>
      </c>
      <c r="B48" s="2">
        <v>291</v>
      </c>
      <c r="D48">
        <f t="shared" si="0"/>
        <v>98</v>
      </c>
      <c r="E48">
        <v>341</v>
      </c>
    </row>
    <row r="49" spans="1:5" x14ac:dyDescent="0.3">
      <c r="A49">
        <v>49</v>
      </c>
      <c r="B49" s="2">
        <v>6189</v>
      </c>
      <c r="D49">
        <f t="shared" si="0"/>
        <v>99</v>
      </c>
      <c r="E49">
        <v>514</v>
      </c>
    </row>
    <row r="50" spans="1:5" x14ac:dyDescent="0.3">
      <c r="A50">
        <v>50</v>
      </c>
      <c r="B50" s="2">
        <v>6031</v>
      </c>
      <c r="D50">
        <f t="shared" si="0"/>
        <v>100</v>
      </c>
      <c r="E50">
        <v>4289</v>
      </c>
    </row>
    <row r="51" spans="1:5" x14ac:dyDescent="0.3">
      <c r="A51" t="s">
        <v>194</v>
      </c>
      <c r="B51">
        <f>AVERAGE(B1:B50)</f>
        <v>2738.12</v>
      </c>
      <c r="D51" t="s">
        <v>194</v>
      </c>
      <c r="E51">
        <f>AVERAGE(E1:E50)</f>
        <v>1545.12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59D9A-93E3-459C-9155-B0A16CDFA2C2}">
  <dimension ref="A2:H9"/>
  <sheetViews>
    <sheetView workbookViewId="0">
      <selection activeCell="H22" sqref="H22"/>
    </sheetView>
  </sheetViews>
  <sheetFormatPr defaultRowHeight="14.4" x14ac:dyDescent="0.3"/>
  <sheetData>
    <row r="2" spans="1:8" x14ac:dyDescent="0.3">
      <c r="B2" t="s">
        <v>14</v>
      </c>
      <c r="C2" t="s">
        <v>15</v>
      </c>
      <c r="D2" t="s">
        <v>16</v>
      </c>
      <c r="E2" t="s">
        <v>17</v>
      </c>
      <c r="H2" s="1"/>
    </row>
    <row r="3" spans="1:8" x14ac:dyDescent="0.3">
      <c r="A3" t="s">
        <v>12</v>
      </c>
      <c r="B3" t="s">
        <v>18</v>
      </c>
      <c r="C3" s="2">
        <v>720767</v>
      </c>
      <c r="D3">
        <v>23</v>
      </c>
      <c r="E3">
        <v>19</v>
      </c>
      <c r="F3" t="s">
        <v>21</v>
      </c>
      <c r="H3" s="1"/>
    </row>
    <row r="4" spans="1:8" x14ac:dyDescent="0.3">
      <c r="A4" t="s">
        <v>13</v>
      </c>
      <c r="B4" s="3">
        <v>289596</v>
      </c>
      <c r="C4" s="4" t="s">
        <v>19</v>
      </c>
      <c r="D4">
        <v>22</v>
      </c>
      <c r="E4">
        <v>15</v>
      </c>
      <c r="F4" t="s">
        <v>20</v>
      </c>
      <c r="H4" s="1"/>
    </row>
    <row r="5" spans="1:8" x14ac:dyDescent="0.3">
      <c r="H5" s="1"/>
    </row>
    <row r="6" spans="1:8" x14ac:dyDescent="0.3">
      <c r="H6" s="1"/>
    </row>
    <row r="7" spans="1:8" x14ac:dyDescent="0.3">
      <c r="H7" s="1"/>
    </row>
    <row r="8" spans="1:8" x14ac:dyDescent="0.3">
      <c r="H8" s="1"/>
    </row>
    <row r="9" spans="1:8" x14ac:dyDescent="0.3">
      <c r="H9" s="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90BEE-A1A9-4BA0-99FD-92D5FEE9E003}">
  <dimension ref="A1:J100"/>
  <sheetViews>
    <sheetView tabSelected="1" topLeftCell="A58" workbookViewId="0">
      <selection activeCell="D67" sqref="D67"/>
    </sheetView>
  </sheetViews>
  <sheetFormatPr defaultRowHeight="14.4" x14ac:dyDescent="0.3"/>
  <cols>
    <col min="2" max="2" width="43.5546875" customWidth="1"/>
    <col min="3" max="3" width="30.33203125" customWidth="1"/>
    <col min="4" max="4" width="26.44140625" customWidth="1"/>
  </cols>
  <sheetData>
    <row r="1" spans="1:10" x14ac:dyDescent="0.3">
      <c r="A1">
        <v>36</v>
      </c>
      <c r="B1" t="s">
        <v>198</v>
      </c>
      <c r="C1" t="s">
        <v>59</v>
      </c>
    </row>
    <row r="2" spans="1:10" x14ac:dyDescent="0.3">
      <c r="A2">
        <v>6</v>
      </c>
      <c r="B2" t="s">
        <v>198</v>
      </c>
      <c r="C2" t="s">
        <v>58</v>
      </c>
      <c r="D2" t="s">
        <v>262</v>
      </c>
    </row>
    <row r="3" spans="1:10" x14ac:dyDescent="0.3">
      <c r="A3">
        <v>56</v>
      </c>
      <c r="B3" t="s">
        <v>198</v>
      </c>
      <c r="C3" t="s">
        <v>60</v>
      </c>
      <c r="D3" t="s">
        <v>276</v>
      </c>
    </row>
    <row r="4" spans="1:10" x14ac:dyDescent="0.3">
      <c r="A4">
        <v>89</v>
      </c>
      <c r="B4" t="s">
        <v>215</v>
      </c>
      <c r="C4" t="s">
        <v>57</v>
      </c>
    </row>
    <row r="5" spans="1:10" x14ac:dyDescent="0.3">
      <c r="A5">
        <v>20</v>
      </c>
      <c r="B5" t="s">
        <v>199</v>
      </c>
      <c r="C5" t="s">
        <v>57</v>
      </c>
    </row>
    <row r="6" spans="1:10" x14ac:dyDescent="0.3">
      <c r="A6">
        <v>80</v>
      </c>
      <c r="B6" t="s">
        <v>199</v>
      </c>
      <c r="C6" t="s">
        <v>59</v>
      </c>
    </row>
    <row r="7" spans="1:10" x14ac:dyDescent="0.3">
      <c r="A7">
        <v>40</v>
      </c>
      <c r="B7" t="s">
        <v>199</v>
      </c>
      <c r="C7" t="s">
        <v>58</v>
      </c>
      <c r="D7" t="s">
        <v>272</v>
      </c>
      <c r="F7" t="s">
        <v>206</v>
      </c>
      <c r="G7">
        <v>27</v>
      </c>
      <c r="H7">
        <v>19</v>
      </c>
      <c r="I7">
        <v>8</v>
      </c>
    </row>
    <row r="8" spans="1:10" x14ac:dyDescent="0.3">
      <c r="A8">
        <v>67</v>
      </c>
      <c r="B8" t="s">
        <v>199</v>
      </c>
      <c r="C8" t="s">
        <v>60</v>
      </c>
      <c r="D8" t="s">
        <v>279</v>
      </c>
      <c r="F8" t="s">
        <v>22</v>
      </c>
      <c r="G8">
        <v>14</v>
      </c>
      <c r="H8">
        <v>9</v>
      </c>
      <c r="I8">
        <v>5</v>
      </c>
    </row>
    <row r="9" spans="1:10" x14ac:dyDescent="0.3">
      <c r="A9">
        <v>98</v>
      </c>
      <c r="B9" t="s">
        <v>199</v>
      </c>
      <c r="C9" t="s">
        <v>58</v>
      </c>
      <c r="D9" t="s">
        <v>288</v>
      </c>
      <c r="F9" t="s">
        <v>207</v>
      </c>
      <c r="G9">
        <v>5</v>
      </c>
      <c r="H9">
        <v>4</v>
      </c>
      <c r="I9">
        <v>1</v>
      </c>
    </row>
    <row r="10" spans="1:10" x14ac:dyDescent="0.3">
      <c r="A10">
        <v>99</v>
      </c>
      <c r="B10" t="s">
        <v>217</v>
      </c>
      <c r="C10" t="s">
        <v>57</v>
      </c>
      <c r="F10" t="s">
        <v>208</v>
      </c>
      <c r="G10">
        <v>2</v>
      </c>
      <c r="H10">
        <v>1</v>
      </c>
      <c r="I10">
        <v>1</v>
      </c>
    </row>
    <row r="11" spans="1:10" x14ac:dyDescent="0.3">
      <c r="A11">
        <v>96</v>
      </c>
      <c r="B11" t="s">
        <v>216</v>
      </c>
      <c r="C11" t="s">
        <v>57</v>
      </c>
      <c r="F11" t="s">
        <v>209</v>
      </c>
      <c r="G11">
        <v>2</v>
      </c>
      <c r="H11">
        <v>1</v>
      </c>
      <c r="I11">
        <v>1</v>
      </c>
    </row>
    <row r="12" spans="1:10" x14ac:dyDescent="0.3">
      <c r="A12">
        <v>18</v>
      </c>
      <c r="B12" t="s">
        <v>200</v>
      </c>
      <c r="C12" t="s">
        <v>57</v>
      </c>
      <c r="F12" t="s">
        <v>210</v>
      </c>
      <c r="G12">
        <v>50</v>
      </c>
      <c r="H12">
        <v>34</v>
      </c>
      <c r="I12">
        <v>16</v>
      </c>
    </row>
    <row r="13" spans="1:10" x14ac:dyDescent="0.3">
      <c r="A13">
        <v>5</v>
      </c>
      <c r="B13" t="s">
        <v>201</v>
      </c>
      <c r="C13" t="s">
        <v>57</v>
      </c>
    </row>
    <row r="14" spans="1:10" x14ac:dyDescent="0.3">
      <c r="A14">
        <v>68</v>
      </c>
      <c r="B14" t="s">
        <v>201</v>
      </c>
      <c r="C14" t="s">
        <v>59</v>
      </c>
      <c r="F14" t="s">
        <v>206</v>
      </c>
      <c r="G14">
        <v>26</v>
      </c>
      <c r="H14">
        <v>18</v>
      </c>
      <c r="I14">
        <v>8</v>
      </c>
      <c r="J14" t="s">
        <v>213</v>
      </c>
    </row>
    <row r="15" spans="1:10" x14ac:dyDescent="0.3">
      <c r="A15">
        <v>79</v>
      </c>
      <c r="B15" t="s">
        <v>201</v>
      </c>
      <c r="C15" t="s">
        <v>59</v>
      </c>
      <c r="F15" t="s">
        <v>22</v>
      </c>
      <c r="G15">
        <v>11</v>
      </c>
      <c r="H15">
        <v>6</v>
      </c>
      <c r="I15">
        <v>5</v>
      </c>
    </row>
    <row r="16" spans="1:10" x14ac:dyDescent="0.3">
      <c r="A16">
        <v>83</v>
      </c>
      <c r="B16" t="s">
        <v>201</v>
      </c>
      <c r="C16" t="s">
        <v>57</v>
      </c>
      <c r="F16" t="s">
        <v>207</v>
      </c>
      <c r="G16">
        <v>6</v>
      </c>
      <c r="H16">
        <v>4</v>
      </c>
      <c r="I16">
        <v>2</v>
      </c>
    </row>
    <row r="17" spans="1:10" x14ac:dyDescent="0.3">
      <c r="A17">
        <v>55</v>
      </c>
      <c r="B17" t="s">
        <v>201</v>
      </c>
      <c r="C17" t="s">
        <v>60</v>
      </c>
      <c r="D17" t="s">
        <v>275</v>
      </c>
      <c r="F17" t="s">
        <v>208</v>
      </c>
      <c r="G17">
        <v>5</v>
      </c>
      <c r="H17">
        <v>3</v>
      </c>
      <c r="I17">
        <v>2</v>
      </c>
    </row>
    <row r="18" spans="1:10" x14ac:dyDescent="0.3">
      <c r="A18">
        <v>60</v>
      </c>
      <c r="B18" t="s">
        <v>201</v>
      </c>
      <c r="C18" t="s">
        <v>60</v>
      </c>
      <c r="D18" t="s">
        <v>277</v>
      </c>
      <c r="F18" t="s">
        <v>209</v>
      </c>
      <c r="G18">
        <v>2</v>
      </c>
      <c r="H18">
        <v>1</v>
      </c>
      <c r="I18">
        <v>1</v>
      </c>
    </row>
    <row r="19" spans="1:10" x14ac:dyDescent="0.3">
      <c r="A19">
        <v>33</v>
      </c>
      <c r="B19" t="s">
        <v>202</v>
      </c>
      <c r="C19" t="s">
        <v>59</v>
      </c>
      <c r="F19" t="s">
        <v>210</v>
      </c>
      <c r="G19">
        <v>50</v>
      </c>
      <c r="H19">
        <v>32</v>
      </c>
      <c r="I19">
        <v>18</v>
      </c>
    </row>
    <row r="20" spans="1:10" x14ac:dyDescent="0.3">
      <c r="A20">
        <v>16</v>
      </c>
      <c r="B20" t="s">
        <v>203</v>
      </c>
      <c r="C20" t="s">
        <v>59</v>
      </c>
    </row>
    <row r="21" spans="1:10" x14ac:dyDescent="0.3">
      <c r="A21">
        <v>66</v>
      </c>
      <c r="B21" t="s">
        <v>204</v>
      </c>
      <c r="C21" t="s">
        <v>59</v>
      </c>
      <c r="F21" t="s">
        <v>206</v>
      </c>
      <c r="G21">
        <v>53</v>
      </c>
      <c r="H21">
        <v>37</v>
      </c>
      <c r="I21">
        <v>16</v>
      </c>
      <c r="J21">
        <v>0.69811320754716977</v>
      </c>
    </row>
    <row r="22" spans="1:10" x14ac:dyDescent="0.3">
      <c r="A22">
        <v>34</v>
      </c>
      <c r="B22" t="s">
        <v>204</v>
      </c>
      <c r="C22" t="s">
        <v>60</v>
      </c>
      <c r="D22" t="s">
        <v>270</v>
      </c>
      <c r="F22" t="s">
        <v>22</v>
      </c>
      <c r="G22">
        <v>25</v>
      </c>
      <c r="H22">
        <v>15</v>
      </c>
      <c r="I22">
        <v>10</v>
      </c>
      <c r="J22">
        <v>0.6</v>
      </c>
    </row>
    <row r="23" spans="1:10" x14ac:dyDescent="0.3">
      <c r="A23">
        <v>8</v>
      </c>
      <c r="B23" t="s">
        <v>205</v>
      </c>
      <c r="C23" t="s">
        <v>57</v>
      </c>
      <c r="F23" t="s">
        <v>207</v>
      </c>
      <c r="G23">
        <v>11</v>
      </c>
      <c r="H23">
        <v>8</v>
      </c>
      <c r="I23">
        <v>3</v>
      </c>
      <c r="J23">
        <v>0.72727272727272729</v>
      </c>
    </row>
    <row r="24" spans="1:10" x14ac:dyDescent="0.3">
      <c r="A24">
        <v>26</v>
      </c>
      <c r="B24" t="s">
        <v>205</v>
      </c>
      <c r="C24" t="s">
        <v>59</v>
      </c>
      <c r="F24" t="s">
        <v>208</v>
      </c>
      <c r="G24">
        <v>7</v>
      </c>
      <c r="H24">
        <v>4</v>
      </c>
      <c r="I24">
        <v>3</v>
      </c>
      <c r="J24">
        <v>0.5714285714285714</v>
      </c>
    </row>
    <row r="25" spans="1:10" x14ac:dyDescent="0.3">
      <c r="A25">
        <v>28</v>
      </c>
      <c r="B25" t="s">
        <v>205</v>
      </c>
      <c r="C25" t="s">
        <v>59</v>
      </c>
      <c r="F25" t="s">
        <v>209</v>
      </c>
      <c r="G25">
        <v>4</v>
      </c>
      <c r="H25">
        <v>2</v>
      </c>
      <c r="I25">
        <v>2</v>
      </c>
      <c r="J25">
        <v>0.5</v>
      </c>
    </row>
    <row r="26" spans="1:10" x14ac:dyDescent="0.3">
      <c r="A26">
        <v>37</v>
      </c>
      <c r="B26" t="s">
        <v>205</v>
      </c>
      <c r="C26" t="s">
        <v>59</v>
      </c>
    </row>
    <row r="27" spans="1:10" x14ac:dyDescent="0.3">
      <c r="A27">
        <v>41</v>
      </c>
      <c r="B27" t="s">
        <v>205</v>
      </c>
      <c r="C27" t="s">
        <v>57</v>
      </c>
    </row>
    <row r="28" spans="1:10" x14ac:dyDescent="0.3">
      <c r="A28">
        <v>42</v>
      </c>
      <c r="B28" t="s">
        <v>205</v>
      </c>
      <c r="C28" t="s">
        <v>57</v>
      </c>
    </row>
    <row r="29" spans="1:10" x14ac:dyDescent="0.3">
      <c r="A29">
        <v>43</v>
      </c>
      <c r="B29" t="s">
        <v>205</v>
      </c>
      <c r="C29" t="s">
        <v>57</v>
      </c>
    </row>
    <row r="30" spans="1:10" x14ac:dyDescent="0.3">
      <c r="A30">
        <v>47</v>
      </c>
      <c r="B30" t="s">
        <v>205</v>
      </c>
      <c r="C30" t="s">
        <v>59</v>
      </c>
    </row>
    <row r="31" spans="1:10" x14ac:dyDescent="0.3">
      <c r="A31">
        <v>58</v>
      </c>
      <c r="B31" t="s">
        <v>205</v>
      </c>
      <c r="C31" t="s">
        <v>59</v>
      </c>
    </row>
    <row r="32" spans="1:10" x14ac:dyDescent="0.3">
      <c r="A32">
        <v>75</v>
      </c>
      <c r="B32" t="s">
        <v>205</v>
      </c>
      <c r="C32" t="s">
        <v>59</v>
      </c>
    </row>
    <row r="33" spans="1:4" x14ac:dyDescent="0.3">
      <c r="A33">
        <v>76</v>
      </c>
      <c r="B33" t="s">
        <v>205</v>
      </c>
      <c r="C33" t="s">
        <v>59</v>
      </c>
    </row>
    <row r="34" spans="1:4" x14ac:dyDescent="0.3">
      <c r="A34">
        <v>85</v>
      </c>
      <c r="B34" t="s">
        <v>205</v>
      </c>
      <c r="C34" t="s">
        <v>57</v>
      </c>
    </row>
    <row r="35" spans="1:4" x14ac:dyDescent="0.3">
      <c r="A35">
        <v>93</v>
      </c>
      <c r="B35" t="s">
        <v>205</v>
      </c>
      <c r="C35" t="s">
        <v>57</v>
      </c>
    </row>
    <row r="36" spans="1:4" x14ac:dyDescent="0.3">
      <c r="A36">
        <v>19</v>
      </c>
      <c r="B36" t="s">
        <v>205</v>
      </c>
      <c r="C36" t="s">
        <v>58</v>
      </c>
      <c r="D36" t="s">
        <v>265</v>
      </c>
    </row>
    <row r="37" spans="1:4" x14ac:dyDescent="0.3">
      <c r="A37">
        <v>27</v>
      </c>
      <c r="B37" t="s">
        <v>205</v>
      </c>
      <c r="C37" t="s">
        <v>60</v>
      </c>
      <c r="D37" t="s">
        <v>265</v>
      </c>
    </row>
    <row r="38" spans="1:4" x14ac:dyDescent="0.3">
      <c r="A38">
        <v>35</v>
      </c>
      <c r="B38" t="s">
        <v>205</v>
      </c>
      <c r="C38" t="s">
        <v>60</v>
      </c>
      <c r="D38" t="s">
        <v>271</v>
      </c>
    </row>
    <row r="39" spans="1:4" x14ac:dyDescent="0.3">
      <c r="A39">
        <v>44</v>
      </c>
      <c r="B39" t="s">
        <v>205</v>
      </c>
      <c r="C39" t="s">
        <v>58</v>
      </c>
      <c r="D39" t="s">
        <v>289</v>
      </c>
    </row>
    <row r="40" spans="1:4" x14ac:dyDescent="0.3">
      <c r="A40">
        <v>48</v>
      </c>
      <c r="B40" t="s">
        <v>205</v>
      </c>
      <c r="C40" t="s">
        <v>60</v>
      </c>
      <c r="D40" t="s">
        <v>274</v>
      </c>
    </row>
    <row r="41" spans="1:4" x14ac:dyDescent="0.3">
      <c r="A41">
        <v>78</v>
      </c>
      <c r="B41" t="s">
        <v>205</v>
      </c>
      <c r="C41" t="s">
        <v>60</v>
      </c>
      <c r="D41" t="s">
        <v>282</v>
      </c>
    </row>
    <row r="42" spans="1:4" x14ac:dyDescent="0.3">
      <c r="A42">
        <v>84</v>
      </c>
      <c r="B42" t="s">
        <v>205</v>
      </c>
      <c r="C42" t="s">
        <v>58</v>
      </c>
      <c r="D42" t="s">
        <v>283</v>
      </c>
    </row>
    <row r="43" spans="1:4" x14ac:dyDescent="0.3">
      <c r="A43">
        <v>88</v>
      </c>
      <c r="B43" t="s">
        <v>205</v>
      </c>
      <c r="C43" t="s">
        <v>60</v>
      </c>
      <c r="D43" t="s">
        <v>283</v>
      </c>
    </row>
    <row r="44" spans="1:4" x14ac:dyDescent="0.3">
      <c r="A44">
        <v>95</v>
      </c>
      <c r="B44" t="s">
        <v>205</v>
      </c>
      <c r="C44" t="s">
        <v>58</v>
      </c>
      <c r="D44" t="s">
        <v>286</v>
      </c>
    </row>
    <row r="45" spans="1:4" x14ac:dyDescent="0.3">
      <c r="A45">
        <v>46</v>
      </c>
      <c r="B45" t="s">
        <v>211</v>
      </c>
      <c r="C45" t="s">
        <v>59</v>
      </c>
    </row>
    <row r="46" spans="1:4" x14ac:dyDescent="0.3">
      <c r="A46">
        <v>91</v>
      </c>
      <c r="B46" t="s">
        <v>211</v>
      </c>
      <c r="C46" t="s">
        <v>59</v>
      </c>
    </row>
    <row r="47" spans="1:4" x14ac:dyDescent="0.3">
      <c r="A47">
        <v>100</v>
      </c>
      <c r="B47" t="s">
        <v>218</v>
      </c>
      <c r="C47" t="s">
        <v>58</v>
      </c>
      <c r="D47" t="s">
        <v>288</v>
      </c>
    </row>
    <row r="48" spans="1:4" x14ac:dyDescent="0.3">
      <c r="A48">
        <v>74</v>
      </c>
      <c r="B48" t="s">
        <v>214</v>
      </c>
      <c r="C48" t="s">
        <v>60</v>
      </c>
      <c r="D48" t="s">
        <v>281</v>
      </c>
    </row>
    <row r="49" spans="1:3" x14ac:dyDescent="0.3">
      <c r="A49">
        <v>1</v>
      </c>
      <c r="B49" t="s">
        <v>212</v>
      </c>
      <c r="C49" t="s">
        <v>57</v>
      </c>
    </row>
    <row r="50" spans="1:3" x14ac:dyDescent="0.3">
      <c r="A50">
        <v>2</v>
      </c>
      <c r="B50" t="s">
        <v>212</v>
      </c>
      <c r="C50" t="s">
        <v>57</v>
      </c>
    </row>
    <row r="51" spans="1:3" x14ac:dyDescent="0.3">
      <c r="A51">
        <v>3</v>
      </c>
      <c r="B51" t="s">
        <v>212</v>
      </c>
      <c r="C51" t="s">
        <v>57</v>
      </c>
    </row>
    <row r="52" spans="1:3" x14ac:dyDescent="0.3">
      <c r="A52">
        <v>4</v>
      </c>
      <c r="B52" t="s">
        <v>212</v>
      </c>
      <c r="C52" t="s">
        <v>57</v>
      </c>
    </row>
    <row r="53" spans="1:3" x14ac:dyDescent="0.3">
      <c r="A53">
        <v>7</v>
      </c>
      <c r="B53" t="s">
        <v>212</v>
      </c>
      <c r="C53" t="s">
        <v>57</v>
      </c>
    </row>
    <row r="54" spans="1:3" x14ac:dyDescent="0.3">
      <c r="A54">
        <v>10</v>
      </c>
      <c r="B54" t="s">
        <v>212</v>
      </c>
      <c r="C54" t="s">
        <v>57</v>
      </c>
    </row>
    <row r="55" spans="1:3" x14ac:dyDescent="0.3">
      <c r="A55">
        <v>12</v>
      </c>
      <c r="B55" t="s">
        <v>212</v>
      </c>
      <c r="C55" t="s">
        <v>57</v>
      </c>
    </row>
    <row r="56" spans="1:3" x14ac:dyDescent="0.3">
      <c r="A56">
        <v>13</v>
      </c>
      <c r="B56" t="s">
        <v>212</v>
      </c>
      <c r="C56" t="s">
        <v>59</v>
      </c>
    </row>
    <row r="57" spans="1:3" x14ac:dyDescent="0.3">
      <c r="A57">
        <v>14</v>
      </c>
      <c r="B57" t="s">
        <v>212</v>
      </c>
      <c r="C57" t="s">
        <v>59</v>
      </c>
    </row>
    <row r="58" spans="1:3" x14ac:dyDescent="0.3">
      <c r="A58">
        <v>15</v>
      </c>
      <c r="B58" t="s">
        <v>212</v>
      </c>
      <c r="C58" t="s">
        <v>59</v>
      </c>
    </row>
    <row r="59" spans="1:3" x14ac:dyDescent="0.3">
      <c r="A59">
        <v>21</v>
      </c>
      <c r="B59" t="s">
        <v>212</v>
      </c>
      <c r="C59" t="s">
        <v>59</v>
      </c>
    </row>
    <row r="60" spans="1:3" x14ac:dyDescent="0.3">
      <c r="A60">
        <v>22</v>
      </c>
      <c r="B60" t="s">
        <v>212</v>
      </c>
      <c r="C60" t="s">
        <v>59</v>
      </c>
    </row>
    <row r="61" spans="1:3" x14ac:dyDescent="0.3">
      <c r="A61">
        <v>23</v>
      </c>
      <c r="B61" t="s">
        <v>212</v>
      </c>
      <c r="C61" t="s">
        <v>59</v>
      </c>
    </row>
    <row r="62" spans="1:3" x14ac:dyDescent="0.3">
      <c r="A62">
        <v>24</v>
      </c>
      <c r="B62" t="s">
        <v>212</v>
      </c>
      <c r="C62" t="s">
        <v>59</v>
      </c>
    </row>
    <row r="63" spans="1:3" x14ac:dyDescent="0.3">
      <c r="A63">
        <v>25</v>
      </c>
      <c r="B63" t="s">
        <v>212</v>
      </c>
      <c r="C63" t="s">
        <v>59</v>
      </c>
    </row>
    <row r="64" spans="1:3" x14ac:dyDescent="0.3">
      <c r="A64">
        <v>38</v>
      </c>
      <c r="B64" t="s">
        <v>212</v>
      </c>
      <c r="C64" t="s">
        <v>59</v>
      </c>
    </row>
    <row r="65" spans="1:3" x14ac:dyDescent="0.3">
      <c r="A65">
        <v>39</v>
      </c>
      <c r="B65" t="s">
        <v>212</v>
      </c>
      <c r="C65" t="s">
        <v>59</v>
      </c>
    </row>
    <row r="66" spans="1:3" x14ac:dyDescent="0.3">
      <c r="A66">
        <v>49</v>
      </c>
      <c r="B66" t="s">
        <v>212</v>
      </c>
      <c r="C66" t="s">
        <v>57</v>
      </c>
    </row>
    <row r="67" spans="1:3" x14ac:dyDescent="0.3">
      <c r="A67">
        <v>50</v>
      </c>
      <c r="B67" t="s">
        <v>212</v>
      </c>
      <c r="C67" t="s">
        <v>57</v>
      </c>
    </row>
    <row r="68" spans="1:3" x14ac:dyDescent="0.3">
      <c r="A68">
        <v>51</v>
      </c>
      <c r="B68" t="s">
        <v>212</v>
      </c>
      <c r="C68" t="s">
        <v>59</v>
      </c>
    </row>
    <row r="69" spans="1:3" x14ac:dyDescent="0.3">
      <c r="A69">
        <v>52</v>
      </c>
      <c r="B69" t="s">
        <v>212</v>
      </c>
      <c r="C69" t="s">
        <v>59</v>
      </c>
    </row>
    <row r="70" spans="1:3" x14ac:dyDescent="0.3">
      <c r="A70">
        <v>53</v>
      </c>
      <c r="B70" t="s">
        <v>212</v>
      </c>
      <c r="C70" t="s">
        <v>59</v>
      </c>
    </row>
    <row r="71" spans="1:3" x14ac:dyDescent="0.3">
      <c r="A71">
        <v>54</v>
      </c>
      <c r="B71" t="s">
        <v>212</v>
      </c>
      <c r="C71" t="s">
        <v>59</v>
      </c>
    </row>
    <row r="72" spans="1:3" x14ac:dyDescent="0.3">
      <c r="A72">
        <v>57</v>
      </c>
      <c r="B72" t="s">
        <v>212</v>
      </c>
      <c r="C72" t="s">
        <v>59</v>
      </c>
    </row>
    <row r="73" spans="1:3" x14ac:dyDescent="0.3">
      <c r="A73">
        <v>59</v>
      </c>
      <c r="B73" t="s">
        <v>212</v>
      </c>
      <c r="C73" t="s">
        <v>59</v>
      </c>
    </row>
    <row r="74" spans="1:3" x14ac:dyDescent="0.3">
      <c r="A74">
        <v>61</v>
      </c>
      <c r="B74" t="s">
        <v>212</v>
      </c>
      <c r="C74" t="s">
        <v>59</v>
      </c>
    </row>
    <row r="75" spans="1:3" x14ac:dyDescent="0.3">
      <c r="A75">
        <v>62</v>
      </c>
      <c r="B75" t="s">
        <v>212</v>
      </c>
      <c r="C75" t="s">
        <v>59</v>
      </c>
    </row>
    <row r="76" spans="1:3" x14ac:dyDescent="0.3">
      <c r="A76">
        <v>63</v>
      </c>
      <c r="B76" t="s">
        <v>212</v>
      </c>
      <c r="C76" t="s">
        <v>59</v>
      </c>
    </row>
    <row r="77" spans="1:3" x14ac:dyDescent="0.3">
      <c r="A77">
        <v>64</v>
      </c>
      <c r="B77" t="s">
        <v>212</v>
      </c>
      <c r="C77" t="s">
        <v>59</v>
      </c>
    </row>
    <row r="78" spans="1:3" x14ac:dyDescent="0.3">
      <c r="A78">
        <v>71</v>
      </c>
      <c r="B78" t="s">
        <v>212</v>
      </c>
      <c r="C78" t="s">
        <v>59</v>
      </c>
    </row>
    <row r="79" spans="1:3" x14ac:dyDescent="0.3">
      <c r="A79">
        <v>72</v>
      </c>
      <c r="B79" t="s">
        <v>212</v>
      </c>
      <c r="C79" t="s">
        <v>59</v>
      </c>
    </row>
    <row r="80" spans="1:3" x14ac:dyDescent="0.3">
      <c r="A80">
        <v>73</v>
      </c>
      <c r="B80" t="s">
        <v>212</v>
      </c>
      <c r="C80" t="s">
        <v>59</v>
      </c>
    </row>
    <row r="81" spans="1:4" x14ac:dyDescent="0.3">
      <c r="A81">
        <v>77</v>
      </c>
      <c r="B81" t="s">
        <v>212</v>
      </c>
      <c r="C81" t="s">
        <v>59</v>
      </c>
    </row>
    <row r="82" spans="1:4" x14ac:dyDescent="0.3">
      <c r="A82">
        <v>82</v>
      </c>
      <c r="B82" t="s">
        <v>212</v>
      </c>
      <c r="C82" t="s">
        <v>57</v>
      </c>
    </row>
    <row r="83" spans="1:4" x14ac:dyDescent="0.3">
      <c r="A83">
        <v>90</v>
      </c>
      <c r="B83" t="s">
        <v>212</v>
      </c>
      <c r="C83" t="s">
        <v>57</v>
      </c>
    </row>
    <row r="84" spans="1:4" x14ac:dyDescent="0.3">
      <c r="A84">
        <v>92</v>
      </c>
      <c r="B84" t="s">
        <v>212</v>
      </c>
      <c r="C84" t="s">
        <v>57</v>
      </c>
    </row>
    <row r="85" spans="1:4" x14ac:dyDescent="0.3">
      <c r="A85">
        <v>94</v>
      </c>
      <c r="B85" t="s">
        <v>212</v>
      </c>
      <c r="C85" t="s">
        <v>57</v>
      </c>
    </row>
    <row r="86" spans="1:4" x14ac:dyDescent="0.3">
      <c r="A86">
        <v>9</v>
      </c>
      <c r="B86" t="s">
        <v>212</v>
      </c>
      <c r="C86" t="s">
        <v>58</v>
      </c>
      <c r="D86" t="s">
        <v>262</v>
      </c>
    </row>
    <row r="87" spans="1:4" x14ac:dyDescent="0.3">
      <c r="A87">
        <v>11</v>
      </c>
      <c r="B87" t="s">
        <v>212</v>
      </c>
      <c r="C87" t="s">
        <v>58</v>
      </c>
      <c r="D87" t="s">
        <v>263</v>
      </c>
    </row>
    <row r="88" spans="1:4" x14ac:dyDescent="0.3">
      <c r="A88">
        <v>17</v>
      </c>
      <c r="B88" t="s">
        <v>212</v>
      </c>
      <c r="C88" t="s">
        <v>58</v>
      </c>
      <c r="D88" t="s">
        <v>264</v>
      </c>
    </row>
    <row r="89" spans="1:4" x14ac:dyDescent="0.3">
      <c r="A89">
        <v>29</v>
      </c>
      <c r="B89" t="s">
        <v>212</v>
      </c>
      <c r="C89" t="s">
        <v>58</v>
      </c>
      <c r="D89" t="s">
        <v>266</v>
      </c>
    </row>
    <row r="90" spans="1:4" x14ac:dyDescent="0.3">
      <c r="A90">
        <v>30</v>
      </c>
      <c r="B90" t="s">
        <v>212</v>
      </c>
      <c r="C90" t="s">
        <v>60</v>
      </c>
      <c r="D90" t="s">
        <v>267</v>
      </c>
    </row>
    <row r="91" spans="1:4" x14ac:dyDescent="0.3">
      <c r="A91">
        <v>31</v>
      </c>
      <c r="B91" t="s">
        <v>212</v>
      </c>
      <c r="C91" t="s">
        <v>60</v>
      </c>
      <c r="D91" t="s">
        <v>268</v>
      </c>
    </row>
    <row r="92" spans="1:4" x14ac:dyDescent="0.3">
      <c r="A92">
        <v>32</v>
      </c>
      <c r="B92" t="s">
        <v>212</v>
      </c>
      <c r="C92" t="s">
        <v>60</v>
      </c>
      <c r="D92" t="s">
        <v>269</v>
      </c>
    </row>
    <row r="93" spans="1:4" x14ac:dyDescent="0.3">
      <c r="A93">
        <v>45</v>
      </c>
      <c r="B93" t="s">
        <v>212</v>
      </c>
      <c r="C93" t="s">
        <v>58</v>
      </c>
      <c r="D93" t="s">
        <v>273</v>
      </c>
    </row>
    <row r="94" spans="1:4" x14ac:dyDescent="0.3">
      <c r="A94">
        <v>65</v>
      </c>
      <c r="B94" t="s">
        <v>212</v>
      </c>
      <c r="C94" t="s">
        <v>60</v>
      </c>
      <c r="D94" t="s">
        <v>278</v>
      </c>
    </row>
    <row r="95" spans="1:4" x14ac:dyDescent="0.3">
      <c r="A95">
        <v>69</v>
      </c>
      <c r="B95" t="s">
        <v>212</v>
      </c>
      <c r="C95" t="s">
        <v>60</v>
      </c>
      <c r="D95" t="s">
        <v>280</v>
      </c>
    </row>
    <row r="96" spans="1:4" x14ac:dyDescent="0.3">
      <c r="A96">
        <v>70</v>
      </c>
      <c r="B96" t="s">
        <v>212</v>
      </c>
      <c r="C96" t="s">
        <v>60</v>
      </c>
      <c r="D96" t="s">
        <v>281</v>
      </c>
    </row>
    <row r="97" spans="1:4" x14ac:dyDescent="0.3">
      <c r="A97">
        <v>81</v>
      </c>
      <c r="B97" t="s">
        <v>212</v>
      </c>
      <c r="C97" t="s">
        <v>60</v>
      </c>
      <c r="D97" t="s">
        <v>283</v>
      </c>
    </row>
    <row r="98" spans="1:4" x14ac:dyDescent="0.3">
      <c r="A98">
        <v>86</v>
      </c>
      <c r="B98" t="s">
        <v>212</v>
      </c>
      <c r="C98" t="s">
        <v>58</v>
      </c>
      <c r="D98" t="s">
        <v>284</v>
      </c>
    </row>
    <row r="99" spans="1:4" x14ac:dyDescent="0.3">
      <c r="A99">
        <v>87</v>
      </c>
      <c r="B99" t="s">
        <v>212</v>
      </c>
      <c r="C99" t="s">
        <v>60</v>
      </c>
      <c r="D99" t="s">
        <v>285</v>
      </c>
    </row>
    <row r="100" spans="1:4" x14ac:dyDescent="0.3">
      <c r="A100">
        <v>97</v>
      </c>
      <c r="B100" t="s">
        <v>212</v>
      </c>
      <c r="C100" t="s">
        <v>58</v>
      </c>
      <c r="D100" t="s">
        <v>287</v>
      </c>
    </row>
  </sheetData>
  <sortState xmlns:xlrd2="http://schemas.microsoft.com/office/spreadsheetml/2017/richdata2" ref="A1:D104">
    <sortCondition ref="B1:B104"/>
    <sortCondition ref="C1:C104"/>
    <sortCondition ref="A1:A10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592F2-FA18-4F80-9897-0062AFBA619B}">
  <dimension ref="A1:G8"/>
  <sheetViews>
    <sheetView workbookViewId="0">
      <selection activeCell="H22" sqref="H22"/>
    </sheetView>
  </sheetViews>
  <sheetFormatPr defaultRowHeight="14.4" x14ac:dyDescent="0.3"/>
  <sheetData>
    <row r="1" spans="1:7" x14ac:dyDescent="0.3"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</row>
    <row r="2" spans="1:7" x14ac:dyDescent="0.3">
      <c r="A2" t="s">
        <v>0</v>
      </c>
      <c r="B2">
        <v>0.4</v>
      </c>
      <c r="C2">
        <v>0</v>
      </c>
      <c r="D2">
        <v>0</v>
      </c>
      <c r="E2">
        <v>0</v>
      </c>
      <c r="F2">
        <v>0</v>
      </c>
      <c r="G2">
        <f t="shared" ref="G2:G8" si="0">AVERAGE(B2:F2)</f>
        <v>0.08</v>
      </c>
    </row>
    <row r="3" spans="1:7" x14ac:dyDescent="0.3">
      <c r="A3" t="s">
        <v>1</v>
      </c>
      <c r="B3">
        <v>0.7</v>
      </c>
      <c r="C3">
        <v>0.1</v>
      </c>
      <c r="D3">
        <v>0.1</v>
      </c>
      <c r="E3">
        <v>0</v>
      </c>
      <c r="F3">
        <v>0</v>
      </c>
      <c r="G3">
        <f t="shared" si="0"/>
        <v>0.18</v>
      </c>
    </row>
    <row r="4" spans="1:7" x14ac:dyDescent="0.3">
      <c r="A4" t="s">
        <v>2</v>
      </c>
      <c r="B4" s="5">
        <v>0.9</v>
      </c>
      <c r="C4">
        <v>0.3</v>
      </c>
      <c r="D4">
        <v>0.2</v>
      </c>
      <c r="E4">
        <v>0.3</v>
      </c>
      <c r="F4">
        <v>0.3</v>
      </c>
      <c r="G4">
        <f t="shared" si="0"/>
        <v>0.4</v>
      </c>
    </row>
    <row r="5" spans="1:7" x14ac:dyDescent="0.3">
      <c r="A5" t="s">
        <v>4</v>
      </c>
      <c r="B5">
        <v>0.6</v>
      </c>
      <c r="C5" s="5">
        <v>0.7</v>
      </c>
      <c r="D5">
        <v>0.5</v>
      </c>
      <c r="E5">
        <v>0.4</v>
      </c>
      <c r="F5">
        <v>0.5</v>
      </c>
      <c r="G5">
        <f t="shared" si="0"/>
        <v>0.53999999999999992</v>
      </c>
    </row>
    <row r="6" spans="1:7" x14ac:dyDescent="0.3">
      <c r="A6" t="s">
        <v>3</v>
      </c>
      <c r="B6">
        <v>0.6</v>
      </c>
      <c r="C6">
        <v>0.6</v>
      </c>
      <c r="D6" s="5">
        <v>0.8</v>
      </c>
      <c r="E6" s="5">
        <v>0.6</v>
      </c>
      <c r="F6">
        <v>0.5</v>
      </c>
      <c r="G6">
        <f t="shared" si="0"/>
        <v>0.62</v>
      </c>
    </row>
    <row r="7" spans="1:7" x14ac:dyDescent="0.3">
      <c r="A7" t="s">
        <v>5</v>
      </c>
      <c r="B7">
        <v>0.6</v>
      </c>
      <c r="C7">
        <v>0.6</v>
      </c>
      <c r="D7">
        <v>0.5</v>
      </c>
      <c r="E7">
        <v>0.4</v>
      </c>
      <c r="F7">
        <v>0.4</v>
      </c>
      <c r="G7">
        <f t="shared" si="0"/>
        <v>0.5</v>
      </c>
    </row>
    <row r="8" spans="1:7" x14ac:dyDescent="0.3">
      <c r="A8" t="s">
        <v>188</v>
      </c>
      <c r="B8">
        <v>0.7</v>
      </c>
      <c r="C8">
        <v>0.6</v>
      </c>
      <c r="D8" s="5">
        <v>0.8</v>
      </c>
      <c r="E8">
        <v>0.5</v>
      </c>
      <c r="F8" s="5">
        <v>0.6</v>
      </c>
      <c r="G8">
        <f t="shared" si="0"/>
        <v>0.6399999999999999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CC895-F28F-49BA-B238-CA98AF5AA8BF}">
  <dimension ref="A1:G8"/>
  <sheetViews>
    <sheetView zoomScale="96" zoomScaleNormal="96" workbookViewId="0">
      <selection activeCell="H22" sqref="H22"/>
    </sheetView>
  </sheetViews>
  <sheetFormatPr defaultRowHeight="14.4" x14ac:dyDescent="0.3"/>
  <sheetData>
    <row r="1" spans="1:7" x14ac:dyDescent="0.3"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7" x14ac:dyDescent="0.3">
      <c r="A2" t="s">
        <v>0</v>
      </c>
      <c r="B2">
        <v>0.35</v>
      </c>
      <c r="C2">
        <v>0</v>
      </c>
      <c r="D2">
        <v>0</v>
      </c>
      <c r="E2">
        <v>0</v>
      </c>
      <c r="F2">
        <v>0</v>
      </c>
      <c r="G2">
        <f t="shared" ref="G2:G8" si="0">AVERAGE(B2:F2)</f>
        <v>6.9999999999999993E-2</v>
      </c>
    </row>
    <row r="3" spans="1:7" x14ac:dyDescent="0.3">
      <c r="A3" t="s">
        <v>1</v>
      </c>
      <c r="B3">
        <v>0.6</v>
      </c>
      <c r="C3">
        <v>0.15</v>
      </c>
      <c r="D3">
        <v>0.2</v>
      </c>
      <c r="E3">
        <v>0</v>
      </c>
      <c r="F3">
        <v>0</v>
      </c>
      <c r="G3">
        <f t="shared" si="0"/>
        <v>0.19</v>
      </c>
    </row>
    <row r="4" spans="1:7" x14ac:dyDescent="0.3">
      <c r="A4" t="s">
        <v>2</v>
      </c>
      <c r="B4">
        <v>0.9</v>
      </c>
      <c r="C4">
        <v>0.4</v>
      </c>
      <c r="D4">
        <v>0.2</v>
      </c>
      <c r="E4">
        <v>0.25</v>
      </c>
      <c r="F4">
        <v>0.2</v>
      </c>
      <c r="G4">
        <f t="shared" si="0"/>
        <v>0.39</v>
      </c>
    </row>
    <row r="5" spans="1:7" x14ac:dyDescent="0.3">
      <c r="A5" t="s">
        <v>4</v>
      </c>
      <c r="B5">
        <v>0.7</v>
      </c>
      <c r="C5">
        <v>0.7</v>
      </c>
      <c r="D5">
        <v>0.5</v>
      </c>
      <c r="E5">
        <v>0.5</v>
      </c>
      <c r="F5">
        <v>0.35</v>
      </c>
      <c r="G5">
        <f t="shared" si="0"/>
        <v>0.55000000000000004</v>
      </c>
    </row>
    <row r="6" spans="1:7" x14ac:dyDescent="0.3">
      <c r="A6" t="s">
        <v>3</v>
      </c>
      <c r="B6">
        <v>0.6</v>
      </c>
      <c r="C6" s="5">
        <v>0.6</v>
      </c>
      <c r="D6">
        <v>0.7</v>
      </c>
      <c r="E6" s="5">
        <v>0.65</v>
      </c>
      <c r="F6">
        <v>0.5</v>
      </c>
      <c r="G6">
        <f t="shared" si="0"/>
        <v>0.61</v>
      </c>
    </row>
    <row r="7" spans="1:7" x14ac:dyDescent="0.3">
      <c r="A7" t="s">
        <v>5</v>
      </c>
      <c r="B7">
        <v>0.6</v>
      </c>
      <c r="C7">
        <v>0.65</v>
      </c>
      <c r="D7">
        <v>0.55000000000000004</v>
      </c>
      <c r="E7">
        <v>0.35</v>
      </c>
      <c r="F7">
        <v>0.35</v>
      </c>
      <c r="G7">
        <f t="shared" si="0"/>
        <v>0.5</v>
      </c>
    </row>
    <row r="8" spans="1:7" x14ac:dyDescent="0.3">
      <c r="A8" t="s">
        <v>188</v>
      </c>
      <c r="B8">
        <v>0.75</v>
      </c>
      <c r="C8">
        <v>0.65</v>
      </c>
      <c r="D8" s="5">
        <v>0.75</v>
      </c>
      <c r="E8">
        <v>0.5</v>
      </c>
      <c r="F8" s="5">
        <v>0.65</v>
      </c>
      <c r="G8">
        <f t="shared" si="0"/>
        <v>0.65999999999999992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D03BB-5C3F-4713-A787-165FE8CB1CCE}">
  <dimension ref="A1:K50"/>
  <sheetViews>
    <sheetView zoomScale="85" zoomScaleNormal="85" workbookViewId="0">
      <selection activeCell="D15" sqref="D15"/>
    </sheetView>
  </sheetViews>
  <sheetFormatPr defaultRowHeight="14.4" x14ac:dyDescent="0.3"/>
  <cols>
    <col min="1" max="1" width="17.33203125" customWidth="1"/>
    <col min="2" max="2" width="29.77734375" customWidth="1"/>
    <col min="3" max="3" width="28.33203125" customWidth="1"/>
    <col min="4" max="4" width="20.33203125" customWidth="1"/>
    <col min="9" max="9" width="9.44140625" bestFit="1" customWidth="1"/>
  </cols>
  <sheetData>
    <row r="1" spans="1:11" x14ac:dyDescent="0.3">
      <c r="A1">
        <v>1</v>
      </c>
      <c r="B1" t="s">
        <v>82</v>
      </c>
      <c r="D1" t="s">
        <v>23</v>
      </c>
      <c r="E1" t="s">
        <v>54</v>
      </c>
      <c r="F1">
        <v>1</v>
      </c>
      <c r="G1" t="s">
        <v>57</v>
      </c>
    </row>
    <row r="2" spans="1:11" x14ac:dyDescent="0.3">
      <c r="A2">
        <v>2</v>
      </c>
      <c r="B2" t="s">
        <v>83</v>
      </c>
      <c r="D2" t="s">
        <v>24</v>
      </c>
      <c r="E2" t="s">
        <v>54</v>
      </c>
      <c r="F2">
        <v>1</v>
      </c>
      <c r="G2" t="s">
        <v>57</v>
      </c>
    </row>
    <row r="3" spans="1:11" x14ac:dyDescent="0.3">
      <c r="A3">
        <v>3</v>
      </c>
      <c r="B3" t="s">
        <v>84</v>
      </c>
      <c r="D3" t="s">
        <v>23</v>
      </c>
      <c r="E3" t="s">
        <v>54</v>
      </c>
      <c r="F3">
        <v>1</v>
      </c>
      <c r="G3" t="s">
        <v>57</v>
      </c>
    </row>
    <row r="4" spans="1:11" x14ac:dyDescent="0.3">
      <c r="A4">
        <v>4</v>
      </c>
      <c r="B4" t="s">
        <v>85</v>
      </c>
      <c r="D4" t="s">
        <v>25</v>
      </c>
      <c r="E4" t="s">
        <v>54</v>
      </c>
      <c r="F4">
        <v>1</v>
      </c>
      <c r="G4" t="s">
        <v>57</v>
      </c>
    </row>
    <row r="5" spans="1:11" x14ac:dyDescent="0.3">
      <c r="A5">
        <v>5</v>
      </c>
      <c r="B5" t="s">
        <v>86</v>
      </c>
      <c r="D5" t="s">
        <v>26</v>
      </c>
      <c r="E5" t="s">
        <v>54</v>
      </c>
      <c r="F5">
        <v>55</v>
      </c>
      <c r="G5" t="s">
        <v>57</v>
      </c>
    </row>
    <row r="6" spans="1:11" x14ac:dyDescent="0.3">
      <c r="A6">
        <v>7</v>
      </c>
      <c r="B6" t="s">
        <v>87</v>
      </c>
      <c r="D6" t="s">
        <v>28</v>
      </c>
      <c r="E6" t="s">
        <v>54</v>
      </c>
      <c r="F6">
        <v>10</v>
      </c>
      <c r="G6" t="s">
        <v>57</v>
      </c>
    </row>
    <row r="7" spans="1:11" x14ac:dyDescent="0.3">
      <c r="A7">
        <v>12</v>
      </c>
      <c r="B7" t="s">
        <v>88</v>
      </c>
      <c r="D7" t="s">
        <v>27</v>
      </c>
      <c r="E7" t="s">
        <v>54</v>
      </c>
      <c r="F7">
        <v>4</v>
      </c>
      <c r="G7" t="s">
        <v>57</v>
      </c>
    </row>
    <row r="8" spans="1:11" x14ac:dyDescent="0.3">
      <c r="A8">
        <v>15</v>
      </c>
      <c r="B8" t="s">
        <v>89</v>
      </c>
      <c r="D8" t="s">
        <v>35</v>
      </c>
      <c r="E8" t="s">
        <v>54</v>
      </c>
      <c r="F8">
        <v>1</v>
      </c>
      <c r="G8" t="s">
        <v>59</v>
      </c>
      <c r="I8" t="s">
        <v>54</v>
      </c>
      <c r="J8">
        <v>14</v>
      </c>
      <c r="K8">
        <v>0</v>
      </c>
    </row>
    <row r="9" spans="1:11" x14ac:dyDescent="0.3">
      <c r="A9">
        <v>18</v>
      </c>
      <c r="B9" t="s">
        <v>90</v>
      </c>
      <c r="D9" t="s">
        <v>32</v>
      </c>
      <c r="E9" t="s">
        <v>54</v>
      </c>
      <c r="F9">
        <v>4</v>
      </c>
      <c r="G9" t="s">
        <v>57</v>
      </c>
      <c r="I9" t="s">
        <v>55</v>
      </c>
      <c r="J9">
        <v>7</v>
      </c>
      <c r="K9">
        <v>6</v>
      </c>
    </row>
    <row r="10" spans="1:11" x14ac:dyDescent="0.3">
      <c r="A10">
        <v>21</v>
      </c>
      <c r="B10" t="s">
        <v>91</v>
      </c>
      <c r="D10" t="s">
        <v>39</v>
      </c>
      <c r="E10" t="s">
        <v>54</v>
      </c>
      <c r="F10">
        <v>1</v>
      </c>
      <c r="G10" t="s">
        <v>59</v>
      </c>
      <c r="I10" t="s">
        <v>56</v>
      </c>
      <c r="J10">
        <v>13</v>
      </c>
      <c r="K10">
        <v>10</v>
      </c>
    </row>
    <row r="11" spans="1:11" x14ac:dyDescent="0.3">
      <c r="A11">
        <v>24</v>
      </c>
      <c r="B11" t="s">
        <v>92</v>
      </c>
      <c r="D11" t="s">
        <v>37</v>
      </c>
      <c r="E11" t="s">
        <v>54</v>
      </c>
      <c r="F11">
        <v>2</v>
      </c>
      <c r="G11" t="s">
        <v>59</v>
      </c>
    </row>
    <row r="12" spans="1:11" x14ac:dyDescent="0.3">
      <c r="A12">
        <v>25</v>
      </c>
      <c r="B12" t="s">
        <v>93</v>
      </c>
      <c r="D12" t="s">
        <v>24</v>
      </c>
      <c r="E12" t="s">
        <v>54</v>
      </c>
      <c r="F12">
        <v>4</v>
      </c>
      <c r="G12" t="s">
        <v>59</v>
      </c>
    </row>
    <row r="13" spans="1:11" x14ac:dyDescent="0.3">
      <c r="A13">
        <v>26</v>
      </c>
      <c r="B13" t="s">
        <v>94</v>
      </c>
      <c r="D13" t="s">
        <v>41</v>
      </c>
      <c r="E13" t="s">
        <v>54</v>
      </c>
      <c r="F13">
        <v>4</v>
      </c>
      <c r="G13" t="s">
        <v>59</v>
      </c>
    </row>
    <row r="14" spans="1:11" x14ac:dyDescent="0.3">
      <c r="A14">
        <v>38</v>
      </c>
      <c r="B14" t="s">
        <v>95</v>
      </c>
      <c r="D14" t="s">
        <v>37</v>
      </c>
      <c r="E14" t="s">
        <v>54</v>
      </c>
      <c r="F14">
        <v>5</v>
      </c>
      <c r="G14" t="s">
        <v>59</v>
      </c>
    </row>
    <row r="15" spans="1:11" x14ac:dyDescent="0.3">
      <c r="A15">
        <v>6</v>
      </c>
      <c r="B15" t="s">
        <v>96</v>
      </c>
      <c r="D15" t="s">
        <v>27</v>
      </c>
      <c r="E15" t="s">
        <v>55</v>
      </c>
      <c r="F15">
        <v>19</v>
      </c>
      <c r="G15" t="s">
        <v>58</v>
      </c>
    </row>
    <row r="16" spans="1:11" x14ac:dyDescent="0.3">
      <c r="A16">
        <v>11</v>
      </c>
      <c r="B16" t="s">
        <v>97</v>
      </c>
      <c r="D16" t="s">
        <v>32</v>
      </c>
      <c r="E16" t="s">
        <v>55</v>
      </c>
      <c r="F16">
        <v>10</v>
      </c>
      <c r="G16" t="s">
        <v>58</v>
      </c>
    </row>
    <row r="17" spans="1:7" x14ac:dyDescent="0.3">
      <c r="A17">
        <v>16</v>
      </c>
      <c r="B17" t="s">
        <v>98</v>
      </c>
      <c r="D17" t="s">
        <v>32</v>
      </c>
      <c r="E17" t="s">
        <v>55</v>
      </c>
      <c r="F17">
        <v>10</v>
      </c>
      <c r="G17" t="s">
        <v>57</v>
      </c>
    </row>
    <row r="18" spans="1:7" x14ac:dyDescent="0.3">
      <c r="A18">
        <v>19</v>
      </c>
      <c r="B18" t="s">
        <v>99</v>
      </c>
      <c r="D18" t="s">
        <v>37</v>
      </c>
      <c r="E18" t="s">
        <v>55</v>
      </c>
      <c r="F18">
        <v>4</v>
      </c>
      <c r="G18" t="s">
        <v>58</v>
      </c>
    </row>
    <row r="19" spans="1:7" x14ac:dyDescent="0.3">
      <c r="A19">
        <v>20</v>
      </c>
      <c r="B19" t="s">
        <v>100</v>
      </c>
      <c r="D19" t="s">
        <v>38</v>
      </c>
      <c r="E19" t="s">
        <v>55</v>
      </c>
      <c r="F19">
        <v>2</v>
      </c>
      <c r="G19" t="s">
        <v>57</v>
      </c>
    </row>
    <row r="20" spans="1:7" x14ac:dyDescent="0.3">
      <c r="A20">
        <v>28</v>
      </c>
      <c r="B20" t="s">
        <v>101</v>
      </c>
      <c r="D20" t="s">
        <v>43</v>
      </c>
      <c r="E20" t="s">
        <v>55</v>
      </c>
      <c r="F20">
        <v>12</v>
      </c>
      <c r="G20" t="s">
        <v>57</v>
      </c>
    </row>
    <row r="21" spans="1:7" x14ac:dyDescent="0.3">
      <c r="A21">
        <v>31</v>
      </c>
      <c r="B21" t="s">
        <v>102</v>
      </c>
      <c r="D21" t="s">
        <v>27</v>
      </c>
      <c r="E21" t="s">
        <v>55</v>
      </c>
      <c r="F21">
        <v>4</v>
      </c>
      <c r="G21" t="s">
        <v>60</v>
      </c>
    </row>
    <row r="22" spans="1:7" x14ac:dyDescent="0.3">
      <c r="A22">
        <v>35</v>
      </c>
      <c r="B22" t="s">
        <v>103</v>
      </c>
      <c r="D22" t="s">
        <v>33</v>
      </c>
      <c r="E22" t="s">
        <v>55</v>
      </c>
      <c r="F22">
        <v>1</v>
      </c>
      <c r="G22" t="s">
        <v>60</v>
      </c>
    </row>
    <row r="23" spans="1:7" x14ac:dyDescent="0.3">
      <c r="A23">
        <v>36</v>
      </c>
      <c r="B23" t="s">
        <v>104</v>
      </c>
      <c r="D23" t="s">
        <v>48</v>
      </c>
      <c r="E23" t="s">
        <v>55</v>
      </c>
      <c r="F23">
        <v>2</v>
      </c>
      <c r="G23" t="s">
        <v>59</v>
      </c>
    </row>
    <row r="24" spans="1:7" x14ac:dyDescent="0.3">
      <c r="A24">
        <v>39</v>
      </c>
      <c r="B24" t="s">
        <v>105</v>
      </c>
      <c r="D24" t="s">
        <v>50</v>
      </c>
      <c r="E24" t="s">
        <v>55</v>
      </c>
      <c r="F24">
        <v>10</v>
      </c>
      <c r="G24" t="s">
        <v>59</v>
      </c>
    </row>
    <row r="25" spans="1:7" x14ac:dyDescent="0.3">
      <c r="A25">
        <v>40</v>
      </c>
      <c r="B25" t="s">
        <v>106</v>
      </c>
      <c r="D25" t="s">
        <v>51</v>
      </c>
      <c r="E25" t="s">
        <v>55</v>
      </c>
      <c r="F25">
        <v>2</v>
      </c>
      <c r="G25" t="s">
        <v>58</v>
      </c>
    </row>
    <row r="26" spans="1:7" x14ac:dyDescent="0.3">
      <c r="A26">
        <v>41</v>
      </c>
      <c r="B26" t="s">
        <v>107</v>
      </c>
      <c r="D26" t="s">
        <v>32</v>
      </c>
      <c r="E26" t="s">
        <v>55</v>
      </c>
      <c r="F26">
        <v>10</v>
      </c>
      <c r="G26" t="s">
        <v>57</v>
      </c>
    </row>
    <row r="27" spans="1:7" x14ac:dyDescent="0.3">
      <c r="A27">
        <v>42</v>
      </c>
      <c r="B27" t="s">
        <v>108</v>
      </c>
      <c r="D27" t="s">
        <v>37</v>
      </c>
      <c r="E27" t="s">
        <v>55</v>
      </c>
      <c r="F27">
        <v>9</v>
      </c>
      <c r="G27" t="s">
        <v>57</v>
      </c>
    </row>
    <row r="28" spans="1:7" x14ac:dyDescent="0.3">
      <c r="A28">
        <v>8</v>
      </c>
      <c r="B28" t="s">
        <v>110</v>
      </c>
      <c r="D28" t="s">
        <v>29</v>
      </c>
      <c r="E28" t="s">
        <v>56</v>
      </c>
      <c r="F28">
        <v>65</v>
      </c>
      <c r="G28" t="s">
        <v>57</v>
      </c>
    </row>
    <row r="29" spans="1:7" x14ac:dyDescent="0.3">
      <c r="A29">
        <v>9</v>
      </c>
      <c r="B29" t="s">
        <v>111</v>
      </c>
      <c r="D29" t="s">
        <v>30</v>
      </c>
      <c r="E29" t="s">
        <v>56</v>
      </c>
      <c r="F29">
        <v>156</v>
      </c>
      <c r="G29" t="s">
        <v>58</v>
      </c>
    </row>
    <row r="30" spans="1:7" x14ac:dyDescent="0.3">
      <c r="A30">
        <v>10</v>
      </c>
      <c r="B30" t="s">
        <v>112</v>
      </c>
      <c r="D30" t="s">
        <v>31</v>
      </c>
      <c r="E30" t="s">
        <v>56</v>
      </c>
      <c r="F30">
        <v>112</v>
      </c>
      <c r="G30" t="s">
        <v>57</v>
      </c>
    </row>
    <row r="31" spans="1:7" x14ac:dyDescent="0.3">
      <c r="A31">
        <v>13</v>
      </c>
      <c r="B31" t="s">
        <v>113</v>
      </c>
      <c r="D31" t="s">
        <v>33</v>
      </c>
      <c r="E31" t="s">
        <v>56</v>
      </c>
      <c r="F31">
        <v>122</v>
      </c>
      <c r="G31" t="s">
        <v>59</v>
      </c>
    </row>
    <row r="32" spans="1:7" x14ac:dyDescent="0.3">
      <c r="A32">
        <v>14</v>
      </c>
      <c r="B32" t="s">
        <v>114</v>
      </c>
      <c r="D32" t="s">
        <v>34</v>
      </c>
      <c r="E32" t="s">
        <v>56</v>
      </c>
      <c r="F32">
        <v>79</v>
      </c>
      <c r="G32" t="s">
        <v>59</v>
      </c>
    </row>
    <row r="33" spans="1:7" x14ac:dyDescent="0.3">
      <c r="A33">
        <v>17</v>
      </c>
      <c r="B33" t="s">
        <v>115</v>
      </c>
      <c r="D33" t="s">
        <v>36</v>
      </c>
      <c r="E33" t="s">
        <v>56</v>
      </c>
      <c r="F33">
        <v>81</v>
      </c>
      <c r="G33" t="s">
        <v>58</v>
      </c>
    </row>
    <row r="34" spans="1:7" x14ac:dyDescent="0.3">
      <c r="A34">
        <v>22</v>
      </c>
      <c r="B34" t="s">
        <v>116</v>
      </c>
      <c r="D34" t="s">
        <v>40</v>
      </c>
      <c r="E34" t="s">
        <v>56</v>
      </c>
      <c r="F34">
        <v>125</v>
      </c>
      <c r="G34" t="s">
        <v>59</v>
      </c>
    </row>
    <row r="35" spans="1:7" x14ac:dyDescent="0.3">
      <c r="A35">
        <v>23</v>
      </c>
      <c r="B35" t="s">
        <v>117</v>
      </c>
      <c r="D35" t="s">
        <v>31</v>
      </c>
      <c r="E35" t="s">
        <v>56</v>
      </c>
      <c r="F35">
        <v>112</v>
      </c>
      <c r="G35" t="s">
        <v>59</v>
      </c>
    </row>
    <row r="36" spans="1:7" x14ac:dyDescent="0.3">
      <c r="A36">
        <v>27</v>
      </c>
      <c r="B36" t="s">
        <v>118</v>
      </c>
      <c r="D36" t="s">
        <v>42</v>
      </c>
      <c r="E36" t="s">
        <v>56</v>
      </c>
      <c r="F36">
        <v>135</v>
      </c>
      <c r="G36" t="s">
        <v>60</v>
      </c>
    </row>
    <row r="37" spans="1:7" x14ac:dyDescent="0.3">
      <c r="A37">
        <v>29</v>
      </c>
      <c r="B37" t="s">
        <v>119</v>
      </c>
      <c r="D37" t="s">
        <v>44</v>
      </c>
      <c r="E37" t="s">
        <v>56</v>
      </c>
      <c r="F37">
        <v>119</v>
      </c>
      <c r="G37" t="s">
        <v>58</v>
      </c>
    </row>
    <row r="38" spans="1:7" x14ac:dyDescent="0.3">
      <c r="A38">
        <v>30</v>
      </c>
      <c r="B38" t="s">
        <v>120</v>
      </c>
      <c r="D38" t="s">
        <v>45</v>
      </c>
      <c r="E38" t="s">
        <v>56</v>
      </c>
      <c r="F38">
        <v>121</v>
      </c>
      <c r="G38" t="s">
        <v>60</v>
      </c>
    </row>
    <row r="39" spans="1:7" x14ac:dyDescent="0.3">
      <c r="A39">
        <v>32</v>
      </c>
      <c r="B39" t="s">
        <v>121</v>
      </c>
      <c r="D39" t="s">
        <v>43</v>
      </c>
      <c r="E39" t="s">
        <v>56</v>
      </c>
      <c r="F39">
        <v>94</v>
      </c>
      <c r="G39" t="s">
        <v>60</v>
      </c>
    </row>
    <row r="40" spans="1:7" x14ac:dyDescent="0.3">
      <c r="A40">
        <v>33</v>
      </c>
      <c r="B40" t="s">
        <v>122</v>
      </c>
      <c r="D40" t="s">
        <v>46</v>
      </c>
      <c r="E40" t="s">
        <v>56</v>
      </c>
      <c r="F40">
        <v>116</v>
      </c>
      <c r="G40" t="s">
        <v>59</v>
      </c>
    </row>
    <row r="41" spans="1:7" x14ac:dyDescent="0.3">
      <c r="A41">
        <v>34</v>
      </c>
      <c r="B41" t="s">
        <v>123</v>
      </c>
      <c r="D41" t="s">
        <v>47</v>
      </c>
      <c r="E41" t="s">
        <v>56</v>
      </c>
      <c r="F41">
        <v>128</v>
      </c>
      <c r="G41" t="s">
        <v>60</v>
      </c>
    </row>
    <row r="42" spans="1:7" x14ac:dyDescent="0.3">
      <c r="A42">
        <v>37</v>
      </c>
      <c r="B42" t="s">
        <v>124</v>
      </c>
      <c r="D42" t="s">
        <v>49</v>
      </c>
      <c r="E42" t="s">
        <v>56</v>
      </c>
      <c r="F42">
        <v>154</v>
      </c>
      <c r="G42" t="s">
        <v>59</v>
      </c>
    </row>
    <row r="43" spans="1:7" x14ac:dyDescent="0.3">
      <c r="A43">
        <v>43</v>
      </c>
      <c r="B43" t="s">
        <v>125</v>
      </c>
      <c r="D43" t="s">
        <v>43</v>
      </c>
      <c r="E43" t="s">
        <v>56</v>
      </c>
      <c r="F43">
        <v>94</v>
      </c>
      <c r="G43" t="s">
        <v>57</v>
      </c>
    </row>
    <row r="44" spans="1:7" x14ac:dyDescent="0.3">
      <c r="A44">
        <v>44</v>
      </c>
      <c r="B44" t="s">
        <v>126</v>
      </c>
      <c r="D44" t="s">
        <v>52</v>
      </c>
      <c r="E44" t="s">
        <v>56</v>
      </c>
      <c r="F44">
        <v>92</v>
      </c>
      <c r="G44" t="s">
        <v>58</v>
      </c>
    </row>
    <row r="45" spans="1:7" x14ac:dyDescent="0.3">
      <c r="A45">
        <v>45</v>
      </c>
      <c r="B45" t="s">
        <v>127</v>
      </c>
      <c r="D45" t="s">
        <v>45</v>
      </c>
      <c r="E45" t="s">
        <v>56</v>
      </c>
      <c r="F45">
        <v>121</v>
      </c>
      <c r="G45" t="s">
        <v>58</v>
      </c>
    </row>
    <row r="46" spans="1:7" x14ac:dyDescent="0.3">
      <c r="A46">
        <v>46</v>
      </c>
      <c r="B46" t="s">
        <v>128</v>
      </c>
      <c r="D46" t="s">
        <v>33</v>
      </c>
      <c r="E46" t="s">
        <v>56</v>
      </c>
      <c r="F46">
        <v>122</v>
      </c>
      <c r="G46" t="s">
        <v>59</v>
      </c>
    </row>
    <row r="47" spans="1:7" x14ac:dyDescent="0.3">
      <c r="A47">
        <v>47</v>
      </c>
      <c r="B47" t="s">
        <v>129</v>
      </c>
      <c r="D47" t="s">
        <v>53</v>
      </c>
      <c r="E47" t="s">
        <v>56</v>
      </c>
      <c r="F47">
        <v>137</v>
      </c>
      <c r="G47" t="s">
        <v>59</v>
      </c>
    </row>
    <row r="48" spans="1:7" x14ac:dyDescent="0.3">
      <c r="A48">
        <v>48</v>
      </c>
      <c r="B48" t="s">
        <v>109</v>
      </c>
      <c r="D48" t="s">
        <v>48</v>
      </c>
      <c r="E48" t="s">
        <v>56</v>
      </c>
      <c r="F48">
        <v>113</v>
      </c>
      <c r="G48" t="s">
        <v>60</v>
      </c>
    </row>
    <row r="49" spans="1:7" x14ac:dyDescent="0.3">
      <c r="A49">
        <v>49</v>
      </c>
      <c r="B49" t="s">
        <v>130</v>
      </c>
      <c r="D49" t="s">
        <v>47</v>
      </c>
      <c r="E49" t="s">
        <v>56</v>
      </c>
      <c r="F49">
        <v>128</v>
      </c>
      <c r="G49" t="s">
        <v>57</v>
      </c>
    </row>
    <row r="50" spans="1:7" x14ac:dyDescent="0.3">
      <c r="A50">
        <v>50</v>
      </c>
      <c r="B50" t="s">
        <v>131</v>
      </c>
      <c r="D50" t="s">
        <v>33</v>
      </c>
      <c r="E50" t="s">
        <v>56</v>
      </c>
      <c r="F50">
        <v>122</v>
      </c>
      <c r="G50" t="s">
        <v>57</v>
      </c>
    </row>
  </sheetData>
  <sortState xmlns:xlrd2="http://schemas.microsoft.com/office/spreadsheetml/2017/richdata2" ref="A1:G50">
    <sortCondition ref="E1:E50"/>
    <sortCondition ref="A1:A50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62DD6-CAC0-4AA2-B187-79ABABF563F7}">
  <dimension ref="A1:L50"/>
  <sheetViews>
    <sheetView topLeftCell="A10" zoomScale="83" zoomScaleNormal="83" workbookViewId="0">
      <selection activeCell="J12" sqref="J12:K14"/>
    </sheetView>
  </sheetViews>
  <sheetFormatPr defaultRowHeight="14.4" x14ac:dyDescent="0.3"/>
  <cols>
    <col min="1" max="1" width="40.21875" customWidth="1"/>
    <col min="2" max="2" width="27.44140625" customWidth="1"/>
    <col min="3" max="3" width="23.77734375" customWidth="1"/>
    <col min="4" max="4" width="20.77734375" customWidth="1"/>
  </cols>
  <sheetData>
    <row r="1" spans="1:12" x14ac:dyDescent="0.3">
      <c r="A1">
        <v>51</v>
      </c>
      <c r="B1" t="s">
        <v>132</v>
      </c>
      <c r="D1" t="s">
        <v>61</v>
      </c>
      <c r="E1" t="s">
        <v>54</v>
      </c>
      <c r="F1">
        <v>1</v>
      </c>
      <c r="G1" t="s">
        <v>59</v>
      </c>
    </row>
    <row r="2" spans="1:12" x14ac:dyDescent="0.3">
      <c r="A2">
        <v>54</v>
      </c>
      <c r="B2" t="s">
        <v>133</v>
      </c>
      <c r="D2" t="s">
        <v>64</v>
      </c>
      <c r="E2" t="s">
        <v>54</v>
      </c>
      <c r="F2">
        <v>2</v>
      </c>
      <c r="G2" t="s">
        <v>59</v>
      </c>
    </row>
    <row r="3" spans="1:12" x14ac:dyDescent="0.3">
      <c r="A3">
        <v>55</v>
      </c>
      <c r="B3" t="s">
        <v>86</v>
      </c>
      <c r="D3" t="s">
        <v>65</v>
      </c>
      <c r="E3" t="s">
        <v>54</v>
      </c>
      <c r="F3">
        <v>10</v>
      </c>
      <c r="G3" t="s">
        <v>60</v>
      </c>
    </row>
    <row r="4" spans="1:12" x14ac:dyDescent="0.3">
      <c r="A4">
        <v>56</v>
      </c>
      <c r="B4" t="s">
        <v>96</v>
      </c>
      <c r="D4" t="s">
        <v>66</v>
      </c>
      <c r="E4" t="s">
        <v>54</v>
      </c>
      <c r="F4">
        <v>14</v>
      </c>
      <c r="G4" t="s">
        <v>60</v>
      </c>
      <c r="I4" t="s">
        <v>54</v>
      </c>
      <c r="J4">
        <v>12</v>
      </c>
      <c r="K4">
        <v>4</v>
      </c>
    </row>
    <row r="5" spans="1:12" x14ac:dyDescent="0.3">
      <c r="A5">
        <v>59</v>
      </c>
      <c r="B5" t="s">
        <v>134</v>
      </c>
      <c r="D5" t="s">
        <v>68</v>
      </c>
      <c r="E5" t="s">
        <v>54</v>
      </c>
      <c r="F5">
        <v>12</v>
      </c>
      <c r="G5" t="s">
        <v>59</v>
      </c>
      <c r="I5" t="s">
        <v>55</v>
      </c>
      <c r="J5">
        <v>10</v>
      </c>
      <c r="K5">
        <v>7</v>
      </c>
    </row>
    <row r="6" spans="1:12" x14ac:dyDescent="0.3">
      <c r="A6">
        <v>61</v>
      </c>
      <c r="B6" t="s">
        <v>135</v>
      </c>
      <c r="D6" t="s">
        <v>48</v>
      </c>
      <c r="E6" t="s">
        <v>54</v>
      </c>
      <c r="F6">
        <v>6</v>
      </c>
      <c r="G6" t="s">
        <v>59</v>
      </c>
      <c r="I6" t="s">
        <v>56</v>
      </c>
      <c r="J6">
        <v>10</v>
      </c>
      <c r="K6">
        <v>7</v>
      </c>
    </row>
    <row r="7" spans="1:12" x14ac:dyDescent="0.3">
      <c r="A7">
        <v>62</v>
      </c>
      <c r="B7" t="s">
        <v>136</v>
      </c>
      <c r="D7" t="s">
        <v>69</v>
      </c>
      <c r="E7" t="s">
        <v>54</v>
      </c>
      <c r="F7">
        <v>2</v>
      </c>
      <c r="G7" t="s">
        <v>59</v>
      </c>
    </row>
    <row r="8" spans="1:12" x14ac:dyDescent="0.3">
      <c r="A8">
        <v>63</v>
      </c>
      <c r="B8" t="s">
        <v>113</v>
      </c>
      <c r="D8" t="s">
        <v>70</v>
      </c>
      <c r="E8" t="s">
        <v>54</v>
      </c>
      <c r="F8">
        <v>8</v>
      </c>
      <c r="G8" t="s">
        <v>59</v>
      </c>
      <c r="I8" t="s">
        <v>54</v>
      </c>
      <c r="J8">
        <v>14</v>
      </c>
      <c r="K8">
        <v>0</v>
      </c>
    </row>
    <row r="9" spans="1:12" x14ac:dyDescent="0.3">
      <c r="A9">
        <v>64</v>
      </c>
      <c r="B9" t="s">
        <v>137</v>
      </c>
      <c r="D9" t="s">
        <v>71</v>
      </c>
      <c r="E9" t="s">
        <v>54</v>
      </c>
      <c r="F9">
        <v>1</v>
      </c>
      <c r="G9" t="s">
        <v>59</v>
      </c>
      <c r="I9" t="s">
        <v>55</v>
      </c>
      <c r="J9">
        <v>7</v>
      </c>
      <c r="K9">
        <v>6</v>
      </c>
    </row>
    <row r="10" spans="1:12" x14ac:dyDescent="0.3">
      <c r="A10">
        <v>67</v>
      </c>
      <c r="B10" t="s">
        <v>138</v>
      </c>
      <c r="D10" t="s">
        <v>48</v>
      </c>
      <c r="E10" t="s">
        <v>54</v>
      </c>
      <c r="F10">
        <v>6</v>
      </c>
      <c r="G10" t="s">
        <v>60</v>
      </c>
      <c r="I10" t="s">
        <v>56</v>
      </c>
      <c r="J10">
        <v>13</v>
      </c>
      <c r="K10">
        <v>10</v>
      </c>
    </row>
    <row r="11" spans="1:12" x14ac:dyDescent="0.3">
      <c r="A11">
        <v>68</v>
      </c>
      <c r="B11" t="s">
        <v>139</v>
      </c>
      <c r="D11" t="s">
        <v>48</v>
      </c>
      <c r="E11" t="s">
        <v>54</v>
      </c>
      <c r="F11">
        <v>6</v>
      </c>
      <c r="G11" t="s">
        <v>59</v>
      </c>
      <c r="J11" t="s">
        <v>180</v>
      </c>
      <c r="K11" t="s">
        <v>181</v>
      </c>
    </row>
    <row r="12" spans="1:12" x14ac:dyDescent="0.3">
      <c r="A12">
        <v>69</v>
      </c>
      <c r="B12" t="s">
        <v>140</v>
      </c>
      <c r="D12" t="s">
        <v>73</v>
      </c>
      <c r="E12" t="s">
        <v>54</v>
      </c>
      <c r="F12">
        <v>2</v>
      </c>
      <c r="G12" t="s">
        <v>60</v>
      </c>
      <c r="I12" t="s">
        <v>176</v>
      </c>
      <c r="J12">
        <v>6.3</v>
      </c>
      <c r="K12">
        <v>4</v>
      </c>
      <c r="L12">
        <f>J12/(J12+K12)</f>
        <v>0.61165048543689315</v>
      </c>
    </row>
    <row r="13" spans="1:12" x14ac:dyDescent="0.3">
      <c r="A13">
        <v>71</v>
      </c>
      <c r="B13" t="s">
        <v>91</v>
      </c>
      <c r="D13" t="s">
        <v>74</v>
      </c>
      <c r="E13" t="s">
        <v>54</v>
      </c>
      <c r="F13">
        <v>7</v>
      </c>
      <c r="G13" t="s">
        <v>59</v>
      </c>
      <c r="H13" t="s">
        <v>177</v>
      </c>
      <c r="I13" t="s">
        <v>178</v>
      </c>
      <c r="J13">
        <v>7.5</v>
      </c>
      <c r="K13">
        <v>4</v>
      </c>
      <c r="L13">
        <f>J13/(J13+K13)</f>
        <v>0.65217391304347827</v>
      </c>
    </row>
    <row r="14" spans="1:12" x14ac:dyDescent="0.3">
      <c r="A14">
        <v>76</v>
      </c>
      <c r="B14" t="s">
        <v>141</v>
      </c>
      <c r="D14" t="s">
        <v>70</v>
      </c>
      <c r="E14" t="s">
        <v>54</v>
      </c>
      <c r="F14">
        <v>4</v>
      </c>
      <c r="G14" t="s">
        <v>59</v>
      </c>
      <c r="I14" t="s">
        <v>179</v>
      </c>
      <c r="J14">
        <v>109</v>
      </c>
      <c r="K14">
        <v>113</v>
      </c>
      <c r="L14">
        <f>J14/(J14+K14)</f>
        <v>0.49099099099099097</v>
      </c>
    </row>
    <row r="15" spans="1:12" x14ac:dyDescent="0.3">
      <c r="A15">
        <v>91</v>
      </c>
      <c r="B15" t="s">
        <v>167</v>
      </c>
      <c r="D15" t="s">
        <v>48</v>
      </c>
      <c r="E15" t="s">
        <v>54</v>
      </c>
      <c r="F15">
        <v>8</v>
      </c>
      <c r="G15" t="s">
        <v>59</v>
      </c>
      <c r="J15">
        <f>SUM(J12:J14)</f>
        <v>122.8</v>
      </c>
      <c r="K15">
        <f>SUM(K12:K14)</f>
        <v>121</v>
      </c>
    </row>
    <row r="16" spans="1:12" x14ac:dyDescent="0.3">
      <c r="A16">
        <v>99</v>
      </c>
      <c r="B16" t="s">
        <v>174</v>
      </c>
      <c r="D16" t="s">
        <v>74</v>
      </c>
      <c r="E16" t="s">
        <v>54</v>
      </c>
      <c r="F16">
        <v>7</v>
      </c>
      <c r="G16" t="s">
        <v>57</v>
      </c>
    </row>
    <row r="17" spans="1:11" x14ac:dyDescent="0.3">
      <c r="A17">
        <v>57</v>
      </c>
      <c r="B17" t="s">
        <v>142</v>
      </c>
      <c r="D17" t="s">
        <v>67</v>
      </c>
      <c r="E17" t="s">
        <v>55</v>
      </c>
      <c r="F17">
        <v>36</v>
      </c>
      <c r="G17" t="s">
        <v>59</v>
      </c>
      <c r="J17" t="s">
        <v>180</v>
      </c>
      <c r="K17" t="s">
        <v>181</v>
      </c>
    </row>
    <row r="18" spans="1:11" x14ac:dyDescent="0.3">
      <c r="A18">
        <v>58</v>
      </c>
      <c r="B18" t="s">
        <v>143</v>
      </c>
      <c r="D18" t="s">
        <v>68</v>
      </c>
      <c r="E18" t="s">
        <v>55</v>
      </c>
      <c r="F18">
        <v>36</v>
      </c>
      <c r="G18" t="s">
        <v>59</v>
      </c>
      <c r="I18" t="s">
        <v>176</v>
      </c>
      <c r="J18">
        <v>6.333333333333333</v>
      </c>
      <c r="K18">
        <v>4</v>
      </c>
    </row>
    <row r="19" spans="1:11" x14ac:dyDescent="0.3">
      <c r="A19">
        <v>60</v>
      </c>
      <c r="B19" t="s">
        <v>144</v>
      </c>
      <c r="D19" t="s">
        <v>61</v>
      </c>
      <c r="E19" t="s">
        <v>55</v>
      </c>
      <c r="F19">
        <v>1</v>
      </c>
      <c r="G19" t="s">
        <v>60</v>
      </c>
      <c r="I19" t="s">
        <v>178</v>
      </c>
      <c r="J19">
        <v>7.5</v>
      </c>
      <c r="K19">
        <v>4</v>
      </c>
    </row>
    <row r="20" spans="1:11" x14ac:dyDescent="0.3">
      <c r="A20">
        <v>66</v>
      </c>
      <c r="B20" t="s">
        <v>145</v>
      </c>
      <c r="D20" t="s">
        <v>72</v>
      </c>
      <c r="E20" t="s">
        <v>55</v>
      </c>
      <c r="F20">
        <v>2</v>
      </c>
      <c r="G20" t="s">
        <v>59</v>
      </c>
      <c r="I20" t="s">
        <v>179</v>
      </c>
      <c r="J20">
        <v>109.02500000000001</v>
      </c>
      <c r="K20">
        <v>113</v>
      </c>
    </row>
    <row r="21" spans="1:11" x14ac:dyDescent="0.3">
      <c r="A21">
        <v>70</v>
      </c>
      <c r="B21" t="s">
        <v>146</v>
      </c>
      <c r="D21" t="s">
        <v>37</v>
      </c>
      <c r="E21" t="s">
        <v>55</v>
      </c>
      <c r="F21">
        <v>4</v>
      </c>
      <c r="G21" t="s">
        <v>60</v>
      </c>
      <c r="J21">
        <v>66</v>
      </c>
      <c r="K21">
        <v>34</v>
      </c>
    </row>
    <row r="22" spans="1:11" x14ac:dyDescent="0.3">
      <c r="A22">
        <v>73</v>
      </c>
      <c r="B22" t="s">
        <v>147</v>
      </c>
      <c r="D22" t="s">
        <v>73</v>
      </c>
      <c r="E22" t="s">
        <v>55</v>
      </c>
      <c r="F22">
        <v>2</v>
      </c>
      <c r="G22" t="s">
        <v>59</v>
      </c>
    </row>
    <row r="23" spans="1:11" x14ac:dyDescent="0.3">
      <c r="A23">
        <v>74</v>
      </c>
      <c r="B23" t="s">
        <v>148</v>
      </c>
      <c r="D23" t="s">
        <v>51</v>
      </c>
      <c r="E23" t="s">
        <v>55</v>
      </c>
      <c r="F23">
        <v>4</v>
      </c>
      <c r="G23" t="s">
        <v>60</v>
      </c>
    </row>
    <row r="24" spans="1:11" x14ac:dyDescent="0.3">
      <c r="A24">
        <v>75</v>
      </c>
      <c r="B24" t="s">
        <v>149</v>
      </c>
      <c r="D24" t="s">
        <v>74</v>
      </c>
      <c r="E24" t="s">
        <v>55</v>
      </c>
      <c r="F24">
        <v>7</v>
      </c>
      <c r="G24" t="s">
        <v>59</v>
      </c>
    </row>
    <row r="25" spans="1:11" x14ac:dyDescent="0.3">
      <c r="A25">
        <v>77</v>
      </c>
      <c r="B25" t="s">
        <v>150</v>
      </c>
      <c r="D25" t="s">
        <v>75</v>
      </c>
      <c r="E25" t="s">
        <v>55</v>
      </c>
      <c r="F25">
        <v>2</v>
      </c>
      <c r="G25" t="s">
        <v>59</v>
      </c>
    </row>
    <row r="26" spans="1:11" x14ac:dyDescent="0.3">
      <c r="A26">
        <v>78</v>
      </c>
      <c r="B26" t="s">
        <v>151</v>
      </c>
      <c r="D26" t="s">
        <v>51</v>
      </c>
      <c r="E26" t="s">
        <v>55</v>
      </c>
      <c r="F26">
        <v>4</v>
      </c>
      <c r="G26" t="s">
        <v>60</v>
      </c>
    </row>
    <row r="27" spans="1:11" x14ac:dyDescent="0.3">
      <c r="A27">
        <v>80</v>
      </c>
      <c r="B27" t="s">
        <v>152</v>
      </c>
      <c r="D27" t="s">
        <v>76</v>
      </c>
      <c r="E27" t="s">
        <v>55</v>
      </c>
      <c r="F27">
        <v>7</v>
      </c>
      <c r="G27" t="s">
        <v>59</v>
      </c>
    </row>
    <row r="28" spans="1:11" x14ac:dyDescent="0.3">
      <c r="A28">
        <v>82</v>
      </c>
      <c r="B28" t="s">
        <v>158</v>
      </c>
      <c r="D28" t="s">
        <v>77</v>
      </c>
      <c r="E28" t="s">
        <v>55</v>
      </c>
      <c r="F28">
        <v>2</v>
      </c>
      <c r="G28" t="s">
        <v>57</v>
      </c>
    </row>
    <row r="29" spans="1:11" x14ac:dyDescent="0.3">
      <c r="A29">
        <v>85</v>
      </c>
      <c r="B29" t="s">
        <v>161</v>
      </c>
      <c r="D29" t="s">
        <v>79</v>
      </c>
      <c r="E29" t="s">
        <v>55</v>
      </c>
      <c r="F29">
        <v>2</v>
      </c>
      <c r="G29" t="s">
        <v>57</v>
      </c>
    </row>
    <row r="30" spans="1:11" x14ac:dyDescent="0.3">
      <c r="A30">
        <v>86</v>
      </c>
      <c r="B30" t="s">
        <v>162</v>
      </c>
      <c r="D30" t="s">
        <v>70</v>
      </c>
      <c r="E30" t="s">
        <v>55</v>
      </c>
      <c r="F30">
        <v>6</v>
      </c>
      <c r="G30" t="s">
        <v>58</v>
      </c>
    </row>
    <row r="31" spans="1:11" x14ac:dyDescent="0.3">
      <c r="A31">
        <v>87</v>
      </c>
      <c r="B31" t="s">
        <v>163</v>
      </c>
      <c r="D31" t="s">
        <v>31</v>
      </c>
      <c r="E31" t="s">
        <v>55</v>
      </c>
      <c r="F31">
        <v>2</v>
      </c>
      <c r="G31" t="s">
        <v>60</v>
      </c>
    </row>
    <row r="32" spans="1:11" x14ac:dyDescent="0.3">
      <c r="A32">
        <v>94</v>
      </c>
      <c r="B32" t="s">
        <v>127</v>
      </c>
      <c r="D32" t="s">
        <v>76</v>
      </c>
      <c r="E32" t="s">
        <v>55</v>
      </c>
      <c r="F32">
        <v>7</v>
      </c>
      <c r="G32" t="s">
        <v>57</v>
      </c>
    </row>
    <row r="33" spans="1:7" x14ac:dyDescent="0.3">
      <c r="A33">
        <v>95</v>
      </c>
      <c r="B33" t="s">
        <v>170</v>
      </c>
      <c r="D33" t="s">
        <v>46</v>
      </c>
      <c r="E33" t="s">
        <v>55</v>
      </c>
      <c r="F33">
        <v>6</v>
      </c>
      <c r="G33" t="s">
        <v>58</v>
      </c>
    </row>
    <row r="34" spans="1:7" x14ac:dyDescent="0.3">
      <c r="A34">
        <v>52</v>
      </c>
      <c r="B34" t="s">
        <v>153</v>
      </c>
      <c r="D34" t="s">
        <v>62</v>
      </c>
      <c r="E34" t="s">
        <v>56</v>
      </c>
      <c r="F34">
        <v>109</v>
      </c>
      <c r="G34" t="s">
        <v>59</v>
      </c>
    </row>
    <row r="35" spans="1:7" x14ac:dyDescent="0.3">
      <c r="A35">
        <v>53</v>
      </c>
      <c r="B35" t="s">
        <v>154</v>
      </c>
      <c r="D35" t="s">
        <v>63</v>
      </c>
      <c r="E35" t="s">
        <v>56</v>
      </c>
      <c r="F35">
        <v>59</v>
      </c>
      <c r="G35" t="s">
        <v>59</v>
      </c>
    </row>
    <row r="36" spans="1:7" x14ac:dyDescent="0.3">
      <c r="A36">
        <v>65</v>
      </c>
      <c r="B36" t="s">
        <v>155</v>
      </c>
      <c r="D36" t="s">
        <v>48</v>
      </c>
      <c r="E36" t="s">
        <v>56</v>
      </c>
      <c r="F36">
        <v>113</v>
      </c>
      <c r="G36" t="s">
        <v>60</v>
      </c>
    </row>
    <row r="37" spans="1:7" x14ac:dyDescent="0.3">
      <c r="A37">
        <v>72</v>
      </c>
      <c r="B37" t="s">
        <v>116</v>
      </c>
      <c r="D37" t="s">
        <v>50</v>
      </c>
      <c r="E37" t="s">
        <v>56</v>
      </c>
      <c r="F37">
        <v>100</v>
      </c>
      <c r="G37" t="s">
        <v>59</v>
      </c>
    </row>
    <row r="38" spans="1:7" x14ac:dyDescent="0.3">
      <c r="A38">
        <v>79</v>
      </c>
      <c r="B38" t="s">
        <v>156</v>
      </c>
      <c r="D38" t="s">
        <v>46</v>
      </c>
      <c r="E38" t="s">
        <v>56</v>
      </c>
      <c r="F38">
        <v>116</v>
      </c>
      <c r="G38" t="s">
        <v>59</v>
      </c>
    </row>
    <row r="39" spans="1:7" x14ac:dyDescent="0.3">
      <c r="A39">
        <v>81</v>
      </c>
      <c r="B39" t="s">
        <v>157</v>
      </c>
      <c r="D39" t="s">
        <v>48</v>
      </c>
      <c r="E39" t="s">
        <v>56</v>
      </c>
      <c r="F39">
        <v>113</v>
      </c>
      <c r="G39" t="s">
        <v>60</v>
      </c>
    </row>
    <row r="40" spans="1:7" x14ac:dyDescent="0.3">
      <c r="A40">
        <v>83</v>
      </c>
      <c r="B40" t="s">
        <v>159</v>
      </c>
      <c r="D40" t="s">
        <v>48</v>
      </c>
      <c r="E40" t="s">
        <v>56</v>
      </c>
      <c r="F40">
        <v>113</v>
      </c>
      <c r="G40" t="s">
        <v>57</v>
      </c>
    </row>
    <row r="41" spans="1:7" x14ac:dyDescent="0.3">
      <c r="A41">
        <v>84</v>
      </c>
      <c r="B41" t="s">
        <v>160</v>
      </c>
      <c r="D41" t="s">
        <v>78</v>
      </c>
      <c r="E41" t="s">
        <v>56</v>
      </c>
      <c r="F41">
        <v>52</v>
      </c>
      <c r="G41" t="s">
        <v>58</v>
      </c>
    </row>
    <row r="42" spans="1:7" x14ac:dyDescent="0.3">
      <c r="A42">
        <v>88</v>
      </c>
      <c r="B42" t="s">
        <v>164</v>
      </c>
      <c r="D42" t="s">
        <v>48</v>
      </c>
      <c r="E42" t="s">
        <v>56</v>
      </c>
      <c r="F42">
        <v>113</v>
      </c>
      <c r="G42" t="s">
        <v>60</v>
      </c>
    </row>
    <row r="43" spans="1:7" x14ac:dyDescent="0.3">
      <c r="A43">
        <v>89</v>
      </c>
      <c r="B43" t="s">
        <v>165</v>
      </c>
      <c r="D43" t="s">
        <v>48</v>
      </c>
      <c r="E43" t="s">
        <v>56</v>
      </c>
      <c r="F43">
        <v>113</v>
      </c>
      <c r="G43" t="s">
        <v>57</v>
      </c>
    </row>
    <row r="44" spans="1:7" x14ac:dyDescent="0.3">
      <c r="A44">
        <v>90</v>
      </c>
      <c r="B44" t="s">
        <v>166</v>
      </c>
      <c r="D44" t="s">
        <v>51</v>
      </c>
      <c r="E44" t="s">
        <v>56</v>
      </c>
      <c r="F44">
        <v>101</v>
      </c>
      <c r="G44" t="s">
        <v>57</v>
      </c>
    </row>
    <row r="45" spans="1:7" x14ac:dyDescent="0.3">
      <c r="A45">
        <v>92</v>
      </c>
      <c r="B45" t="s">
        <v>168</v>
      </c>
      <c r="D45" t="s">
        <v>47</v>
      </c>
      <c r="E45" t="s">
        <v>56</v>
      </c>
      <c r="F45">
        <v>128</v>
      </c>
      <c r="G45" t="s">
        <v>57</v>
      </c>
    </row>
    <row r="46" spans="1:7" x14ac:dyDescent="0.3">
      <c r="A46">
        <v>93</v>
      </c>
      <c r="B46" t="s">
        <v>169</v>
      </c>
      <c r="D46" t="s">
        <v>70</v>
      </c>
      <c r="E46" t="s">
        <v>56</v>
      </c>
      <c r="F46">
        <v>103</v>
      </c>
      <c r="G46" t="s">
        <v>57</v>
      </c>
    </row>
    <row r="47" spans="1:7" x14ac:dyDescent="0.3">
      <c r="A47">
        <v>96</v>
      </c>
      <c r="B47" t="s">
        <v>171</v>
      </c>
      <c r="D47" t="s">
        <v>80</v>
      </c>
      <c r="E47" t="s">
        <v>56</v>
      </c>
      <c r="F47">
        <v>60</v>
      </c>
      <c r="G47" t="s">
        <v>57</v>
      </c>
    </row>
    <row r="48" spans="1:7" x14ac:dyDescent="0.3">
      <c r="A48">
        <v>97</v>
      </c>
      <c r="B48" t="s">
        <v>172</v>
      </c>
      <c r="D48" t="s">
        <v>81</v>
      </c>
      <c r="E48" t="s">
        <v>56</v>
      </c>
      <c r="F48">
        <v>106</v>
      </c>
      <c r="G48" t="s">
        <v>58</v>
      </c>
    </row>
    <row r="49" spans="1:7" x14ac:dyDescent="0.3">
      <c r="A49">
        <v>98</v>
      </c>
      <c r="B49" t="s">
        <v>173</v>
      </c>
      <c r="D49" t="s">
        <v>73</v>
      </c>
      <c r="E49" t="s">
        <v>56</v>
      </c>
      <c r="F49">
        <v>108</v>
      </c>
      <c r="G49" t="s">
        <v>58</v>
      </c>
    </row>
    <row r="50" spans="1:7" x14ac:dyDescent="0.3">
      <c r="A50">
        <v>100</v>
      </c>
      <c r="B50" t="s">
        <v>175</v>
      </c>
      <c r="D50" t="s">
        <v>81</v>
      </c>
      <c r="E50" t="s">
        <v>56</v>
      </c>
      <c r="F50">
        <v>106</v>
      </c>
      <c r="G50" t="s">
        <v>58</v>
      </c>
    </row>
  </sheetData>
  <sortState xmlns:xlrd2="http://schemas.microsoft.com/office/spreadsheetml/2017/richdata2" ref="A1:G50">
    <sortCondition ref="E1:E50"/>
    <sortCondition ref="A1:A50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52F41-4708-4C57-8349-95372DCA1939}">
  <dimension ref="A1:J30"/>
  <sheetViews>
    <sheetView topLeftCell="C6" workbookViewId="0">
      <selection activeCell="D14" sqref="D14"/>
    </sheetView>
  </sheetViews>
  <sheetFormatPr defaultRowHeight="14.4" x14ac:dyDescent="0.3"/>
  <cols>
    <col min="1" max="1" width="34.77734375" customWidth="1"/>
    <col min="3" max="3" width="18.77734375" customWidth="1"/>
  </cols>
  <sheetData>
    <row r="1" spans="1:10" x14ac:dyDescent="0.3">
      <c r="B1" t="s">
        <v>57</v>
      </c>
      <c r="C1" t="s">
        <v>58</v>
      </c>
      <c r="D1" t="s">
        <v>222</v>
      </c>
      <c r="E1" t="s">
        <v>223</v>
      </c>
    </row>
    <row r="2" spans="1:10" x14ac:dyDescent="0.3">
      <c r="A2" t="s">
        <v>219</v>
      </c>
      <c r="B2">
        <v>14</v>
      </c>
      <c r="C2">
        <v>0</v>
      </c>
      <c r="D2">
        <v>6.7142857142857144</v>
      </c>
      <c r="E2">
        <v>3</v>
      </c>
    </row>
    <row r="3" spans="1:10" x14ac:dyDescent="0.3">
      <c r="A3" t="s">
        <v>220</v>
      </c>
      <c r="B3">
        <v>13</v>
      </c>
      <c r="C3">
        <v>1</v>
      </c>
      <c r="D3">
        <v>11.785714285714286</v>
      </c>
      <c r="E3">
        <v>8.5</v>
      </c>
    </row>
    <row r="4" spans="1:10" x14ac:dyDescent="0.3">
      <c r="A4" t="s">
        <v>221</v>
      </c>
      <c r="B4">
        <v>10</v>
      </c>
      <c r="C4">
        <v>4</v>
      </c>
      <c r="D4">
        <v>62.214285714285715</v>
      </c>
      <c r="E4">
        <v>65.5</v>
      </c>
    </row>
    <row r="5" spans="1:10" x14ac:dyDescent="0.3">
      <c r="I5">
        <v>14.75</v>
      </c>
      <c r="J5">
        <v>82.8125</v>
      </c>
    </row>
    <row r="6" spans="1:10" x14ac:dyDescent="0.3">
      <c r="A6" t="s">
        <v>13</v>
      </c>
      <c r="H6">
        <v>6</v>
      </c>
      <c r="I6">
        <v>7.5</v>
      </c>
      <c r="J6">
        <v>93</v>
      </c>
    </row>
    <row r="7" spans="1:10" x14ac:dyDescent="0.3">
      <c r="A7" t="s">
        <v>219</v>
      </c>
      <c r="B7">
        <v>12</v>
      </c>
      <c r="C7">
        <v>4</v>
      </c>
      <c r="D7">
        <v>5.625</v>
      </c>
      <c r="E7">
        <v>6</v>
      </c>
    </row>
    <row r="8" spans="1:10" x14ac:dyDescent="0.3">
      <c r="A8" t="s">
        <v>220</v>
      </c>
      <c r="B8">
        <v>11</v>
      </c>
      <c r="C8">
        <v>5</v>
      </c>
      <c r="D8">
        <v>14.75</v>
      </c>
      <c r="E8">
        <v>7.5</v>
      </c>
    </row>
    <row r="9" spans="1:10" x14ac:dyDescent="0.3">
      <c r="A9" t="s">
        <v>221</v>
      </c>
      <c r="B9">
        <v>10</v>
      </c>
      <c r="C9">
        <v>6</v>
      </c>
      <c r="D9">
        <v>82.81</v>
      </c>
      <c r="E9">
        <v>93</v>
      </c>
    </row>
    <row r="11" spans="1:10" x14ac:dyDescent="0.3">
      <c r="B11" t="s">
        <v>300</v>
      </c>
      <c r="C11" t="s">
        <v>301</v>
      </c>
      <c r="D11" t="s">
        <v>222</v>
      </c>
      <c r="E11" t="s">
        <v>223</v>
      </c>
    </row>
    <row r="12" spans="1:10" x14ac:dyDescent="0.3">
      <c r="A12" t="s">
        <v>176</v>
      </c>
      <c r="B12">
        <f>B2+B7</f>
        <v>26</v>
      </c>
      <c r="C12">
        <f>C2+C7</f>
        <v>4</v>
      </c>
      <c r="D12">
        <v>6.13</v>
      </c>
      <c r="E12">
        <v>4</v>
      </c>
    </row>
    <row r="13" spans="1:10" x14ac:dyDescent="0.3">
      <c r="A13" t="s">
        <v>178</v>
      </c>
      <c r="B13">
        <v>17</v>
      </c>
      <c r="C13">
        <v>13</v>
      </c>
      <c r="D13">
        <v>13.36</v>
      </c>
      <c r="E13">
        <v>8</v>
      </c>
    </row>
    <row r="14" spans="1:10" x14ac:dyDescent="0.3">
      <c r="A14" t="s">
        <v>179</v>
      </c>
      <c r="B14">
        <v>23</v>
      </c>
      <c r="C14">
        <v>17</v>
      </c>
      <c r="D14">
        <v>73.2</v>
      </c>
      <c r="E14">
        <v>84.5</v>
      </c>
    </row>
    <row r="17" spans="1:7" x14ac:dyDescent="0.3">
      <c r="A17" t="s">
        <v>259</v>
      </c>
      <c r="B17" t="s">
        <v>254</v>
      </c>
      <c r="C17" t="s">
        <v>255</v>
      </c>
      <c r="D17" t="s">
        <v>256</v>
      </c>
      <c r="E17" t="s">
        <v>257</v>
      </c>
      <c r="F17" t="s">
        <v>258</v>
      </c>
    </row>
    <row r="18" spans="1:7" x14ac:dyDescent="0.3">
      <c r="A18" t="s">
        <v>219</v>
      </c>
      <c r="B18">
        <v>6</v>
      </c>
      <c r="C18">
        <v>3</v>
      </c>
      <c r="D18">
        <v>4</v>
      </c>
      <c r="E18">
        <v>1</v>
      </c>
      <c r="F18">
        <v>0</v>
      </c>
      <c r="G18">
        <f>SUM(B18:F18)</f>
        <v>14</v>
      </c>
    </row>
    <row r="19" spans="1:7" x14ac:dyDescent="0.3">
      <c r="A19" t="s">
        <v>220</v>
      </c>
      <c r="B19">
        <v>1</v>
      </c>
      <c r="C19">
        <v>4</v>
      </c>
      <c r="D19">
        <v>1</v>
      </c>
      <c r="E19">
        <v>5</v>
      </c>
      <c r="F19">
        <v>2</v>
      </c>
      <c r="G19">
        <f>SUM(B19:F19)</f>
        <v>13</v>
      </c>
    </row>
    <row r="20" spans="1:7" x14ac:dyDescent="0.3">
      <c r="A20" t="s">
        <v>221</v>
      </c>
      <c r="B20">
        <v>3</v>
      </c>
      <c r="C20">
        <v>3</v>
      </c>
      <c r="D20">
        <v>5</v>
      </c>
      <c r="E20">
        <v>4</v>
      </c>
      <c r="F20">
        <v>8</v>
      </c>
      <c r="G20">
        <f>SUM(B20:F20)</f>
        <v>23</v>
      </c>
    </row>
    <row r="22" spans="1:7" x14ac:dyDescent="0.3">
      <c r="A22" t="s">
        <v>260</v>
      </c>
      <c r="B22" t="s">
        <v>295</v>
      </c>
      <c r="C22" t="s">
        <v>296</v>
      </c>
      <c r="D22" s="5" t="s">
        <v>297</v>
      </c>
      <c r="E22" s="5" t="s">
        <v>298</v>
      </c>
      <c r="F22" t="s">
        <v>299</v>
      </c>
    </row>
    <row r="23" spans="1:7" x14ac:dyDescent="0.3">
      <c r="A23" t="s">
        <v>219</v>
      </c>
      <c r="B23">
        <v>5</v>
      </c>
      <c r="C23">
        <v>7</v>
      </c>
      <c r="D23">
        <v>2</v>
      </c>
      <c r="E23">
        <v>0</v>
      </c>
      <c r="F23">
        <v>2</v>
      </c>
      <c r="G23">
        <f>SUM(B23:F23)</f>
        <v>16</v>
      </c>
    </row>
    <row r="24" spans="1:7" x14ac:dyDescent="0.3">
      <c r="A24" t="s">
        <v>220</v>
      </c>
      <c r="B24">
        <v>3</v>
      </c>
      <c r="C24">
        <v>2</v>
      </c>
      <c r="D24">
        <v>6</v>
      </c>
      <c r="E24">
        <v>4</v>
      </c>
      <c r="F24">
        <v>2</v>
      </c>
      <c r="G24">
        <f>SUM(B24:F24)</f>
        <v>17</v>
      </c>
    </row>
    <row r="25" spans="1:7" x14ac:dyDescent="0.3">
      <c r="A25" t="s">
        <v>221</v>
      </c>
      <c r="B25">
        <v>2</v>
      </c>
      <c r="C25">
        <v>1</v>
      </c>
      <c r="D25">
        <v>2</v>
      </c>
      <c r="E25">
        <v>6</v>
      </c>
      <c r="F25">
        <v>6</v>
      </c>
      <c r="G25">
        <f>SUM(B25:F25)</f>
        <v>17</v>
      </c>
    </row>
    <row r="27" spans="1:7" x14ac:dyDescent="0.3">
      <c r="A27" t="s">
        <v>261</v>
      </c>
      <c r="B27" t="s">
        <v>290</v>
      </c>
      <c r="C27" t="s">
        <v>291</v>
      </c>
      <c r="D27" s="5" t="s">
        <v>292</v>
      </c>
      <c r="E27" s="5" t="s">
        <v>293</v>
      </c>
      <c r="F27" t="s">
        <v>294</v>
      </c>
    </row>
    <row r="28" spans="1:7" x14ac:dyDescent="0.3">
      <c r="A28" t="s">
        <v>176</v>
      </c>
      <c r="B28">
        <f t="shared" ref="B28:G30" si="0">B18+B23</f>
        <v>11</v>
      </c>
      <c r="C28">
        <f t="shared" si="0"/>
        <v>10</v>
      </c>
      <c r="D28">
        <f t="shared" si="0"/>
        <v>6</v>
      </c>
      <c r="E28">
        <f t="shared" si="0"/>
        <v>1</v>
      </c>
      <c r="F28">
        <f t="shared" si="0"/>
        <v>2</v>
      </c>
      <c r="G28">
        <f t="shared" si="0"/>
        <v>30</v>
      </c>
    </row>
    <row r="29" spans="1:7" x14ac:dyDescent="0.3">
      <c r="A29" t="s">
        <v>178</v>
      </c>
      <c r="B29">
        <f t="shared" si="0"/>
        <v>4</v>
      </c>
      <c r="C29">
        <f t="shared" si="0"/>
        <v>6</v>
      </c>
      <c r="D29">
        <f t="shared" si="0"/>
        <v>7</v>
      </c>
      <c r="E29">
        <f t="shared" si="0"/>
        <v>9</v>
      </c>
      <c r="F29">
        <f t="shared" si="0"/>
        <v>4</v>
      </c>
      <c r="G29">
        <f t="shared" si="0"/>
        <v>30</v>
      </c>
    </row>
    <row r="30" spans="1:7" x14ac:dyDescent="0.3">
      <c r="A30" t="s">
        <v>179</v>
      </c>
      <c r="B30">
        <f t="shared" si="0"/>
        <v>5</v>
      </c>
      <c r="C30">
        <f t="shared" si="0"/>
        <v>4</v>
      </c>
      <c r="D30">
        <f t="shared" si="0"/>
        <v>7</v>
      </c>
      <c r="E30">
        <f t="shared" si="0"/>
        <v>10</v>
      </c>
      <c r="F30">
        <f t="shared" si="0"/>
        <v>14</v>
      </c>
      <c r="G30">
        <f t="shared" si="0"/>
        <v>40</v>
      </c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1E4B8-F31D-4D87-BE65-896C99440FEE}">
  <dimension ref="A1:D32"/>
  <sheetViews>
    <sheetView topLeftCell="A8" workbookViewId="0">
      <selection activeCell="H22" sqref="H22"/>
    </sheetView>
  </sheetViews>
  <sheetFormatPr defaultRowHeight="14.4" x14ac:dyDescent="0.3"/>
  <sheetData>
    <row r="1" spans="1:4" x14ac:dyDescent="0.3">
      <c r="A1" t="s">
        <v>224</v>
      </c>
      <c r="B1">
        <v>1</v>
      </c>
      <c r="C1">
        <v>1</v>
      </c>
      <c r="D1">
        <v>49</v>
      </c>
    </row>
    <row r="2" spans="1:4" x14ac:dyDescent="0.3">
      <c r="A2" t="s">
        <v>230</v>
      </c>
      <c r="B2">
        <v>4</v>
      </c>
      <c r="C2">
        <v>5</v>
      </c>
      <c r="D2">
        <v>89</v>
      </c>
    </row>
    <row r="3" spans="1:4" x14ac:dyDescent="0.3">
      <c r="A3" t="s">
        <v>231</v>
      </c>
      <c r="B3">
        <v>1</v>
      </c>
      <c r="C3">
        <v>7</v>
      </c>
      <c r="D3">
        <v>24</v>
      </c>
    </row>
    <row r="4" spans="1:4" x14ac:dyDescent="0.3">
      <c r="A4" t="s">
        <v>232</v>
      </c>
      <c r="B4">
        <v>4</v>
      </c>
      <c r="C4">
        <v>11</v>
      </c>
      <c r="D4">
        <v>86</v>
      </c>
    </row>
    <row r="5" spans="1:4" x14ac:dyDescent="0.3">
      <c r="A5" t="s">
        <v>225</v>
      </c>
      <c r="B5">
        <v>1</v>
      </c>
      <c r="C5">
        <v>1</v>
      </c>
      <c r="D5">
        <v>51</v>
      </c>
    </row>
    <row r="6" spans="1:4" x14ac:dyDescent="0.3">
      <c r="A6" t="s">
        <v>233</v>
      </c>
      <c r="B6">
        <v>1</v>
      </c>
      <c r="C6">
        <v>11</v>
      </c>
      <c r="D6">
        <v>84</v>
      </c>
    </row>
    <row r="7" spans="1:4" x14ac:dyDescent="0.3">
      <c r="A7" t="s">
        <v>234</v>
      </c>
      <c r="B7">
        <v>2</v>
      </c>
      <c r="C7">
        <v>17</v>
      </c>
      <c r="D7">
        <v>98</v>
      </c>
    </row>
    <row r="8" spans="1:4" x14ac:dyDescent="0.3">
      <c r="A8" t="s">
        <v>235</v>
      </c>
      <c r="B8">
        <v>4</v>
      </c>
      <c r="C8">
        <v>4</v>
      </c>
      <c r="D8">
        <v>51</v>
      </c>
    </row>
    <row r="9" spans="1:4" x14ac:dyDescent="0.3">
      <c r="A9" t="s">
        <v>236</v>
      </c>
      <c r="B9">
        <v>4</v>
      </c>
      <c r="C9">
        <v>21</v>
      </c>
      <c r="D9">
        <v>80</v>
      </c>
    </row>
    <row r="10" spans="1:4" x14ac:dyDescent="0.3">
      <c r="A10" t="s">
        <v>226</v>
      </c>
      <c r="B10">
        <v>1</v>
      </c>
      <c r="C10">
        <v>1</v>
      </c>
      <c r="D10">
        <v>49</v>
      </c>
    </row>
    <row r="11" spans="1:4" x14ac:dyDescent="0.3">
      <c r="A11" t="s">
        <v>237</v>
      </c>
      <c r="B11">
        <v>5</v>
      </c>
      <c r="C11">
        <v>10</v>
      </c>
      <c r="D11">
        <v>98</v>
      </c>
    </row>
    <row r="12" spans="1:4" x14ac:dyDescent="0.3">
      <c r="A12" t="s">
        <v>227</v>
      </c>
      <c r="B12">
        <v>1</v>
      </c>
      <c r="C12">
        <v>6</v>
      </c>
      <c r="D12">
        <v>6</v>
      </c>
    </row>
    <row r="13" spans="1:4" x14ac:dyDescent="0.3">
      <c r="A13" t="s">
        <v>228</v>
      </c>
      <c r="B13">
        <v>55</v>
      </c>
      <c r="C13">
        <v>55</v>
      </c>
      <c r="D13">
        <v>91</v>
      </c>
    </row>
    <row r="14" spans="1:4" x14ac:dyDescent="0.3">
      <c r="A14" t="s">
        <v>229</v>
      </c>
      <c r="B14">
        <v>10</v>
      </c>
      <c r="C14">
        <v>15</v>
      </c>
      <c r="D14">
        <v>15</v>
      </c>
    </row>
    <row r="15" spans="1:4" x14ac:dyDescent="0.3">
      <c r="A15" t="s">
        <v>238</v>
      </c>
      <c r="B15">
        <v>1</v>
      </c>
      <c r="C15">
        <v>1</v>
      </c>
      <c r="D15">
        <v>50</v>
      </c>
    </row>
    <row r="16" spans="1:4" x14ac:dyDescent="0.3">
      <c r="A16" t="s">
        <v>239</v>
      </c>
      <c r="B16">
        <v>2</v>
      </c>
      <c r="C16">
        <v>2</v>
      </c>
      <c r="D16">
        <v>2</v>
      </c>
    </row>
    <row r="17" spans="1:4" x14ac:dyDescent="0.3">
      <c r="A17" t="s">
        <v>240</v>
      </c>
      <c r="B17">
        <v>10</v>
      </c>
      <c r="C17">
        <v>32</v>
      </c>
      <c r="D17">
        <v>85</v>
      </c>
    </row>
    <row r="18" spans="1:4" x14ac:dyDescent="0.3">
      <c r="A18" t="s">
        <v>241</v>
      </c>
      <c r="B18">
        <v>14</v>
      </c>
      <c r="C18">
        <v>44</v>
      </c>
      <c r="D18">
        <v>57</v>
      </c>
    </row>
    <row r="19" spans="1:4" x14ac:dyDescent="0.3">
      <c r="A19" t="s">
        <v>242</v>
      </c>
      <c r="B19">
        <v>12</v>
      </c>
      <c r="C19">
        <v>24</v>
      </c>
      <c r="D19">
        <v>53</v>
      </c>
    </row>
    <row r="20" spans="1:4" x14ac:dyDescent="0.3">
      <c r="A20" t="s">
        <v>243</v>
      </c>
      <c r="B20">
        <v>6</v>
      </c>
      <c r="C20">
        <v>6</v>
      </c>
      <c r="D20">
        <v>113</v>
      </c>
    </row>
    <row r="21" spans="1:4" x14ac:dyDescent="0.3">
      <c r="A21" t="s">
        <v>244</v>
      </c>
      <c r="B21">
        <v>2</v>
      </c>
      <c r="C21">
        <v>2</v>
      </c>
      <c r="D21">
        <v>70</v>
      </c>
    </row>
    <row r="22" spans="1:4" x14ac:dyDescent="0.3">
      <c r="A22" t="s">
        <v>245</v>
      </c>
      <c r="B22">
        <v>8</v>
      </c>
      <c r="C22">
        <v>42</v>
      </c>
      <c r="D22">
        <v>103</v>
      </c>
    </row>
    <row r="23" spans="1:4" x14ac:dyDescent="0.3">
      <c r="A23" t="s">
        <v>246</v>
      </c>
      <c r="B23">
        <v>1</v>
      </c>
      <c r="C23">
        <v>3</v>
      </c>
      <c r="D23">
        <v>56</v>
      </c>
    </row>
    <row r="24" spans="1:4" x14ac:dyDescent="0.3">
      <c r="A24" t="s">
        <v>247</v>
      </c>
      <c r="B24">
        <v>6</v>
      </c>
      <c r="C24">
        <v>6</v>
      </c>
      <c r="D24">
        <v>113</v>
      </c>
    </row>
    <row r="25" spans="1:4" x14ac:dyDescent="0.3">
      <c r="A25" t="s">
        <v>248</v>
      </c>
      <c r="B25">
        <v>6</v>
      </c>
      <c r="C25">
        <v>6</v>
      </c>
      <c r="D25">
        <v>113</v>
      </c>
    </row>
    <row r="26" spans="1:4" x14ac:dyDescent="0.3">
      <c r="A26" t="s">
        <v>249</v>
      </c>
      <c r="B26">
        <v>2</v>
      </c>
      <c r="C26">
        <v>16</v>
      </c>
      <c r="D26">
        <v>108</v>
      </c>
    </row>
    <row r="27" spans="1:4" x14ac:dyDescent="0.3">
      <c r="A27" t="s">
        <v>250</v>
      </c>
      <c r="B27">
        <v>7</v>
      </c>
      <c r="C27">
        <v>9</v>
      </c>
      <c r="D27">
        <v>93</v>
      </c>
    </row>
    <row r="28" spans="1:4" x14ac:dyDescent="0.3">
      <c r="A28" t="s">
        <v>251</v>
      </c>
      <c r="B28">
        <v>4</v>
      </c>
      <c r="C28">
        <v>20</v>
      </c>
      <c r="D28">
        <v>103</v>
      </c>
    </row>
    <row r="29" spans="1:4" x14ac:dyDescent="0.3">
      <c r="A29" t="s">
        <v>252</v>
      </c>
      <c r="B29">
        <v>2</v>
      </c>
      <c r="C29">
        <v>6</v>
      </c>
      <c r="D29">
        <v>113</v>
      </c>
    </row>
    <row r="30" spans="1:4" x14ac:dyDescent="0.3">
      <c r="A30" t="s">
        <v>253</v>
      </c>
      <c r="B30">
        <v>7</v>
      </c>
      <c r="C30">
        <v>17</v>
      </c>
      <c r="D30">
        <v>93</v>
      </c>
    </row>
    <row r="31" spans="1:4" x14ac:dyDescent="0.3">
      <c r="B31">
        <f>AVERAGE(B1:B30)</f>
        <v>6.1333333333333337</v>
      </c>
      <c r="C31">
        <f>AVERAGE(C1:C30)</f>
        <v>13.366666666666667</v>
      </c>
      <c r="D31">
        <f>AVERAGE(D1:D30)</f>
        <v>73.2</v>
      </c>
    </row>
    <row r="32" spans="1:4" x14ac:dyDescent="0.3">
      <c r="B32">
        <f>MEDIAN(B1:B30)</f>
        <v>4</v>
      </c>
      <c r="C32">
        <f>MEDIAN(C1:C30)</f>
        <v>8</v>
      </c>
      <c r="D32">
        <f>MEDIAN(D1:D30)</f>
        <v>84.5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B63A4A-F3DC-4CFD-A5AE-D5EEDC93A14E}">
  <dimension ref="A1:C8"/>
  <sheetViews>
    <sheetView workbookViewId="0">
      <selection activeCell="H22" sqref="H22"/>
    </sheetView>
  </sheetViews>
  <sheetFormatPr defaultRowHeight="14.4" x14ac:dyDescent="0.3"/>
  <sheetData>
    <row r="1" spans="1:3" x14ac:dyDescent="0.3">
      <c r="B1" t="s">
        <v>195</v>
      </c>
      <c r="C1" t="s">
        <v>197</v>
      </c>
    </row>
    <row r="2" spans="1:3" x14ac:dyDescent="0.3">
      <c r="A2" t="s">
        <v>0</v>
      </c>
      <c r="B2">
        <v>1.9353442811965902</v>
      </c>
      <c r="C2">
        <v>1.7907927989959689</v>
      </c>
    </row>
    <row r="3" spans="1:3" x14ac:dyDescent="0.3">
      <c r="A3" t="s">
        <v>1</v>
      </c>
      <c r="B3">
        <v>2.1665802955627393</v>
      </c>
      <c r="C3">
        <v>2.1055651664733857</v>
      </c>
    </row>
    <row r="4" spans="1:3" x14ac:dyDescent="0.3">
      <c r="A4" t="s">
        <v>2</v>
      </c>
      <c r="B4">
        <v>1.4619568109512309</v>
      </c>
      <c r="C4">
        <v>1.5657873153686463</v>
      </c>
    </row>
    <row r="5" spans="1:3" x14ac:dyDescent="0.3">
      <c r="A5" t="s">
        <v>4</v>
      </c>
      <c r="B5">
        <v>1.8230925035476653</v>
      </c>
      <c r="C5">
        <v>1.6600708484649609</v>
      </c>
    </row>
    <row r="6" spans="1:3" x14ac:dyDescent="0.3">
      <c r="A6" t="s">
        <v>3</v>
      </c>
      <c r="B6">
        <v>2.0652085208892781</v>
      </c>
      <c r="C6">
        <v>1.9557916378970432</v>
      </c>
    </row>
    <row r="7" spans="1:3" x14ac:dyDescent="0.3">
      <c r="A7" t="s">
        <v>5</v>
      </c>
      <c r="B7">
        <v>2.0676375676644052</v>
      </c>
      <c r="C7">
        <v>2.6341552495956373</v>
      </c>
    </row>
    <row r="8" spans="1:3" x14ac:dyDescent="0.3">
      <c r="A8" t="s">
        <v>196</v>
      </c>
      <c r="B8">
        <v>2.709064149856558</v>
      </c>
      <c r="C8">
        <v>2.8106849269866867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00813-D991-422E-8AC3-17AF45FE8D92}">
  <dimension ref="A1:I28"/>
  <sheetViews>
    <sheetView workbookViewId="0">
      <selection activeCell="D17" sqref="D17"/>
    </sheetView>
  </sheetViews>
  <sheetFormatPr defaultRowHeight="14.4" x14ac:dyDescent="0.3"/>
  <cols>
    <col min="1" max="1" width="9.44140625" bestFit="1" customWidth="1"/>
    <col min="5" max="5" width="9.44140625" bestFit="1" customWidth="1"/>
  </cols>
  <sheetData>
    <row r="1" spans="1:9" x14ac:dyDescent="0.3">
      <c r="A1" t="s">
        <v>182</v>
      </c>
      <c r="B1" t="s">
        <v>183</v>
      </c>
      <c r="C1" t="s">
        <v>184</v>
      </c>
      <c r="D1" t="s">
        <v>185</v>
      </c>
      <c r="E1" t="s">
        <v>186</v>
      </c>
      <c r="F1" t="s">
        <v>187</v>
      </c>
      <c r="G1" t="s">
        <v>189</v>
      </c>
      <c r="H1" t="s">
        <v>190</v>
      </c>
      <c r="I1" t="s">
        <v>188</v>
      </c>
    </row>
    <row r="2" spans="1:9" x14ac:dyDescent="0.3">
      <c r="A2">
        <v>1.7465799331665</v>
      </c>
      <c r="B2">
        <v>1.1233825683593699</v>
      </c>
      <c r="C2">
        <v>1.2606906890869101</v>
      </c>
      <c r="D2">
        <v>1.4306719303131099</v>
      </c>
      <c r="E2">
        <v>1.4968075752258301</v>
      </c>
      <c r="F2">
        <v>1.2693786621093699</v>
      </c>
      <c r="G2">
        <v>0.64780116081237704</v>
      </c>
      <c r="H2">
        <v>1.1819648742675699</v>
      </c>
      <c r="I2">
        <f t="shared" ref="I2:I11" si="0">G2+H2</f>
        <v>1.829766035079947</v>
      </c>
    </row>
    <row r="3" spans="1:9" x14ac:dyDescent="0.3">
      <c r="A3">
        <v>0.80904221534729004</v>
      </c>
      <c r="B3">
        <v>2.9453711509704501</v>
      </c>
      <c r="C3">
        <v>0.95332789421081499</v>
      </c>
      <c r="D3">
        <v>1.7529141426086401</v>
      </c>
      <c r="E3">
        <v>2.6399285793304399</v>
      </c>
      <c r="F3">
        <v>1.95792484283447</v>
      </c>
      <c r="G3">
        <v>1.1297743320464999</v>
      </c>
      <c r="H3">
        <v>1.9139056205749501</v>
      </c>
      <c r="I3">
        <f t="shared" si="0"/>
        <v>3.0436799526214502</v>
      </c>
    </row>
    <row r="4" spans="1:9" x14ac:dyDescent="0.3">
      <c r="A4">
        <v>1.4514021873474099</v>
      </c>
      <c r="B4">
        <v>2.75628566741943</v>
      </c>
      <c r="C4">
        <v>1.3968873023986801</v>
      </c>
      <c r="D4">
        <v>1.3462891578674301</v>
      </c>
      <c r="E4">
        <v>1.78913974761962</v>
      </c>
      <c r="F4">
        <v>1.43231749534606</v>
      </c>
      <c r="G4">
        <v>1.06937599182128</v>
      </c>
      <c r="H4">
        <v>0.68221664428710904</v>
      </c>
      <c r="I4">
        <f t="shared" si="0"/>
        <v>1.7515926361083891</v>
      </c>
    </row>
    <row r="5" spans="1:9" x14ac:dyDescent="0.3">
      <c r="A5">
        <v>2.04581508636474</v>
      </c>
      <c r="B5">
        <v>2.4626071453094398</v>
      </c>
      <c r="C5">
        <v>0.99874234199523904</v>
      </c>
      <c r="D5">
        <v>1.8543329238891599</v>
      </c>
      <c r="E5">
        <v>1.5755717754364</v>
      </c>
      <c r="F5">
        <v>1.40050077438354</v>
      </c>
      <c r="G5">
        <v>1.1357440948486299</v>
      </c>
      <c r="H5">
        <v>0.88893580436706499</v>
      </c>
      <c r="I5">
        <f t="shared" si="0"/>
        <v>2.0246798992156947</v>
      </c>
    </row>
    <row r="6" spans="1:9" x14ac:dyDescent="0.3">
      <c r="A6">
        <v>2.18733406066894</v>
      </c>
      <c r="B6">
        <v>1.4335007667541499</v>
      </c>
      <c r="C6">
        <v>0.89497065544128396</v>
      </c>
      <c r="D6">
        <v>1.4250190258026101</v>
      </c>
      <c r="E6">
        <v>1.3053736686706501</v>
      </c>
      <c r="F6">
        <v>1.8072974681854199</v>
      </c>
      <c r="G6">
        <v>1.54451131820678</v>
      </c>
      <c r="H6">
        <v>1.8382866382598799</v>
      </c>
      <c r="I6">
        <f t="shared" si="0"/>
        <v>3.3827979564666597</v>
      </c>
    </row>
    <row r="7" spans="1:9" x14ac:dyDescent="0.3">
      <c r="A7">
        <v>1.66721963882446</v>
      </c>
      <c r="B7">
        <v>1.9454255104064899</v>
      </c>
      <c r="C7">
        <v>1.0918712615966699</v>
      </c>
      <c r="D7">
        <v>1.3266847133636399</v>
      </c>
      <c r="E7">
        <v>1.6404774188995299</v>
      </c>
      <c r="F7">
        <v>2.5634548664093</v>
      </c>
      <c r="G7">
        <v>2.2193136215209899</v>
      </c>
      <c r="H7">
        <v>1.0541403293609599</v>
      </c>
      <c r="I7">
        <f t="shared" si="0"/>
        <v>3.27345395088195</v>
      </c>
    </row>
    <row r="8" spans="1:9" x14ac:dyDescent="0.3">
      <c r="A8">
        <v>2.7662355899810702</v>
      </c>
      <c r="B8">
        <v>3.4638354778289702</v>
      </c>
      <c r="C8">
        <v>0.93062400817871005</v>
      </c>
      <c r="D8">
        <v>1.5531923770904501</v>
      </c>
      <c r="E8">
        <v>2.5118658542632999</v>
      </c>
      <c r="F8">
        <v>2.4653746128082199</v>
      </c>
      <c r="G8">
        <v>0.80632114410400302</v>
      </c>
      <c r="H8">
        <v>1.64281773567199</v>
      </c>
      <c r="I8">
        <f t="shared" si="0"/>
        <v>2.449138879775993</v>
      </c>
    </row>
    <row r="9" spans="1:9" x14ac:dyDescent="0.3">
      <c r="A9">
        <v>2.5428116321563698</v>
      </c>
      <c r="B9">
        <v>2.3107769489288299</v>
      </c>
      <c r="C9">
        <v>2.6689898967742902</v>
      </c>
      <c r="D9">
        <v>2.2664535045623699</v>
      </c>
      <c r="E9">
        <v>2.18044662475585</v>
      </c>
      <c r="F9">
        <v>1.95196509361267</v>
      </c>
      <c r="G9">
        <v>1.28395199775695</v>
      </c>
      <c r="H9">
        <v>1.767911195755</v>
      </c>
      <c r="I9">
        <f t="shared" si="0"/>
        <v>3.05186319351195</v>
      </c>
    </row>
    <row r="10" spans="1:9" x14ac:dyDescent="0.3">
      <c r="A10">
        <v>1.56479096412658</v>
      </c>
      <c r="B10">
        <v>1.76736211776733</v>
      </c>
      <c r="C10">
        <v>1.8864316940307599</v>
      </c>
      <c r="D10">
        <v>3.6245560646057098</v>
      </c>
      <c r="E10">
        <v>3.0905492305755602</v>
      </c>
      <c r="F10">
        <v>3.838223695755</v>
      </c>
      <c r="G10">
        <v>0.97533392906188898</v>
      </c>
      <c r="H10">
        <v>1.37360787391662</v>
      </c>
      <c r="I10">
        <f t="shared" si="0"/>
        <v>2.348941802978509</v>
      </c>
    </row>
    <row r="11" spans="1:9" x14ac:dyDescent="0.3">
      <c r="A11">
        <v>2.5722115039825399</v>
      </c>
      <c r="B11">
        <v>1.4572556018829299</v>
      </c>
      <c r="C11">
        <v>2.5370323657989502</v>
      </c>
      <c r="D11">
        <v>1.65081119537353</v>
      </c>
      <c r="E11">
        <v>2.4219247341156001</v>
      </c>
      <c r="F11">
        <v>1.9899381652000001</v>
      </c>
      <c r="G11">
        <v>1.4144637584686199</v>
      </c>
      <c r="H11">
        <v>2.52026343345642</v>
      </c>
      <c r="I11">
        <f t="shared" si="0"/>
        <v>3.9347271919250399</v>
      </c>
    </row>
    <row r="12" spans="1:9" x14ac:dyDescent="0.3">
      <c r="A12">
        <f>AVERAGE(A2:A11)</f>
        <v>1.9353442811965902</v>
      </c>
      <c r="B12">
        <f t="shared" ref="B12:I12" si="1">AVERAGE(B2:B11)</f>
        <v>2.1665802955627393</v>
      </c>
      <c r="C12">
        <f t="shared" si="1"/>
        <v>1.4619568109512309</v>
      </c>
      <c r="D12">
        <f t="shared" si="1"/>
        <v>1.8230925035476653</v>
      </c>
      <c r="E12">
        <f t="shared" si="1"/>
        <v>2.0652085208892781</v>
      </c>
      <c r="F12">
        <f t="shared" si="1"/>
        <v>2.0676375676644052</v>
      </c>
      <c r="G12">
        <f t="shared" si="1"/>
        <v>1.2226591348648022</v>
      </c>
      <c r="H12">
        <f t="shared" si="1"/>
        <v>1.4864050149917563</v>
      </c>
      <c r="I12">
        <f t="shared" si="1"/>
        <v>2.709064149856558</v>
      </c>
    </row>
    <row r="21" spans="1:3" x14ac:dyDescent="0.3">
      <c r="B21" t="s">
        <v>195</v>
      </c>
      <c r="C21" t="s">
        <v>197</v>
      </c>
    </row>
    <row r="22" spans="1:3" x14ac:dyDescent="0.3">
      <c r="A22" t="s">
        <v>0</v>
      </c>
      <c r="B22">
        <f>A12</f>
        <v>1.9353442811965902</v>
      </c>
      <c r="C22">
        <v>1.7907927989959689</v>
      </c>
    </row>
    <row r="23" spans="1:3" x14ac:dyDescent="0.3">
      <c r="A23" t="s">
        <v>1</v>
      </c>
      <c r="B23">
        <f>B12</f>
        <v>2.1665802955627393</v>
      </c>
      <c r="C23">
        <v>2.1055651664733857</v>
      </c>
    </row>
    <row r="24" spans="1:3" x14ac:dyDescent="0.3">
      <c r="A24" t="s">
        <v>2</v>
      </c>
      <c r="B24">
        <f>C12</f>
        <v>1.4619568109512309</v>
      </c>
      <c r="C24">
        <v>1.5657873153686463</v>
      </c>
    </row>
    <row r="25" spans="1:3" x14ac:dyDescent="0.3">
      <c r="A25" t="s">
        <v>4</v>
      </c>
      <c r="B25">
        <f>D12</f>
        <v>1.8230925035476653</v>
      </c>
      <c r="C25">
        <v>1.6600708484649609</v>
      </c>
    </row>
    <row r="26" spans="1:3" x14ac:dyDescent="0.3">
      <c r="A26" t="s">
        <v>3</v>
      </c>
      <c r="B26">
        <f>E12</f>
        <v>2.0652085208892781</v>
      </c>
      <c r="C26">
        <v>1.9557916378970432</v>
      </c>
    </row>
    <row r="27" spans="1:3" x14ac:dyDescent="0.3">
      <c r="A27" t="s">
        <v>5</v>
      </c>
      <c r="B27">
        <f>F12</f>
        <v>2.0676375676644052</v>
      </c>
      <c r="C27">
        <v>2.6341552495956373</v>
      </c>
    </row>
    <row r="28" spans="1:3" x14ac:dyDescent="0.3">
      <c r="A28" t="s">
        <v>196</v>
      </c>
      <c r="B28">
        <f>I12</f>
        <v>2.709064149856558</v>
      </c>
      <c r="C28">
        <v>2.8106849269866867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14</vt:i4>
      </vt:variant>
    </vt:vector>
  </HeadingPairs>
  <TitlesOfParts>
    <vt:vector size="14" baseType="lpstr">
      <vt:lpstr>SAAM KG</vt:lpstr>
      <vt:lpstr>Kerameikos KG</vt:lpstr>
      <vt:lpstr>Both_KGs</vt:lpstr>
      <vt:lpstr>SAAM RULES - Two-stage filter</vt:lpstr>
      <vt:lpstr>Kerameikos Rules - Two-stage f</vt:lpstr>
      <vt:lpstr>RULES COMPARISON ONLY Q FOR A</vt:lpstr>
      <vt:lpstr>ALL RULES A Prompt Size</vt:lpstr>
      <vt:lpstr>Exection Time Average</vt:lpstr>
      <vt:lpstr>EXEC TIME saam</vt:lpstr>
      <vt:lpstr>EXEC time kerameikos</vt:lpstr>
      <vt:lpstr>TOKENs Number</vt:lpstr>
      <vt:lpstr>TOKENS OF QUERIES PATHS FILTER</vt:lpstr>
      <vt:lpstr>KGS stats</vt:lpstr>
      <vt:lpstr>SPARQL clauses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michalis.mountantonakis@uoc.gr</dc:creator>
  <cp:lastModifiedBy>michalis.mountantonakis@uoc.gr</cp:lastModifiedBy>
  <dcterms:created xsi:type="dcterms:W3CDTF">2024-03-06T11:30:30Z</dcterms:created>
  <dcterms:modified xsi:type="dcterms:W3CDTF">2024-09-04T13:32:11Z</dcterms:modified>
</cp:coreProperties>
</file>