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local\Downloads\"/>
    </mc:Choice>
  </mc:AlternateContent>
  <xr:revisionPtr revIDLastSave="0" documentId="13_ncr:1_{BB02AD13-BD06-4251-9037-3FE167B60E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definedNames>
    <definedName name="_xlnm._FilterDatabase" localSheetId="0" hidden="1">Planilha1!$A$1:$I$101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1" l="1"/>
  <c r="I68" i="1" s="1"/>
  <c r="G69" i="1"/>
  <c r="I69" i="1" s="1"/>
  <c r="G70" i="1"/>
  <c r="I70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I30" i="1"/>
  <c r="G29" i="1"/>
  <c r="I29" i="1" s="1"/>
  <c r="G28" i="1"/>
  <c r="I28" i="1" s="1"/>
  <c r="I27" i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  <c r="H10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</calcChain>
</file>

<file path=xl/sharedStrings.xml><?xml version="1.0" encoding="utf-8"?>
<sst xmlns="http://schemas.openxmlformats.org/spreadsheetml/2006/main" count="468" uniqueCount="160">
  <si>
    <t>CIDADE</t>
  </si>
  <si>
    <t>NOME POKEMON</t>
  </si>
  <si>
    <t>TEMPERATURA</t>
  </si>
  <si>
    <t>CHOVENDO</t>
  </si>
  <si>
    <t>CAMPINA GRANDE</t>
  </si>
  <si>
    <t>nidoking</t>
  </si>
  <si>
    <t>NÃO</t>
  </si>
  <si>
    <t>SIM</t>
  </si>
  <si>
    <t>TIPO CORRETO</t>
  </si>
  <si>
    <t>REPETIDO</t>
  </si>
  <si>
    <t>CAMPINAS</t>
  </si>
  <si>
    <t>CAMPO GRANDE</t>
  </si>
  <si>
    <t>weedle</t>
  </si>
  <si>
    <t>CASCAVEL</t>
  </si>
  <si>
    <t>CAMPINA GRANDE DO SUL</t>
  </si>
  <si>
    <t>oddish</t>
  </si>
  <si>
    <t>TERESINA</t>
  </si>
  <si>
    <t>onix</t>
  </si>
  <si>
    <t>TRES LAGOAS</t>
  </si>
  <si>
    <t>JOAO PESSOA</t>
  </si>
  <si>
    <t>ALAGOAS</t>
  </si>
  <si>
    <t>RECIFE</t>
  </si>
  <si>
    <t>FLORIANOPOLIS</t>
  </si>
  <si>
    <t>PORTO ALEGRE</t>
  </si>
  <si>
    <t>RIO DE JANEIRO</t>
  </si>
  <si>
    <t>CURITIBA</t>
  </si>
  <si>
    <t>GARANHUNS</t>
  </si>
  <si>
    <t>CHAPECO</t>
  </si>
  <si>
    <t>GRAMADO</t>
  </si>
  <si>
    <t>psyduck</t>
  </si>
  <si>
    <t>SAO BERNARDO DO CAMPO</t>
  </si>
  <si>
    <t>NATAL</t>
  </si>
  <si>
    <t>BOM JARDIM DA SERRA</t>
  </si>
  <si>
    <t>CANELA</t>
  </si>
  <si>
    <t>CAMPOS DO JORDAO</t>
  </si>
  <si>
    <t>MANAUS</t>
  </si>
  <si>
    <t>XANGAI</t>
  </si>
  <si>
    <t>KUKUI</t>
  </si>
  <si>
    <t>SANTIAGO</t>
  </si>
  <si>
    <t>LLORO</t>
  </si>
  <si>
    <t>BERGEN</t>
  </si>
  <si>
    <t>BUENOS AIRES</t>
  </si>
  <si>
    <t>TERRA</t>
  </si>
  <si>
    <t>INSETO</t>
  </si>
  <si>
    <t>GRAMA</t>
  </si>
  <si>
    <t>AGUA</t>
  </si>
  <si>
    <t>TIPO BUSCA</t>
  </si>
  <si>
    <t>QTD</t>
  </si>
  <si>
    <t>PEDRA</t>
  </si>
  <si>
    <t>AVALIAÇÃO</t>
  </si>
  <si>
    <t>SOLEDADE</t>
  </si>
  <si>
    <t>URUBICI</t>
  </si>
  <si>
    <t>GUARULHOS</t>
  </si>
  <si>
    <t>SAO LUIS</t>
  </si>
  <si>
    <t>SAO JOAQUIM</t>
  </si>
  <si>
    <t>NOVA IGUACU</t>
  </si>
  <si>
    <t>SANTO ANDRE</t>
  </si>
  <si>
    <t>OSASCO</t>
  </si>
  <si>
    <t>SOROCABA</t>
  </si>
  <si>
    <t>JOIVILLE</t>
  </si>
  <si>
    <t>LONDRINA</t>
  </si>
  <si>
    <t>CAXIAS DO SUL</t>
  </si>
  <si>
    <t>NITEROI</t>
  </si>
  <si>
    <t>SERRA</t>
  </si>
  <si>
    <t>PORTO VELHO</t>
  </si>
  <si>
    <t>MAUA</t>
  </si>
  <si>
    <t>VILA VELHA</t>
  </si>
  <si>
    <t>MOGI DAS CRUZES</t>
  </si>
  <si>
    <t>BETIM</t>
  </si>
  <si>
    <t>MARINGA</t>
  </si>
  <si>
    <t>SANTOS</t>
  </si>
  <si>
    <t>DIADEMA</t>
  </si>
  <si>
    <t>RIO BRANCO</t>
  </si>
  <si>
    <t>PIRACICABA</t>
  </si>
  <si>
    <t>CARAPICUIBA</t>
  </si>
  <si>
    <t>BAURU</t>
  </si>
  <si>
    <t>SÃO VICENTE</t>
  </si>
  <si>
    <t>CARUARU</t>
  </si>
  <si>
    <t>CAUCAIA</t>
  </si>
  <si>
    <t>BLUMENAU</t>
  </si>
  <si>
    <t>PETROLINA</t>
  </si>
  <si>
    <t>PONTA GROSSA</t>
  </si>
  <si>
    <t>FRANCA</t>
  </si>
  <si>
    <t>CANOAS</t>
  </si>
  <si>
    <t>PELOTAS</t>
  </si>
  <si>
    <t>VITORIA DA CONQUISTA</t>
  </si>
  <si>
    <t>PAULISTA</t>
  </si>
  <si>
    <t>TAUBATE</t>
  </si>
  <si>
    <t>LIMEIRA</t>
  </si>
  <si>
    <t>PALMAS</t>
  </si>
  <si>
    <t>MOSSORO</t>
  </si>
  <si>
    <t>PETROPOLIS</t>
  </si>
  <si>
    <t>SANTAREM</t>
  </si>
  <si>
    <t>SUZANO</t>
  </si>
  <si>
    <t>TABOAO DA SERRA</t>
  </si>
  <si>
    <t>SUMARE</t>
  </si>
  <si>
    <t>MARABA</t>
  </si>
  <si>
    <t>GRAVATAI</t>
  </si>
  <si>
    <t>SANTA MARIA</t>
  </si>
  <si>
    <t>GOVERNADOR VALADARES</t>
  </si>
  <si>
    <t>BARUERI</t>
  </si>
  <si>
    <t>PARNAMIRIM</t>
  </si>
  <si>
    <t>EMBU DAS ARTES</t>
  </si>
  <si>
    <t>JUAZEIRO DO NORTE</t>
  </si>
  <si>
    <t>VOLTA REDONDA</t>
  </si>
  <si>
    <t>IPATINGA</t>
  </si>
  <si>
    <t>MACAE</t>
  </si>
  <si>
    <t>IMPERATRIZ</t>
  </si>
  <si>
    <t>FOZ DO IGUACU</t>
  </si>
  <si>
    <t>COTIA</t>
  </si>
  <si>
    <t>VIAMAO</t>
  </si>
  <si>
    <t>COLOMBO</t>
  </si>
  <si>
    <t>RIO VERDE</t>
  </si>
  <si>
    <t>SANTA LUZIA</t>
  </si>
  <si>
    <t>ARARAQUARA</t>
  </si>
  <si>
    <t>ARAPIRACA</t>
  </si>
  <si>
    <t>CABO FRIO</t>
  </si>
  <si>
    <t>DOURADOS</t>
  </si>
  <si>
    <t>CABEDELO</t>
  </si>
  <si>
    <t>ITAPORANGA</t>
  </si>
  <si>
    <t>vulpix</t>
  </si>
  <si>
    <t>FOGO</t>
  </si>
  <si>
    <t>SOUZA</t>
  </si>
  <si>
    <t>ELÉTRICO</t>
  </si>
  <si>
    <t>POKEMONS ÁGUA</t>
  </si>
  <si>
    <t>POKEMONS TERRA</t>
  </si>
  <si>
    <t>POKEMONS ELÉTRICOS</t>
  </si>
  <si>
    <t>POKEMONS FOGO</t>
  </si>
  <si>
    <t>POKEMONS PEDRA</t>
  </si>
  <si>
    <t>POKEMONS INSETO</t>
  </si>
  <si>
    <t>POKEMONS GRAMA</t>
  </si>
  <si>
    <t>APRESENTADOS PELA BUSCA</t>
  </si>
  <si>
    <t>DE ACORDO COM A TEMPERATURA</t>
  </si>
  <si>
    <t>POKEMONS NORMAL</t>
  </si>
  <si>
    <t>MÉDIA TEMPERATURA</t>
  </si>
  <si>
    <t>RELATÓRIO</t>
  </si>
  <si>
    <t>CIDADES CHOVENDO</t>
  </si>
  <si>
    <t>POKEMONS IGUAIS</t>
  </si>
  <si>
    <t>POKEMONS DIFERENTES</t>
  </si>
  <si>
    <t>1º</t>
  </si>
  <si>
    <t>2º</t>
  </si>
  <si>
    <t>3º</t>
  </si>
  <si>
    <t>4º</t>
  </si>
  <si>
    <t>5º</t>
  </si>
  <si>
    <t>6º</t>
  </si>
  <si>
    <t>7º</t>
  </si>
  <si>
    <t>8º</t>
  </si>
  <si>
    <t>TOTAL TIPOS ENCONTRADOS</t>
  </si>
  <si>
    <t>TOTAL CIDADES</t>
  </si>
  <si>
    <t>CIDADES SEM CHUVA</t>
  </si>
  <si>
    <t>BUSCAS REPETIDAS</t>
  </si>
  <si>
    <t/>
  </si>
  <si>
    <t>POKEMONS MAIS ENCONTRADOS</t>
  </si>
  <si>
    <t>NIDOKING</t>
  </si>
  <si>
    <t>ODDISH</t>
  </si>
  <si>
    <t>ONIX</t>
  </si>
  <si>
    <t>PSYDUCK</t>
  </si>
  <si>
    <t>VULPIX</t>
  </si>
  <si>
    <t>WEEDLE</t>
  </si>
  <si>
    <t>TOTAL POKEMONS ENCONTRADOS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</si>
</sst>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0" xfId="0" quotePrefix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pane ySplit="1" topLeftCell="A2" activePane="bottomLeft" state="frozen"/>
      <selection pane="bottomLeft" activeCell="P33" sqref="P33"/>
    </sheetView>
  </sheetViews>
  <sheetFormatPr defaultRowHeight="15" x14ac:dyDescent="0.25"/>
  <cols>
    <col min="1" max="1" width="11.85546875" style="6" customWidth="1"/>
    <col min="2" max="2" width="25.85546875" style="5" bestFit="1" customWidth="1"/>
    <col min="3" max="3" width="26.28515625" style="6" customWidth="1"/>
    <col min="4" max="4" width="24.140625" style="6" bestFit="1" customWidth="1"/>
    <col min="5" max="5" width="23.28515625" style="6" customWidth="1"/>
    <col min="6" max="6" width="19" style="6" customWidth="1"/>
    <col min="7" max="7" width="23.28515625" style="6" customWidth="1"/>
    <col min="8" max="8" width="18" style="6" customWidth="1"/>
    <col min="9" max="9" width="22.85546875" style="6" customWidth="1"/>
    <col min="10" max="10" width="2.140625" style="6" customWidth="1"/>
    <col min="11" max="11" width="2.85546875" style="6" bestFit="1" customWidth="1"/>
    <col min="12" max="12" width="32" style="6" bestFit="1" customWidth="1"/>
    <col min="13" max="16384" width="9.140625" style="6"/>
  </cols>
  <sheetData>
    <row r="1" spans="1:13" s="4" customFormat="1" ht="18.75" x14ac:dyDescent="0.25">
      <c r="A1" s="3" t="s">
        <v>47</v>
      </c>
      <c r="B1" s="1" t="s">
        <v>0</v>
      </c>
      <c r="C1" s="2" t="s">
        <v>1</v>
      </c>
      <c r="D1" s="2" t="s">
        <v>46</v>
      </c>
      <c r="E1" s="2" t="s">
        <v>2</v>
      </c>
      <c r="F1" s="2" t="s">
        <v>3</v>
      </c>
      <c r="G1" s="2" t="s">
        <v>8</v>
      </c>
      <c r="H1" s="2" t="s">
        <v>9</v>
      </c>
      <c r="I1" s="2" t="s">
        <v>49</v>
      </c>
    </row>
    <row r="2" spans="1:13" x14ac:dyDescent="0.25">
      <c r="A2" s="7">
        <v>1</v>
      </c>
      <c r="B2" s="9" t="s">
        <v>4</v>
      </c>
      <c r="C2" s="7" t="s">
        <v>5</v>
      </c>
      <c r="D2" s="7" t="s">
        <v>42</v>
      </c>
      <c r="E2" s="8">
        <v>19.899999999999999</v>
      </c>
      <c r="F2" s="7" t="s">
        <v>6</v>
      </c>
      <c r="G2" s="7" t="str">
        <f t="shared" ref="G2:G33" si="0">IF(AND(E2&lt;5),"GELO",IF(AND(E2&gt;=5,E2&lt;10),"ÁGUA",IF(AND(E2&gt;=12,E2&lt;15),"GRAMA",IF(AND(E2&gt;=15,E2&lt;21),"TERRA",IF(AND(E2&gt;=23,E2&lt;27),"INSETO",IF(AND(E2&gt;=27,E2&lt;=33),"PEDRA",IF(AND(E2&gt;33),"FOGO",IF(AND(E2&gt;=10,E2&lt;=11.9),"NORMAL",IF(AND(E2&gt;=21,E2&lt;=22.9),"NORMAL")))))))))</f>
        <v>TERRA</v>
      </c>
      <c r="H2" s="7" t="s">
        <v>6</v>
      </c>
      <c r="I2" s="7" t="str">
        <f>IF(G2=D2,"TIPO IGUAL","TIPO DIFERENTE")</f>
        <v>TIPO IGUAL</v>
      </c>
    </row>
    <row r="3" spans="1:13" x14ac:dyDescent="0.25">
      <c r="A3" s="7">
        <v>2</v>
      </c>
      <c r="B3" s="9" t="s">
        <v>10</v>
      </c>
      <c r="C3" s="7" t="s">
        <v>5</v>
      </c>
      <c r="D3" s="7" t="s">
        <v>42</v>
      </c>
      <c r="E3" s="8">
        <v>16.89</v>
      </c>
      <c r="F3" s="7" t="s">
        <v>6</v>
      </c>
      <c r="G3" s="7" t="str">
        <f t="shared" si="0"/>
        <v>TERRA</v>
      </c>
      <c r="H3" s="7" t="str">
        <f>IF(C2=C3,"SIM","NÃO")</f>
        <v>SIM</v>
      </c>
      <c r="I3" s="7" t="str">
        <f t="shared" ref="I3:I66" si="1">IF(G3=D3,"TIPO IGUAL","TIPO DIFERENTE")</f>
        <v>TIPO IGUAL</v>
      </c>
    </row>
    <row r="4" spans="1:13" x14ac:dyDescent="0.25">
      <c r="A4" s="7">
        <v>3</v>
      </c>
      <c r="B4" s="9" t="s">
        <v>11</v>
      </c>
      <c r="C4" s="7" t="s">
        <v>12</v>
      </c>
      <c r="D4" s="7" t="s">
        <v>43</v>
      </c>
      <c r="E4" s="8">
        <v>21.75</v>
      </c>
      <c r="F4" s="7" t="s">
        <v>6</v>
      </c>
      <c r="G4" s="7" t="str">
        <f t="shared" si="0"/>
        <v>NORMAL</v>
      </c>
      <c r="H4" s="7" t="str">
        <f t="shared" ref="H4:H33" si="2">IF(C3=C4,"SIM","NÃO")</f>
        <v>NÃO</v>
      </c>
      <c r="I4" s="7" t="str">
        <f t="shared" si="1"/>
        <v>TIPO DIFERENTE</v>
      </c>
      <c r="L4" s="11" t="s">
        <v>135</v>
      </c>
      <c r="M4" s="12"/>
    </row>
    <row r="5" spans="1:13" x14ac:dyDescent="0.25">
      <c r="A5" s="7">
        <v>4</v>
      </c>
      <c r="B5" s="9" t="s">
        <v>13</v>
      </c>
      <c r="C5" s="7" t="s">
        <v>5</v>
      </c>
      <c r="D5" s="7" t="s">
        <v>42</v>
      </c>
      <c r="E5" s="8">
        <v>16.78</v>
      </c>
      <c r="F5" s="7" t="s">
        <v>6</v>
      </c>
      <c r="G5" s="7" t="str">
        <f t="shared" si="0"/>
        <v>TERRA</v>
      </c>
      <c r="H5" s="7" t="str">
        <f t="shared" si="2"/>
        <v>NÃO</v>
      </c>
      <c r="I5" s="7" t="str">
        <f t="shared" si="1"/>
        <v>TIPO IGUAL</v>
      </c>
      <c r="L5" s="10" t="s">
        <v>148</v>
      </c>
      <c r="M5" s="7">
        <v>100</v>
      </c>
    </row>
    <row r="6" spans="1:13" x14ac:dyDescent="0.25">
      <c r="A6" s="7">
        <v>5</v>
      </c>
      <c r="B6" s="9" t="s">
        <v>14</v>
      </c>
      <c r="C6" s="7" t="s">
        <v>15</v>
      </c>
      <c r="D6" s="7" t="s">
        <v>44</v>
      </c>
      <c r="E6" s="8">
        <v>14.12</v>
      </c>
      <c r="F6" s="7" t="s">
        <v>6</v>
      </c>
      <c r="G6" s="7" t="str">
        <f t="shared" si="0"/>
        <v>GRAMA</v>
      </c>
      <c r="H6" s="7" t="str">
        <f t="shared" si="2"/>
        <v>NÃO</v>
      </c>
      <c r="I6" s="7" t="str">
        <f t="shared" si="1"/>
        <v>TIPO IGUAL</v>
      </c>
      <c r="L6" s="10" t="s">
        <v>147</v>
      </c>
      <c r="M6" s="7">
        <v>8</v>
      </c>
    </row>
    <row r="7" spans="1:13" x14ac:dyDescent="0.25">
      <c r="A7" s="7">
        <v>6</v>
      </c>
      <c r="B7" s="9" t="s">
        <v>16</v>
      </c>
      <c r="C7" s="7" t="s">
        <v>17</v>
      </c>
      <c r="D7" s="7" t="s">
        <v>48</v>
      </c>
      <c r="E7" s="8">
        <v>27.84</v>
      </c>
      <c r="F7" s="7" t="s">
        <v>6</v>
      </c>
      <c r="G7" s="7" t="str">
        <f t="shared" si="0"/>
        <v>PEDRA</v>
      </c>
      <c r="H7" s="7" t="str">
        <f t="shared" si="2"/>
        <v>NÃO</v>
      </c>
      <c r="I7" s="7" t="str">
        <f t="shared" si="1"/>
        <v>TIPO IGUAL</v>
      </c>
      <c r="L7" s="10" t="s">
        <v>134</v>
      </c>
      <c r="M7" s="7">
        <v>22.3</v>
      </c>
    </row>
    <row r="8" spans="1:13" x14ac:dyDescent="0.25">
      <c r="A8" s="7">
        <v>7</v>
      </c>
      <c r="B8" s="9" t="s">
        <v>18</v>
      </c>
      <c r="C8" s="7" t="s">
        <v>12</v>
      </c>
      <c r="D8" s="7" t="s">
        <v>43</v>
      </c>
      <c r="E8" s="8">
        <v>22.54</v>
      </c>
      <c r="F8" s="7" t="s">
        <v>6</v>
      </c>
      <c r="G8" s="7" t="str">
        <f t="shared" si="0"/>
        <v>NORMAL</v>
      </c>
      <c r="H8" s="7" t="str">
        <f t="shared" si="2"/>
        <v>NÃO</v>
      </c>
      <c r="I8" s="7" t="str">
        <f t="shared" si="1"/>
        <v>TIPO DIFERENTE</v>
      </c>
      <c r="L8" s="10" t="s">
        <v>136</v>
      </c>
      <c r="M8" s="7">
        <v>2</v>
      </c>
    </row>
    <row r="9" spans="1:13" x14ac:dyDescent="0.25">
      <c r="A9" s="7">
        <v>8</v>
      </c>
      <c r="B9" s="9" t="s">
        <v>19</v>
      </c>
      <c r="C9" s="7" t="s">
        <v>12</v>
      </c>
      <c r="D9" s="7" t="s">
        <v>43</v>
      </c>
      <c r="E9" s="8">
        <v>23.13</v>
      </c>
      <c r="F9" s="7" t="s">
        <v>6</v>
      </c>
      <c r="G9" s="7" t="str">
        <f t="shared" si="0"/>
        <v>INSETO</v>
      </c>
      <c r="H9" s="7" t="str">
        <f t="shared" si="2"/>
        <v>SIM</v>
      </c>
      <c r="I9" s="7" t="str">
        <f t="shared" si="1"/>
        <v>TIPO IGUAL</v>
      </c>
      <c r="L9" s="10" t="s">
        <v>149</v>
      </c>
      <c r="M9" s="7">
        <v>98</v>
      </c>
    </row>
    <row r="10" spans="1:13" x14ac:dyDescent="0.25">
      <c r="A10" s="7">
        <v>9</v>
      </c>
      <c r="B10" s="9" t="s">
        <v>20</v>
      </c>
      <c r="C10" s="7" t="s">
        <v>5</v>
      </c>
      <c r="D10" s="7" t="s">
        <v>42</v>
      </c>
      <c r="E10" s="8">
        <v>17.09</v>
      </c>
      <c r="F10" s="7" t="s">
        <v>6</v>
      </c>
      <c r="G10" s="7" t="str">
        <f t="shared" si="0"/>
        <v>TERRA</v>
      </c>
      <c r="H10" s="7" t="str">
        <f t="shared" si="2"/>
        <v>NÃO</v>
      </c>
      <c r="I10" s="7" t="str">
        <f t="shared" si="1"/>
        <v>TIPO IGUAL</v>
      </c>
      <c r="L10" s="10" t="s">
        <v>150</v>
      </c>
      <c r="M10" s="7">
        <v>24</v>
      </c>
    </row>
    <row r="11" spans="1:13" x14ac:dyDescent="0.25">
      <c r="A11" s="7">
        <v>10</v>
      </c>
      <c r="B11" s="9" t="s">
        <v>21</v>
      </c>
      <c r="C11" s="7" t="s">
        <v>12</v>
      </c>
      <c r="D11" s="7" t="s">
        <v>43</v>
      </c>
      <c r="E11" s="8">
        <v>26.02</v>
      </c>
      <c r="F11" s="7" t="s">
        <v>6</v>
      </c>
      <c r="G11" s="7" t="str">
        <f t="shared" si="0"/>
        <v>INSETO</v>
      </c>
      <c r="H11" s="7" t="str">
        <f t="shared" si="2"/>
        <v>NÃO</v>
      </c>
      <c r="I11" s="7" t="str">
        <f t="shared" si="1"/>
        <v>TIPO IGUAL</v>
      </c>
      <c r="L11" s="10" t="s">
        <v>137</v>
      </c>
      <c r="M11" s="7">
        <v>86</v>
      </c>
    </row>
    <row r="12" spans="1:13" x14ac:dyDescent="0.25">
      <c r="A12" s="7">
        <v>11</v>
      </c>
      <c r="B12" s="9" t="s">
        <v>22</v>
      </c>
      <c r="C12" s="7" t="s">
        <v>15</v>
      </c>
      <c r="D12" s="7" t="s">
        <v>44</v>
      </c>
      <c r="E12" s="8">
        <v>14.79</v>
      </c>
      <c r="F12" s="7" t="s">
        <v>6</v>
      </c>
      <c r="G12" s="7" t="str">
        <f t="shared" si="0"/>
        <v>GRAMA</v>
      </c>
      <c r="H12" s="7" t="str">
        <f t="shared" si="2"/>
        <v>NÃO</v>
      </c>
      <c r="I12" s="7" t="str">
        <f t="shared" si="1"/>
        <v>TIPO IGUAL</v>
      </c>
      <c r="L12" s="10" t="s">
        <v>138</v>
      </c>
      <c r="M12" s="7">
        <v>14</v>
      </c>
    </row>
    <row r="13" spans="1:13" x14ac:dyDescent="0.25">
      <c r="A13" s="7">
        <v>12</v>
      </c>
      <c r="B13" s="9" t="s">
        <v>23</v>
      </c>
      <c r="C13" s="7" t="s">
        <v>15</v>
      </c>
      <c r="D13" s="7" t="s">
        <v>44</v>
      </c>
      <c r="E13" s="8">
        <v>12.61</v>
      </c>
      <c r="F13" s="7" t="s">
        <v>6</v>
      </c>
      <c r="G13" s="7" t="str">
        <f t="shared" si="0"/>
        <v>GRAMA</v>
      </c>
      <c r="H13" s="7" t="str">
        <f t="shared" si="2"/>
        <v>SIM</v>
      </c>
      <c r="I13" s="7" t="str">
        <f t="shared" si="1"/>
        <v>TIPO IGUAL</v>
      </c>
      <c r="L13" s="10" t="s">
        <v>159</v>
      </c>
      <c r="M13" s="7">
        <v>6</v>
      </c>
    </row>
    <row r="14" spans="1:13" x14ac:dyDescent="0.25">
      <c r="A14" s="7">
        <v>13</v>
      </c>
      <c r="B14" s="9" t="s">
        <v>24</v>
      </c>
      <c r="C14" s="7" t="s">
        <v>5</v>
      </c>
      <c r="D14" s="7" t="s">
        <v>42</v>
      </c>
      <c r="E14" s="8">
        <v>20.78</v>
      </c>
      <c r="F14" s="7" t="s">
        <v>6</v>
      </c>
      <c r="G14" s="7" t="str">
        <f t="shared" si="0"/>
        <v>TERRA</v>
      </c>
      <c r="H14" s="7" t="str">
        <f t="shared" si="2"/>
        <v>NÃO</v>
      </c>
      <c r="I14" s="7" t="str">
        <f t="shared" si="1"/>
        <v>TIPO IGUAL</v>
      </c>
    </row>
    <row r="15" spans="1:13" x14ac:dyDescent="0.25">
      <c r="A15" s="7">
        <v>14</v>
      </c>
      <c r="B15" s="9" t="s">
        <v>25</v>
      </c>
      <c r="C15" s="7" t="s">
        <v>15</v>
      </c>
      <c r="D15" s="7" t="s">
        <v>44</v>
      </c>
      <c r="E15" s="8">
        <v>13.56</v>
      </c>
      <c r="F15" s="7" t="s">
        <v>6</v>
      </c>
      <c r="G15" s="7" t="str">
        <f t="shared" si="0"/>
        <v>GRAMA</v>
      </c>
      <c r="H15" s="7" t="str">
        <f t="shared" si="2"/>
        <v>NÃO</v>
      </c>
      <c r="I15" s="7" t="str">
        <f t="shared" si="1"/>
        <v>TIPO IGUAL</v>
      </c>
    </row>
    <row r="16" spans="1:13" x14ac:dyDescent="0.25">
      <c r="A16" s="7">
        <v>15</v>
      </c>
      <c r="B16" s="9" t="s">
        <v>26</v>
      </c>
      <c r="C16" s="7" t="s">
        <v>15</v>
      </c>
      <c r="D16" s="7" t="s">
        <v>44</v>
      </c>
      <c r="E16" s="8">
        <v>14.35</v>
      </c>
      <c r="F16" s="7" t="s">
        <v>6</v>
      </c>
      <c r="G16" s="7" t="str">
        <f t="shared" si="0"/>
        <v>GRAMA</v>
      </c>
      <c r="H16" s="7" t="str">
        <f t="shared" si="2"/>
        <v>SIM</v>
      </c>
      <c r="I16" s="7" t="str">
        <f t="shared" si="1"/>
        <v>TIPO IGUAL</v>
      </c>
    </row>
    <row r="17" spans="1:14" x14ac:dyDescent="0.25">
      <c r="A17" s="7">
        <v>16</v>
      </c>
      <c r="B17" s="9" t="s">
        <v>27</v>
      </c>
      <c r="C17" s="7" t="s">
        <v>5</v>
      </c>
      <c r="D17" s="7" t="s">
        <v>42</v>
      </c>
      <c r="E17" s="8">
        <v>15.86</v>
      </c>
      <c r="F17" s="7" t="s">
        <v>6</v>
      </c>
      <c r="G17" s="7" t="str">
        <f t="shared" si="0"/>
        <v>TERRA</v>
      </c>
      <c r="H17" s="7" t="str">
        <f t="shared" si="2"/>
        <v>NÃO</v>
      </c>
      <c r="I17" s="7" t="str">
        <f t="shared" si="1"/>
        <v>TIPO IGUAL</v>
      </c>
    </row>
    <row r="18" spans="1:14" x14ac:dyDescent="0.25">
      <c r="A18" s="7">
        <v>17</v>
      </c>
      <c r="B18" s="9" t="s">
        <v>28</v>
      </c>
      <c r="C18" s="7" t="s">
        <v>29</v>
      </c>
      <c r="D18" s="7" t="s">
        <v>45</v>
      </c>
      <c r="E18" s="8">
        <v>7.33</v>
      </c>
      <c r="F18" s="7" t="s">
        <v>6</v>
      </c>
      <c r="G18" s="7" t="str">
        <f t="shared" si="0"/>
        <v>ÁGUA</v>
      </c>
      <c r="H18" s="7" t="str">
        <f t="shared" si="2"/>
        <v>NÃO</v>
      </c>
      <c r="I18" s="7" t="str">
        <f t="shared" si="1"/>
        <v>TIPO DIFERENTE</v>
      </c>
    </row>
    <row r="19" spans="1:14" x14ac:dyDescent="0.25">
      <c r="A19" s="7">
        <v>18</v>
      </c>
      <c r="B19" s="9" t="s">
        <v>30</v>
      </c>
      <c r="C19" s="7" t="s">
        <v>5</v>
      </c>
      <c r="D19" s="7" t="s">
        <v>42</v>
      </c>
      <c r="E19" s="8">
        <v>15.37</v>
      </c>
      <c r="F19" s="7" t="s">
        <v>6</v>
      </c>
      <c r="G19" s="7" t="str">
        <f t="shared" si="0"/>
        <v>TERRA</v>
      </c>
      <c r="H19" s="7" t="str">
        <f t="shared" si="2"/>
        <v>NÃO</v>
      </c>
      <c r="I19" s="7" t="str">
        <f t="shared" si="1"/>
        <v>TIPO IGUAL</v>
      </c>
    </row>
    <row r="20" spans="1:14" x14ac:dyDescent="0.25">
      <c r="A20" s="7">
        <v>19</v>
      </c>
      <c r="B20" s="9" t="s">
        <v>31</v>
      </c>
      <c r="C20" s="7" t="s">
        <v>12</v>
      </c>
      <c r="D20" s="7" t="s">
        <v>43</v>
      </c>
      <c r="E20" s="8">
        <v>26.14</v>
      </c>
      <c r="F20" s="7" t="s">
        <v>6</v>
      </c>
      <c r="G20" s="7" t="str">
        <f t="shared" si="0"/>
        <v>INSETO</v>
      </c>
      <c r="H20" s="7" t="str">
        <f t="shared" si="2"/>
        <v>NÃO</v>
      </c>
      <c r="I20" s="7" t="str">
        <f t="shared" si="1"/>
        <v>TIPO IGUAL</v>
      </c>
      <c r="L20" s="16" t="s">
        <v>131</v>
      </c>
      <c r="M20" s="17"/>
    </row>
    <row r="21" spans="1:14" x14ac:dyDescent="0.25">
      <c r="A21" s="7">
        <v>20</v>
      </c>
      <c r="B21" s="9" t="s">
        <v>32</v>
      </c>
      <c r="C21" s="7" t="s">
        <v>29</v>
      </c>
      <c r="D21" s="7" t="s">
        <v>45</v>
      </c>
      <c r="E21" s="8">
        <v>7.67</v>
      </c>
      <c r="F21" s="7" t="s">
        <v>6</v>
      </c>
      <c r="G21" s="7" t="str">
        <f t="shared" si="0"/>
        <v>ÁGUA</v>
      </c>
      <c r="H21" s="7" t="str">
        <f t="shared" si="2"/>
        <v>NÃO</v>
      </c>
      <c r="I21" s="7" t="str">
        <f t="shared" si="1"/>
        <v>TIPO DIFERENTE</v>
      </c>
      <c r="K21" s="6" t="s">
        <v>139</v>
      </c>
      <c r="L21" s="10" t="s">
        <v>125</v>
      </c>
      <c r="M21" s="7">
        <v>33</v>
      </c>
    </row>
    <row r="22" spans="1:14" x14ac:dyDescent="0.25">
      <c r="A22" s="7">
        <v>21</v>
      </c>
      <c r="B22" s="9" t="s">
        <v>33</v>
      </c>
      <c r="C22" s="7" t="s">
        <v>29</v>
      </c>
      <c r="D22" s="7" t="s">
        <v>45</v>
      </c>
      <c r="E22" s="8">
        <v>7.59</v>
      </c>
      <c r="F22" s="7" t="s">
        <v>6</v>
      </c>
      <c r="G22" s="7" t="str">
        <f t="shared" si="0"/>
        <v>ÁGUA</v>
      </c>
      <c r="H22" s="7" t="str">
        <f t="shared" si="2"/>
        <v>SIM</v>
      </c>
      <c r="I22" s="7" t="str">
        <f t="shared" si="1"/>
        <v>TIPO DIFERENTE</v>
      </c>
      <c r="K22" s="6" t="s">
        <v>140</v>
      </c>
      <c r="L22" s="10" t="s">
        <v>129</v>
      </c>
      <c r="M22" s="7">
        <v>24</v>
      </c>
    </row>
    <row r="23" spans="1:14" x14ac:dyDescent="0.25">
      <c r="A23" s="7">
        <v>22</v>
      </c>
      <c r="B23" s="9" t="s">
        <v>54</v>
      </c>
      <c r="C23" s="7" t="s">
        <v>29</v>
      </c>
      <c r="D23" s="7" t="s">
        <v>45</v>
      </c>
      <c r="E23" s="8">
        <v>7.09</v>
      </c>
      <c r="F23" s="7" t="s">
        <v>6</v>
      </c>
      <c r="G23" s="7" t="str">
        <f t="shared" si="0"/>
        <v>ÁGUA</v>
      </c>
      <c r="H23" s="7" t="str">
        <f t="shared" si="2"/>
        <v>SIM</v>
      </c>
      <c r="I23" s="7" t="str">
        <f t="shared" si="1"/>
        <v>TIPO DIFERENTE</v>
      </c>
      <c r="K23" s="6" t="s">
        <v>141</v>
      </c>
      <c r="L23" s="10" t="s">
        <v>128</v>
      </c>
      <c r="M23" s="7">
        <v>22</v>
      </c>
    </row>
    <row r="24" spans="1:14" x14ac:dyDescent="0.25">
      <c r="A24" s="7">
        <v>23</v>
      </c>
      <c r="B24" s="9" t="s">
        <v>34</v>
      </c>
      <c r="C24" s="7" t="s">
        <v>15</v>
      </c>
      <c r="D24" s="7" t="s">
        <v>44</v>
      </c>
      <c r="E24" s="8">
        <v>12.35</v>
      </c>
      <c r="F24" s="7" t="s">
        <v>6</v>
      </c>
      <c r="G24" s="7" t="str">
        <f t="shared" si="0"/>
        <v>GRAMA</v>
      </c>
      <c r="H24" s="7" t="str">
        <f t="shared" si="2"/>
        <v>NÃO</v>
      </c>
      <c r="I24" s="7" t="str">
        <f t="shared" si="1"/>
        <v>TIPO IGUAL</v>
      </c>
      <c r="K24" s="6" t="s">
        <v>142</v>
      </c>
      <c r="L24" s="10" t="s">
        <v>130</v>
      </c>
      <c r="M24" s="7">
        <v>10</v>
      </c>
    </row>
    <row r="25" spans="1:14" x14ac:dyDescent="0.25">
      <c r="A25" s="7">
        <v>24</v>
      </c>
      <c r="B25" s="9" t="s">
        <v>35</v>
      </c>
      <c r="C25" s="7" t="s">
        <v>12</v>
      </c>
      <c r="D25" s="7" t="s">
        <v>43</v>
      </c>
      <c r="E25" s="8">
        <v>24.27</v>
      </c>
      <c r="F25" s="7" t="s">
        <v>6</v>
      </c>
      <c r="G25" s="7" t="str">
        <f t="shared" si="0"/>
        <v>INSETO</v>
      </c>
      <c r="H25" s="7" t="str">
        <f t="shared" si="2"/>
        <v>NÃO</v>
      </c>
      <c r="I25" s="7" t="str">
        <f t="shared" si="1"/>
        <v>TIPO IGUAL</v>
      </c>
      <c r="K25" s="6" t="s">
        <v>143</v>
      </c>
      <c r="L25" s="10" t="s">
        <v>127</v>
      </c>
      <c r="M25" s="7">
        <v>6</v>
      </c>
    </row>
    <row r="26" spans="1:14" x14ac:dyDescent="0.25">
      <c r="A26" s="7">
        <v>25</v>
      </c>
      <c r="B26" s="9" t="s">
        <v>36</v>
      </c>
      <c r="C26" s="7" t="s">
        <v>12</v>
      </c>
      <c r="D26" s="7" t="s">
        <v>43</v>
      </c>
      <c r="E26" s="8">
        <v>22.63</v>
      </c>
      <c r="F26" s="7" t="s">
        <v>6</v>
      </c>
      <c r="G26" s="7" t="str">
        <f t="shared" si="0"/>
        <v>NORMAL</v>
      </c>
      <c r="H26" s="7" t="str">
        <f t="shared" si="2"/>
        <v>SIM</v>
      </c>
      <c r="I26" s="7" t="str">
        <f t="shared" si="1"/>
        <v>TIPO DIFERENTE</v>
      </c>
      <c r="K26" s="6" t="s">
        <v>144</v>
      </c>
      <c r="L26" s="10" t="s">
        <v>124</v>
      </c>
      <c r="M26" s="7">
        <v>5</v>
      </c>
    </row>
    <row r="27" spans="1:14" x14ac:dyDescent="0.25">
      <c r="A27" s="7">
        <v>26</v>
      </c>
      <c r="B27" s="9" t="s">
        <v>37</v>
      </c>
      <c r="C27" s="7" t="s">
        <v>12</v>
      </c>
      <c r="D27" s="7" t="s">
        <v>43</v>
      </c>
      <c r="E27" s="8">
        <v>23.03</v>
      </c>
      <c r="F27" s="7" t="s">
        <v>7</v>
      </c>
      <c r="G27" s="7" t="s">
        <v>123</v>
      </c>
      <c r="H27" s="7" t="str">
        <f t="shared" si="2"/>
        <v>SIM</v>
      </c>
      <c r="I27" s="7" t="str">
        <f t="shared" si="1"/>
        <v>TIPO DIFERENTE</v>
      </c>
      <c r="K27" s="6" t="s">
        <v>145</v>
      </c>
      <c r="L27" s="10" t="s">
        <v>126</v>
      </c>
      <c r="M27" s="7">
        <v>0</v>
      </c>
      <c r="N27" s="13" t="s">
        <v>151</v>
      </c>
    </row>
    <row r="28" spans="1:14" x14ac:dyDescent="0.25">
      <c r="A28" s="7">
        <v>27</v>
      </c>
      <c r="B28" s="9" t="s">
        <v>38</v>
      </c>
      <c r="C28" s="7" t="s">
        <v>15</v>
      </c>
      <c r="D28" s="7" t="s">
        <v>44</v>
      </c>
      <c r="E28" s="8">
        <v>11.18</v>
      </c>
      <c r="F28" s="7" t="s">
        <v>6</v>
      </c>
      <c r="G28" s="7" t="str">
        <f t="shared" si="0"/>
        <v>NORMAL</v>
      </c>
      <c r="H28" s="7" t="str">
        <f t="shared" si="2"/>
        <v>NÃO</v>
      </c>
      <c r="I28" s="7" t="str">
        <f t="shared" si="1"/>
        <v>TIPO DIFERENTE</v>
      </c>
    </row>
    <row r="29" spans="1:14" x14ac:dyDescent="0.25">
      <c r="A29" s="7">
        <v>28</v>
      </c>
      <c r="B29" s="9" t="s">
        <v>39</v>
      </c>
      <c r="C29" s="7" t="s">
        <v>12</v>
      </c>
      <c r="D29" s="7" t="s">
        <v>43</v>
      </c>
      <c r="E29" s="8">
        <v>23.68</v>
      </c>
      <c r="F29" s="7" t="s">
        <v>6</v>
      </c>
      <c r="G29" s="7" t="str">
        <f t="shared" si="0"/>
        <v>INSETO</v>
      </c>
      <c r="H29" s="7" t="str">
        <f t="shared" si="2"/>
        <v>NÃO</v>
      </c>
      <c r="I29" s="7" t="str">
        <f t="shared" si="1"/>
        <v>TIPO IGUAL</v>
      </c>
      <c r="L29" s="14" t="s">
        <v>132</v>
      </c>
      <c r="M29" s="15"/>
    </row>
    <row r="30" spans="1:14" x14ac:dyDescent="0.25">
      <c r="A30" s="7">
        <v>29</v>
      </c>
      <c r="B30" s="9" t="s">
        <v>40</v>
      </c>
      <c r="C30" s="7" t="s">
        <v>15</v>
      </c>
      <c r="D30" s="7" t="s">
        <v>44</v>
      </c>
      <c r="E30" s="8">
        <v>11.74</v>
      </c>
      <c r="F30" s="7" t="s">
        <v>7</v>
      </c>
      <c r="G30" s="7" t="s">
        <v>123</v>
      </c>
      <c r="H30" s="7" t="str">
        <f t="shared" si="2"/>
        <v>NÃO</v>
      </c>
      <c r="I30" s="7" t="str">
        <f t="shared" si="1"/>
        <v>TIPO DIFERENTE</v>
      </c>
      <c r="K30" s="6" t="s">
        <v>139</v>
      </c>
      <c r="L30" s="10" t="s">
        <v>125</v>
      </c>
      <c r="M30" s="7">
        <v>33</v>
      </c>
    </row>
    <row r="31" spans="1:14" x14ac:dyDescent="0.25">
      <c r="A31" s="7">
        <v>30</v>
      </c>
      <c r="B31" s="9" t="s">
        <v>41</v>
      </c>
      <c r="C31" s="7" t="s">
        <v>15</v>
      </c>
      <c r="D31" s="7" t="s">
        <v>44</v>
      </c>
      <c r="E31" s="8">
        <v>13.69</v>
      </c>
      <c r="F31" s="7" t="s">
        <v>6</v>
      </c>
      <c r="G31" s="7" t="str">
        <f t="shared" si="0"/>
        <v>GRAMA</v>
      </c>
      <c r="H31" s="7" t="str">
        <f t="shared" si="2"/>
        <v>SIM</v>
      </c>
      <c r="I31" s="7" t="str">
        <f t="shared" si="1"/>
        <v>TIPO IGUAL</v>
      </c>
      <c r="K31" s="6" t="s">
        <v>140</v>
      </c>
      <c r="L31" s="10" t="s">
        <v>128</v>
      </c>
      <c r="M31" s="7">
        <v>22</v>
      </c>
    </row>
    <row r="32" spans="1:14" x14ac:dyDescent="0.25">
      <c r="A32" s="7">
        <v>31</v>
      </c>
      <c r="B32" s="9" t="s">
        <v>50</v>
      </c>
      <c r="C32" s="7" t="s">
        <v>5</v>
      </c>
      <c r="D32" s="7" t="s">
        <v>42</v>
      </c>
      <c r="E32" s="7">
        <v>16.739999999999998</v>
      </c>
      <c r="F32" s="7" t="s">
        <v>6</v>
      </c>
      <c r="G32" s="7" t="str">
        <f t="shared" si="0"/>
        <v>TERRA</v>
      </c>
      <c r="H32" s="7" t="str">
        <f t="shared" si="2"/>
        <v>NÃO</v>
      </c>
      <c r="I32" s="7" t="str">
        <f t="shared" si="1"/>
        <v>TIPO IGUAL</v>
      </c>
      <c r="K32" s="6" t="s">
        <v>141</v>
      </c>
      <c r="L32" s="10" t="s">
        <v>129</v>
      </c>
      <c r="M32" s="7">
        <v>17</v>
      </c>
    </row>
    <row r="33" spans="1:13" x14ac:dyDescent="0.25">
      <c r="A33" s="7">
        <v>32</v>
      </c>
      <c r="B33" s="9" t="s">
        <v>51</v>
      </c>
      <c r="C33" s="7" t="s">
        <v>5</v>
      </c>
      <c r="D33" s="7" t="s">
        <v>42</v>
      </c>
      <c r="E33" s="7">
        <v>17.670000000000002</v>
      </c>
      <c r="F33" s="7" t="s">
        <v>6</v>
      </c>
      <c r="G33" s="7" t="str">
        <f t="shared" si="0"/>
        <v>TERRA</v>
      </c>
      <c r="H33" s="7" t="str">
        <f t="shared" si="2"/>
        <v>SIM</v>
      </c>
      <c r="I33" s="7" t="str">
        <f t="shared" si="1"/>
        <v>TIPO IGUAL</v>
      </c>
      <c r="K33" s="6" t="s">
        <v>142</v>
      </c>
      <c r="L33" s="10" t="s">
        <v>130</v>
      </c>
      <c r="M33" s="7">
        <v>8</v>
      </c>
    </row>
    <row r="34" spans="1:13" x14ac:dyDescent="0.25">
      <c r="A34" s="7">
        <v>33</v>
      </c>
      <c r="B34" s="9" t="s">
        <v>52</v>
      </c>
      <c r="C34" s="7" t="s">
        <v>5</v>
      </c>
      <c r="D34" s="7" t="s">
        <v>42</v>
      </c>
      <c r="E34" s="7">
        <v>18.760000000000002</v>
      </c>
      <c r="F34" s="7" t="s">
        <v>6</v>
      </c>
      <c r="G34" s="7" t="str">
        <f t="shared" ref="G34:G65" si="3">IF(AND(E34&lt;5),"GELO",IF(AND(E34&gt;=5,E34&lt;10),"ÁGUA",IF(AND(E34&gt;=12,E34&lt;15),"GRAMA",IF(AND(E34&gt;=15,E34&lt;21),"TERRA",IF(AND(E34&gt;=23,E34&lt;27),"INSETO",IF(AND(E34&gt;=27,E34&lt;=33),"PEDRA",IF(AND(E34&gt;33),"FOGO",IF(AND(E34&gt;=10,E34&lt;=11.9),"NORMAL",IF(AND(E34&gt;=21,E34&lt;=22.9),"NORMAL")))))))))</f>
        <v>TERRA</v>
      </c>
      <c r="H34" s="7" t="str">
        <f t="shared" ref="H34:H61" si="4">IF(C33=C34,"SIM","NÃO")</f>
        <v>SIM</v>
      </c>
      <c r="I34" s="7" t="str">
        <f t="shared" si="1"/>
        <v>TIPO IGUAL</v>
      </c>
      <c r="K34" s="6" t="s">
        <v>143</v>
      </c>
      <c r="L34" s="10" t="s">
        <v>133</v>
      </c>
      <c r="M34" s="7">
        <v>7</v>
      </c>
    </row>
    <row r="35" spans="1:13" x14ac:dyDescent="0.25">
      <c r="A35" s="7">
        <v>34</v>
      </c>
      <c r="B35" s="9" t="s">
        <v>53</v>
      </c>
      <c r="C35" s="7" t="s">
        <v>17</v>
      </c>
      <c r="D35" s="7" t="s">
        <v>48</v>
      </c>
      <c r="E35" s="7">
        <v>32.11</v>
      </c>
      <c r="F35" s="7" t="s">
        <v>6</v>
      </c>
      <c r="G35" s="7" t="str">
        <f t="shared" si="3"/>
        <v>PEDRA</v>
      </c>
      <c r="H35" s="7" t="str">
        <f t="shared" si="4"/>
        <v>NÃO</v>
      </c>
      <c r="I35" s="7" t="str">
        <f t="shared" si="1"/>
        <v>TIPO IGUAL</v>
      </c>
      <c r="K35" s="6" t="s">
        <v>144</v>
      </c>
      <c r="L35" s="10" t="s">
        <v>127</v>
      </c>
      <c r="M35" s="7">
        <v>6</v>
      </c>
    </row>
    <row r="36" spans="1:13" x14ac:dyDescent="0.25">
      <c r="A36" s="7">
        <v>35</v>
      </c>
      <c r="B36" s="9" t="s">
        <v>55</v>
      </c>
      <c r="C36" s="7" t="s">
        <v>12</v>
      </c>
      <c r="D36" s="7" t="s">
        <v>43</v>
      </c>
      <c r="E36" s="7">
        <v>23.46</v>
      </c>
      <c r="F36" s="7" t="s">
        <v>6</v>
      </c>
      <c r="G36" s="7" t="str">
        <f t="shared" si="3"/>
        <v>INSETO</v>
      </c>
      <c r="H36" s="7" t="str">
        <f t="shared" si="4"/>
        <v>NÃO</v>
      </c>
      <c r="I36" s="7" t="str">
        <f t="shared" si="1"/>
        <v>TIPO IGUAL</v>
      </c>
      <c r="K36" s="6" t="s">
        <v>145</v>
      </c>
      <c r="L36" s="10" t="s">
        <v>124</v>
      </c>
      <c r="M36" s="7">
        <v>5</v>
      </c>
    </row>
    <row r="37" spans="1:13" x14ac:dyDescent="0.25">
      <c r="A37" s="7">
        <v>36</v>
      </c>
      <c r="B37" s="9" t="s">
        <v>56</v>
      </c>
      <c r="C37" s="7" t="s">
        <v>5</v>
      </c>
      <c r="D37" s="7" t="s">
        <v>42</v>
      </c>
      <c r="E37" s="7">
        <v>18.13</v>
      </c>
      <c r="F37" s="7" t="s">
        <v>6</v>
      </c>
      <c r="G37" s="7" t="str">
        <f t="shared" si="3"/>
        <v>TERRA</v>
      </c>
      <c r="H37" s="7" t="str">
        <f t="shared" si="4"/>
        <v>NÃO</v>
      </c>
      <c r="I37" s="7" t="str">
        <f t="shared" si="1"/>
        <v>TIPO IGUAL</v>
      </c>
      <c r="K37" s="6" t="s">
        <v>146</v>
      </c>
      <c r="L37" s="10" t="s">
        <v>126</v>
      </c>
      <c r="M37" s="7">
        <v>2</v>
      </c>
    </row>
    <row r="38" spans="1:13" x14ac:dyDescent="0.25">
      <c r="A38" s="7">
        <v>37</v>
      </c>
      <c r="B38" s="9" t="s">
        <v>57</v>
      </c>
      <c r="C38" s="7" t="s">
        <v>5</v>
      </c>
      <c r="D38" s="7" t="s">
        <v>42</v>
      </c>
      <c r="E38" s="7">
        <v>19.690000000000001</v>
      </c>
      <c r="F38" s="7" t="s">
        <v>6</v>
      </c>
      <c r="G38" s="7" t="str">
        <f t="shared" si="3"/>
        <v>TERRA</v>
      </c>
      <c r="H38" s="7" t="str">
        <f t="shared" si="4"/>
        <v>SIM</v>
      </c>
      <c r="I38" s="7" t="str">
        <f t="shared" si="1"/>
        <v>TIPO IGUAL</v>
      </c>
    </row>
    <row r="39" spans="1:13" x14ac:dyDescent="0.25">
      <c r="A39" s="7">
        <v>38</v>
      </c>
      <c r="B39" s="9" t="s">
        <v>58</v>
      </c>
      <c r="C39" s="7" t="s">
        <v>12</v>
      </c>
      <c r="D39" s="7" t="s">
        <v>43</v>
      </c>
      <c r="E39" s="7">
        <v>26.72</v>
      </c>
      <c r="F39" s="7" t="s">
        <v>6</v>
      </c>
      <c r="G39" s="7" t="str">
        <f t="shared" si="3"/>
        <v>INSETO</v>
      </c>
      <c r="H39" s="7" t="str">
        <f t="shared" si="4"/>
        <v>NÃO</v>
      </c>
      <c r="I39" s="7" t="str">
        <f t="shared" si="1"/>
        <v>TIPO IGUAL</v>
      </c>
      <c r="L39" s="11" t="s">
        <v>152</v>
      </c>
      <c r="M39" s="12"/>
    </row>
    <row r="40" spans="1:13" x14ac:dyDescent="0.25">
      <c r="A40" s="7">
        <v>39</v>
      </c>
      <c r="B40" s="9" t="s">
        <v>59</v>
      </c>
      <c r="C40" s="7" t="s">
        <v>5</v>
      </c>
      <c r="D40" s="7" t="s">
        <v>42</v>
      </c>
      <c r="E40" s="7">
        <v>18.95</v>
      </c>
      <c r="F40" s="7" t="s">
        <v>6</v>
      </c>
      <c r="G40" s="7" t="str">
        <f t="shared" si="3"/>
        <v>TERRA</v>
      </c>
      <c r="H40" s="7" t="str">
        <f t="shared" si="4"/>
        <v>NÃO</v>
      </c>
      <c r="I40" s="7" t="str">
        <f t="shared" si="1"/>
        <v>TIPO IGUAL</v>
      </c>
      <c r="K40" s="6" t="s">
        <v>139</v>
      </c>
      <c r="L40" s="10" t="s">
        <v>153</v>
      </c>
      <c r="M40" s="7">
        <v>33</v>
      </c>
    </row>
    <row r="41" spans="1:13" x14ac:dyDescent="0.25">
      <c r="A41" s="7">
        <v>40</v>
      </c>
      <c r="B41" s="9" t="s">
        <v>60</v>
      </c>
      <c r="C41" s="7" t="s">
        <v>5</v>
      </c>
      <c r="D41" s="7" t="s">
        <v>42</v>
      </c>
      <c r="E41" s="7">
        <v>19.809999999999999</v>
      </c>
      <c r="F41" s="7" t="s">
        <v>6</v>
      </c>
      <c r="G41" s="7" t="str">
        <f t="shared" si="3"/>
        <v>TERRA</v>
      </c>
      <c r="H41" s="7" t="str">
        <f t="shared" si="4"/>
        <v>SIM</v>
      </c>
      <c r="I41" s="7" t="str">
        <f t="shared" si="1"/>
        <v>TIPO IGUAL</v>
      </c>
      <c r="K41" s="6" t="s">
        <v>140</v>
      </c>
      <c r="L41" s="10" t="s">
        <v>158</v>
      </c>
      <c r="M41" s="7">
        <v>24</v>
      </c>
    </row>
    <row r="42" spans="1:13" x14ac:dyDescent="0.25">
      <c r="A42" s="7">
        <v>41</v>
      </c>
      <c r="B42" s="9" t="s">
        <v>61</v>
      </c>
      <c r="C42" s="7" t="s">
        <v>15</v>
      </c>
      <c r="D42" s="7" t="s">
        <v>44</v>
      </c>
      <c r="E42" s="7">
        <v>13.93</v>
      </c>
      <c r="F42" s="7" t="s">
        <v>6</v>
      </c>
      <c r="G42" s="7" t="str">
        <f t="shared" si="3"/>
        <v>GRAMA</v>
      </c>
      <c r="H42" s="7" t="str">
        <f t="shared" si="4"/>
        <v>NÃO</v>
      </c>
      <c r="I42" s="7" t="str">
        <f t="shared" si="1"/>
        <v>TIPO IGUAL</v>
      </c>
      <c r="K42" s="6" t="s">
        <v>141</v>
      </c>
      <c r="L42" s="10" t="s">
        <v>155</v>
      </c>
      <c r="M42" s="7">
        <v>22</v>
      </c>
    </row>
    <row r="43" spans="1:13" x14ac:dyDescent="0.25">
      <c r="A43" s="7">
        <v>42</v>
      </c>
      <c r="B43" s="9" t="s">
        <v>62</v>
      </c>
      <c r="C43" s="7" t="s">
        <v>12</v>
      </c>
      <c r="D43" s="7" t="s">
        <v>43</v>
      </c>
      <c r="E43" s="7">
        <v>23.02</v>
      </c>
      <c r="F43" s="7" t="s">
        <v>6</v>
      </c>
      <c r="G43" s="7" t="str">
        <f t="shared" si="3"/>
        <v>INSETO</v>
      </c>
      <c r="H43" s="7" t="str">
        <f t="shared" si="4"/>
        <v>NÃO</v>
      </c>
      <c r="I43" s="7" t="str">
        <f t="shared" si="1"/>
        <v>TIPO IGUAL</v>
      </c>
      <c r="K43" s="6" t="s">
        <v>142</v>
      </c>
      <c r="L43" s="10" t="s">
        <v>154</v>
      </c>
      <c r="M43" s="7">
        <v>10</v>
      </c>
    </row>
    <row r="44" spans="1:13" x14ac:dyDescent="0.25">
      <c r="A44" s="7">
        <v>43</v>
      </c>
      <c r="B44" s="9" t="s">
        <v>63</v>
      </c>
      <c r="C44" s="7" t="s">
        <v>12</v>
      </c>
      <c r="D44" s="7" t="s">
        <v>43</v>
      </c>
      <c r="E44" s="7">
        <v>24.7</v>
      </c>
      <c r="F44" s="7" t="s">
        <v>6</v>
      </c>
      <c r="G44" s="7" t="str">
        <f t="shared" si="3"/>
        <v>INSETO</v>
      </c>
      <c r="H44" s="7" t="str">
        <f t="shared" si="4"/>
        <v>SIM</v>
      </c>
      <c r="I44" s="7" t="str">
        <f t="shared" si="1"/>
        <v>TIPO IGUAL</v>
      </c>
      <c r="K44" s="6" t="s">
        <v>143</v>
      </c>
      <c r="L44" s="10" t="s">
        <v>157</v>
      </c>
      <c r="M44" s="7">
        <v>6</v>
      </c>
    </row>
    <row r="45" spans="1:13" x14ac:dyDescent="0.25">
      <c r="A45" s="7">
        <v>44</v>
      </c>
      <c r="B45" s="9" t="s">
        <v>64</v>
      </c>
      <c r="C45" s="7" t="s">
        <v>17</v>
      </c>
      <c r="D45" s="7" t="s">
        <v>48</v>
      </c>
      <c r="E45" s="7">
        <v>27.03</v>
      </c>
      <c r="F45" s="7" t="s">
        <v>6</v>
      </c>
      <c r="G45" s="7" t="str">
        <f t="shared" si="3"/>
        <v>PEDRA</v>
      </c>
      <c r="H45" s="7" t="str">
        <f t="shared" si="4"/>
        <v>NÃO</v>
      </c>
      <c r="I45" s="7" t="str">
        <f t="shared" si="1"/>
        <v>TIPO IGUAL</v>
      </c>
      <c r="K45" s="6" t="s">
        <v>144</v>
      </c>
      <c r="L45" s="10" t="s">
        <v>156</v>
      </c>
      <c r="M45" s="7">
        <v>5</v>
      </c>
    </row>
    <row r="46" spans="1:13" x14ac:dyDescent="0.25">
      <c r="A46" s="7">
        <v>45</v>
      </c>
      <c r="B46" s="9" t="s">
        <v>65</v>
      </c>
      <c r="C46" s="7" t="s">
        <v>5</v>
      </c>
      <c r="D46" s="7" t="s">
        <v>42</v>
      </c>
      <c r="E46" s="7">
        <v>18.25</v>
      </c>
      <c r="F46" s="7" t="s">
        <v>6</v>
      </c>
      <c r="G46" s="7" t="str">
        <f t="shared" si="3"/>
        <v>TERRA</v>
      </c>
      <c r="H46" s="7" t="str">
        <f t="shared" si="4"/>
        <v>NÃO</v>
      </c>
      <c r="I46" s="7" t="str">
        <f t="shared" si="1"/>
        <v>TIPO IGUAL</v>
      </c>
      <c r="L46" s="5"/>
    </row>
    <row r="47" spans="1:13" x14ac:dyDescent="0.25">
      <c r="A47" s="7">
        <v>46</v>
      </c>
      <c r="B47" s="9" t="s">
        <v>66</v>
      </c>
      <c r="C47" s="7" t="s">
        <v>12</v>
      </c>
      <c r="D47" s="7" t="s">
        <v>43</v>
      </c>
      <c r="E47" s="7">
        <v>24.41</v>
      </c>
      <c r="F47" s="7" t="s">
        <v>6</v>
      </c>
      <c r="G47" s="7" t="str">
        <f t="shared" si="3"/>
        <v>INSETO</v>
      </c>
      <c r="H47" s="7" t="str">
        <f t="shared" si="4"/>
        <v>NÃO</v>
      </c>
      <c r="I47" s="7" t="str">
        <f t="shared" si="1"/>
        <v>TIPO IGUAL</v>
      </c>
      <c r="L47" s="5"/>
    </row>
    <row r="48" spans="1:13" x14ac:dyDescent="0.25">
      <c r="A48" s="7">
        <v>47</v>
      </c>
      <c r="B48" s="9" t="s">
        <v>67</v>
      </c>
      <c r="C48" s="7" t="s">
        <v>5</v>
      </c>
      <c r="D48" s="7" t="s">
        <v>42</v>
      </c>
      <c r="E48" s="7">
        <v>18.809999999999999</v>
      </c>
      <c r="F48" s="7" t="s">
        <v>6</v>
      </c>
      <c r="G48" s="7" t="str">
        <f t="shared" si="3"/>
        <v>TERRA</v>
      </c>
      <c r="H48" s="7" t="str">
        <f t="shared" si="4"/>
        <v>NÃO</v>
      </c>
      <c r="I48" s="7" t="str">
        <f t="shared" si="1"/>
        <v>TIPO IGUAL</v>
      </c>
    </row>
    <row r="49" spans="1:9" x14ac:dyDescent="0.25">
      <c r="A49" s="7">
        <v>48</v>
      </c>
      <c r="B49" s="9" t="s">
        <v>68</v>
      </c>
      <c r="C49" s="7" t="s">
        <v>17</v>
      </c>
      <c r="D49" s="7" t="s">
        <v>48</v>
      </c>
      <c r="E49" s="7">
        <v>27.37</v>
      </c>
      <c r="F49" s="7" t="s">
        <v>6</v>
      </c>
      <c r="G49" s="7" t="str">
        <f t="shared" si="3"/>
        <v>PEDRA</v>
      </c>
      <c r="H49" s="7" t="str">
        <f t="shared" si="4"/>
        <v>NÃO</v>
      </c>
      <c r="I49" s="7" t="str">
        <f t="shared" si="1"/>
        <v>TIPO IGUAL</v>
      </c>
    </row>
    <row r="50" spans="1:9" x14ac:dyDescent="0.25">
      <c r="A50" s="7">
        <v>49</v>
      </c>
      <c r="B50" s="9" t="s">
        <v>69</v>
      </c>
      <c r="C50" s="7" t="s">
        <v>12</v>
      </c>
      <c r="D50" s="7" t="s">
        <v>43</v>
      </c>
      <c r="E50" s="7">
        <v>23.93</v>
      </c>
      <c r="F50" s="7" t="s">
        <v>6</v>
      </c>
      <c r="G50" s="7" t="str">
        <f t="shared" si="3"/>
        <v>INSETO</v>
      </c>
      <c r="H50" s="7" t="str">
        <f t="shared" si="4"/>
        <v>NÃO</v>
      </c>
      <c r="I50" s="7" t="str">
        <f t="shared" si="1"/>
        <v>TIPO IGUAL</v>
      </c>
    </row>
    <row r="51" spans="1:9" x14ac:dyDescent="0.25">
      <c r="A51" s="7">
        <v>50</v>
      </c>
      <c r="B51" s="9" t="s">
        <v>70</v>
      </c>
      <c r="C51" s="7" t="s">
        <v>5</v>
      </c>
      <c r="D51" s="7" t="s">
        <v>42</v>
      </c>
      <c r="E51" s="7">
        <v>20.16</v>
      </c>
      <c r="F51" s="7" t="s">
        <v>6</v>
      </c>
      <c r="G51" s="7" t="str">
        <f t="shared" si="3"/>
        <v>TERRA</v>
      </c>
      <c r="H51" s="7" t="str">
        <f t="shared" si="4"/>
        <v>NÃO</v>
      </c>
      <c r="I51" s="7" t="str">
        <f t="shared" si="1"/>
        <v>TIPO IGUAL</v>
      </c>
    </row>
    <row r="52" spans="1:9" x14ac:dyDescent="0.25">
      <c r="A52" s="7">
        <v>51</v>
      </c>
      <c r="B52" s="9" t="s">
        <v>71</v>
      </c>
      <c r="C52" s="7" t="s">
        <v>5</v>
      </c>
      <c r="D52" s="7" t="s">
        <v>42</v>
      </c>
      <c r="E52" s="7">
        <v>18.48</v>
      </c>
      <c r="F52" s="7" t="s">
        <v>6</v>
      </c>
      <c r="G52" s="7" t="str">
        <f t="shared" si="3"/>
        <v>TERRA</v>
      </c>
      <c r="H52" s="7" t="str">
        <f t="shared" si="4"/>
        <v>SIM</v>
      </c>
      <c r="I52" s="7" t="str">
        <f t="shared" si="1"/>
        <v>TIPO IGUAL</v>
      </c>
    </row>
    <row r="53" spans="1:9" x14ac:dyDescent="0.25">
      <c r="A53" s="7">
        <v>52</v>
      </c>
      <c r="B53" s="9" t="s">
        <v>72</v>
      </c>
      <c r="C53" s="7" t="s">
        <v>17</v>
      </c>
      <c r="D53" s="7" t="s">
        <v>48</v>
      </c>
      <c r="E53" s="7">
        <v>32.340000000000003</v>
      </c>
      <c r="F53" s="7" t="s">
        <v>6</v>
      </c>
      <c r="G53" s="7" t="str">
        <f t="shared" si="3"/>
        <v>PEDRA</v>
      </c>
      <c r="H53" s="7" t="str">
        <f t="shared" si="4"/>
        <v>NÃO</v>
      </c>
      <c r="I53" s="7" t="str">
        <f t="shared" si="1"/>
        <v>TIPO IGUAL</v>
      </c>
    </row>
    <row r="54" spans="1:9" x14ac:dyDescent="0.25">
      <c r="A54" s="7">
        <v>53</v>
      </c>
      <c r="B54" s="9" t="s">
        <v>73</v>
      </c>
      <c r="C54" s="7" t="s">
        <v>17</v>
      </c>
      <c r="D54" s="7" t="s">
        <v>48</v>
      </c>
      <c r="E54" s="7">
        <v>29.19</v>
      </c>
      <c r="F54" s="7" t="s">
        <v>6</v>
      </c>
      <c r="G54" s="7" t="str">
        <f t="shared" si="3"/>
        <v>PEDRA</v>
      </c>
      <c r="H54" s="7" t="str">
        <f t="shared" si="4"/>
        <v>SIM</v>
      </c>
      <c r="I54" s="7" t="str">
        <f t="shared" si="1"/>
        <v>TIPO IGUAL</v>
      </c>
    </row>
    <row r="55" spans="1:9" x14ac:dyDescent="0.25">
      <c r="A55" s="7">
        <v>54</v>
      </c>
      <c r="B55" s="9" t="s">
        <v>74</v>
      </c>
      <c r="C55" s="7" t="s">
        <v>5</v>
      </c>
      <c r="D55" s="7" t="s">
        <v>42</v>
      </c>
      <c r="E55" s="7">
        <v>19.399999999999999</v>
      </c>
      <c r="F55" s="7" t="s">
        <v>6</v>
      </c>
      <c r="G55" s="7" t="str">
        <f t="shared" si="3"/>
        <v>TERRA</v>
      </c>
      <c r="H55" s="7" t="str">
        <f t="shared" si="4"/>
        <v>NÃO</v>
      </c>
      <c r="I55" s="7" t="str">
        <f t="shared" si="1"/>
        <v>TIPO IGUAL</v>
      </c>
    </row>
    <row r="56" spans="1:9" x14ac:dyDescent="0.25">
      <c r="A56" s="7">
        <v>55</v>
      </c>
      <c r="B56" s="9" t="s">
        <v>75</v>
      </c>
      <c r="C56" s="7" t="s">
        <v>12</v>
      </c>
      <c r="D56" s="7" t="s">
        <v>43</v>
      </c>
      <c r="E56" s="7">
        <v>26.52</v>
      </c>
      <c r="F56" s="7" t="s">
        <v>6</v>
      </c>
      <c r="G56" s="7" t="str">
        <f t="shared" si="3"/>
        <v>INSETO</v>
      </c>
      <c r="H56" s="7" t="str">
        <f t="shared" si="4"/>
        <v>NÃO</v>
      </c>
      <c r="I56" s="7" t="str">
        <f t="shared" si="1"/>
        <v>TIPO IGUAL</v>
      </c>
    </row>
    <row r="57" spans="1:9" x14ac:dyDescent="0.25">
      <c r="A57" s="7">
        <v>56</v>
      </c>
      <c r="B57" s="9" t="s">
        <v>76</v>
      </c>
      <c r="C57" s="7" t="s">
        <v>5</v>
      </c>
      <c r="D57" s="7" t="s">
        <v>42</v>
      </c>
      <c r="E57" s="7">
        <v>20.18</v>
      </c>
      <c r="F57" s="7" t="s">
        <v>6</v>
      </c>
      <c r="G57" s="7" t="str">
        <f t="shared" si="3"/>
        <v>TERRA</v>
      </c>
      <c r="H57" s="7" t="str">
        <f t="shared" si="4"/>
        <v>NÃO</v>
      </c>
      <c r="I57" s="7" t="str">
        <f t="shared" si="1"/>
        <v>TIPO IGUAL</v>
      </c>
    </row>
    <row r="58" spans="1:9" x14ac:dyDescent="0.25">
      <c r="A58" s="7">
        <v>57</v>
      </c>
      <c r="B58" s="9" t="s">
        <v>77</v>
      </c>
      <c r="C58" s="7" t="s">
        <v>17</v>
      </c>
      <c r="D58" s="7" t="s">
        <v>48</v>
      </c>
      <c r="E58" s="7">
        <v>28.35</v>
      </c>
      <c r="F58" s="7" t="s">
        <v>6</v>
      </c>
      <c r="G58" s="7" t="str">
        <f t="shared" si="3"/>
        <v>PEDRA</v>
      </c>
      <c r="H58" s="7" t="str">
        <f t="shared" si="4"/>
        <v>NÃO</v>
      </c>
      <c r="I58" s="7" t="str">
        <f t="shared" si="1"/>
        <v>TIPO IGUAL</v>
      </c>
    </row>
    <row r="59" spans="1:9" x14ac:dyDescent="0.25">
      <c r="A59" s="7">
        <v>58</v>
      </c>
      <c r="B59" s="9" t="s">
        <v>78</v>
      </c>
      <c r="C59" s="7" t="s">
        <v>5</v>
      </c>
      <c r="D59" s="7" t="s">
        <v>42</v>
      </c>
      <c r="E59" s="7">
        <v>18.48</v>
      </c>
      <c r="F59" s="7" t="s">
        <v>6</v>
      </c>
      <c r="G59" s="7" t="str">
        <f t="shared" si="3"/>
        <v>TERRA</v>
      </c>
      <c r="H59" s="7" t="str">
        <f t="shared" si="4"/>
        <v>NÃO</v>
      </c>
      <c r="I59" s="7" t="str">
        <f t="shared" si="1"/>
        <v>TIPO IGUAL</v>
      </c>
    </row>
    <row r="60" spans="1:9" x14ac:dyDescent="0.25">
      <c r="A60" s="7">
        <v>59</v>
      </c>
      <c r="B60" s="9" t="s">
        <v>79</v>
      </c>
      <c r="C60" s="7" t="s">
        <v>5</v>
      </c>
      <c r="D60" s="7" t="s">
        <v>42</v>
      </c>
      <c r="E60" s="7">
        <v>19.329999999999998</v>
      </c>
      <c r="F60" s="7" t="s">
        <v>6</v>
      </c>
      <c r="G60" s="7" t="str">
        <f t="shared" si="3"/>
        <v>TERRA</v>
      </c>
      <c r="H60" s="7" t="str">
        <f t="shared" si="4"/>
        <v>SIM</v>
      </c>
      <c r="I60" s="7" t="str">
        <f t="shared" si="1"/>
        <v>TIPO IGUAL</v>
      </c>
    </row>
    <row r="61" spans="1:9" x14ac:dyDescent="0.25">
      <c r="A61" s="7">
        <v>60</v>
      </c>
      <c r="B61" s="9" t="s">
        <v>80</v>
      </c>
      <c r="C61" s="7" t="s">
        <v>17</v>
      </c>
      <c r="D61" s="7" t="s">
        <v>48</v>
      </c>
      <c r="E61" s="7">
        <v>32.03</v>
      </c>
      <c r="F61" s="7" t="s">
        <v>6</v>
      </c>
      <c r="G61" s="7" t="str">
        <f t="shared" si="3"/>
        <v>PEDRA</v>
      </c>
      <c r="H61" s="7" t="str">
        <f t="shared" si="4"/>
        <v>NÃO</v>
      </c>
      <c r="I61" s="7" t="str">
        <f t="shared" si="1"/>
        <v>TIPO IGUAL</v>
      </c>
    </row>
    <row r="62" spans="1:9" x14ac:dyDescent="0.25">
      <c r="A62" s="7">
        <v>61</v>
      </c>
      <c r="B62" s="9" t="s">
        <v>81</v>
      </c>
      <c r="C62" s="7" t="s">
        <v>5</v>
      </c>
      <c r="D62" s="7" t="s">
        <v>42</v>
      </c>
      <c r="E62" s="7">
        <v>19.05</v>
      </c>
      <c r="F62" s="7" t="s">
        <v>6</v>
      </c>
      <c r="G62" s="7" t="str">
        <f t="shared" si="3"/>
        <v>TERRA</v>
      </c>
      <c r="H62" s="7" t="str">
        <f t="shared" ref="H62:H100" si="5">IF(C61=C62,"SIM","NÃO")</f>
        <v>NÃO</v>
      </c>
      <c r="I62" s="7" t="str">
        <f t="shared" si="1"/>
        <v>TIPO IGUAL</v>
      </c>
    </row>
    <row r="63" spans="1:9" x14ac:dyDescent="0.25">
      <c r="A63" s="7">
        <v>62</v>
      </c>
      <c r="B63" s="9" t="s">
        <v>82</v>
      </c>
      <c r="C63" s="7" t="s">
        <v>17</v>
      </c>
      <c r="D63" s="7" t="s">
        <v>48</v>
      </c>
      <c r="E63" s="7">
        <v>28.82</v>
      </c>
      <c r="F63" s="7" t="s">
        <v>6</v>
      </c>
      <c r="G63" s="7" t="str">
        <f t="shared" si="3"/>
        <v>PEDRA</v>
      </c>
      <c r="H63" s="7" t="str">
        <f t="shared" si="5"/>
        <v>NÃO</v>
      </c>
      <c r="I63" s="7" t="str">
        <f t="shared" si="1"/>
        <v>TIPO IGUAL</v>
      </c>
    </row>
    <row r="64" spans="1:9" x14ac:dyDescent="0.25">
      <c r="A64" s="7">
        <v>63</v>
      </c>
      <c r="B64" s="9" t="s">
        <v>83</v>
      </c>
      <c r="C64" s="7" t="s">
        <v>5</v>
      </c>
      <c r="D64" s="7" t="s">
        <v>42</v>
      </c>
      <c r="E64" s="7">
        <v>17.739999999999998</v>
      </c>
      <c r="F64" s="7" t="s">
        <v>6</v>
      </c>
      <c r="G64" s="7" t="str">
        <f t="shared" si="3"/>
        <v>TERRA</v>
      </c>
      <c r="H64" s="7" t="str">
        <f t="shared" si="5"/>
        <v>NÃO</v>
      </c>
      <c r="I64" s="7" t="str">
        <f t="shared" si="1"/>
        <v>TIPO IGUAL</v>
      </c>
    </row>
    <row r="65" spans="1:9" x14ac:dyDescent="0.25">
      <c r="A65" s="7">
        <v>64</v>
      </c>
      <c r="B65" s="9" t="s">
        <v>84</v>
      </c>
      <c r="C65" s="7" t="s">
        <v>12</v>
      </c>
      <c r="D65" s="7" t="s">
        <v>43</v>
      </c>
      <c r="E65" s="7">
        <v>22.01</v>
      </c>
      <c r="F65" s="7" t="s">
        <v>6</v>
      </c>
      <c r="G65" s="7" t="str">
        <f t="shared" si="3"/>
        <v>NORMAL</v>
      </c>
      <c r="H65" s="7" t="str">
        <f t="shared" si="5"/>
        <v>NÃO</v>
      </c>
      <c r="I65" s="7" t="str">
        <f t="shared" si="1"/>
        <v>TIPO DIFERENTE</v>
      </c>
    </row>
    <row r="66" spans="1:9" x14ac:dyDescent="0.25">
      <c r="A66" s="7">
        <v>65</v>
      </c>
      <c r="B66" s="9" t="s">
        <v>85</v>
      </c>
      <c r="C66" s="7" t="s">
        <v>17</v>
      </c>
      <c r="D66" s="7" t="s">
        <v>48</v>
      </c>
      <c r="E66" s="7">
        <v>30.72</v>
      </c>
      <c r="F66" s="7" t="s">
        <v>6</v>
      </c>
      <c r="G66" s="7" t="str">
        <f t="shared" ref="G66:G101" si="6">IF(AND(E66&lt;5),"GELO",IF(AND(E66&gt;=5,E66&lt;10),"ÁGUA",IF(AND(E66&gt;=12,E66&lt;15),"GRAMA",IF(AND(E66&gt;=15,E66&lt;21),"TERRA",IF(AND(E66&gt;=23,E66&lt;27),"INSETO",IF(AND(E66&gt;=27,E66&lt;=33),"PEDRA",IF(AND(E66&gt;33),"FOGO",IF(AND(E66&gt;=10,E66&lt;=11.9),"NORMAL",IF(AND(E66&gt;=21,E66&lt;=22.9),"NORMAL")))))))))</f>
        <v>PEDRA</v>
      </c>
      <c r="H66" s="7" t="str">
        <f t="shared" si="5"/>
        <v>NÃO</v>
      </c>
      <c r="I66" s="7" t="str">
        <f t="shared" si="1"/>
        <v>TIPO IGUAL</v>
      </c>
    </row>
    <row r="67" spans="1:9" x14ac:dyDescent="0.25">
      <c r="A67" s="7">
        <v>66</v>
      </c>
      <c r="B67" s="9" t="s">
        <v>86</v>
      </c>
      <c r="C67" s="7" t="s">
        <v>17</v>
      </c>
      <c r="D67" s="7" t="s">
        <v>48</v>
      </c>
      <c r="E67" s="7">
        <v>28.92</v>
      </c>
      <c r="F67" s="7" t="s">
        <v>6</v>
      </c>
      <c r="G67" s="7" t="str">
        <f t="shared" si="6"/>
        <v>PEDRA</v>
      </c>
      <c r="H67" s="7" t="str">
        <f t="shared" si="5"/>
        <v>SIM</v>
      </c>
      <c r="I67" s="7" t="str">
        <f t="shared" ref="I67:I101" si="7">IF(G67=D67,"TIPO IGUAL","TIPO DIFERENTE")</f>
        <v>TIPO IGUAL</v>
      </c>
    </row>
    <row r="68" spans="1:9" x14ac:dyDescent="0.25">
      <c r="A68" s="7">
        <v>67</v>
      </c>
      <c r="B68" s="9" t="s">
        <v>87</v>
      </c>
      <c r="C68" s="7" t="s">
        <v>12</v>
      </c>
      <c r="D68" s="7" t="s">
        <v>43</v>
      </c>
      <c r="E68" s="7">
        <v>22.96</v>
      </c>
      <c r="F68" s="7" t="s">
        <v>6</v>
      </c>
      <c r="G68" s="7" t="str">
        <f>IF(AND(E68&lt;5),"GELO",IF(AND(E68&gt;=5,E68&lt;10),"ÁGUA",IF(AND(E68&gt;=12,E68&lt;15),"GRAMA",IF(AND(E68&gt;=15,E68&lt;21),"TERRA",IF(AND(E68&gt;=23,E68&lt;27),"INSETO",IF(AND(E68&gt;=27,E68&lt;=33),"PEDRA",IF(AND(E68&gt;33),"FOGO",IF(AND(E68&gt;=10,E68&lt;=11.99),"NORMAL",IF(AND(E68&gt;=21,E68&lt;=22.99),"NORMAL")))))))))</f>
        <v>NORMAL</v>
      </c>
      <c r="H68" s="7" t="str">
        <f t="shared" si="5"/>
        <v>NÃO</v>
      </c>
      <c r="I68" s="7" t="str">
        <f t="shared" si="7"/>
        <v>TIPO DIFERENTE</v>
      </c>
    </row>
    <row r="69" spans="1:9" x14ac:dyDescent="0.25">
      <c r="A69" s="7">
        <v>68</v>
      </c>
      <c r="B69" s="9" t="s">
        <v>88</v>
      </c>
      <c r="C69" s="7" t="s">
        <v>17</v>
      </c>
      <c r="D69" s="7" t="s">
        <v>48</v>
      </c>
      <c r="E69" s="7">
        <v>29.49</v>
      </c>
      <c r="F69" s="7" t="s">
        <v>6</v>
      </c>
      <c r="G69" s="7" t="str">
        <f t="shared" si="6"/>
        <v>PEDRA</v>
      </c>
      <c r="H69" s="7" t="str">
        <f t="shared" si="5"/>
        <v>NÃO</v>
      </c>
      <c r="I69" s="7" t="str">
        <f t="shared" si="7"/>
        <v>TIPO IGUAL</v>
      </c>
    </row>
    <row r="70" spans="1:9" x14ac:dyDescent="0.25">
      <c r="A70" s="7">
        <v>69</v>
      </c>
      <c r="B70" s="9" t="s">
        <v>89</v>
      </c>
      <c r="C70" s="7" t="s">
        <v>17</v>
      </c>
      <c r="D70" s="7" t="s">
        <v>48</v>
      </c>
      <c r="E70" s="7">
        <v>29.96</v>
      </c>
      <c r="F70" s="7" t="s">
        <v>6</v>
      </c>
      <c r="G70" s="7" t="str">
        <f t="shared" si="6"/>
        <v>PEDRA</v>
      </c>
      <c r="H70" s="7" t="str">
        <f t="shared" si="5"/>
        <v>SIM</v>
      </c>
      <c r="I70" s="7" t="str">
        <f t="shared" si="7"/>
        <v>TIPO IGUAL</v>
      </c>
    </row>
    <row r="71" spans="1:9" x14ac:dyDescent="0.25">
      <c r="A71" s="7">
        <v>70</v>
      </c>
      <c r="B71" s="9" t="s">
        <v>90</v>
      </c>
      <c r="C71" s="7" t="s">
        <v>120</v>
      </c>
      <c r="D71" s="7" t="s">
        <v>121</v>
      </c>
      <c r="E71" s="7">
        <v>35.700000000000003</v>
      </c>
      <c r="F71" s="7" t="s">
        <v>6</v>
      </c>
      <c r="G71" s="7" t="str">
        <f t="shared" si="6"/>
        <v>FOGO</v>
      </c>
      <c r="H71" s="7" t="str">
        <f t="shared" si="5"/>
        <v>NÃO</v>
      </c>
      <c r="I71" s="7" t="str">
        <f t="shared" si="7"/>
        <v>TIPO IGUAL</v>
      </c>
    </row>
    <row r="72" spans="1:9" x14ac:dyDescent="0.25">
      <c r="A72" s="7">
        <v>71</v>
      </c>
      <c r="B72" s="9" t="s">
        <v>91</v>
      </c>
      <c r="C72" s="7" t="s">
        <v>29</v>
      </c>
      <c r="D72" s="7" t="s">
        <v>45</v>
      </c>
      <c r="E72" s="7">
        <v>8.92</v>
      </c>
      <c r="F72" s="7" t="s">
        <v>6</v>
      </c>
      <c r="G72" s="7" t="str">
        <f t="shared" si="6"/>
        <v>ÁGUA</v>
      </c>
      <c r="H72" s="7" t="str">
        <f t="shared" si="5"/>
        <v>NÃO</v>
      </c>
      <c r="I72" s="7" t="str">
        <f t="shared" si="7"/>
        <v>TIPO DIFERENTE</v>
      </c>
    </row>
    <row r="73" spans="1:9" x14ac:dyDescent="0.25">
      <c r="A73" s="7">
        <v>72</v>
      </c>
      <c r="B73" s="9" t="s">
        <v>92</v>
      </c>
      <c r="C73" s="7" t="s">
        <v>17</v>
      </c>
      <c r="D73" s="7" t="s">
        <v>48</v>
      </c>
      <c r="E73" s="7">
        <v>31.07</v>
      </c>
      <c r="F73" s="7" t="s">
        <v>6</v>
      </c>
      <c r="G73" s="7" t="str">
        <f t="shared" si="6"/>
        <v>PEDRA</v>
      </c>
      <c r="H73" s="7" t="str">
        <f t="shared" si="5"/>
        <v>NÃO</v>
      </c>
      <c r="I73" s="7" t="str">
        <f t="shared" si="7"/>
        <v>TIPO IGUAL</v>
      </c>
    </row>
    <row r="74" spans="1:9" x14ac:dyDescent="0.25">
      <c r="A74" s="7">
        <v>73</v>
      </c>
      <c r="B74" s="9" t="s">
        <v>93</v>
      </c>
      <c r="C74" s="7" t="s">
        <v>5</v>
      </c>
      <c r="D74" s="7" t="s">
        <v>42</v>
      </c>
      <c r="E74" s="7">
        <v>19.41</v>
      </c>
      <c r="F74" s="7" t="s">
        <v>6</v>
      </c>
      <c r="G74" s="7" t="str">
        <f t="shared" si="6"/>
        <v>TERRA</v>
      </c>
      <c r="H74" s="7" t="str">
        <f t="shared" si="5"/>
        <v>NÃO</v>
      </c>
      <c r="I74" s="7" t="str">
        <f t="shared" si="7"/>
        <v>TIPO IGUAL</v>
      </c>
    </row>
    <row r="75" spans="1:9" x14ac:dyDescent="0.25">
      <c r="A75" s="7">
        <v>74</v>
      </c>
      <c r="B75" s="9" t="s">
        <v>94</v>
      </c>
      <c r="C75" s="7" t="s">
        <v>5</v>
      </c>
      <c r="D75" s="7" t="s">
        <v>42</v>
      </c>
      <c r="E75" s="7">
        <v>19.21</v>
      </c>
      <c r="F75" s="7" t="s">
        <v>6</v>
      </c>
      <c r="G75" s="7" t="str">
        <f t="shared" si="6"/>
        <v>TERRA</v>
      </c>
      <c r="H75" s="7" t="str">
        <f t="shared" si="5"/>
        <v>SIM</v>
      </c>
      <c r="I75" s="7" t="str">
        <f t="shared" si="7"/>
        <v>TIPO IGUAL</v>
      </c>
    </row>
    <row r="76" spans="1:9" x14ac:dyDescent="0.25">
      <c r="A76" s="7">
        <v>75</v>
      </c>
      <c r="B76" s="9" t="s">
        <v>95</v>
      </c>
      <c r="C76" s="7" t="s">
        <v>12</v>
      </c>
      <c r="D76" s="7" t="s">
        <v>43</v>
      </c>
      <c r="E76" s="7">
        <v>25.67</v>
      </c>
      <c r="F76" s="7" t="s">
        <v>6</v>
      </c>
      <c r="G76" s="7" t="str">
        <f t="shared" si="6"/>
        <v>INSETO</v>
      </c>
      <c r="H76" s="7" t="str">
        <f t="shared" si="5"/>
        <v>NÃO</v>
      </c>
      <c r="I76" s="7" t="str">
        <f t="shared" si="7"/>
        <v>TIPO IGUAL</v>
      </c>
    </row>
    <row r="77" spans="1:9" x14ac:dyDescent="0.25">
      <c r="A77" s="7">
        <v>76</v>
      </c>
      <c r="B77" s="9" t="s">
        <v>96</v>
      </c>
      <c r="C77" s="7" t="s">
        <v>120</v>
      </c>
      <c r="D77" s="7" t="s">
        <v>121</v>
      </c>
      <c r="E77" s="7">
        <v>35.1</v>
      </c>
      <c r="F77" s="7" t="s">
        <v>6</v>
      </c>
      <c r="G77" s="7" t="str">
        <f t="shared" si="6"/>
        <v>FOGO</v>
      </c>
      <c r="H77" s="7" t="str">
        <f t="shared" si="5"/>
        <v>NÃO</v>
      </c>
      <c r="I77" s="7" t="str">
        <f t="shared" si="7"/>
        <v>TIPO IGUAL</v>
      </c>
    </row>
    <row r="78" spans="1:9" x14ac:dyDescent="0.25">
      <c r="A78" s="7">
        <v>77</v>
      </c>
      <c r="B78" s="9" t="s">
        <v>97</v>
      </c>
      <c r="C78" s="7" t="s">
        <v>5</v>
      </c>
      <c r="D78" s="7" t="s">
        <v>42</v>
      </c>
      <c r="E78" s="7">
        <v>19.45</v>
      </c>
      <c r="F78" s="7" t="s">
        <v>6</v>
      </c>
      <c r="G78" s="7" t="str">
        <f t="shared" si="6"/>
        <v>TERRA</v>
      </c>
      <c r="H78" s="7" t="str">
        <f t="shared" si="5"/>
        <v>NÃO</v>
      </c>
      <c r="I78" s="7" t="str">
        <f t="shared" si="7"/>
        <v>TIPO IGUAL</v>
      </c>
    </row>
    <row r="79" spans="1:9" x14ac:dyDescent="0.25">
      <c r="A79" s="7">
        <v>78</v>
      </c>
      <c r="B79" s="9" t="s">
        <v>98</v>
      </c>
      <c r="C79" s="7" t="s">
        <v>5</v>
      </c>
      <c r="D79" s="7" t="s">
        <v>42</v>
      </c>
      <c r="E79" s="7">
        <v>19.12</v>
      </c>
      <c r="F79" s="7" t="s">
        <v>6</v>
      </c>
      <c r="G79" s="7" t="str">
        <f t="shared" si="6"/>
        <v>TERRA</v>
      </c>
      <c r="H79" s="7" t="str">
        <f t="shared" si="5"/>
        <v>SIM</v>
      </c>
      <c r="I79" s="7" t="str">
        <f t="shared" si="7"/>
        <v>TIPO IGUAL</v>
      </c>
    </row>
    <row r="80" spans="1:9" x14ac:dyDescent="0.25">
      <c r="A80" s="7">
        <v>79</v>
      </c>
      <c r="B80" s="9" t="s">
        <v>99</v>
      </c>
      <c r="C80" s="7" t="s">
        <v>120</v>
      </c>
      <c r="D80" s="7" t="s">
        <v>121</v>
      </c>
      <c r="E80" s="7">
        <v>33.44</v>
      </c>
      <c r="F80" s="7" t="s">
        <v>6</v>
      </c>
      <c r="G80" s="7" t="str">
        <f t="shared" si="6"/>
        <v>FOGO</v>
      </c>
      <c r="H80" s="7" t="str">
        <f t="shared" si="5"/>
        <v>NÃO</v>
      </c>
      <c r="I80" s="7" t="str">
        <f t="shared" si="7"/>
        <v>TIPO IGUAL</v>
      </c>
    </row>
    <row r="81" spans="1:9" x14ac:dyDescent="0.25">
      <c r="A81" s="7">
        <v>80</v>
      </c>
      <c r="B81" s="9" t="s">
        <v>100</v>
      </c>
      <c r="C81" s="7" t="s">
        <v>5</v>
      </c>
      <c r="D81" s="7" t="s">
        <v>42</v>
      </c>
      <c r="E81" s="7">
        <v>20.04</v>
      </c>
      <c r="F81" s="7" t="s">
        <v>6</v>
      </c>
      <c r="G81" s="7" t="str">
        <f t="shared" si="6"/>
        <v>TERRA</v>
      </c>
      <c r="H81" s="7" t="str">
        <f t="shared" si="5"/>
        <v>NÃO</v>
      </c>
      <c r="I81" s="7" t="str">
        <f t="shared" si="7"/>
        <v>TIPO IGUAL</v>
      </c>
    </row>
    <row r="82" spans="1:9" x14ac:dyDescent="0.25">
      <c r="A82" s="7">
        <v>81</v>
      </c>
      <c r="B82" s="9" t="s">
        <v>101</v>
      </c>
      <c r="C82" s="7" t="s">
        <v>17</v>
      </c>
      <c r="D82" s="7" t="s">
        <v>48</v>
      </c>
      <c r="E82" s="7">
        <v>30.19</v>
      </c>
      <c r="F82" s="7" t="s">
        <v>6</v>
      </c>
      <c r="G82" s="7" t="str">
        <f t="shared" si="6"/>
        <v>PEDRA</v>
      </c>
      <c r="H82" s="7" t="str">
        <f t="shared" si="5"/>
        <v>NÃO</v>
      </c>
      <c r="I82" s="7" t="str">
        <f t="shared" si="7"/>
        <v>TIPO IGUAL</v>
      </c>
    </row>
    <row r="83" spans="1:9" x14ac:dyDescent="0.25">
      <c r="A83" s="7">
        <v>82</v>
      </c>
      <c r="B83" s="9" t="s">
        <v>102</v>
      </c>
      <c r="C83" s="7" t="s">
        <v>5</v>
      </c>
      <c r="D83" s="7" t="s">
        <v>42</v>
      </c>
      <c r="E83" s="7">
        <v>19.149999999999999</v>
      </c>
      <c r="F83" s="7" t="s">
        <v>6</v>
      </c>
      <c r="G83" s="7" t="str">
        <f t="shared" si="6"/>
        <v>TERRA</v>
      </c>
      <c r="H83" s="7" t="str">
        <f t="shared" si="5"/>
        <v>NÃO</v>
      </c>
      <c r="I83" s="7" t="str">
        <f t="shared" si="7"/>
        <v>TIPO IGUAL</v>
      </c>
    </row>
    <row r="84" spans="1:9" x14ac:dyDescent="0.25">
      <c r="A84" s="7">
        <v>83</v>
      </c>
      <c r="B84" s="9" t="s">
        <v>103</v>
      </c>
      <c r="C84" s="7" t="s">
        <v>120</v>
      </c>
      <c r="D84" s="7" t="s">
        <v>121</v>
      </c>
      <c r="E84" s="7">
        <v>35.78</v>
      </c>
      <c r="F84" s="7" t="s">
        <v>6</v>
      </c>
      <c r="G84" s="7" t="str">
        <f t="shared" si="6"/>
        <v>FOGO</v>
      </c>
      <c r="H84" s="7" t="str">
        <f t="shared" si="5"/>
        <v>NÃO</v>
      </c>
      <c r="I84" s="7" t="str">
        <f t="shared" si="7"/>
        <v>TIPO IGUAL</v>
      </c>
    </row>
    <row r="85" spans="1:9" x14ac:dyDescent="0.25">
      <c r="A85" s="7">
        <v>84</v>
      </c>
      <c r="B85" s="9" t="s">
        <v>104</v>
      </c>
      <c r="C85" s="7" t="s">
        <v>12</v>
      </c>
      <c r="D85" s="7" t="s">
        <v>43</v>
      </c>
      <c r="E85" s="7">
        <v>25.9</v>
      </c>
      <c r="F85" s="7" t="s">
        <v>6</v>
      </c>
      <c r="G85" s="7" t="str">
        <f t="shared" si="6"/>
        <v>INSETO</v>
      </c>
      <c r="H85" s="7" t="str">
        <f t="shared" si="5"/>
        <v>NÃO</v>
      </c>
      <c r="I85" s="7" t="str">
        <f t="shared" si="7"/>
        <v>TIPO IGUAL</v>
      </c>
    </row>
    <row r="86" spans="1:9" x14ac:dyDescent="0.25">
      <c r="A86" s="7">
        <v>85</v>
      </c>
      <c r="B86" s="9" t="s">
        <v>105</v>
      </c>
      <c r="C86" s="7" t="s">
        <v>17</v>
      </c>
      <c r="D86" s="7" t="s">
        <v>48</v>
      </c>
      <c r="E86" s="7">
        <v>31.8</v>
      </c>
      <c r="F86" s="7" t="s">
        <v>6</v>
      </c>
      <c r="G86" s="7" t="str">
        <f t="shared" si="6"/>
        <v>PEDRA</v>
      </c>
      <c r="H86" s="7" t="str">
        <f t="shared" si="5"/>
        <v>NÃO</v>
      </c>
      <c r="I86" s="7" t="str">
        <f t="shared" si="7"/>
        <v>TIPO IGUAL</v>
      </c>
    </row>
    <row r="87" spans="1:9" x14ac:dyDescent="0.25">
      <c r="A87" s="7">
        <v>86</v>
      </c>
      <c r="B87" s="9" t="s">
        <v>106</v>
      </c>
      <c r="C87" s="7" t="s">
        <v>12</v>
      </c>
      <c r="D87" s="7" t="s">
        <v>43</v>
      </c>
      <c r="E87" s="7">
        <v>21.61</v>
      </c>
      <c r="F87" s="7" t="s">
        <v>6</v>
      </c>
      <c r="G87" s="7" t="str">
        <f t="shared" si="6"/>
        <v>NORMAL</v>
      </c>
      <c r="H87" s="7" t="str">
        <f t="shared" si="5"/>
        <v>NÃO</v>
      </c>
      <c r="I87" s="7" t="str">
        <f t="shared" si="7"/>
        <v>TIPO DIFERENTE</v>
      </c>
    </row>
    <row r="88" spans="1:9" x14ac:dyDescent="0.25">
      <c r="A88" s="7">
        <v>87</v>
      </c>
      <c r="B88" s="9" t="s">
        <v>122</v>
      </c>
      <c r="C88" s="7" t="s">
        <v>17</v>
      </c>
      <c r="D88" s="7" t="s">
        <v>48</v>
      </c>
      <c r="E88" s="7">
        <v>28.62</v>
      </c>
      <c r="F88" s="7" t="s">
        <v>6</v>
      </c>
      <c r="G88" s="7" t="str">
        <f t="shared" si="6"/>
        <v>PEDRA</v>
      </c>
      <c r="H88" s="7" t="str">
        <f t="shared" si="5"/>
        <v>NÃO</v>
      </c>
      <c r="I88" s="7" t="str">
        <f t="shared" si="7"/>
        <v>TIPO IGUAL</v>
      </c>
    </row>
    <row r="89" spans="1:9" x14ac:dyDescent="0.25">
      <c r="A89" s="7">
        <v>88</v>
      </c>
      <c r="B89" s="9" t="s">
        <v>107</v>
      </c>
      <c r="C89" s="7" t="s">
        <v>120</v>
      </c>
      <c r="D89" s="7" t="s">
        <v>121</v>
      </c>
      <c r="E89" s="7">
        <v>40.5</v>
      </c>
      <c r="F89" s="7" t="s">
        <v>6</v>
      </c>
      <c r="G89" s="7" t="str">
        <f t="shared" si="6"/>
        <v>FOGO</v>
      </c>
      <c r="H89" s="7" t="str">
        <f t="shared" si="5"/>
        <v>NÃO</v>
      </c>
      <c r="I89" s="7" t="str">
        <f t="shared" si="7"/>
        <v>TIPO IGUAL</v>
      </c>
    </row>
    <row r="90" spans="1:9" x14ac:dyDescent="0.25">
      <c r="A90" s="7">
        <v>89</v>
      </c>
      <c r="B90" s="9" t="s">
        <v>108</v>
      </c>
      <c r="C90" s="7" t="s">
        <v>12</v>
      </c>
      <c r="D90" s="7" t="s">
        <v>43</v>
      </c>
      <c r="E90" s="7">
        <v>26.45</v>
      </c>
      <c r="F90" s="7" t="s">
        <v>6</v>
      </c>
      <c r="G90" s="7" t="str">
        <f t="shared" si="6"/>
        <v>INSETO</v>
      </c>
      <c r="H90" s="7" t="str">
        <f t="shared" si="5"/>
        <v>NÃO</v>
      </c>
      <c r="I90" s="7" t="str">
        <f t="shared" si="7"/>
        <v>TIPO IGUAL</v>
      </c>
    </row>
    <row r="91" spans="1:9" x14ac:dyDescent="0.25">
      <c r="A91" s="7">
        <v>90</v>
      </c>
      <c r="B91" s="9" t="s">
        <v>109</v>
      </c>
      <c r="C91" s="7" t="s">
        <v>5</v>
      </c>
      <c r="D91" s="7" t="s">
        <v>42</v>
      </c>
      <c r="E91" s="7">
        <v>19.399999999999999</v>
      </c>
      <c r="F91" s="7" t="s">
        <v>6</v>
      </c>
      <c r="G91" s="7" t="str">
        <f t="shared" si="6"/>
        <v>TERRA</v>
      </c>
      <c r="H91" s="7" t="str">
        <f t="shared" si="5"/>
        <v>NÃO</v>
      </c>
      <c r="I91" s="7" t="str">
        <f t="shared" si="7"/>
        <v>TIPO IGUAL</v>
      </c>
    </row>
    <row r="92" spans="1:9" x14ac:dyDescent="0.25">
      <c r="A92" s="7">
        <v>91</v>
      </c>
      <c r="B92" s="9" t="s">
        <v>110</v>
      </c>
      <c r="C92" s="7" t="s">
        <v>5</v>
      </c>
      <c r="D92" s="7" t="s">
        <v>42</v>
      </c>
      <c r="E92" s="7">
        <v>18.75</v>
      </c>
      <c r="F92" s="7" t="s">
        <v>6</v>
      </c>
      <c r="G92" s="7" t="str">
        <f t="shared" si="6"/>
        <v>TERRA</v>
      </c>
      <c r="H92" s="7" t="str">
        <f t="shared" si="5"/>
        <v>SIM</v>
      </c>
      <c r="I92" s="7" t="str">
        <f t="shared" si="7"/>
        <v>TIPO IGUAL</v>
      </c>
    </row>
    <row r="93" spans="1:9" x14ac:dyDescent="0.25">
      <c r="A93" s="7">
        <v>92</v>
      </c>
      <c r="B93" s="9" t="s">
        <v>113</v>
      </c>
      <c r="C93" s="7" t="s">
        <v>17</v>
      </c>
      <c r="D93" s="7" t="s">
        <v>48</v>
      </c>
      <c r="E93" s="7">
        <v>27.5</v>
      </c>
      <c r="F93" s="7" t="s">
        <v>6</v>
      </c>
      <c r="G93" s="7" t="str">
        <f t="shared" si="6"/>
        <v>PEDRA</v>
      </c>
      <c r="H93" s="7" t="str">
        <f t="shared" si="5"/>
        <v>NÃO</v>
      </c>
      <c r="I93" s="7" t="str">
        <f t="shared" si="7"/>
        <v>TIPO IGUAL</v>
      </c>
    </row>
    <row r="94" spans="1:9" x14ac:dyDescent="0.25">
      <c r="A94" s="7">
        <v>93</v>
      </c>
      <c r="B94" s="9" t="s">
        <v>111</v>
      </c>
      <c r="C94" s="7" t="s">
        <v>12</v>
      </c>
      <c r="D94" s="7" t="s">
        <v>43</v>
      </c>
      <c r="E94" s="7">
        <v>25.9</v>
      </c>
      <c r="F94" s="7" t="s">
        <v>6</v>
      </c>
      <c r="G94" s="7" t="str">
        <f t="shared" si="6"/>
        <v>INSETO</v>
      </c>
      <c r="H94" s="7" t="str">
        <f t="shared" si="5"/>
        <v>NÃO</v>
      </c>
      <c r="I94" s="7" t="str">
        <f t="shared" si="7"/>
        <v>TIPO IGUAL</v>
      </c>
    </row>
    <row r="95" spans="1:9" x14ac:dyDescent="0.25">
      <c r="A95" s="7">
        <v>94</v>
      </c>
      <c r="B95" s="9" t="s">
        <v>112</v>
      </c>
      <c r="C95" s="7" t="s">
        <v>5</v>
      </c>
      <c r="D95" s="7" t="s">
        <v>42</v>
      </c>
      <c r="E95" s="7">
        <v>18.03</v>
      </c>
      <c r="F95" s="7" t="s">
        <v>6</v>
      </c>
      <c r="G95" s="7" t="str">
        <f t="shared" si="6"/>
        <v>TERRA</v>
      </c>
      <c r="H95" s="7" t="str">
        <f t="shared" si="5"/>
        <v>NÃO</v>
      </c>
      <c r="I95" s="7" t="str">
        <f t="shared" si="7"/>
        <v>TIPO IGUAL</v>
      </c>
    </row>
    <row r="96" spans="1:9" x14ac:dyDescent="0.25">
      <c r="A96" s="7">
        <v>95</v>
      </c>
      <c r="B96" s="9" t="s">
        <v>114</v>
      </c>
      <c r="C96" s="7" t="s">
        <v>17</v>
      </c>
      <c r="D96" s="7" t="s">
        <v>48</v>
      </c>
      <c r="E96" s="7">
        <v>27</v>
      </c>
      <c r="F96" s="7" t="s">
        <v>6</v>
      </c>
      <c r="G96" s="7" t="str">
        <f t="shared" si="6"/>
        <v>PEDRA</v>
      </c>
      <c r="H96" s="7" t="str">
        <f t="shared" si="5"/>
        <v>NÃO</v>
      </c>
      <c r="I96" s="7" t="str">
        <f t="shared" si="7"/>
        <v>TIPO IGUAL</v>
      </c>
    </row>
    <row r="97" spans="1:9" x14ac:dyDescent="0.25">
      <c r="A97" s="7">
        <v>96</v>
      </c>
      <c r="B97" s="9" t="s">
        <v>115</v>
      </c>
      <c r="C97" s="7" t="s">
        <v>17</v>
      </c>
      <c r="D97" s="7" t="s">
        <v>48</v>
      </c>
      <c r="E97" s="7">
        <v>29.7</v>
      </c>
      <c r="F97" s="7" t="s">
        <v>6</v>
      </c>
      <c r="G97" s="7" t="str">
        <f t="shared" si="6"/>
        <v>PEDRA</v>
      </c>
      <c r="H97" s="7" t="str">
        <f t="shared" si="5"/>
        <v>SIM</v>
      </c>
      <c r="I97" s="7" t="str">
        <f t="shared" si="7"/>
        <v>TIPO IGUAL</v>
      </c>
    </row>
    <row r="98" spans="1:9" x14ac:dyDescent="0.25">
      <c r="A98" s="7">
        <v>97</v>
      </c>
      <c r="B98" s="9" t="s">
        <v>116</v>
      </c>
      <c r="C98" s="7" t="s">
        <v>12</v>
      </c>
      <c r="D98" s="7" t="s">
        <v>43</v>
      </c>
      <c r="E98" s="7">
        <v>23.96</v>
      </c>
      <c r="F98" s="7" t="s">
        <v>6</v>
      </c>
      <c r="G98" s="7" t="str">
        <f t="shared" si="6"/>
        <v>INSETO</v>
      </c>
      <c r="H98" s="7" t="str">
        <f t="shared" si="5"/>
        <v>NÃO</v>
      </c>
      <c r="I98" s="7" t="str">
        <f t="shared" si="7"/>
        <v>TIPO IGUAL</v>
      </c>
    </row>
    <row r="99" spans="1:9" x14ac:dyDescent="0.25">
      <c r="A99" s="7">
        <v>98</v>
      </c>
      <c r="B99" s="9" t="s">
        <v>117</v>
      </c>
      <c r="C99" s="7" t="s">
        <v>17</v>
      </c>
      <c r="D99" s="7" t="s">
        <v>48</v>
      </c>
      <c r="E99" s="7">
        <v>27.96</v>
      </c>
      <c r="F99" s="7" t="s">
        <v>6</v>
      </c>
      <c r="G99" s="7" t="str">
        <f t="shared" si="6"/>
        <v>PEDRA</v>
      </c>
      <c r="H99" s="7" t="str">
        <f t="shared" si="5"/>
        <v>NÃO</v>
      </c>
      <c r="I99" s="7" t="str">
        <f t="shared" si="7"/>
        <v>TIPO IGUAL</v>
      </c>
    </row>
    <row r="100" spans="1:9" x14ac:dyDescent="0.25">
      <c r="A100" s="7">
        <v>99</v>
      </c>
      <c r="B100" s="9" t="s">
        <v>118</v>
      </c>
      <c r="C100" s="7" t="s">
        <v>17</v>
      </c>
      <c r="D100" s="7" t="s">
        <v>48</v>
      </c>
      <c r="E100" s="7">
        <v>30.37</v>
      </c>
      <c r="F100" s="7" t="s">
        <v>6</v>
      </c>
      <c r="G100" s="7" t="str">
        <f t="shared" si="6"/>
        <v>PEDRA</v>
      </c>
      <c r="H100" s="7" t="str">
        <f t="shared" si="5"/>
        <v>SIM</v>
      </c>
      <c r="I100" s="7" t="str">
        <f t="shared" si="7"/>
        <v>TIPO IGUAL</v>
      </c>
    </row>
    <row r="101" spans="1:9" x14ac:dyDescent="0.25">
      <c r="A101" s="7">
        <v>100</v>
      </c>
      <c r="B101" s="9" t="s">
        <v>119</v>
      </c>
      <c r="C101" s="7" t="s">
        <v>120</v>
      </c>
      <c r="D101" s="7" t="s">
        <v>121</v>
      </c>
      <c r="E101" s="7">
        <v>34.78</v>
      </c>
      <c r="F101" s="7" t="s">
        <v>6</v>
      </c>
      <c r="G101" s="7" t="str">
        <f t="shared" si="6"/>
        <v>FOGO</v>
      </c>
      <c r="H101" s="7" t="str">
        <f t="shared" ref="H101" si="8">IF(C100=C101,"SIM","NÃO")</f>
        <v>NÃO</v>
      </c>
      <c r="I101" s="7" t="str">
        <f t="shared" si="7"/>
        <v>TIPO IGUAL</v>
      </c>
    </row>
  </sheetData>
  <autoFilter ref="A1:I101" xr:uid="{00000000-0001-0000-0000-000000000000}"/>
  <mergeCells count="4">
    <mergeCell ref="L20:M20"/>
    <mergeCell ref="L29:M29"/>
    <mergeCell ref="L4:M4"/>
    <mergeCell ref="L39:M39"/>
  </mergeCells>
  <phoneticPr fontId="4" type="noConversion"/>
  <conditionalFormatting sqref="I1:I1048576">
    <cfRule type="containsText" dxfId="1" priority="1" operator="containsText" text="TIPO DIFERENTE">
      <formula>NOT(ISERROR(SEARCH("TIPO DIFERENTE",I1)))</formula>
    </cfRule>
    <cfRule type="containsText" dxfId="0" priority="2" operator="containsText" text="TIPO IGUAL">
      <formula>NOT(ISERROR(SEARCH("TIPO IGUAL",I1)))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&amp;C_x000D_&amp;1#&amp;"Calibri"&amp;8&amp;K0000FF Restricted disclosure information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6F953D58D8584E9C074E47BB98F715" ma:contentTypeVersion="5" ma:contentTypeDescription="Crie um novo documento." ma:contentTypeScope="" ma:versionID="0bf79ee314b8355aec04a8f0cb88254e">
  <xsd:schema xmlns:xsd="http://www.w3.org/2001/XMLSchema" xmlns:xs="http://www.w3.org/2001/XMLSchema" xmlns:p="http://schemas.microsoft.com/office/2006/metadata/properties" xmlns:ns3="4ff31b13-b069-40e6-99bb-3c59dfb1a674" xmlns:ns4="f63776c3-d9a6-4744-bcdd-f61811e2d0c8" targetNamespace="http://schemas.microsoft.com/office/2006/metadata/properties" ma:root="true" ma:fieldsID="07d260b1edfa211a10ae744a00263f89" ns3:_="" ns4:_="">
    <xsd:import namespace="4ff31b13-b069-40e6-99bb-3c59dfb1a674"/>
    <xsd:import namespace="f63776c3-d9a6-4744-bcdd-f61811e2d0c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31b13-b069-40e6-99bb-3c59dfb1a6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3776c3-d9a6-4744-bcdd-f61811e2d0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F43E74-1903-44D1-83F9-0EE7EF2F3D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f31b13-b069-40e6-99bb-3c59dfb1a674"/>
    <ds:schemaRef ds:uri="f63776c3-d9a6-4744-bcdd-f61811e2d0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1CB2CD-C8DD-4CC7-938B-AC585336E5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1467BE-417D-44F1-8A63-8D077236798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gabriel.local</dc:creator>
  <cp:lastModifiedBy>gabriel.local</cp:lastModifiedBy>
  <dcterms:created xsi:type="dcterms:W3CDTF">2022-10-04T01:17:08Z</dcterms:created>
  <dcterms:modified xsi:type="dcterms:W3CDTF">2022-10-06T03:43:18Z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0x010100FE6F953D58D8584E9C074E47BB98F715</vt:lpwstr>
  </property>
  <property fmtid="{D5CDD505-2E9C-101B-9397-08002B2CF9AE}" pid="3" name="MSIP_Label_e2f23b88-a110-4f83-b818-0ae6cb841af1_Enabled">
    <vt:lpwstr>true</vt:lpwstr>
  </property>
  <property fmtid="{D5CDD505-2E9C-101B-9397-08002B2CF9AE}" pid="4" name="MSIP_Label_e2f23b88-a110-4f83-b818-0ae6cb841af1_SetDate">
    <vt:lpwstr>2022-10-06T03:01:06Z</vt:lpwstr>
  </property>
  <property fmtid="{D5CDD505-2E9C-101B-9397-08002B2CF9AE}" pid="5" name="MSIP_Label_e2f23b88-a110-4f83-b818-0ae6cb841af1_Method">
    <vt:lpwstr>Privileged</vt:lpwstr>
  </property>
  <property fmtid="{D5CDD505-2E9C-101B-9397-08002B2CF9AE}" pid="6" name="MSIP_Label_e2f23b88-a110-4f83-b818-0ae6cb841af1_Name">
    <vt:lpwstr>USO RESTRITO</vt:lpwstr>
  </property>
  <property fmtid="{D5CDD505-2E9C-101B-9397-08002B2CF9AE}" pid="7" name="MSIP_Label_e2f23b88-a110-4f83-b818-0ae6cb841af1_SiteId">
    <vt:lpwstr>9339fb1c-0944-4fb9-808d-a278e53590e5</vt:lpwstr>
  </property>
  <property fmtid="{D5CDD505-2E9C-101B-9397-08002B2CF9AE}" pid="8" name="MSIP_Label_e2f23b88-a110-4f83-b818-0ae6cb841af1_ActionId">
    <vt:lpwstr>75d3e87b-0971-4490-9264-5d3623a2ef9e</vt:lpwstr>
  </property>
  <property fmtid="{D5CDD505-2E9C-101B-9397-08002B2CF9AE}" pid="9" name="MSIP_Label_e2f23b88-a110-4f83-b818-0ae6cb841af1_ContentBits">
    <vt:lpwstr>2</vt:lpwstr>
  </property>
</Properties>
</file>