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265" windowHeight="807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Sheet1!$M$164:$M$168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Sheet1!$M$169</definedName>
    <definedName name="solver_lhs2" localSheetId="0" hidden="1">Sheet1!$O$165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Sheet1!$M$169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1</definedName>
    <definedName name="solver_rhs2" localSheetId="0" hidden="1">0.014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M165" i="1" l="1"/>
  <c r="M166" i="1"/>
  <c r="M167" i="1"/>
  <c r="M168" i="1"/>
  <c r="M164" i="1"/>
  <c r="Q201" i="1"/>
  <c r="R201" i="1"/>
  <c r="S201" i="1"/>
  <c r="T201" i="1"/>
  <c r="U201" i="1"/>
  <c r="V201" i="1"/>
  <c r="Q200" i="1"/>
  <c r="R200" i="1"/>
  <c r="S200" i="1"/>
  <c r="T200" i="1"/>
  <c r="U200" i="1"/>
  <c r="V200" i="1"/>
  <c r="Q199" i="1" a="1"/>
  <c r="Q199" i="1"/>
  <c r="R199" i="1" a="1"/>
  <c r="R199" i="1"/>
  <c r="S199" i="1" a="1"/>
  <c r="S199" i="1" s="1"/>
  <c r="T199" i="1" a="1"/>
  <c r="T199" i="1"/>
  <c r="U199" i="1" a="1"/>
  <c r="U199" i="1" s="1"/>
  <c r="V199" i="1" a="1"/>
  <c r="V199" i="1" s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C201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C200" i="1"/>
  <c r="D199" i="1" a="1"/>
  <c r="D199" i="1"/>
  <c r="E199" i="1" a="1"/>
  <c r="E199" i="1"/>
  <c r="F199" i="1" a="1"/>
  <c r="F199" i="1"/>
  <c r="G199" i="1" a="1"/>
  <c r="G199" i="1"/>
  <c r="H199" i="1" a="1"/>
  <c r="H199" i="1"/>
  <c r="I199" i="1" a="1"/>
  <c r="I199" i="1"/>
  <c r="J199" i="1" a="1"/>
  <c r="J199" i="1"/>
  <c r="K199" i="1" a="1"/>
  <c r="K199" i="1"/>
  <c r="L199" i="1" a="1"/>
  <c r="L199" i="1" s="1"/>
  <c r="M199" i="1" a="1"/>
  <c r="M199" i="1"/>
  <c r="N199" i="1" a="1"/>
  <c r="N199" i="1" s="1"/>
  <c r="O199" i="1" a="1"/>
  <c r="O199" i="1" s="1"/>
  <c r="P199" i="1" a="1"/>
  <c r="P199" i="1" s="1"/>
  <c r="C199" i="1" a="1"/>
  <c r="C199" i="1"/>
  <c r="D165" i="1" l="1"/>
  <c r="D166" i="1"/>
  <c r="D170" i="1" s="1"/>
  <c r="D167" i="1"/>
  <c r="D168" i="1"/>
  <c r="F165" i="1" s="1" a="1"/>
  <c r="F165" i="1" s="1"/>
  <c r="D169" i="1"/>
  <c r="D164" i="1"/>
  <c r="M169" i="1"/>
  <c r="O166" i="1" a="1"/>
  <c r="O166" i="1" s="1"/>
  <c r="O165" i="1"/>
  <c r="P186" i="1"/>
  <c r="Q186" i="1"/>
  <c r="R186" i="1"/>
  <c r="S186" i="1"/>
  <c r="T186" i="1"/>
  <c r="U186" i="1"/>
  <c r="V186" i="1"/>
  <c r="P185" i="1"/>
  <c r="Q185" i="1"/>
  <c r="R185" i="1"/>
  <c r="S185" i="1"/>
  <c r="T185" i="1"/>
  <c r="U185" i="1"/>
  <c r="V185" i="1"/>
  <c r="P184" i="1" a="1"/>
  <c r="P184" i="1"/>
  <c r="Q184" i="1" a="1"/>
  <c r="Q184" i="1"/>
  <c r="R184" i="1" a="1"/>
  <c r="R184" i="1" s="1"/>
  <c r="S184" i="1" a="1"/>
  <c r="S184" i="1"/>
  <c r="T184" i="1" a="1"/>
  <c r="T184" i="1" s="1"/>
  <c r="U184" i="1" a="1"/>
  <c r="U184" i="1" s="1"/>
  <c r="V184" i="1" a="1"/>
  <c r="V184" i="1" s="1"/>
  <c r="D186" i="1"/>
  <c r="E186" i="1"/>
  <c r="F186" i="1"/>
  <c r="G186" i="1"/>
  <c r="H186" i="1"/>
  <c r="I186" i="1"/>
  <c r="J186" i="1"/>
  <c r="K186" i="1"/>
  <c r="L186" i="1"/>
  <c r="M186" i="1"/>
  <c r="N186" i="1"/>
  <c r="O186" i="1"/>
  <c r="C186" i="1"/>
  <c r="D184" i="1" a="1"/>
  <c r="D184" i="1"/>
  <c r="D185" i="1" s="1"/>
  <c r="E184" i="1" a="1"/>
  <c r="E184" i="1"/>
  <c r="E185" i="1" s="1"/>
  <c r="F184" i="1" a="1"/>
  <c r="F184" i="1" s="1"/>
  <c r="F185" i="1" s="1"/>
  <c r="G184" i="1" a="1"/>
  <c r="G184" i="1" s="1"/>
  <c r="G185" i="1" s="1"/>
  <c r="H184" i="1" a="1"/>
  <c r="H184" i="1"/>
  <c r="H185" i="1" s="1"/>
  <c r="I184" i="1" a="1"/>
  <c r="I184" i="1" s="1"/>
  <c r="I185" i="1" s="1"/>
  <c r="J184" i="1" a="1"/>
  <c r="J184" i="1" s="1"/>
  <c r="J185" i="1" s="1"/>
  <c r="K184" i="1" a="1"/>
  <c r="K184" i="1" s="1"/>
  <c r="K185" i="1" s="1"/>
  <c r="L184" i="1" a="1"/>
  <c r="L184" i="1"/>
  <c r="L185" i="1" s="1"/>
  <c r="M184" i="1" a="1"/>
  <c r="M184" i="1" s="1"/>
  <c r="M185" i="1" s="1"/>
  <c r="N184" i="1" a="1"/>
  <c r="N184" i="1" s="1"/>
  <c r="N185" i="1" s="1"/>
  <c r="O184" i="1" a="1"/>
  <c r="O184" i="1"/>
  <c r="O185" i="1" s="1"/>
  <c r="C184" i="1" a="1"/>
  <c r="C184" i="1"/>
  <c r="C185" i="1" s="1"/>
  <c r="F164" i="1" l="1"/>
  <c r="K15" i="1" l="1"/>
  <c r="K4" i="1"/>
  <c r="L4" i="1"/>
  <c r="M4" i="1"/>
  <c r="N4" i="1"/>
  <c r="O4" i="1"/>
  <c r="P4" i="1"/>
  <c r="Q4" i="1"/>
  <c r="K5" i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K13" i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K37" i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K41" i="1"/>
  <c r="L41" i="1"/>
  <c r="M41" i="1"/>
  <c r="N41" i="1"/>
  <c r="O41" i="1"/>
  <c r="P41" i="1"/>
  <c r="Q41" i="1"/>
  <c r="K42" i="1"/>
  <c r="L42" i="1"/>
  <c r="M42" i="1"/>
  <c r="N42" i="1"/>
  <c r="O42" i="1"/>
  <c r="P42" i="1"/>
  <c r="Q42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K45" i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K47" i="1"/>
  <c r="L47" i="1"/>
  <c r="M47" i="1"/>
  <c r="N47" i="1"/>
  <c r="O47" i="1"/>
  <c r="P47" i="1"/>
  <c r="Q47" i="1"/>
  <c r="K48" i="1"/>
  <c r="L48" i="1"/>
  <c r="M48" i="1"/>
  <c r="N48" i="1"/>
  <c r="O48" i="1"/>
  <c r="P48" i="1"/>
  <c r="Q48" i="1"/>
  <c r="K49" i="1"/>
  <c r="L49" i="1"/>
  <c r="M49" i="1"/>
  <c r="N49" i="1"/>
  <c r="O49" i="1"/>
  <c r="P49" i="1"/>
  <c r="Q49" i="1"/>
  <c r="K50" i="1"/>
  <c r="L50" i="1"/>
  <c r="M50" i="1"/>
  <c r="N50" i="1"/>
  <c r="O50" i="1"/>
  <c r="P50" i="1"/>
  <c r="Q50" i="1"/>
  <c r="K51" i="1"/>
  <c r="L51" i="1"/>
  <c r="M51" i="1"/>
  <c r="N51" i="1"/>
  <c r="O51" i="1"/>
  <c r="P51" i="1"/>
  <c r="Q51" i="1"/>
  <c r="K52" i="1"/>
  <c r="L52" i="1"/>
  <c r="M52" i="1"/>
  <c r="N52" i="1"/>
  <c r="O52" i="1"/>
  <c r="P52" i="1"/>
  <c r="Q52" i="1"/>
  <c r="K53" i="1"/>
  <c r="L53" i="1"/>
  <c r="M53" i="1"/>
  <c r="N53" i="1"/>
  <c r="O53" i="1"/>
  <c r="P53" i="1"/>
  <c r="Q53" i="1"/>
  <c r="K54" i="1"/>
  <c r="L54" i="1"/>
  <c r="M54" i="1"/>
  <c r="N54" i="1"/>
  <c r="O54" i="1"/>
  <c r="P54" i="1"/>
  <c r="Q54" i="1"/>
  <c r="K55" i="1"/>
  <c r="L55" i="1"/>
  <c r="M55" i="1"/>
  <c r="N55" i="1"/>
  <c r="O55" i="1"/>
  <c r="P55" i="1"/>
  <c r="Q55" i="1"/>
  <c r="K56" i="1"/>
  <c r="L56" i="1"/>
  <c r="M56" i="1"/>
  <c r="N56" i="1"/>
  <c r="O56" i="1"/>
  <c r="P56" i="1"/>
  <c r="Q56" i="1"/>
  <c r="K57" i="1"/>
  <c r="L57" i="1"/>
  <c r="M57" i="1"/>
  <c r="N57" i="1"/>
  <c r="O57" i="1"/>
  <c r="P57" i="1"/>
  <c r="Q57" i="1"/>
  <c r="K58" i="1"/>
  <c r="L58" i="1"/>
  <c r="M58" i="1"/>
  <c r="N58" i="1"/>
  <c r="O58" i="1"/>
  <c r="P58" i="1"/>
  <c r="Q58" i="1"/>
  <c r="K59" i="1"/>
  <c r="L59" i="1"/>
  <c r="M59" i="1"/>
  <c r="N59" i="1"/>
  <c r="O59" i="1"/>
  <c r="P59" i="1"/>
  <c r="Q59" i="1"/>
  <c r="K60" i="1"/>
  <c r="L60" i="1"/>
  <c r="M60" i="1"/>
  <c r="N60" i="1"/>
  <c r="O60" i="1"/>
  <c r="P60" i="1"/>
  <c r="Q60" i="1"/>
  <c r="K61" i="1"/>
  <c r="L61" i="1"/>
  <c r="M61" i="1"/>
  <c r="N61" i="1"/>
  <c r="O61" i="1"/>
  <c r="P61" i="1"/>
  <c r="Q61" i="1"/>
  <c r="K62" i="1"/>
  <c r="L62" i="1"/>
  <c r="M62" i="1"/>
  <c r="N62" i="1"/>
  <c r="O62" i="1"/>
  <c r="P62" i="1"/>
  <c r="Q62" i="1"/>
  <c r="K63" i="1"/>
  <c r="L63" i="1"/>
  <c r="M63" i="1"/>
  <c r="N63" i="1"/>
  <c r="O63" i="1"/>
  <c r="P63" i="1"/>
  <c r="Q63" i="1"/>
  <c r="K64" i="1"/>
  <c r="L64" i="1"/>
  <c r="M64" i="1"/>
  <c r="N64" i="1"/>
  <c r="O64" i="1"/>
  <c r="P64" i="1"/>
  <c r="Q64" i="1"/>
  <c r="K65" i="1"/>
  <c r="L65" i="1"/>
  <c r="M65" i="1"/>
  <c r="N65" i="1"/>
  <c r="O65" i="1"/>
  <c r="P65" i="1"/>
  <c r="Q65" i="1"/>
  <c r="K66" i="1"/>
  <c r="L66" i="1"/>
  <c r="M66" i="1"/>
  <c r="N66" i="1"/>
  <c r="O66" i="1"/>
  <c r="P66" i="1"/>
  <c r="Q66" i="1"/>
  <c r="K67" i="1"/>
  <c r="L67" i="1"/>
  <c r="M67" i="1"/>
  <c r="N67" i="1"/>
  <c r="O67" i="1"/>
  <c r="P67" i="1"/>
  <c r="Q67" i="1"/>
  <c r="K68" i="1"/>
  <c r="L68" i="1"/>
  <c r="M68" i="1"/>
  <c r="N68" i="1"/>
  <c r="O68" i="1"/>
  <c r="P68" i="1"/>
  <c r="Q68" i="1"/>
  <c r="K69" i="1"/>
  <c r="L69" i="1"/>
  <c r="M69" i="1"/>
  <c r="N69" i="1"/>
  <c r="O69" i="1"/>
  <c r="P69" i="1"/>
  <c r="Q69" i="1"/>
  <c r="K70" i="1"/>
  <c r="L70" i="1"/>
  <c r="M70" i="1"/>
  <c r="N70" i="1"/>
  <c r="O70" i="1"/>
  <c r="P70" i="1"/>
  <c r="Q70" i="1"/>
  <c r="K71" i="1"/>
  <c r="L71" i="1"/>
  <c r="M71" i="1"/>
  <c r="N71" i="1"/>
  <c r="O71" i="1"/>
  <c r="P71" i="1"/>
  <c r="Q71" i="1"/>
  <c r="K72" i="1"/>
  <c r="L72" i="1"/>
  <c r="M72" i="1"/>
  <c r="N72" i="1"/>
  <c r="O72" i="1"/>
  <c r="P72" i="1"/>
  <c r="Q72" i="1"/>
  <c r="K73" i="1"/>
  <c r="L73" i="1"/>
  <c r="M73" i="1"/>
  <c r="N73" i="1"/>
  <c r="O73" i="1"/>
  <c r="P73" i="1"/>
  <c r="Q73" i="1"/>
  <c r="K74" i="1"/>
  <c r="L74" i="1"/>
  <c r="M74" i="1"/>
  <c r="N74" i="1"/>
  <c r="O74" i="1"/>
  <c r="P74" i="1"/>
  <c r="Q74" i="1"/>
  <c r="K75" i="1"/>
  <c r="L75" i="1"/>
  <c r="M75" i="1"/>
  <c r="N75" i="1"/>
  <c r="O75" i="1"/>
  <c r="P75" i="1"/>
  <c r="Q75" i="1"/>
  <c r="K76" i="1"/>
  <c r="L76" i="1"/>
  <c r="M76" i="1"/>
  <c r="N76" i="1"/>
  <c r="O76" i="1"/>
  <c r="P76" i="1"/>
  <c r="Q76" i="1"/>
  <c r="K77" i="1"/>
  <c r="L77" i="1"/>
  <c r="M77" i="1"/>
  <c r="N77" i="1"/>
  <c r="O77" i="1"/>
  <c r="P77" i="1"/>
  <c r="Q77" i="1"/>
  <c r="K78" i="1"/>
  <c r="L78" i="1"/>
  <c r="M78" i="1"/>
  <c r="N78" i="1"/>
  <c r="O78" i="1"/>
  <c r="P78" i="1"/>
  <c r="Q78" i="1"/>
  <c r="K79" i="1"/>
  <c r="L79" i="1"/>
  <c r="M79" i="1"/>
  <c r="N79" i="1"/>
  <c r="O79" i="1"/>
  <c r="P79" i="1"/>
  <c r="Q79" i="1"/>
  <c r="K80" i="1"/>
  <c r="L80" i="1"/>
  <c r="M80" i="1"/>
  <c r="N80" i="1"/>
  <c r="O80" i="1"/>
  <c r="P80" i="1"/>
  <c r="Q80" i="1"/>
  <c r="K81" i="1"/>
  <c r="L81" i="1"/>
  <c r="M81" i="1"/>
  <c r="N81" i="1"/>
  <c r="O81" i="1"/>
  <c r="P81" i="1"/>
  <c r="Q81" i="1"/>
  <c r="K82" i="1"/>
  <c r="L82" i="1"/>
  <c r="M82" i="1"/>
  <c r="N82" i="1"/>
  <c r="O82" i="1"/>
  <c r="P82" i="1"/>
  <c r="Q82" i="1"/>
  <c r="K83" i="1"/>
  <c r="L83" i="1"/>
  <c r="M83" i="1"/>
  <c r="N83" i="1"/>
  <c r="O83" i="1"/>
  <c r="P83" i="1"/>
  <c r="Q83" i="1"/>
  <c r="K84" i="1"/>
  <c r="L84" i="1"/>
  <c r="M84" i="1"/>
  <c r="N84" i="1"/>
  <c r="O84" i="1"/>
  <c r="P84" i="1"/>
  <c r="Q84" i="1"/>
  <c r="K85" i="1"/>
  <c r="L85" i="1"/>
  <c r="M85" i="1"/>
  <c r="N85" i="1"/>
  <c r="O85" i="1"/>
  <c r="P85" i="1"/>
  <c r="Q85" i="1"/>
  <c r="K86" i="1"/>
  <c r="L86" i="1"/>
  <c r="M86" i="1"/>
  <c r="N86" i="1"/>
  <c r="O86" i="1"/>
  <c r="P86" i="1"/>
  <c r="Q86" i="1"/>
  <c r="K87" i="1"/>
  <c r="L87" i="1"/>
  <c r="M87" i="1"/>
  <c r="N87" i="1"/>
  <c r="O87" i="1"/>
  <c r="P87" i="1"/>
  <c r="Q87" i="1"/>
  <c r="K88" i="1"/>
  <c r="L88" i="1"/>
  <c r="M88" i="1"/>
  <c r="N88" i="1"/>
  <c r="O88" i="1"/>
  <c r="P88" i="1"/>
  <c r="Q88" i="1"/>
  <c r="K89" i="1"/>
  <c r="L89" i="1"/>
  <c r="M89" i="1"/>
  <c r="N89" i="1"/>
  <c r="O89" i="1"/>
  <c r="P89" i="1"/>
  <c r="Q89" i="1"/>
  <c r="K90" i="1"/>
  <c r="L90" i="1"/>
  <c r="M90" i="1"/>
  <c r="N90" i="1"/>
  <c r="O90" i="1"/>
  <c r="P90" i="1"/>
  <c r="Q90" i="1"/>
  <c r="K91" i="1"/>
  <c r="L91" i="1"/>
  <c r="M91" i="1"/>
  <c r="N91" i="1"/>
  <c r="O91" i="1"/>
  <c r="P91" i="1"/>
  <c r="Q91" i="1"/>
  <c r="K92" i="1"/>
  <c r="L92" i="1"/>
  <c r="M92" i="1"/>
  <c r="N92" i="1"/>
  <c r="O92" i="1"/>
  <c r="P92" i="1"/>
  <c r="Q92" i="1"/>
  <c r="K93" i="1"/>
  <c r="L93" i="1"/>
  <c r="M93" i="1"/>
  <c r="N93" i="1"/>
  <c r="O93" i="1"/>
  <c r="P93" i="1"/>
  <c r="Q93" i="1"/>
  <c r="K94" i="1"/>
  <c r="L94" i="1"/>
  <c r="M94" i="1"/>
  <c r="N94" i="1"/>
  <c r="O94" i="1"/>
  <c r="P94" i="1"/>
  <c r="Q94" i="1"/>
  <c r="K95" i="1"/>
  <c r="L95" i="1"/>
  <c r="M95" i="1"/>
  <c r="N95" i="1"/>
  <c r="O95" i="1"/>
  <c r="P95" i="1"/>
  <c r="Q95" i="1"/>
  <c r="K96" i="1"/>
  <c r="L96" i="1"/>
  <c r="M96" i="1"/>
  <c r="N96" i="1"/>
  <c r="O96" i="1"/>
  <c r="P96" i="1"/>
  <c r="Q96" i="1"/>
  <c r="K97" i="1"/>
  <c r="L97" i="1"/>
  <c r="M97" i="1"/>
  <c r="N97" i="1"/>
  <c r="O97" i="1"/>
  <c r="P97" i="1"/>
  <c r="Q97" i="1"/>
  <c r="K98" i="1"/>
  <c r="L98" i="1"/>
  <c r="M98" i="1"/>
  <c r="N98" i="1"/>
  <c r="O98" i="1"/>
  <c r="P98" i="1"/>
  <c r="Q98" i="1"/>
  <c r="K99" i="1"/>
  <c r="L99" i="1"/>
  <c r="M99" i="1"/>
  <c r="N99" i="1"/>
  <c r="O99" i="1"/>
  <c r="P99" i="1"/>
  <c r="Q99" i="1"/>
  <c r="K100" i="1"/>
  <c r="L100" i="1"/>
  <c r="M100" i="1"/>
  <c r="N100" i="1"/>
  <c r="O100" i="1"/>
  <c r="P100" i="1"/>
  <c r="Q100" i="1"/>
  <c r="K101" i="1"/>
  <c r="L101" i="1"/>
  <c r="M101" i="1"/>
  <c r="N101" i="1"/>
  <c r="O101" i="1"/>
  <c r="P101" i="1"/>
  <c r="Q101" i="1"/>
  <c r="K102" i="1"/>
  <c r="L102" i="1"/>
  <c r="M102" i="1"/>
  <c r="N102" i="1"/>
  <c r="O102" i="1"/>
  <c r="P102" i="1"/>
  <c r="Q102" i="1"/>
  <c r="K103" i="1"/>
  <c r="L103" i="1"/>
  <c r="M103" i="1"/>
  <c r="N103" i="1"/>
  <c r="O103" i="1"/>
  <c r="P103" i="1"/>
  <c r="Q103" i="1"/>
  <c r="K104" i="1"/>
  <c r="L104" i="1"/>
  <c r="M104" i="1"/>
  <c r="N104" i="1"/>
  <c r="O104" i="1"/>
  <c r="P104" i="1"/>
  <c r="Q104" i="1"/>
  <c r="K105" i="1"/>
  <c r="L105" i="1"/>
  <c r="M105" i="1"/>
  <c r="N105" i="1"/>
  <c r="O105" i="1"/>
  <c r="P105" i="1"/>
  <c r="Q105" i="1"/>
  <c r="K106" i="1"/>
  <c r="L106" i="1"/>
  <c r="M106" i="1"/>
  <c r="N106" i="1"/>
  <c r="O106" i="1"/>
  <c r="P106" i="1"/>
  <c r="Q106" i="1"/>
  <c r="K107" i="1"/>
  <c r="L107" i="1"/>
  <c r="M107" i="1"/>
  <c r="N107" i="1"/>
  <c r="O107" i="1"/>
  <c r="P107" i="1"/>
  <c r="Q107" i="1"/>
  <c r="K108" i="1"/>
  <c r="L108" i="1"/>
  <c r="M108" i="1"/>
  <c r="N108" i="1"/>
  <c r="O108" i="1"/>
  <c r="P108" i="1"/>
  <c r="Q108" i="1"/>
  <c r="K109" i="1"/>
  <c r="L109" i="1"/>
  <c r="M109" i="1"/>
  <c r="N109" i="1"/>
  <c r="O109" i="1"/>
  <c r="P109" i="1"/>
  <c r="Q109" i="1"/>
  <c r="K110" i="1"/>
  <c r="L110" i="1"/>
  <c r="M110" i="1"/>
  <c r="N110" i="1"/>
  <c r="O110" i="1"/>
  <c r="P110" i="1"/>
  <c r="Q110" i="1"/>
  <c r="K111" i="1"/>
  <c r="L111" i="1"/>
  <c r="M111" i="1"/>
  <c r="N111" i="1"/>
  <c r="O111" i="1"/>
  <c r="P111" i="1"/>
  <c r="Q111" i="1"/>
  <c r="K112" i="1"/>
  <c r="L112" i="1"/>
  <c r="M112" i="1"/>
  <c r="N112" i="1"/>
  <c r="O112" i="1"/>
  <c r="P112" i="1"/>
  <c r="Q112" i="1"/>
  <c r="K113" i="1"/>
  <c r="L113" i="1"/>
  <c r="M113" i="1"/>
  <c r="N113" i="1"/>
  <c r="O113" i="1"/>
  <c r="P113" i="1"/>
  <c r="Q113" i="1"/>
  <c r="K114" i="1"/>
  <c r="L114" i="1"/>
  <c r="M114" i="1"/>
  <c r="N114" i="1"/>
  <c r="O114" i="1"/>
  <c r="P114" i="1"/>
  <c r="Q114" i="1"/>
  <c r="K115" i="1"/>
  <c r="L115" i="1"/>
  <c r="M115" i="1"/>
  <c r="N115" i="1"/>
  <c r="O115" i="1"/>
  <c r="P115" i="1"/>
  <c r="Q115" i="1"/>
  <c r="K116" i="1"/>
  <c r="L116" i="1"/>
  <c r="M116" i="1"/>
  <c r="N116" i="1"/>
  <c r="O116" i="1"/>
  <c r="P116" i="1"/>
  <c r="Q116" i="1"/>
  <c r="K117" i="1"/>
  <c r="L117" i="1"/>
  <c r="M117" i="1"/>
  <c r="N117" i="1"/>
  <c r="O117" i="1"/>
  <c r="P117" i="1"/>
  <c r="Q117" i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P121" i="1"/>
  <c r="Q121" i="1"/>
  <c r="K122" i="1"/>
  <c r="L122" i="1"/>
  <c r="M122" i="1"/>
  <c r="N122" i="1"/>
  <c r="O122" i="1"/>
  <c r="P122" i="1"/>
  <c r="Q122" i="1"/>
  <c r="K123" i="1"/>
  <c r="L123" i="1"/>
  <c r="M123" i="1"/>
  <c r="N123" i="1"/>
  <c r="O123" i="1"/>
  <c r="P123" i="1"/>
  <c r="Q123" i="1"/>
  <c r="K124" i="1"/>
  <c r="L124" i="1"/>
  <c r="M124" i="1"/>
  <c r="N124" i="1"/>
  <c r="O124" i="1"/>
  <c r="P124" i="1"/>
  <c r="Q124" i="1"/>
  <c r="K125" i="1"/>
  <c r="L125" i="1"/>
  <c r="M125" i="1"/>
  <c r="N125" i="1"/>
  <c r="O125" i="1"/>
  <c r="P125" i="1"/>
  <c r="Q125" i="1"/>
  <c r="K126" i="1"/>
  <c r="L126" i="1"/>
  <c r="M126" i="1"/>
  <c r="N126" i="1"/>
  <c r="O126" i="1"/>
  <c r="P126" i="1"/>
  <c r="Q126" i="1"/>
  <c r="K127" i="1"/>
  <c r="L127" i="1"/>
  <c r="M127" i="1"/>
  <c r="N127" i="1"/>
  <c r="O127" i="1"/>
  <c r="P127" i="1"/>
  <c r="Q127" i="1"/>
  <c r="K128" i="1"/>
  <c r="L128" i="1"/>
  <c r="M128" i="1"/>
  <c r="N128" i="1"/>
  <c r="O128" i="1"/>
  <c r="P128" i="1"/>
  <c r="Q128" i="1"/>
  <c r="K129" i="1"/>
  <c r="L129" i="1"/>
  <c r="M129" i="1"/>
  <c r="N129" i="1"/>
  <c r="O129" i="1"/>
  <c r="P129" i="1"/>
  <c r="Q129" i="1"/>
  <c r="K130" i="1"/>
  <c r="L130" i="1"/>
  <c r="M130" i="1"/>
  <c r="N130" i="1"/>
  <c r="O130" i="1"/>
  <c r="P130" i="1"/>
  <c r="Q130" i="1"/>
  <c r="K131" i="1"/>
  <c r="L131" i="1"/>
  <c r="M131" i="1"/>
  <c r="N131" i="1"/>
  <c r="O131" i="1"/>
  <c r="P131" i="1"/>
  <c r="Q131" i="1"/>
  <c r="K132" i="1"/>
  <c r="L132" i="1"/>
  <c r="M132" i="1"/>
  <c r="N132" i="1"/>
  <c r="O132" i="1"/>
  <c r="P132" i="1"/>
  <c r="Q132" i="1"/>
  <c r="K133" i="1"/>
  <c r="L133" i="1"/>
  <c r="M133" i="1"/>
  <c r="N133" i="1"/>
  <c r="O133" i="1"/>
  <c r="P133" i="1"/>
  <c r="Q133" i="1"/>
  <c r="K134" i="1"/>
  <c r="L134" i="1"/>
  <c r="M134" i="1"/>
  <c r="N134" i="1"/>
  <c r="O134" i="1"/>
  <c r="P134" i="1"/>
  <c r="Q134" i="1"/>
  <c r="K135" i="1"/>
  <c r="L135" i="1"/>
  <c r="M135" i="1"/>
  <c r="N135" i="1"/>
  <c r="O135" i="1"/>
  <c r="P135" i="1"/>
  <c r="Q135" i="1"/>
  <c r="K136" i="1"/>
  <c r="L136" i="1"/>
  <c r="M136" i="1"/>
  <c r="N136" i="1"/>
  <c r="O136" i="1"/>
  <c r="P136" i="1"/>
  <c r="Q136" i="1"/>
  <c r="K137" i="1"/>
  <c r="L137" i="1"/>
  <c r="M137" i="1"/>
  <c r="N137" i="1"/>
  <c r="O137" i="1"/>
  <c r="P137" i="1"/>
  <c r="Q137" i="1"/>
  <c r="K138" i="1"/>
  <c r="L138" i="1"/>
  <c r="M138" i="1"/>
  <c r="N138" i="1"/>
  <c r="O138" i="1"/>
  <c r="P138" i="1"/>
  <c r="Q138" i="1"/>
  <c r="K139" i="1"/>
  <c r="L139" i="1"/>
  <c r="M139" i="1"/>
  <c r="N139" i="1"/>
  <c r="O139" i="1"/>
  <c r="P139" i="1"/>
  <c r="Q139" i="1"/>
  <c r="K140" i="1"/>
  <c r="L140" i="1"/>
  <c r="M140" i="1"/>
  <c r="N140" i="1"/>
  <c r="O140" i="1"/>
  <c r="P140" i="1"/>
  <c r="Q140" i="1"/>
  <c r="L3" i="1"/>
  <c r="M3" i="1"/>
  <c r="N3" i="1"/>
  <c r="O3" i="1"/>
  <c r="P3" i="1"/>
  <c r="Q3" i="1"/>
  <c r="K3" i="1"/>
</calcChain>
</file>

<file path=xl/sharedStrings.xml><?xml version="1.0" encoding="utf-8"?>
<sst xmlns="http://schemas.openxmlformats.org/spreadsheetml/2006/main" count="76" uniqueCount="30">
  <si>
    <t>Date</t>
  </si>
  <si>
    <t>BTC</t>
  </si>
  <si>
    <t>WMT</t>
  </si>
  <si>
    <t>AAPL</t>
  </si>
  <si>
    <t>GOOGL</t>
  </si>
  <si>
    <t>TGT</t>
  </si>
  <si>
    <t>TSLA</t>
  </si>
  <si>
    <t>S&amp;P 500</t>
  </si>
  <si>
    <t>Gold</t>
  </si>
  <si>
    <t>MSCI maroc</t>
  </si>
  <si>
    <t>% BTC</t>
  </si>
  <si>
    <t>R WMT</t>
  </si>
  <si>
    <t>R AAPL</t>
  </si>
  <si>
    <t>R TGT</t>
  </si>
  <si>
    <t>R TSLA</t>
  </si>
  <si>
    <t>R S&amp;P 500</t>
  </si>
  <si>
    <t>R GOOGL</t>
  </si>
  <si>
    <t>rendement</t>
  </si>
  <si>
    <t>poid WMT</t>
  </si>
  <si>
    <t>poid AAPL</t>
  </si>
  <si>
    <t>poid GOOGL</t>
  </si>
  <si>
    <t>poid TGT</t>
  </si>
  <si>
    <t>poid TSLA</t>
  </si>
  <si>
    <t>poids</t>
  </si>
  <si>
    <t>rendement port</t>
  </si>
  <si>
    <t>rend port</t>
  </si>
  <si>
    <t>risque port</t>
  </si>
  <si>
    <t>cumul des poids</t>
  </si>
  <si>
    <t>poid BTC</t>
  </si>
  <si>
    <t>variance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</si>
</sst>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0"/>
    <numFmt numFmtId="165" formatCode="0.0000E+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Liberation Sans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center" wrapText="1"/>
    </xf>
    <xf numFmtId="15" fontId="1" fillId="0" borderId="0" xfId="0" applyNumberFormat="1" applyFont="1" applyAlignment="1">
      <alignment horizontal="left" vertical="center" wrapText="1"/>
    </xf>
    <xf numFmtId="4" fontId="1" fillId="0" borderId="0" xfId="0" applyNumberFormat="1" applyFont="1" applyAlignment="1">
      <alignment horizontal="left" vertical="center" wrapText="1"/>
    </xf>
    <xf numFmtId="0" fontId="0" fillId="2" borderId="0" xfId="0" applyFill="1"/>
    <xf numFmtId="0" fontId="1" fillId="3" borderId="0" xfId="0" applyFont="1" applyFill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0" fillId="4" borderId="0" xfId="0" applyFill="1"/>
    <xf numFmtId="0" fontId="0" fillId="0" borderId="0" xfId="0" applyFill="1" applyBorder="1" applyAlignment="1"/>
    <xf numFmtId="0" fontId="1" fillId="0" borderId="0" xfId="0" applyFont="1" applyFill="1" applyAlignment="1">
      <alignment horizontal="left" vertical="center" wrapText="1"/>
    </xf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2" borderId="0" xfId="0" applyFill="1" applyBorder="1" applyAlignment="1"/>
    <xf numFmtId="4" fontId="0" fillId="0" borderId="0" xfId="0" applyNumberFormat="1"/>
    <xf numFmtId="0" fontId="0" fillId="0" borderId="0" xfId="0" applyFill="1"/>
    <xf numFmtId="4" fontId="1" fillId="0" borderId="0" xfId="0" applyNumberFormat="1" applyFont="1" applyFill="1" applyAlignment="1">
      <alignment horizontal="left" vertical="center" wrapText="1"/>
    </xf>
    <xf numFmtId="4" fontId="0" fillId="4" borderId="0" xfId="0" applyNumberFormat="1" applyFill="1"/>
    <xf numFmtId="164" fontId="0" fillId="4" borderId="0" xfId="0" applyNumberFormat="1" applyFill="1"/>
    <xf numFmtId="4" fontId="0" fillId="5" borderId="0" xfId="0" applyNumberFormat="1" applyFill="1"/>
    <xf numFmtId="0" fontId="0" fillId="5" borderId="0" xfId="0" applyFill="1"/>
    <xf numFmtId="165" fontId="0" fillId="0" borderId="0" xfId="0" applyNumberFormat="1" applyFill="1" applyBorder="1" applyAlignment="1"/>
    <xf numFmtId="164" fontId="0" fillId="2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tabSelected="1" topLeftCell="B169" zoomScale="60" zoomScaleNormal="60" workbookViewId="0">
      <selection activeCell="M205" sqref="M205"/>
    </sheetView>
  </sheetViews>
  <sheetFormatPr defaultRowHeight="15" x14ac:dyDescent="0.25"/>
  <cols>
    <col min="1" max="1" width="15.5" customWidth="1"/>
    <col min="2" max="2" width="17" customWidth="1"/>
    <col min="3" max="3" width="16.5" customWidth="1"/>
    <col min="4" max="4" width="13.25" customWidth="1"/>
    <col min="5" max="5" width="13.625" customWidth="1"/>
    <col min="6" max="6" width="13" customWidth="1"/>
    <col min="7" max="7" width="10.5" customWidth="1"/>
    <col min="8" max="8" width="11.875" customWidth="1"/>
    <col min="9" max="9" width="11.125" customWidth="1"/>
    <col min="10" max="10" width="12.5" customWidth="1"/>
    <col min="11" max="11" width="15.625" customWidth="1"/>
    <col min="12" max="12" width="13.375" customWidth="1"/>
    <col min="13" max="13" width="12.125" customWidth="1"/>
    <col min="14" max="14" width="10.625" customWidth="1"/>
    <col min="15" max="15" width="14" customWidth="1"/>
    <col min="16" max="16" width="12.875" bestFit="1" customWidth="1"/>
    <col min="17" max="17" width="11.75" customWidth="1"/>
    <col min="18" max="18" width="12.375" customWidth="1"/>
    <col min="19" max="19" width="15" customWidth="1"/>
    <col min="20" max="20" width="12.375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7" x14ac:dyDescent="0.25">
      <c r="A2" s="2">
        <v>42491</v>
      </c>
      <c r="B2" s="1">
        <v>460.2</v>
      </c>
      <c r="C2" s="1">
        <v>70.87</v>
      </c>
      <c r="D2" s="1">
        <v>97.92</v>
      </c>
      <c r="E2" s="1">
        <v>725.18</v>
      </c>
      <c r="F2" s="1">
        <v>68.650000000000006</v>
      </c>
      <c r="G2" s="1">
        <v>218.99</v>
      </c>
      <c r="H2" s="3">
        <v>2099.13</v>
      </c>
      <c r="I2" s="3">
        <v>1240.0999999999999</v>
      </c>
      <c r="J2" s="1">
        <v>285.18</v>
      </c>
      <c r="K2" s="4" t="s">
        <v>10</v>
      </c>
      <c r="L2" s="4" t="s">
        <v>11</v>
      </c>
      <c r="M2" s="4" t="s">
        <v>12</v>
      </c>
      <c r="N2" s="4" t="s">
        <v>16</v>
      </c>
      <c r="O2" s="4" t="s">
        <v>13</v>
      </c>
      <c r="P2" s="4" t="s">
        <v>14</v>
      </c>
      <c r="Q2" s="4" t="s">
        <v>15</v>
      </c>
    </row>
    <row r="3" spans="1:17" x14ac:dyDescent="0.25">
      <c r="A3" s="2">
        <v>42498</v>
      </c>
      <c r="B3" s="1">
        <v>455.8</v>
      </c>
      <c r="C3" s="1">
        <v>71.14</v>
      </c>
      <c r="D3" s="1">
        <v>98.83</v>
      </c>
      <c r="E3" s="1">
        <v>724.83</v>
      </c>
      <c r="F3" s="1">
        <v>67.88</v>
      </c>
      <c r="G3" s="1">
        <v>218.79</v>
      </c>
      <c r="H3" s="3">
        <v>2096.0700000000002</v>
      </c>
      <c r="I3" s="3">
        <v>1273.4000000000001</v>
      </c>
      <c r="J3" s="1">
        <v>283.44</v>
      </c>
      <c r="K3">
        <f>(B3-B2)/B2</f>
        <v>-9.5610604085179865E-3</v>
      </c>
      <c r="L3">
        <f t="shared" ref="L3:Q3" si="0">(C3-C2)/C2</f>
        <v>3.809792577959588E-3</v>
      </c>
      <c r="M3">
        <f t="shared" si="0"/>
        <v>9.2933006535947365E-3</v>
      </c>
      <c r="N3">
        <f t="shared" si="0"/>
        <v>-4.826387931270982E-4</v>
      </c>
      <c r="O3">
        <f t="shared" si="0"/>
        <v>-1.1216314639475748E-2</v>
      </c>
      <c r="P3">
        <f t="shared" si="0"/>
        <v>-9.1328371158508174E-4</v>
      </c>
      <c r="Q3">
        <f t="shared" si="0"/>
        <v>-1.4577467808091662E-3</v>
      </c>
    </row>
    <row r="4" spans="1:17" x14ac:dyDescent="0.25">
      <c r="A4" s="2">
        <v>42505</v>
      </c>
      <c r="B4" s="1">
        <v>440.8</v>
      </c>
      <c r="C4" s="1">
        <v>70.95</v>
      </c>
      <c r="D4" s="1">
        <v>95.33</v>
      </c>
      <c r="E4" s="1">
        <v>721.71</v>
      </c>
      <c r="F4" s="1">
        <v>67.5</v>
      </c>
      <c r="G4" s="1">
        <v>215.47</v>
      </c>
      <c r="H4" s="3">
        <v>2071.2199999999998</v>
      </c>
      <c r="I4" s="3">
        <v>1292.5</v>
      </c>
      <c r="J4" s="1">
        <v>281.19</v>
      </c>
      <c r="K4">
        <f t="shared" ref="K4:K67" si="1">(B4-B3)/B3</f>
        <v>-3.2909170688898641E-2</v>
      </c>
      <c r="L4">
        <f t="shared" ref="L4:L67" si="2">(C4-C3)/C3</f>
        <v>-2.6707899915658943E-3</v>
      </c>
      <c r="M4">
        <f t="shared" ref="M4:M67" si="3">(D4-D3)/D3</f>
        <v>-3.5414347870079937E-2</v>
      </c>
      <c r="N4">
        <f t="shared" ref="N4:N67" si="4">(E4-E3)/E3</f>
        <v>-4.3044575969537749E-3</v>
      </c>
      <c r="O4">
        <f t="shared" ref="O4:O67" si="5">(F4-F3)/F3</f>
        <v>-5.5981143193870875E-3</v>
      </c>
      <c r="P4">
        <f t="shared" ref="P4:P67" si="6">(G4-G3)/G3</f>
        <v>-1.5174368115544555E-2</v>
      </c>
      <c r="Q4">
        <f t="shared" ref="Q4:Q67" si="7">(H4-H3)/H3</f>
        <v>-1.18555200923635E-2</v>
      </c>
    </row>
    <row r="5" spans="1:17" x14ac:dyDescent="0.25">
      <c r="A5" s="2">
        <v>42512</v>
      </c>
      <c r="B5" s="1">
        <v>527</v>
      </c>
      <c r="C5" s="1">
        <v>71.959999999999994</v>
      </c>
      <c r="D5" s="1">
        <v>93.4</v>
      </c>
      <c r="E5" s="1">
        <v>747.6</v>
      </c>
      <c r="F5" s="1">
        <v>69.349999999999994</v>
      </c>
      <c r="G5" s="1">
        <v>193.15</v>
      </c>
      <c r="H5" s="3">
        <v>2037.41</v>
      </c>
      <c r="I5" s="3">
        <v>1320</v>
      </c>
      <c r="J5" s="1">
        <v>279.22000000000003</v>
      </c>
      <c r="K5">
        <f t="shared" si="1"/>
        <v>0.19555353901996367</v>
      </c>
      <c r="L5">
        <f t="shared" si="2"/>
        <v>1.4235377026074572E-2</v>
      </c>
      <c r="M5">
        <f t="shared" si="3"/>
        <v>-2.0245463128081325E-2</v>
      </c>
      <c r="N5">
        <f t="shared" si="4"/>
        <v>3.5873134638566714E-2</v>
      </c>
      <c r="O5">
        <f t="shared" si="5"/>
        <v>2.7407407407407325E-2</v>
      </c>
      <c r="P5">
        <f t="shared" si="6"/>
        <v>-0.10358750638139877</v>
      </c>
      <c r="Q5">
        <f t="shared" si="7"/>
        <v>-1.632371259450938E-2</v>
      </c>
    </row>
    <row r="6" spans="1:17" x14ac:dyDescent="0.25">
      <c r="A6" s="2">
        <v>42519</v>
      </c>
      <c r="B6" s="1">
        <v>572.70000000000005</v>
      </c>
      <c r="C6" s="1">
        <v>72.81</v>
      </c>
      <c r="D6" s="1">
        <v>95.89</v>
      </c>
      <c r="E6" s="1">
        <v>735.86</v>
      </c>
      <c r="F6" s="1">
        <v>70.05</v>
      </c>
      <c r="G6" s="1">
        <v>216.5</v>
      </c>
      <c r="H6" s="3">
        <v>2102.9499999999998</v>
      </c>
      <c r="I6" s="3">
        <v>1336.7</v>
      </c>
      <c r="J6" s="1">
        <v>275.68</v>
      </c>
      <c r="K6">
        <f t="shared" si="1"/>
        <v>8.6717267552182245E-2</v>
      </c>
      <c r="L6">
        <f t="shared" si="2"/>
        <v>1.1812117843246367E-2</v>
      </c>
      <c r="M6">
        <f t="shared" si="3"/>
        <v>2.6659528907922857E-2</v>
      </c>
      <c r="N6">
        <f t="shared" si="4"/>
        <v>-1.5703584804708411E-2</v>
      </c>
      <c r="O6">
        <f t="shared" si="5"/>
        <v>1.0093727469358368E-2</v>
      </c>
      <c r="P6">
        <f t="shared" si="6"/>
        <v>0.12089049961170072</v>
      </c>
      <c r="Q6">
        <f t="shared" si="7"/>
        <v>3.2168292096337869E-2</v>
      </c>
    </row>
    <row r="7" spans="1:17" x14ac:dyDescent="0.25">
      <c r="A7" s="2">
        <v>42526</v>
      </c>
      <c r="B7" s="1">
        <v>614.5</v>
      </c>
      <c r="C7" s="1">
        <v>73.84</v>
      </c>
      <c r="D7" s="1">
        <v>96.68</v>
      </c>
      <c r="E7" s="1">
        <v>733.19</v>
      </c>
      <c r="F7" s="1">
        <v>71.31</v>
      </c>
      <c r="G7" s="1">
        <v>216.78</v>
      </c>
      <c r="H7" s="3">
        <v>2129.9</v>
      </c>
      <c r="I7" s="3">
        <v>1356.6</v>
      </c>
      <c r="J7" s="1">
        <v>280</v>
      </c>
      <c r="K7">
        <f t="shared" si="1"/>
        <v>7.2987602584249953E-2</v>
      </c>
      <c r="L7">
        <f t="shared" si="2"/>
        <v>1.4146408460376337E-2</v>
      </c>
      <c r="M7">
        <f t="shared" si="3"/>
        <v>8.2386067368860807E-3</v>
      </c>
      <c r="N7">
        <f t="shared" si="4"/>
        <v>-3.6284075775282784E-3</v>
      </c>
      <c r="O7">
        <f t="shared" si="5"/>
        <v>1.7987152034261315E-2</v>
      </c>
      <c r="P7">
        <f t="shared" si="6"/>
        <v>1.2933025404157097E-3</v>
      </c>
      <c r="Q7">
        <f t="shared" si="7"/>
        <v>1.2815330844765818E-2</v>
      </c>
    </row>
    <row r="8" spans="1:17" x14ac:dyDescent="0.25">
      <c r="A8" s="2">
        <v>42533</v>
      </c>
      <c r="B8" s="1">
        <v>757.6</v>
      </c>
      <c r="C8" s="1">
        <v>73.67</v>
      </c>
      <c r="D8" s="1">
        <v>98.78</v>
      </c>
      <c r="E8" s="1">
        <v>704.25</v>
      </c>
      <c r="F8" s="1">
        <v>73.040000000000006</v>
      </c>
      <c r="G8" s="1">
        <v>220.4</v>
      </c>
      <c r="H8" s="3">
        <v>2161.7399999999998</v>
      </c>
      <c r="I8" s="3">
        <v>1326.5</v>
      </c>
      <c r="J8" s="1">
        <v>287.72000000000003</v>
      </c>
      <c r="K8">
        <f t="shared" si="1"/>
        <v>0.23287225386493088</v>
      </c>
      <c r="L8">
        <f t="shared" si="2"/>
        <v>-2.3022751895991561E-3</v>
      </c>
      <c r="M8">
        <f t="shared" si="3"/>
        <v>2.1721141911460427E-2</v>
      </c>
      <c r="N8">
        <f t="shared" si="4"/>
        <v>-3.9471351218647352E-2</v>
      </c>
      <c r="O8">
        <f t="shared" si="5"/>
        <v>2.4260272051605719E-2</v>
      </c>
      <c r="P8">
        <f t="shared" si="6"/>
        <v>1.6698957468401165E-2</v>
      </c>
      <c r="Q8">
        <f t="shared" si="7"/>
        <v>1.4949058641250616E-2</v>
      </c>
    </row>
    <row r="9" spans="1:17" x14ac:dyDescent="0.25">
      <c r="A9" s="2">
        <v>42540</v>
      </c>
      <c r="B9" s="1">
        <v>664.9</v>
      </c>
      <c r="C9" s="1">
        <v>73.55</v>
      </c>
      <c r="D9" s="1">
        <v>98.66</v>
      </c>
      <c r="E9" s="1">
        <v>685.2</v>
      </c>
      <c r="F9" s="1">
        <v>74.92</v>
      </c>
      <c r="G9" s="1">
        <v>222.27</v>
      </c>
      <c r="H9" s="3">
        <v>2175.0300000000002</v>
      </c>
      <c r="I9" s="3">
        <v>1323.1</v>
      </c>
      <c r="J9" s="1">
        <v>288.16000000000003</v>
      </c>
      <c r="K9">
        <f t="shared" si="1"/>
        <v>-0.12236008447729678</v>
      </c>
      <c r="L9">
        <f t="shared" si="2"/>
        <v>-1.6288855707887139E-3</v>
      </c>
      <c r="M9">
        <f t="shared" si="3"/>
        <v>-1.2148208139299913E-3</v>
      </c>
      <c r="N9">
        <f t="shared" si="4"/>
        <v>-2.7050053248136252E-2</v>
      </c>
      <c r="O9">
        <f t="shared" si="5"/>
        <v>2.5739320920043746E-2</v>
      </c>
      <c r="P9">
        <f t="shared" si="6"/>
        <v>8.4845735027223434E-3</v>
      </c>
      <c r="Q9">
        <f t="shared" si="7"/>
        <v>6.1478253629023011E-3</v>
      </c>
    </row>
    <row r="10" spans="1:17" x14ac:dyDescent="0.25">
      <c r="A10" s="2">
        <v>42547</v>
      </c>
      <c r="B10" s="1">
        <v>705</v>
      </c>
      <c r="C10" s="1">
        <v>72.97</v>
      </c>
      <c r="D10" s="1">
        <v>104.21</v>
      </c>
      <c r="E10" s="1">
        <v>710.25</v>
      </c>
      <c r="F10" s="1">
        <v>75.33</v>
      </c>
      <c r="G10" s="1">
        <v>234.79</v>
      </c>
      <c r="H10" s="3">
        <v>2173.6</v>
      </c>
      <c r="I10" s="3">
        <v>1349</v>
      </c>
      <c r="J10" s="1">
        <v>290.45999999999998</v>
      </c>
      <c r="K10">
        <f t="shared" si="1"/>
        <v>6.0309821025718191E-2</v>
      </c>
      <c r="L10">
        <f t="shared" si="2"/>
        <v>-7.8857919782460689E-3</v>
      </c>
      <c r="M10">
        <f t="shared" si="3"/>
        <v>5.6253800932495414E-2</v>
      </c>
      <c r="N10">
        <f t="shared" si="4"/>
        <v>3.6558669001751247E-2</v>
      </c>
      <c r="O10">
        <f t="shared" si="5"/>
        <v>5.4725040042711767E-3</v>
      </c>
      <c r="P10">
        <f t="shared" si="6"/>
        <v>5.6327889503756605E-2</v>
      </c>
      <c r="Q10">
        <f t="shared" si="7"/>
        <v>-6.574621959238681E-4</v>
      </c>
    </row>
    <row r="11" spans="1:17" x14ac:dyDescent="0.25">
      <c r="A11" s="2">
        <v>42554</v>
      </c>
      <c r="B11" s="1">
        <v>648.1</v>
      </c>
      <c r="C11" s="1">
        <v>73.760000000000005</v>
      </c>
      <c r="D11" s="1">
        <v>107.48</v>
      </c>
      <c r="E11" s="1">
        <v>717.78</v>
      </c>
      <c r="F11" s="1">
        <v>74.94</v>
      </c>
      <c r="G11" s="1">
        <v>230.03</v>
      </c>
      <c r="H11" s="3">
        <v>2182.87</v>
      </c>
      <c r="I11" s="3">
        <v>1336.4</v>
      </c>
      <c r="J11" s="1">
        <v>291.44</v>
      </c>
      <c r="K11">
        <f t="shared" si="1"/>
        <v>-8.0709219858155989E-2</v>
      </c>
      <c r="L11">
        <f t="shared" si="2"/>
        <v>1.0826367000137128E-2</v>
      </c>
      <c r="M11">
        <f t="shared" si="3"/>
        <v>3.1378946358315042E-2</v>
      </c>
      <c r="N11">
        <f t="shared" si="4"/>
        <v>1.0601900739176308E-2</v>
      </c>
      <c r="O11">
        <f t="shared" si="5"/>
        <v>-5.1772202309836798E-3</v>
      </c>
      <c r="P11">
        <f t="shared" si="6"/>
        <v>-2.0273435836279191E-2</v>
      </c>
      <c r="Q11">
        <f t="shared" si="7"/>
        <v>4.2648141332351777E-3</v>
      </c>
    </row>
    <row r="12" spans="1:17" x14ac:dyDescent="0.25">
      <c r="A12" s="2">
        <v>42561</v>
      </c>
      <c r="B12" s="1">
        <v>665.3</v>
      </c>
      <c r="C12" s="1">
        <v>73.89</v>
      </c>
      <c r="D12" s="1">
        <v>108.18</v>
      </c>
      <c r="E12" s="1">
        <v>735.63</v>
      </c>
      <c r="F12" s="1">
        <v>75.81</v>
      </c>
      <c r="G12" s="1">
        <v>225.61</v>
      </c>
      <c r="H12" s="3">
        <v>2184.0500000000002</v>
      </c>
      <c r="I12" s="3">
        <v>1335.8</v>
      </c>
      <c r="J12" s="1">
        <v>292.24</v>
      </c>
      <c r="K12">
        <f t="shared" si="1"/>
        <v>2.6539114334207577E-2</v>
      </c>
      <c r="L12">
        <f t="shared" si="2"/>
        <v>1.7624728850324761E-3</v>
      </c>
      <c r="M12">
        <f t="shared" si="3"/>
        <v>6.512839598064782E-3</v>
      </c>
      <c r="N12">
        <f t="shared" si="4"/>
        <v>2.4868344060854333E-2</v>
      </c>
      <c r="O12">
        <f t="shared" si="5"/>
        <v>1.1609287429944016E-2</v>
      </c>
      <c r="P12">
        <f t="shared" si="6"/>
        <v>-1.921488501499799E-2</v>
      </c>
      <c r="Q12">
        <f t="shared" si="7"/>
        <v>5.4057273222880473E-4</v>
      </c>
    </row>
    <row r="13" spans="1:17" x14ac:dyDescent="0.25">
      <c r="A13" s="2">
        <v>42568</v>
      </c>
      <c r="B13" s="1">
        <v>654</v>
      </c>
      <c r="C13" s="1">
        <v>72.81</v>
      </c>
      <c r="D13" s="1">
        <v>109.36</v>
      </c>
      <c r="E13" s="1">
        <v>759.28</v>
      </c>
      <c r="F13" s="1">
        <v>70.12</v>
      </c>
      <c r="G13" s="1">
        <v>225</v>
      </c>
      <c r="H13" s="3">
        <v>2183.87</v>
      </c>
      <c r="I13" s="3">
        <v>1340.4</v>
      </c>
      <c r="J13" s="1">
        <v>292.41000000000003</v>
      </c>
      <c r="K13">
        <f t="shared" si="1"/>
        <v>-1.698481887870127E-2</v>
      </c>
      <c r="L13">
        <f t="shared" si="2"/>
        <v>-1.4616321559074276E-2</v>
      </c>
      <c r="M13">
        <f t="shared" si="3"/>
        <v>1.090774634867806E-2</v>
      </c>
      <c r="N13">
        <f t="shared" si="4"/>
        <v>3.2149314193276483E-2</v>
      </c>
      <c r="O13">
        <f t="shared" si="5"/>
        <v>-7.5056061205645661E-2</v>
      </c>
      <c r="P13">
        <f t="shared" si="6"/>
        <v>-2.7037808607775081E-3</v>
      </c>
      <c r="Q13">
        <f t="shared" si="7"/>
        <v>-8.2415695611497456E-5</v>
      </c>
    </row>
    <row r="14" spans="1:17" x14ac:dyDescent="0.25">
      <c r="A14" s="2">
        <v>42575</v>
      </c>
      <c r="B14" s="1">
        <v>655</v>
      </c>
      <c r="C14" s="1">
        <v>71.14</v>
      </c>
      <c r="D14" s="1">
        <v>106.94</v>
      </c>
      <c r="E14" s="1">
        <v>791.34</v>
      </c>
      <c r="F14" s="1">
        <v>70.349999999999994</v>
      </c>
      <c r="G14" s="1">
        <v>219.99</v>
      </c>
      <c r="H14" s="3">
        <v>2169.04</v>
      </c>
      <c r="I14" s="3">
        <v>1321.5</v>
      </c>
      <c r="J14" s="1">
        <v>293.52999999999997</v>
      </c>
      <c r="K14">
        <f t="shared" si="1"/>
        <v>1.5290519877675841E-3</v>
      </c>
      <c r="L14">
        <f t="shared" si="2"/>
        <v>-2.2936409833814061E-2</v>
      </c>
      <c r="M14">
        <f t="shared" si="3"/>
        <v>-2.2128749085588897E-2</v>
      </c>
      <c r="N14">
        <f t="shared" si="4"/>
        <v>4.222421241175859E-2</v>
      </c>
      <c r="O14">
        <f t="shared" si="5"/>
        <v>3.2800912721048167E-3</v>
      </c>
      <c r="P14">
        <f t="shared" si="6"/>
        <v>-2.2266666666666626E-2</v>
      </c>
      <c r="Q14">
        <f t="shared" si="7"/>
        <v>-6.7906972484625587E-3</v>
      </c>
    </row>
    <row r="15" spans="1:17" x14ac:dyDescent="0.25">
      <c r="A15" s="2">
        <v>42582</v>
      </c>
      <c r="B15" s="1">
        <v>655</v>
      </c>
      <c r="C15" s="1">
        <v>72.5</v>
      </c>
      <c r="D15" s="1">
        <v>107.73</v>
      </c>
      <c r="E15" s="1">
        <v>806.93</v>
      </c>
      <c r="F15" s="1">
        <v>70.81</v>
      </c>
      <c r="G15" s="1">
        <v>197.78</v>
      </c>
      <c r="H15" s="3">
        <v>2179.98</v>
      </c>
      <c r="I15" s="3">
        <v>1322.1</v>
      </c>
      <c r="J15" s="1">
        <v>291.94</v>
      </c>
      <c r="K15">
        <f>(B15-B14)/B14</f>
        <v>0</v>
      </c>
      <c r="L15">
        <f t="shared" si="2"/>
        <v>1.9117233623840307E-2</v>
      </c>
      <c r="M15">
        <f t="shared" si="3"/>
        <v>7.3873199925192281E-3</v>
      </c>
      <c r="N15">
        <f t="shared" si="4"/>
        <v>1.9700760734955792E-2</v>
      </c>
      <c r="O15">
        <f t="shared" si="5"/>
        <v>6.5387348969439662E-3</v>
      </c>
      <c r="P15">
        <f t="shared" si="6"/>
        <v>-0.10095913450611395</v>
      </c>
      <c r="Q15">
        <f t="shared" si="7"/>
        <v>5.0437059713053034E-3</v>
      </c>
    </row>
    <row r="16" spans="1:17" x14ac:dyDescent="0.25">
      <c r="A16" s="2">
        <v>42589</v>
      </c>
      <c r="B16" s="1">
        <v>583.70000000000005</v>
      </c>
      <c r="C16" s="1">
        <v>70.3</v>
      </c>
      <c r="D16" s="1">
        <v>103.13</v>
      </c>
      <c r="E16" s="1">
        <v>807.05</v>
      </c>
      <c r="F16" s="1">
        <v>69</v>
      </c>
      <c r="G16" s="1">
        <v>194.47</v>
      </c>
      <c r="H16" s="3">
        <v>2127.81</v>
      </c>
      <c r="I16" s="3">
        <v>1330.1</v>
      </c>
      <c r="J16" s="1">
        <v>294.26</v>
      </c>
      <c r="K16">
        <f t="shared" si="1"/>
        <v>-0.108854961832061</v>
      </c>
      <c r="L16">
        <f t="shared" si="2"/>
        <v>-3.0344827586206935E-2</v>
      </c>
      <c r="M16">
        <f t="shared" si="3"/>
        <v>-4.2699340944955061E-2</v>
      </c>
      <c r="N16">
        <f t="shared" si="4"/>
        <v>1.4871178416963623E-4</v>
      </c>
      <c r="O16">
        <f t="shared" si="5"/>
        <v>-2.5561361389634264E-2</v>
      </c>
      <c r="P16">
        <f t="shared" si="6"/>
        <v>-1.6735767013853788E-2</v>
      </c>
      <c r="Q16">
        <f t="shared" si="7"/>
        <v>-2.3931412214790993E-2</v>
      </c>
    </row>
    <row r="17" spans="1:17" x14ac:dyDescent="0.25">
      <c r="A17" s="2">
        <v>42596</v>
      </c>
      <c r="B17" s="1">
        <v>582</v>
      </c>
      <c r="C17" s="1">
        <v>72.87</v>
      </c>
      <c r="D17" s="1">
        <v>114.92</v>
      </c>
      <c r="E17" s="1">
        <v>799.65</v>
      </c>
      <c r="F17" s="1">
        <v>69.23</v>
      </c>
      <c r="G17" s="1">
        <v>205.4</v>
      </c>
      <c r="H17" s="3">
        <v>2139.16</v>
      </c>
      <c r="I17" s="3">
        <v>1305.8</v>
      </c>
      <c r="J17" s="1">
        <v>294.43</v>
      </c>
      <c r="K17">
        <f t="shared" si="1"/>
        <v>-2.9124550282680233E-3</v>
      </c>
      <c r="L17">
        <f t="shared" si="2"/>
        <v>3.6557610241820873E-2</v>
      </c>
      <c r="M17">
        <f t="shared" si="3"/>
        <v>0.11432172985552222</v>
      </c>
      <c r="N17">
        <f t="shared" si="4"/>
        <v>-9.1691964562294493E-3</v>
      </c>
      <c r="O17">
        <f t="shared" si="5"/>
        <v>3.3333333333333908E-3</v>
      </c>
      <c r="P17">
        <f t="shared" si="6"/>
        <v>5.6204041754512296E-2</v>
      </c>
      <c r="Q17">
        <f t="shared" si="7"/>
        <v>5.3341228775125177E-3</v>
      </c>
    </row>
    <row r="18" spans="1:17" x14ac:dyDescent="0.25">
      <c r="A18" s="2">
        <v>42603</v>
      </c>
      <c r="B18" s="1">
        <v>568.5</v>
      </c>
      <c r="C18" s="1">
        <v>72.349999999999994</v>
      </c>
      <c r="D18" s="1">
        <v>112.71</v>
      </c>
      <c r="E18" s="1">
        <v>793.22</v>
      </c>
      <c r="F18" s="1">
        <v>68.77</v>
      </c>
      <c r="G18" s="1">
        <v>207.45</v>
      </c>
      <c r="H18" s="3">
        <v>2164.69</v>
      </c>
      <c r="I18" s="3">
        <v>1337.2</v>
      </c>
      <c r="J18" s="1">
        <v>293.67</v>
      </c>
      <c r="K18">
        <f t="shared" si="1"/>
        <v>-2.3195876288659795E-2</v>
      </c>
      <c r="L18">
        <f t="shared" si="2"/>
        <v>-7.135995608618227E-3</v>
      </c>
      <c r="M18">
        <f t="shared" si="3"/>
        <v>-1.9230769230769301E-2</v>
      </c>
      <c r="N18">
        <f t="shared" si="4"/>
        <v>-8.0410179453510294E-3</v>
      </c>
      <c r="O18">
        <f t="shared" si="5"/>
        <v>-6.6445182724253638E-3</v>
      </c>
      <c r="P18">
        <f t="shared" si="6"/>
        <v>9.9805258033105297E-3</v>
      </c>
      <c r="Q18">
        <f t="shared" si="7"/>
        <v>1.1934591147927318E-2</v>
      </c>
    </row>
    <row r="19" spans="1:17" x14ac:dyDescent="0.25">
      <c r="A19" s="2">
        <v>42610</v>
      </c>
      <c r="B19" s="1">
        <v>609.9</v>
      </c>
      <c r="C19" s="1">
        <v>72.12</v>
      </c>
      <c r="D19" s="1">
        <v>113.05</v>
      </c>
      <c r="E19" s="1">
        <v>796.87</v>
      </c>
      <c r="F19" s="1">
        <v>68.680000000000007</v>
      </c>
      <c r="G19" s="1">
        <v>204.03</v>
      </c>
      <c r="H19" s="3">
        <v>2168.27</v>
      </c>
      <c r="I19" s="3">
        <v>1313.3</v>
      </c>
      <c r="J19" s="1">
        <v>294.12</v>
      </c>
      <c r="K19">
        <f t="shared" si="1"/>
        <v>7.2823218997361439E-2</v>
      </c>
      <c r="L19">
        <f t="shared" si="2"/>
        <v>-3.178991015894814E-3</v>
      </c>
      <c r="M19">
        <f t="shared" si="3"/>
        <v>3.0165912518854E-3</v>
      </c>
      <c r="N19">
        <f t="shared" si="4"/>
        <v>4.6014976929477031E-3</v>
      </c>
      <c r="O19">
        <f t="shared" si="5"/>
        <v>-1.3087101933981272E-3</v>
      </c>
      <c r="P19">
        <f t="shared" si="6"/>
        <v>-1.6485900216919681E-2</v>
      </c>
      <c r="Q19">
        <f t="shared" si="7"/>
        <v>1.6538164818056752E-3</v>
      </c>
    </row>
    <row r="20" spans="1:17" x14ac:dyDescent="0.25">
      <c r="A20" s="2">
        <v>42617</v>
      </c>
      <c r="B20" s="1">
        <v>628</v>
      </c>
      <c r="C20" s="1">
        <v>68.7</v>
      </c>
      <c r="D20" s="1">
        <v>114.06</v>
      </c>
      <c r="E20" s="1">
        <v>788.48</v>
      </c>
      <c r="F20" s="1">
        <v>69.040000000000006</v>
      </c>
      <c r="G20" s="1">
        <v>196.61</v>
      </c>
      <c r="H20" s="3">
        <v>2153.7399999999998</v>
      </c>
      <c r="I20" s="3">
        <v>1248.9000000000001</v>
      </c>
      <c r="J20" s="1">
        <v>299.82</v>
      </c>
      <c r="K20">
        <f t="shared" si="1"/>
        <v>2.9676996228890019E-2</v>
      </c>
      <c r="L20">
        <f t="shared" si="2"/>
        <v>-4.7420965058236293E-2</v>
      </c>
      <c r="M20">
        <f t="shared" si="3"/>
        <v>8.9340999557718272E-3</v>
      </c>
      <c r="N20">
        <f t="shared" si="4"/>
        <v>-1.0528693513371047E-2</v>
      </c>
      <c r="O20">
        <f t="shared" si="5"/>
        <v>5.2417006406522918E-3</v>
      </c>
      <c r="P20">
        <f t="shared" si="6"/>
        <v>-3.6367200901828101E-2</v>
      </c>
      <c r="Q20">
        <f t="shared" si="7"/>
        <v>-6.7011949618821457E-3</v>
      </c>
    </row>
    <row r="21" spans="1:17" x14ac:dyDescent="0.25">
      <c r="A21" s="2">
        <v>42624</v>
      </c>
      <c r="B21" s="1">
        <v>607.70000000000005</v>
      </c>
      <c r="C21" s="1">
        <v>68.45</v>
      </c>
      <c r="D21" s="1">
        <v>117.63</v>
      </c>
      <c r="E21" s="1">
        <v>797.97</v>
      </c>
      <c r="F21" s="1">
        <v>68.11</v>
      </c>
      <c r="G21" s="1">
        <v>196.51</v>
      </c>
      <c r="H21" s="3">
        <v>2132.98</v>
      </c>
      <c r="I21" s="3">
        <v>1253.0999999999999</v>
      </c>
      <c r="J21" s="1">
        <v>302.41000000000003</v>
      </c>
      <c r="K21">
        <f t="shared" si="1"/>
        <v>-3.2324840764331141E-2</v>
      </c>
      <c r="L21">
        <f t="shared" si="2"/>
        <v>-3.6390101892285298E-3</v>
      </c>
      <c r="M21">
        <f t="shared" si="3"/>
        <v>3.1299316149394997E-2</v>
      </c>
      <c r="N21">
        <f t="shared" si="4"/>
        <v>1.2035815746753258E-2</v>
      </c>
      <c r="O21">
        <f t="shared" si="5"/>
        <v>-1.3470451911935208E-2</v>
      </c>
      <c r="P21">
        <f t="shared" si="6"/>
        <v>-5.0862112812177774E-4</v>
      </c>
      <c r="Q21">
        <f t="shared" si="7"/>
        <v>-9.6390464958629012E-3</v>
      </c>
    </row>
    <row r="22" spans="1:17" x14ac:dyDescent="0.25">
      <c r="A22" s="2">
        <v>42631</v>
      </c>
      <c r="B22" s="1">
        <v>602.5</v>
      </c>
      <c r="C22" s="1">
        <v>68.34</v>
      </c>
      <c r="D22" s="1">
        <v>116.6</v>
      </c>
      <c r="E22" s="1">
        <v>814.96</v>
      </c>
      <c r="F22" s="1">
        <v>68.23</v>
      </c>
      <c r="G22" s="1">
        <v>200.09</v>
      </c>
      <c r="H22" s="3">
        <v>2141.16</v>
      </c>
      <c r="I22" s="3">
        <v>1265.9000000000001</v>
      </c>
      <c r="J22" s="1">
        <v>304.89</v>
      </c>
      <c r="K22">
        <f t="shared" si="1"/>
        <v>-8.5568537107125961E-3</v>
      </c>
      <c r="L22">
        <f t="shared" si="2"/>
        <v>-1.6070124178232204E-3</v>
      </c>
      <c r="M22">
        <f t="shared" si="3"/>
        <v>-8.7562696591005802E-3</v>
      </c>
      <c r="N22">
        <f t="shared" si="4"/>
        <v>2.1291527250397894E-2</v>
      </c>
      <c r="O22">
        <f t="shared" si="5"/>
        <v>1.7618558214653436E-3</v>
      </c>
      <c r="P22">
        <f t="shared" si="6"/>
        <v>1.8217902396824654E-2</v>
      </c>
      <c r="Q22">
        <f t="shared" si="7"/>
        <v>3.8350101735599193E-3</v>
      </c>
    </row>
    <row r="23" spans="1:17" x14ac:dyDescent="0.25">
      <c r="A23" s="2">
        <v>42638</v>
      </c>
      <c r="B23" s="1">
        <v>614.1</v>
      </c>
      <c r="C23" s="1">
        <v>69.989999999999995</v>
      </c>
      <c r="D23" s="1">
        <v>113.72</v>
      </c>
      <c r="E23" s="1">
        <v>804.06</v>
      </c>
      <c r="F23" s="1">
        <v>68.83</v>
      </c>
      <c r="G23" s="1">
        <v>199.97</v>
      </c>
      <c r="H23" s="3">
        <v>2126.41</v>
      </c>
      <c r="I23" s="3">
        <v>1275.5</v>
      </c>
      <c r="J23" s="1">
        <v>309.19</v>
      </c>
      <c r="K23">
        <f t="shared" si="1"/>
        <v>1.9253112033195057E-2</v>
      </c>
      <c r="L23">
        <f t="shared" si="2"/>
        <v>2.4143985952589864E-2</v>
      </c>
      <c r="M23">
        <f t="shared" si="3"/>
        <v>-2.469982847341334E-2</v>
      </c>
      <c r="N23">
        <f t="shared" si="4"/>
        <v>-1.3374889565132142E-2</v>
      </c>
      <c r="O23">
        <f t="shared" si="5"/>
        <v>8.7937857247544233E-3</v>
      </c>
      <c r="P23">
        <f t="shared" si="6"/>
        <v>-5.9973012144537235E-4</v>
      </c>
      <c r="Q23">
        <f t="shared" si="7"/>
        <v>-6.8887892544228363E-3</v>
      </c>
    </row>
    <row r="24" spans="1:17" x14ac:dyDescent="0.25">
      <c r="A24" s="2">
        <v>42645</v>
      </c>
      <c r="B24" s="1">
        <v>620.5</v>
      </c>
      <c r="C24" s="1">
        <v>69.16</v>
      </c>
      <c r="D24" s="1">
        <v>108.84</v>
      </c>
      <c r="E24" s="1">
        <v>800.71</v>
      </c>
      <c r="F24" s="1">
        <v>66.53</v>
      </c>
      <c r="G24" s="1">
        <v>190.56</v>
      </c>
      <c r="H24" s="3">
        <v>2085.1799999999998</v>
      </c>
      <c r="I24" s="3">
        <v>1303.3</v>
      </c>
      <c r="J24" s="1">
        <v>309.26</v>
      </c>
      <c r="K24">
        <f t="shared" si="1"/>
        <v>1.042175541442758E-2</v>
      </c>
      <c r="L24">
        <f t="shared" si="2"/>
        <v>-1.1858836976710935E-2</v>
      </c>
      <c r="M24">
        <f t="shared" si="3"/>
        <v>-4.2912416461484311E-2</v>
      </c>
      <c r="N24">
        <f t="shared" si="4"/>
        <v>-4.1663557445960619E-3</v>
      </c>
      <c r="O24">
        <f t="shared" si="5"/>
        <v>-3.34156617753886E-2</v>
      </c>
      <c r="P24">
        <f t="shared" si="6"/>
        <v>-4.7057058558783803E-2</v>
      </c>
      <c r="Q24">
        <f t="shared" si="7"/>
        <v>-1.9389487445977033E-2</v>
      </c>
    </row>
    <row r="25" spans="1:17" x14ac:dyDescent="0.25">
      <c r="A25" s="2">
        <v>42652</v>
      </c>
      <c r="B25" s="1">
        <v>640.20000000000005</v>
      </c>
      <c r="C25" s="1">
        <v>71.23</v>
      </c>
      <c r="D25" s="1">
        <v>108.43</v>
      </c>
      <c r="E25" s="1">
        <v>804.6</v>
      </c>
      <c r="F25" s="1">
        <v>71.349999999999994</v>
      </c>
      <c r="G25" s="1">
        <v>188.56</v>
      </c>
      <c r="H25" s="3">
        <v>2164.4499999999998</v>
      </c>
      <c r="I25" s="3">
        <v>1223.5</v>
      </c>
      <c r="J25" s="1">
        <v>307.70999999999998</v>
      </c>
      <c r="K25">
        <f t="shared" si="1"/>
        <v>3.1748589846897733E-2</v>
      </c>
      <c r="L25">
        <f t="shared" si="2"/>
        <v>2.9930595720069512E-2</v>
      </c>
      <c r="M25">
        <f t="shared" si="3"/>
        <v>-3.7669974274163595E-3</v>
      </c>
      <c r="N25">
        <f t="shared" si="4"/>
        <v>4.8581883578324063E-3</v>
      </c>
      <c r="O25">
        <f t="shared" si="5"/>
        <v>7.2448519464902952E-2</v>
      </c>
      <c r="P25">
        <f t="shared" si="6"/>
        <v>-1.0495382031905962E-2</v>
      </c>
      <c r="Q25">
        <f t="shared" si="7"/>
        <v>3.8015902703843307E-2</v>
      </c>
    </row>
    <row r="26" spans="1:17" x14ac:dyDescent="0.25">
      <c r="A26" s="2">
        <v>42659</v>
      </c>
      <c r="B26" s="1">
        <v>665</v>
      </c>
      <c r="C26" s="1">
        <v>68.540000000000006</v>
      </c>
      <c r="D26" s="1">
        <v>110.06</v>
      </c>
      <c r="E26" s="1">
        <v>824.06</v>
      </c>
      <c r="F26" s="1">
        <v>76.19</v>
      </c>
      <c r="G26" s="1">
        <v>185.02</v>
      </c>
      <c r="H26" s="3">
        <v>2181.9</v>
      </c>
      <c r="I26" s="3">
        <v>1208.5</v>
      </c>
      <c r="J26" s="1">
        <v>311.16000000000003</v>
      </c>
      <c r="K26">
        <f t="shared" si="1"/>
        <v>3.8737894407997429E-2</v>
      </c>
      <c r="L26">
        <f t="shared" si="2"/>
        <v>-3.7764986662922891E-2</v>
      </c>
      <c r="M26">
        <f t="shared" si="3"/>
        <v>1.5032740016600529E-2</v>
      </c>
      <c r="N26">
        <f t="shared" si="4"/>
        <v>2.4185930897340197E-2</v>
      </c>
      <c r="O26">
        <f t="shared" si="5"/>
        <v>6.7834618079887929E-2</v>
      </c>
      <c r="P26">
        <f t="shared" si="6"/>
        <v>-1.8773865082732245E-2</v>
      </c>
      <c r="Q26">
        <f t="shared" si="7"/>
        <v>8.0620942964726716E-3</v>
      </c>
    </row>
    <row r="27" spans="1:17" x14ac:dyDescent="0.25">
      <c r="A27" s="2">
        <v>42666</v>
      </c>
      <c r="B27" s="1">
        <v>714.5</v>
      </c>
      <c r="C27" s="1">
        <v>71.23</v>
      </c>
      <c r="D27" s="1">
        <v>111.79</v>
      </c>
      <c r="E27" s="1">
        <v>819.56</v>
      </c>
      <c r="F27" s="1">
        <v>78.61</v>
      </c>
      <c r="G27" s="1">
        <v>196.65</v>
      </c>
      <c r="H27" s="3">
        <v>2213.35</v>
      </c>
      <c r="I27" s="3">
        <v>1178.2</v>
      </c>
      <c r="J27" s="1">
        <v>309.54000000000002</v>
      </c>
      <c r="K27">
        <f t="shared" si="1"/>
        <v>7.4436090225563911E-2</v>
      </c>
      <c r="L27">
        <f t="shared" si="2"/>
        <v>3.9247154946016889E-2</v>
      </c>
      <c r="M27">
        <f t="shared" si="3"/>
        <v>1.5718698891513755E-2</v>
      </c>
      <c r="N27">
        <f t="shared" si="4"/>
        <v>-5.4607674198480696E-3</v>
      </c>
      <c r="O27">
        <f t="shared" si="5"/>
        <v>3.1762698516865751E-2</v>
      </c>
      <c r="P27">
        <f t="shared" si="6"/>
        <v>6.2858069397902908E-2</v>
      </c>
      <c r="Q27">
        <f t="shared" si="7"/>
        <v>1.4414042806727997E-2</v>
      </c>
    </row>
    <row r="28" spans="1:17" x14ac:dyDescent="0.25">
      <c r="A28" s="2">
        <v>42673</v>
      </c>
      <c r="B28" s="1">
        <v>704.1</v>
      </c>
      <c r="C28" s="1">
        <v>70.88</v>
      </c>
      <c r="D28" s="1">
        <v>109.9</v>
      </c>
      <c r="E28" s="1">
        <v>781.1</v>
      </c>
      <c r="F28" s="1">
        <v>77.94</v>
      </c>
      <c r="G28" s="1">
        <v>181.47</v>
      </c>
      <c r="H28" s="3">
        <v>2191.9499999999998</v>
      </c>
      <c r="I28" s="3">
        <v>1175.0999999999999</v>
      </c>
      <c r="J28" s="1">
        <v>311.17</v>
      </c>
      <c r="K28">
        <f t="shared" si="1"/>
        <v>-1.4555633310006966E-2</v>
      </c>
      <c r="L28">
        <f t="shared" si="2"/>
        <v>-4.9136599747298679E-3</v>
      </c>
      <c r="M28">
        <f t="shared" si="3"/>
        <v>-1.6906700062617411E-2</v>
      </c>
      <c r="N28">
        <f t="shared" si="4"/>
        <v>-4.6927619698374647E-2</v>
      </c>
      <c r="O28">
        <f t="shared" si="5"/>
        <v>-8.5230886655641991E-3</v>
      </c>
      <c r="P28">
        <f t="shared" si="6"/>
        <v>-7.7192982456140383E-2</v>
      </c>
      <c r="Q28">
        <f t="shared" si="7"/>
        <v>-9.668601893058076E-3</v>
      </c>
    </row>
    <row r="29" spans="1:17" x14ac:dyDescent="0.25">
      <c r="A29" s="2">
        <v>42687</v>
      </c>
      <c r="B29" s="1">
        <v>752.9</v>
      </c>
      <c r="C29" s="1">
        <v>70.08</v>
      </c>
      <c r="D29" s="1">
        <v>113.95</v>
      </c>
      <c r="E29" s="1">
        <v>771.75</v>
      </c>
      <c r="F29" s="1">
        <v>77.39</v>
      </c>
      <c r="G29" s="1">
        <v>192.18</v>
      </c>
      <c r="H29" s="3">
        <v>2259.5300000000002</v>
      </c>
      <c r="I29" s="3">
        <v>1159.4000000000001</v>
      </c>
      <c r="J29" s="1">
        <v>321</v>
      </c>
      <c r="K29">
        <f t="shared" si="1"/>
        <v>6.9308336883965274E-2</v>
      </c>
      <c r="L29">
        <f t="shared" si="2"/>
        <v>-1.1286681715575581E-2</v>
      </c>
      <c r="M29">
        <f t="shared" si="3"/>
        <v>3.6851683348498608E-2</v>
      </c>
      <c r="N29">
        <f t="shared" si="4"/>
        <v>-1.1970298297273104E-2</v>
      </c>
      <c r="O29">
        <f t="shared" si="5"/>
        <v>-7.0567102899666044E-3</v>
      </c>
      <c r="P29">
        <f t="shared" si="6"/>
        <v>5.9018019507356634E-2</v>
      </c>
      <c r="Q29">
        <f t="shared" si="7"/>
        <v>3.0830995232555666E-2</v>
      </c>
    </row>
    <row r="30" spans="1:17" x14ac:dyDescent="0.25">
      <c r="A30" s="2">
        <v>42694</v>
      </c>
      <c r="B30" s="1">
        <v>731.2</v>
      </c>
      <c r="C30" s="1">
        <v>70.98</v>
      </c>
      <c r="D30" s="1">
        <v>115.97</v>
      </c>
      <c r="E30" s="1">
        <v>775.97</v>
      </c>
      <c r="F30" s="1">
        <v>76.75</v>
      </c>
      <c r="G30" s="1">
        <v>202.49</v>
      </c>
      <c r="H30" s="3">
        <v>2258.0700000000002</v>
      </c>
      <c r="I30" s="3">
        <v>1135.3</v>
      </c>
      <c r="J30" s="1">
        <v>332.07</v>
      </c>
      <c r="K30">
        <f t="shared" si="1"/>
        <v>-2.8821888697038028E-2</v>
      </c>
      <c r="L30">
        <f t="shared" si="2"/>
        <v>1.2842465753424738E-2</v>
      </c>
      <c r="M30">
        <f t="shared" si="3"/>
        <v>1.7727073277753365E-2</v>
      </c>
      <c r="N30">
        <f t="shared" si="4"/>
        <v>5.4680919987042786E-3</v>
      </c>
      <c r="O30">
        <f t="shared" si="5"/>
        <v>-8.2698023000387713E-3</v>
      </c>
      <c r="P30">
        <f t="shared" si="6"/>
        <v>5.3647622021021968E-2</v>
      </c>
      <c r="Q30">
        <f t="shared" si="7"/>
        <v>-6.4615207587420231E-4</v>
      </c>
    </row>
    <row r="31" spans="1:17" x14ac:dyDescent="0.25">
      <c r="A31" s="2">
        <v>42701</v>
      </c>
      <c r="B31" s="1">
        <v>765.3</v>
      </c>
      <c r="C31" s="1">
        <v>69.540000000000006</v>
      </c>
      <c r="D31" s="1">
        <v>116.52</v>
      </c>
      <c r="E31" s="1">
        <v>780.23</v>
      </c>
      <c r="F31" s="1">
        <v>73.5</v>
      </c>
      <c r="G31" s="1">
        <v>213.34</v>
      </c>
      <c r="H31" s="3">
        <v>2263.79</v>
      </c>
      <c r="I31" s="3">
        <v>1131.9000000000001</v>
      </c>
      <c r="J31" s="1">
        <v>349.5</v>
      </c>
      <c r="K31">
        <f t="shared" si="1"/>
        <v>4.6635667396061141E-2</v>
      </c>
      <c r="L31">
        <f t="shared" si="2"/>
        <v>-2.0287404902789484E-2</v>
      </c>
      <c r="M31">
        <f t="shared" si="3"/>
        <v>4.7426058463395458E-3</v>
      </c>
      <c r="N31">
        <f t="shared" si="4"/>
        <v>5.4899029601659741E-3</v>
      </c>
      <c r="O31">
        <f t="shared" si="5"/>
        <v>-4.2345276872964167E-2</v>
      </c>
      <c r="P31">
        <f t="shared" si="6"/>
        <v>5.3582892982369471E-2</v>
      </c>
      <c r="Q31">
        <f t="shared" si="7"/>
        <v>2.5331367052393414E-3</v>
      </c>
    </row>
    <row r="32" spans="1:17" x14ac:dyDescent="0.25">
      <c r="A32" s="2">
        <v>42708</v>
      </c>
      <c r="B32" s="1">
        <v>772.9</v>
      </c>
      <c r="C32" s="1">
        <v>69.12</v>
      </c>
      <c r="D32" s="1">
        <v>115.82</v>
      </c>
      <c r="E32" s="1">
        <v>764.46</v>
      </c>
      <c r="F32" s="1">
        <v>72.23</v>
      </c>
      <c r="G32" s="1">
        <v>213.69</v>
      </c>
      <c r="H32" s="3">
        <v>2238.83</v>
      </c>
      <c r="I32" s="3">
        <v>1150</v>
      </c>
      <c r="J32" s="1">
        <v>340.14</v>
      </c>
      <c r="K32">
        <f t="shared" si="1"/>
        <v>9.9307461126355977E-3</v>
      </c>
      <c r="L32">
        <f t="shared" si="2"/>
        <v>-6.0396893874029578E-3</v>
      </c>
      <c r="M32">
        <f t="shared" si="3"/>
        <v>-6.0075523515276596E-3</v>
      </c>
      <c r="N32">
        <f t="shared" si="4"/>
        <v>-2.0211988772541406E-2</v>
      </c>
      <c r="O32">
        <f t="shared" si="5"/>
        <v>-1.7278911564625795E-2</v>
      </c>
      <c r="P32">
        <f t="shared" si="6"/>
        <v>1.6405737320708462E-3</v>
      </c>
      <c r="Q32">
        <f t="shared" si="7"/>
        <v>-1.1025757689538358E-2</v>
      </c>
    </row>
    <row r="33" spans="1:17" x14ac:dyDescent="0.25">
      <c r="A33" s="2">
        <v>42715</v>
      </c>
      <c r="B33" s="1">
        <v>791</v>
      </c>
      <c r="C33" s="1">
        <v>68.260000000000005</v>
      </c>
      <c r="D33" s="1">
        <v>117.91</v>
      </c>
      <c r="E33" s="1">
        <v>809.45</v>
      </c>
      <c r="F33" s="1">
        <v>71.44</v>
      </c>
      <c r="G33" s="1">
        <v>229.01</v>
      </c>
      <c r="H33" s="3">
        <v>2276.98</v>
      </c>
      <c r="I33" s="3">
        <v>1171.9000000000001</v>
      </c>
      <c r="J33" s="1">
        <v>364.89</v>
      </c>
      <c r="K33">
        <f t="shared" si="1"/>
        <v>2.3418294734118286E-2</v>
      </c>
      <c r="L33">
        <f t="shared" si="2"/>
        <v>-1.2442129629629621E-2</v>
      </c>
      <c r="M33">
        <f t="shared" si="3"/>
        <v>1.8045242617855322E-2</v>
      </c>
      <c r="N33">
        <f t="shared" si="4"/>
        <v>5.8852000104649041E-2</v>
      </c>
      <c r="O33">
        <f t="shared" si="5"/>
        <v>-1.0937283677142548E-2</v>
      </c>
      <c r="P33">
        <f t="shared" si="6"/>
        <v>7.1692638869390202E-2</v>
      </c>
      <c r="Q33">
        <f t="shared" si="7"/>
        <v>1.7040150435718698E-2</v>
      </c>
    </row>
    <row r="34" spans="1:17" x14ac:dyDescent="0.25">
      <c r="A34" s="2">
        <v>42722</v>
      </c>
      <c r="B34" s="1">
        <v>895.2</v>
      </c>
      <c r="C34" s="1">
        <v>67.13</v>
      </c>
      <c r="D34" s="1">
        <v>119.04</v>
      </c>
      <c r="E34" s="1">
        <v>809.84</v>
      </c>
      <c r="F34" s="1">
        <v>70.19</v>
      </c>
      <c r="G34" s="1">
        <v>237.75</v>
      </c>
      <c r="H34" s="3">
        <v>2274.64</v>
      </c>
      <c r="I34" s="3">
        <v>1195.3</v>
      </c>
      <c r="J34" s="1">
        <v>370.16</v>
      </c>
      <c r="K34">
        <f t="shared" si="1"/>
        <v>0.13173198482933002</v>
      </c>
      <c r="L34">
        <f t="shared" si="2"/>
        <v>-1.6554351010841042E-2</v>
      </c>
      <c r="M34">
        <f t="shared" si="3"/>
        <v>9.5835806971419704E-3</v>
      </c>
      <c r="N34">
        <f t="shared" si="4"/>
        <v>4.8180863549321926E-4</v>
      </c>
      <c r="O34">
        <f t="shared" si="5"/>
        <v>-1.7497200447928331E-2</v>
      </c>
      <c r="P34">
        <f t="shared" si="6"/>
        <v>3.8164272302519585E-2</v>
      </c>
      <c r="Q34">
        <f t="shared" si="7"/>
        <v>-1.0276770107774972E-3</v>
      </c>
    </row>
    <row r="35" spans="1:17" x14ac:dyDescent="0.25">
      <c r="A35" s="2">
        <v>42729</v>
      </c>
      <c r="B35" s="1">
        <v>966.6</v>
      </c>
      <c r="C35" s="1">
        <v>67.180000000000007</v>
      </c>
      <c r="D35" s="1">
        <v>120</v>
      </c>
      <c r="E35" s="1">
        <v>807.8</v>
      </c>
      <c r="F35" s="1">
        <v>64.099999999999994</v>
      </c>
      <c r="G35" s="1">
        <v>244.73</v>
      </c>
      <c r="H35" s="3">
        <v>2271.31</v>
      </c>
      <c r="I35" s="3">
        <v>1204.3</v>
      </c>
      <c r="J35" s="1">
        <v>367.76</v>
      </c>
      <c r="K35">
        <f t="shared" si="1"/>
        <v>7.9758713136729192E-2</v>
      </c>
      <c r="L35">
        <f t="shared" si="2"/>
        <v>7.4482347683615924E-4</v>
      </c>
      <c r="M35">
        <f t="shared" si="3"/>
        <v>8.0645161290322058E-3</v>
      </c>
      <c r="N35">
        <f t="shared" si="4"/>
        <v>-2.5190161019461588E-3</v>
      </c>
      <c r="O35">
        <f t="shared" si="5"/>
        <v>-8.6764496367003896E-2</v>
      </c>
      <c r="P35">
        <f t="shared" si="6"/>
        <v>2.9358569926393227E-2</v>
      </c>
      <c r="Q35">
        <f t="shared" si="7"/>
        <v>-1.4639679245946292E-3</v>
      </c>
    </row>
    <row r="36" spans="1:17" x14ac:dyDescent="0.25">
      <c r="A36" s="2">
        <v>42736</v>
      </c>
      <c r="B36" s="1">
        <v>908.8</v>
      </c>
      <c r="C36" s="1">
        <v>65.66</v>
      </c>
      <c r="D36" s="1">
        <v>121.95</v>
      </c>
      <c r="E36" s="1">
        <v>792.45</v>
      </c>
      <c r="F36" s="1">
        <v>63.7</v>
      </c>
      <c r="G36" s="1">
        <v>252.95</v>
      </c>
      <c r="H36" s="3">
        <v>2294.69</v>
      </c>
      <c r="I36" s="3">
        <v>1188.0999999999999</v>
      </c>
      <c r="J36" s="1">
        <v>363.23</v>
      </c>
      <c r="K36">
        <f t="shared" si="1"/>
        <v>-5.9797227394992825E-2</v>
      </c>
      <c r="L36">
        <f t="shared" si="2"/>
        <v>-2.2625781482584251E-2</v>
      </c>
      <c r="M36">
        <f t="shared" si="3"/>
        <v>1.6250000000000025E-2</v>
      </c>
      <c r="N36">
        <f t="shared" si="4"/>
        <v>-1.9002228274325215E-2</v>
      </c>
      <c r="O36">
        <f t="shared" si="5"/>
        <v>-6.2402496099842669E-3</v>
      </c>
      <c r="P36">
        <f t="shared" si="6"/>
        <v>3.3588035794549088E-2</v>
      </c>
      <c r="Q36">
        <f t="shared" si="7"/>
        <v>1.0293619100871352E-2</v>
      </c>
    </row>
    <row r="37" spans="1:17" x14ac:dyDescent="0.25">
      <c r="A37" s="2">
        <v>42743</v>
      </c>
      <c r="B37" s="1">
        <v>815.3</v>
      </c>
      <c r="C37" s="1">
        <v>66.5</v>
      </c>
      <c r="D37" s="1">
        <v>129.08000000000001</v>
      </c>
      <c r="E37" s="1">
        <v>825.21</v>
      </c>
      <c r="F37" s="1">
        <v>63.75</v>
      </c>
      <c r="G37" s="1">
        <v>251.33</v>
      </c>
      <c r="H37" s="3">
        <v>2297.42</v>
      </c>
      <c r="I37" s="3">
        <v>1218.5</v>
      </c>
      <c r="J37" s="1">
        <v>353.89</v>
      </c>
      <c r="K37">
        <f t="shared" si="1"/>
        <v>-0.10288292253521127</v>
      </c>
      <c r="L37">
        <f t="shared" si="2"/>
        <v>1.2793176972281502E-2</v>
      </c>
      <c r="M37">
        <f t="shared" si="3"/>
        <v>5.8466584665846734E-2</v>
      </c>
      <c r="N37">
        <f t="shared" si="4"/>
        <v>4.134014764338443E-2</v>
      </c>
      <c r="O37">
        <f t="shared" si="5"/>
        <v>7.8492935635788316E-4</v>
      </c>
      <c r="P37">
        <f t="shared" si="6"/>
        <v>-6.4044277525201667E-3</v>
      </c>
      <c r="Q37">
        <f t="shared" si="7"/>
        <v>1.1897031843081279E-3</v>
      </c>
    </row>
    <row r="38" spans="1:17" x14ac:dyDescent="0.25">
      <c r="A38" s="2">
        <v>42750</v>
      </c>
      <c r="B38" s="1">
        <v>924</v>
      </c>
      <c r="C38" s="1">
        <v>68.02</v>
      </c>
      <c r="D38" s="1">
        <v>132.12</v>
      </c>
      <c r="E38" s="1">
        <v>830.94</v>
      </c>
      <c r="F38" s="1">
        <v>65.73</v>
      </c>
      <c r="G38" s="1">
        <v>269.23</v>
      </c>
      <c r="H38" s="3">
        <v>2316.1</v>
      </c>
      <c r="I38" s="3">
        <v>1234.4000000000001</v>
      </c>
      <c r="J38" s="1">
        <v>353.37</v>
      </c>
      <c r="K38">
        <f t="shared" si="1"/>
        <v>0.13332515638415313</v>
      </c>
      <c r="L38">
        <f t="shared" si="2"/>
        <v>2.2857142857142798E-2</v>
      </c>
      <c r="M38">
        <f t="shared" si="3"/>
        <v>2.3551286024170993E-2</v>
      </c>
      <c r="N38">
        <f t="shared" si="4"/>
        <v>6.9436870614752828E-3</v>
      </c>
      <c r="O38">
        <f t="shared" si="5"/>
        <v>3.1058823529411826E-2</v>
      </c>
      <c r="P38">
        <f t="shared" si="6"/>
        <v>7.1221103728166174E-2</v>
      </c>
      <c r="Q38">
        <f t="shared" si="7"/>
        <v>8.1308598340746729E-3</v>
      </c>
    </row>
    <row r="39" spans="1:17" x14ac:dyDescent="0.25">
      <c r="A39" s="2">
        <v>42757</v>
      </c>
      <c r="B39" s="1">
        <v>919.4</v>
      </c>
      <c r="C39" s="1">
        <v>69.37</v>
      </c>
      <c r="D39" s="1">
        <v>135.72</v>
      </c>
      <c r="E39" s="1">
        <v>828.17</v>
      </c>
      <c r="F39" s="1">
        <v>65.790000000000006</v>
      </c>
      <c r="G39" s="1">
        <v>272.23</v>
      </c>
      <c r="H39" s="3">
        <v>2351.16</v>
      </c>
      <c r="I39" s="3">
        <v>1237.5999999999999</v>
      </c>
      <c r="J39" s="1">
        <v>351.35</v>
      </c>
      <c r="K39">
        <f t="shared" si="1"/>
        <v>-4.9783549783550029E-3</v>
      </c>
      <c r="L39">
        <f t="shared" si="2"/>
        <v>1.9847103793002186E-2</v>
      </c>
      <c r="M39">
        <f t="shared" si="3"/>
        <v>2.724795640326971E-2</v>
      </c>
      <c r="N39">
        <f t="shared" si="4"/>
        <v>-3.333574024598762E-3</v>
      </c>
      <c r="O39">
        <f t="shared" si="5"/>
        <v>9.128251939753883E-4</v>
      </c>
      <c r="P39">
        <f t="shared" si="6"/>
        <v>1.1142888979682799E-2</v>
      </c>
      <c r="Q39">
        <f t="shared" si="7"/>
        <v>1.5137515651310369E-2</v>
      </c>
    </row>
    <row r="40" spans="1:17" x14ac:dyDescent="0.25">
      <c r="A40" s="2">
        <v>42764</v>
      </c>
      <c r="B40" s="3">
        <v>1031.0999999999999</v>
      </c>
      <c r="C40" s="1">
        <v>72.39</v>
      </c>
      <c r="D40" s="1">
        <v>136.66</v>
      </c>
      <c r="E40" s="1">
        <v>845.03</v>
      </c>
      <c r="F40" s="1">
        <v>66.510000000000005</v>
      </c>
      <c r="G40" s="1">
        <v>257</v>
      </c>
      <c r="H40" s="3">
        <v>2367.34</v>
      </c>
      <c r="I40" s="3">
        <v>1256.9000000000001</v>
      </c>
      <c r="J40" s="1">
        <v>340.55</v>
      </c>
      <c r="K40">
        <f t="shared" si="1"/>
        <v>0.12149227757232971</v>
      </c>
      <c r="L40">
        <f t="shared" si="2"/>
        <v>4.3534669165345187E-2</v>
      </c>
      <c r="M40">
        <f t="shared" si="3"/>
        <v>6.9260241674034611E-3</v>
      </c>
      <c r="N40">
        <f t="shared" si="4"/>
        <v>2.0358139029426344E-2</v>
      </c>
      <c r="O40">
        <f t="shared" si="5"/>
        <v>1.0943912448700393E-2</v>
      </c>
      <c r="P40">
        <f t="shared" si="6"/>
        <v>-5.5945340337214919E-2</v>
      </c>
      <c r="Q40">
        <f t="shared" si="7"/>
        <v>6.8817094540568448E-3</v>
      </c>
    </row>
    <row r="41" spans="1:17" x14ac:dyDescent="0.25">
      <c r="A41" s="2">
        <v>42771</v>
      </c>
      <c r="B41" s="3">
        <v>1000.3</v>
      </c>
      <c r="C41" s="1">
        <v>70.03</v>
      </c>
      <c r="D41" s="1">
        <v>139.78</v>
      </c>
      <c r="E41" s="1">
        <v>820.13</v>
      </c>
      <c r="F41" s="1">
        <v>57.35</v>
      </c>
      <c r="G41" s="1">
        <v>251.57</v>
      </c>
      <c r="H41" s="3">
        <v>2383.12</v>
      </c>
      <c r="I41" s="3">
        <v>1225.5</v>
      </c>
      <c r="J41" s="1">
        <v>345.94</v>
      </c>
      <c r="K41">
        <f t="shared" si="1"/>
        <v>-2.9871011541072599E-2</v>
      </c>
      <c r="L41">
        <f t="shared" si="2"/>
        <v>-3.2601188009393552E-2</v>
      </c>
      <c r="M41">
        <f t="shared" si="3"/>
        <v>2.2830381969852223E-2</v>
      </c>
      <c r="N41">
        <f t="shared" si="4"/>
        <v>-2.9466409476586602E-2</v>
      </c>
      <c r="O41">
        <f t="shared" si="5"/>
        <v>-0.13772365057886038</v>
      </c>
      <c r="P41">
        <f t="shared" si="6"/>
        <v>-2.1128404669260727E-2</v>
      </c>
      <c r="Q41">
        <f t="shared" si="7"/>
        <v>6.665709192595801E-3</v>
      </c>
    </row>
    <row r="42" spans="1:17" x14ac:dyDescent="0.25">
      <c r="A42" s="2">
        <v>42778</v>
      </c>
      <c r="B42" s="3">
        <v>1059.8</v>
      </c>
      <c r="C42" s="1">
        <v>70.099999999999994</v>
      </c>
      <c r="D42" s="1">
        <v>139.13999999999999</v>
      </c>
      <c r="E42" s="1">
        <v>834.85</v>
      </c>
      <c r="F42" s="1">
        <v>55.36</v>
      </c>
      <c r="G42" s="1">
        <v>243.69</v>
      </c>
      <c r="H42" s="3">
        <v>2372.6</v>
      </c>
      <c r="I42" s="3">
        <v>1200.7</v>
      </c>
      <c r="J42" s="1">
        <v>345.08</v>
      </c>
      <c r="K42">
        <f t="shared" si="1"/>
        <v>5.9482155353393983E-2</v>
      </c>
      <c r="L42">
        <f t="shared" si="2"/>
        <v>9.9957161216611716E-4</v>
      </c>
      <c r="M42">
        <f t="shared" si="3"/>
        <v>-4.5786235512949979E-3</v>
      </c>
      <c r="N42">
        <f t="shared" si="4"/>
        <v>1.7948374038262261E-2</v>
      </c>
      <c r="O42">
        <f t="shared" si="5"/>
        <v>-3.4699215344376672E-2</v>
      </c>
      <c r="P42">
        <f t="shared" si="6"/>
        <v>-3.1323289740430083E-2</v>
      </c>
      <c r="Q42">
        <f t="shared" si="7"/>
        <v>-4.4143811474033961E-3</v>
      </c>
    </row>
    <row r="43" spans="1:17" x14ac:dyDescent="0.25">
      <c r="A43" s="2">
        <v>42785</v>
      </c>
      <c r="B43" s="3">
        <v>1153</v>
      </c>
      <c r="C43" s="1">
        <v>69.89</v>
      </c>
      <c r="D43" s="1">
        <v>139.99</v>
      </c>
      <c r="E43" s="1">
        <v>846.55</v>
      </c>
      <c r="F43" s="1">
        <v>54.29</v>
      </c>
      <c r="G43" s="1">
        <v>261.5</v>
      </c>
      <c r="H43" s="3">
        <v>2378.25</v>
      </c>
      <c r="I43" s="3">
        <v>1229.8</v>
      </c>
      <c r="J43" s="1">
        <v>341.83</v>
      </c>
      <c r="K43">
        <f t="shared" si="1"/>
        <v>8.7941120966220088E-2</v>
      </c>
      <c r="L43">
        <f t="shared" si="2"/>
        <v>-2.9957203994292977E-3</v>
      </c>
      <c r="M43">
        <f t="shared" si="3"/>
        <v>6.1089550093432719E-3</v>
      </c>
      <c r="N43">
        <f t="shared" si="4"/>
        <v>1.401449362160859E-2</v>
      </c>
      <c r="O43">
        <f t="shared" si="5"/>
        <v>-1.9328034682080931E-2</v>
      </c>
      <c r="P43">
        <f t="shared" si="6"/>
        <v>7.3084656736017078E-2</v>
      </c>
      <c r="Q43">
        <f t="shared" si="7"/>
        <v>2.3813537890921737E-3</v>
      </c>
    </row>
    <row r="44" spans="1:17" x14ac:dyDescent="0.25">
      <c r="A44" s="2">
        <v>42792</v>
      </c>
      <c r="B44" s="3">
        <v>1267.8</v>
      </c>
      <c r="C44" s="1">
        <v>69.61</v>
      </c>
      <c r="D44" s="1">
        <v>140.63999999999999</v>
      </c>
      <c r="E44" s="1">
        <v>847.81</v>
      </c>
      <c r="F44" s="1">
        <v>53.12</v>
      </c>
      <c r="G44" s="1">
        <v>263.16000000000003</v>
      </c>
      <c r="H44" s="3">
        <v>2343.98</v>
      </c>
      <c r="I44" s="3">
        <v>1248.2</v>
      </c>
      <c r="J44" s="1">
        <v>328.2</v>
      </c>
      <c r="K44">
        <f t="shared" si="1"/>
        <v>9.9566348655680786E-2</v>
      </c>
      <c r="L44">
        <f t="shared" si="2"/>
        <v>-4.0062956073830466E-3</v>
      </c>
      <c r="M44">
        <f t="shared" si="3"/>
        <v>4.6431887991997805E-3</v>
      </c>
      <c r="N44">
        <f t="shared" si="4"/>
        <v>1.4883940700490118E-3</v>
      </c>
      <c r="O44">
        <f t="shared" si="5"/>
        <v>-2.1550930189721897E-2</v>
      </c>
      <c r="P44">
        <f t="shared" si="6"/>
        <v>6.3479923518165397E-3</v>
      </c>
      <c r="Q44">
        <f t="shared" si="7"/>
        <v>-1.440975507200672E-2</v>
      </c>
    </row>
    <row r="45" spans="1:17" x14ac:dyDescent="0.25">
      <c r="A45" s="2">
        <v>42799</v>
      </c>
      <c r="B45" s="3">
        <v>1172.8</v>
      </c>
      <c r="C45" s="1">
        <v>72.08</v>
      </c>
      <c r="D45" s="1">
        <v>143.66</v>
      </c>
      <c r="E45" s="1">
        <v>849.08</v>
      </c>
      <c r="F45" s="1">
        <v>55.19</v>
      </c>
      <c r="G45" s="1">
        <v>278.3</v>
      </c>
      <c r="H45" s="3">
        <v>2362.7199999999998</v>
      </c>
      <c r="I45" s="3">
        <v>1247.3</v>
      </c>
      <c r="J45" s="1">
        <v>324.25</v>
      </c>
      <c r="K45">
        <f t="shared" si="1"/>
        <v>-7.4932954724719988E-2</v>
      </c>
      <c r="L45">
        <f t="shared" si="2"/>
        <v>3.5483407556385564E-2</v>
      </c>
      <c r="M45">
        <f t="shared" si="3"/>
        <v>2.1473265073947742E-2</v>
      </c>
      <c r="N45">
        <f t="shared" si="4"/>
        <v>1.4979771411048413E-3</v>
      </c>
      <c r="O45">
        <f t="shared" si="5"/>
        <v>3.8968373493975909E-2</v>
      </c>
      <c r="P45">
        <f t="shared" si="6"/>
        <v>5.7531539747681965E-2</v>
      </c>
      <c r="Q45">
        <f t="shared" si="7"/>
        <v>7.9949487623613598E-3</v>
      </c>
    </row>
    <row r="46" spans="1:17" x14ac:dyDescent="0.25">
      <c r="A46" s="2">
        <v>42806</v>
      </c>
      <c r="B46" s="1">
        <v>971</v>
      </c>
      <c r="C46" s="1">
        <v>72.900000000000006</v>
      </c>
      <c r="D46" s="1">
        <v>143.34</v>
      </c>
      <c r="E46" s="1">
        <v>861.4</v>
      </c>
      <c r="F46" s="1">
        <v>53.24</v>
      </c>
      <c r="G46" s="1">
        <v>302.54000000000002</v>
      </c>
      <c r="H46" s="3">
        <v>2355.54</v>
      </c>
      <c r="I46" s="3">
        <v>1254.3</v>
      </c>
      <c r="J46" s="1">
        <v>321.14999999999998</v>
      </c>
      <c r="K46">
        <f t="shared" si="1"/>
        <v>-0.17206684856753066</v>
      </c>
      <c r="L46">
        <f t="shared" si="2"/>
        <v>1.1376248612652712E-2</v>
      </c>
      <c r="M46">
        <f t="shared" si="3"/>
        <v>-2.2274815536683363E-3</v>
      </c>
      <c r="N46">
        <f t="shared" si="4"/>
        <v>1.4509822396005012E-2</v>
      </c>
      <c r="O46">
        <f t="shared" si="5"/>
        <v>-3.5332487769523385E-2</v>
      </c>
      <c r="P46">
        <f t="shared" si="6"/>
        <v>8.7100251527129025E-2</v>
      </c>
      <c r="Q46">
        <f t="shared" si="7"/>
        <v>-3.0388704543914797E-3</v>
      </c>
    </row>
    <row r="47" spans="1:17" x14ac:dyDescent="0.25">
      <c r="A47" s="2">
        <v>42813</v>
      </c>
      <c r="B47" s="1">
        <v>972.2</v>
      </c>
      <c r="C47" s="1">
        <v>73.150000000000006</v>
      </c>
      <c r="D47" s="1">
        <v>141.05000000000001</v>
      </c>
      <c r="E47" s="1">
        <v>872.37</v>
      </c>
      <c r="F47" s="1">
        <v>53.39</v>
      </c>
      <c r="G47" s="1">
        <v>304</v>
      </c>
      <c r="H47" s="3">
        <v>2328.9499999999998</v>
      </c>
      <c r="I47" s="3">
        <v>1285.9000000000001</v>
      </c>
      <c r="J47" s="1">
        <v>319.39</v>
      </c>
      <c r="K47">
        <f t="shared" si="1"/>
        <v>1.2358393408857316E-3</v>
      </c>
      <c r="L47">
        <f t="shared" si="2"/>
        <v>3.4293552812071329E-3</v>
      </c>
      <c r="M47">
        <f t="shared" si="3"/>
        <v>-1.5976001116227097E-2</v>
      </c>
      <c r="N47">
        <f t="shared" si="4"/>
        <v>1.2735082423961026E-2</v>
      </c>
      <c r="O47">
        <f t="shared" si="5"/>
        <v>2.8174305033808896E-3</v>
      </c>
      <c r="P47">
        <f t="shared" si="6"/>
        <v>4.825808157598927E-3</v>
      </c>
      <c r="Q47">
        <f t="shared" si="7"/>
        <v>-1.1288282092428974E-2</v>
      </c>
    </row>
    <row r="48" spans="1:17" x14ac:dyDescent="0.25">
      <c r="A48" s="2">
        <v>42820</v>
      </c>
      <c r="B48" s="3">
        <v>1093.2</v>
      </c>
      <c r="C48" s="1">
        <v>74.94</v>
      </c>
      <c r="D48" s="1">
        <v>142.27000000000001</v>
      </c>
      <c r="E48" s="1">
        <v>835.14</v>
      </c>
      <c r="F48" s="1">
        <v>54.78</v>
      </c>
      <c r="G48" s="1">
        <v>305.60000000000002</v>
      </c>
      <c r="H48" s="3">
        <v>2348.69</v>
      </c>
      <c r="I48" s="3">
        <v>1287.4000000000001</v>
      </c>
      <c r="J48" s="1">
        <v>321.36</v>
      </c>
      <c r="K48">
        <f t="shared" si="1"/>
        <v>0.12445998765686073</v>
      </c>
      <c r="L48">
        <f t="shared" si="2"/>
        <v>2.4470266575529621E-2</v>
      </c>
      <c r="M48">
        <f t="shared" si="3"/>
        <v>8.6494151010279956E-3</v>
      </c>
      <c r="N48">
        <f t="shared" si="4"/>
        <v>-4.2676845833763216E-2</v>
      </c>
      <c r="O48">
        <f t="shared" si="5"/>
        <v>2.6034837984641328E-2</v>
      </c>
      <c r="P48">
        <f t="shared" si="6"/>
        <v>5.2631578947369166E-3</v>
      </c>
      <c r="Q48">
        <f t="shared" si="7"/>
        <v>8.4759226260762311E-3</v>
      </c>
    </row>
    <row r="49" spans="1:17" x14ac:dyDescent="0.25">
      <c r="A49" s="2">
        <v>42827</v>
      </c>
      <c r="B49" s="3">
        <v>1188.0999999999999</v>
      </c>
      <c r="C49" s="1">
        <v>75.180000000000007</v>
      </c>
      <c r="D49" s="1">
        <v>143.65</v>
      </c>
      <c r="E49" s="1">
        <v>847.8</v>
      </c>
      <c r="F49" s="1">
        <v>55.85</v>
      </c>
      <c r="G49" s="1">
        <v>314.07</v>
      </c>
      <c r="H49" s="3">
        <v>2384.1999999999998</v>
      </c>
      <c r="I49" s="3">
        <v>1266.0999999999999</v>
      </c>
      <c r="J49" s="1">
        <v>330.53</v>
      </c>
      <c r="K49">
        <f t="shared" si="1"/>
        <v>8.6809366995974996E-2</v>
      </c>
      <c r="L49">
        <f t="shared" si="2"/>
        <v>3.2025620496398334E-3</v>
      </c>
      <c r="M49">
        <f t="shared" si="3"/>
        <v>9.6998664511140469E-3</v>
      </c>
      <c r="N49">
        <f t="shared" si="4"/>
        <v>1.5159134995330087E-2</v>
      </c>
      <c r="O49">
        <f t="shared" si="5"/>
        <v>1.9532676159182187E-2</v>
      </c>
      <c r="P49">
        <f t="shared" si="6"/>
        <v>2.7715968586387335E-2</v>
      </c>
      <c r="Q49">
        <f t="shared" si="7"/>
        <v>1.5119066373169624E-2</v>
      </c>
    </row>
    <row r="50" spans="1:17" x14ac:dyDescent="0.25">
      <c r="A50" s="2">
        <v>42834</v>
      </c>
      <c r="B50" s="3">
        <v>1193.3</v>
      </c>
      <c r="C50" s="1">
        <v>76.5</v>
      </c>
      <c r="D50" s="1">
        <v>148.96</v>
      </c>
      <c r="E50" s="1">
        <v>842.1</v>
      </c>
      <c r="F50" s="1">
        <v>57.32</v>
      </c>
      <c r="G50" s="1">
        <v>308.35000000000002</v>
      </c>
      <c r="H50" s="3">
        <v>2399.29</v>
      </c>
      <c r="I50" s="3">
        <v>1224.8</v>
      </c>
      <c r="J50" s="1">
        <v>333.3</v>
      </c>
      <c r="K50">
        <f t="shared" si="1"/>
        <v>4.3767359649861505E-3</v>
      </c>
      <c r="L50">
        <f t="shared" si="2"/>
        <v>1.7557861133280034E-2</v>
      </c>
      <c r="M50">
        <f t="shared" si="3"/>
        <v>3.6964845109641507E-2</v>
      </c>
      <c r="N50">
        <f t="shared" si="4"/>
        <v>-6.7232837933474078E-3</v>
      </c>
      <c r="O50">
        <f t="shared" si="5"/>
        <v>2.6320501342882701E-2</v>
      </c>
      <c r="P50">
        <f t="shared" si="6"/>
        <v>-1.8212500398000351E-2</v>
      </c>
      <c r="Q50">
        <f t="shared" si="7"/>
        <v>6.3291670161899783E-3</v>
      </c>
    </row>
    <row r="51" spans="1:17" x14ac:dyDescent="0.25">
      <c r="A51" s="2">
        <v>42841</v>
      </c>
      <c r="B51" s="3">
        <v>1347.5</v>
      </c>
      <c r="C51" s="1">
        <v>75.709999999999994</v>
      </c>
      <c r="D51" s="1">
        <v>156.1</v>
      </c>
      <c r="E51" s="1">
        <v>840.18</v>
      </c>
      <c r="F51" s="1">
        <v>55.8</v>
      </c>
      <c r="G51" s="1">
        <v>324.81</v>
      </c>
      <c r="H51" s="3">
        <v>2390.9</v>
      </c>
      <c r="I51" s="3">
        <v>1226.2</v>
      </c>
      <c r="J51" s="1">
        <v>333.69</v>
      </c>
      <c r="K51">
        <f t="shared" si="1"/>
        <v>0.12922148663370489</v>
      </c>
      <c r="L51">
        <f t="shared" si="2"/>
        <v>-1.0326797385620997E-2</v>
      </c>
      <c r="M51">
        <f t="shared" si="3"/>
        <v>4.7932330827067576E-2</v>
      </c>
      <c r="N51">
        <f t="shared" si="4"/>
        <v>-2.2800142500891494E-3</v>
      </c>
      <c r="O51">
        <f t="shared" si="5"/>
        <v>-2.651779483600843E-2</v>
      </c>
      <c r="P51">
        <f t="shared" si="6"/>
        <v>5.3380898329819938E-2</v>
      </c>
      <c r="Q51">
        <f t="shared" si="7"/>
        <v>-3.4968678233977023E-3</v>
      </c>
    </row>
    <row r="52" spans="1:17" x14ac:dyDescent="0.25">
      <c r="A52" s="2">
        <v>42848</v>
      </c>
      <c r="B52" s="3">
        <v>1423.6</v>
      </c>
      <c r="C52" s="1">
        <v>78.77</v>
      </c>
      <c r="D52" s="1">
        <v>153.06</v>
      </c>
      <c r="E52" s="1">
        <v>858.95</v>
      </c>
      <c r="F52" s="1">
        <v>55.99</v>
      </c>
      <c r="G52" s="1">
        <v>310.83</v>
      </c>
      <c r="H52" s="3">
        <v>2381.73</v>
      </c>
      <c r="I52" s="3">
        <v>1252.7</v>
      </c>
      <c r="J52" s="1">
        <v>330.68</v>
      </c>
      <c r="K52">
        <f t="shared" si="1"/>
        <v>5.6474953617810693E-2</v>
      </c>
      <c r="L52">
        <f t="shared" si="2"/>
        <v>4.0417382115968861E-2</v>
      </c>
      <c r="M52">
        <f t="shared" si="3"/>
        <v>-1.9474695707879516E-2</v>
      </c>
      <c r="N52">
        <f t="shared" si="4"/>
        <v>2.2340450855769117E-2</v>
      </c>
      <c r="O52">
        <f t="shared" si="5"/>
        <v>3.4050179211470404E-3</v>
      </c>
      <c r="P52">
        <f t="shared" si="6"/>
        <v>-4.3040546781195219E-2</v>
      </c>
      <c r="Q52">
        <f t="shared" si="7"/>
        <v>-3.8353757999080146E-3</v>
      </c>
    </row>
    <row r="53" spans="1:17" x14ac:dyDescent="0.25">
      <c r="A53" s="2">
        <v>42855</v>
      </c>
      <c r="B53" s="3">
        <v>1597.1</v>
      </c>
      <c r="C53" s="1">
        <v>78.13</v>
      </c>
      <c r="D53" s="1">
        <v>153.61000000000001</v>
      </c>
      <c r="E53" s="1">
        <v>924.52</v>
      </c>
      <c r="F53" s="1">
        <v>54.4</v>
      </c>
      <c r="G53" s="1">
        <v>325.14</v>
      </c>
      <c r="H53" s="3">
        <v>2415.8200000000002</v>
      </c>
      <c r="I53" s="3">
        <v>1267.5999999999999</v>
      </c>
      <c r="J53" s="1">
        <v>327.45</v>
      </c>
      <c r="K53">
        <f t="shared" si="1"/>
        <v>0.12187412194436641</v>
      </c>
      <c r="L53">
        <f t="shared" si="2"/>
        <v>-8.1249206550717355E-3</v>
      </c>
      <c r="M53">
        <f t="shared" si="3"/>
        <v>3.5933620802300493E-3</v>
      </c>
      <c r="N53">
        <f t="shared" si="4"/>
        <v>7.6337388672215997E-2</v>
      </c>
      <c r="O53">
        <f t="shared" si="5"/>
        <v>-2.8397928201464608E-2</v>
      </c>
      <c r="P53">
        <f t="shared" si="6"/>
        <v>4.603802721745006E-2</v>
      </c>
      <c r="Q53">
        <f t="shared" si="7"/>
        <v>1.4313125333266216E-2</v>
      </c>
    </row>
    <row r="54" spans="1:17" x14ac:dyDescent="0.25">
      <c r="A54" s="2">
        <v>42862</v>
      </c>
      <c r="B54" s="3">
        <v>1820.4</v>
      </c>
      <c r="C54" s="1">
        <v>79.62</v>
      </c>
      <c r="D54" s="1">
        <v>155.44999999999999</v>
      </c>
      <c r="E54" s="1">
        <v>950.28</v>
      </c>
      <c r="F54" s="1">
        <v>55.52</v>
      </c>
      <c r="G54" s="1">
        <v>339.85</v>
      </c>
      <c r="H54" s="3">
        <v>2439.0700000000002</v>
      </c>
      <c r="I54" s="3">
        <v>1276.8</v>
      </c>
      <c r="J54" s="1">
        <v>327.64</v>
      </c>
      <c r="K54">
        <f t="shared" si="1"/>
        <v>0.13981591634838156</v>
      </c>
      <c r="L54">
        <f t="shared" si="2"/>
        <v>1.9070779470114031E-2</v>
      </c>
      <c r="M54">
        <f t="shared" si="3"/>
        <v>1.1978386823774331E-2</v>
      </c>
      <c r="N54">
        <f t="shared" si="4"/>
        <v>2.7863107342188369E-2</v>
      </c>
      <c r="O54">
        <f t="shared" si="5"/>
        <v>2.058823529411773E-2</v>
      </c>
      <c r="P54">
        <f t="shared" si="6"/>
        <v>4.5242049578643161E-2</v>
      </c>
      <c r="Q54">
        <f t="shared" si="7"/>
        <v>9.6240613953026289E-3</v>
      </c>
    </row>
    <row r="55" spans="1:17" x14ac:dyDescent="0.25">
      <c r="A55" s="2">
        <v>42869</v>
      </c>
      <c r="B55" s="3">
        <v>2059.6999999999998</v>
      </c>
      <c r="C55" s="1">
        <v>79.42</v>
      </c>
      <c r="D55" s="1">
        <v>148.97999999999999</v>
      </c>
      <c r="E55" s="1">
        <v>955.14</v>
      </c>
      <c r="F55" s="1">
        <v>56.9</v>
      </c>
      <c r="G55" s="1">
        <v>357.32</v>
      </c>
      <c r="H55" s="3">
        <v>2431.77</v>
      </c>
      <c r="I55" s="3">
        <v>1268.5</v>
      </c>
      <c r="J55" s="1">
        <v>328.45</v>
      </c>
      <c r="K55">
        <f t="shared" si="1"/>
        <v>0.13145462535706423</v>
      </c>
      <c r="L55">
        <f t="shared" si="2"/>
        <v>-2.5119316754584633E-3</v>
      </c>
      <c r="M55">
        <f t="shared" si="3"/>
        <v>-4.1621100032164682E-2</v>
      </c>
      <c r="N55">
        <f t="shared" si="4"/>
        <v>5.1142821063265712E-3</v>
      </c>
      <c r="O55">
        <f t="shared" si="5"/>
        <v>2.4855907780979743E-2</v>
      </c>
      <c r="P55">
        <f t="shared" si="6"/>
        <v>5.1405031631602087E-2</v>
      </c>
      <c r="Q55">
        <f t="shared" si="7"/>
        <v>-2.9929440319466771E-3</v>
      </c>
    </row>
    <row r="56" spans="1:17" x14ac:dyDescent="0.25">
      <c r="A56" s="2">
        <v>42876</v>
      </c>
      <c r="B56" s="3">
        <v>1972.3</v>
      </c>
      <c r="C56" s="1">
        <v>75.239999999999995</v>
      </c>
      <c r="D56" s="1">
        <v>142.27000000000001</v>
      </c>
      <c r="E56" s="1">
        <v>954.65</v>
      </c>
      <c r="F56" s="1">
        <v>52.61</v>
      </c>
      <c r="G56" s="1">
        <v>371.4</v>
      </c>
      <c r="H56" s="3">
        <v>2433.15</v>
      </c>
      <c r="I56" s="3">
        <v>1254</v>
      </c>
      <c r="J56" s="1">
        <v>330.72</v>
      </c>
      <c r="K56">
        <f t="shared" si="1"/>
        <v>-4.2433364082147824E-2</v>
      </c>
      <c r="L56">
        <f t="shared" si="2"/>
        <v>-5.2631578947368508E-2</v>
      </c>
      <c r="M56">
        <f t="shared" si="3"/>
        <v>-4.5039602631225535E-2</v>
      </c>
      <c r="N56">
        <f t="shared" si="4"/>
        <v>-5.130137990242363E-4</v>
      </c>
      <c r="O56">
        <f t="shared" si="5"/>
        <v>-7.5395430579964839E-2</v>
      </c>
      <c r="P56">
        <f t="shared" si="6"/>
        <v>3.9404455390126457E-2</v>
      </c>
      <c r="Q56">
        <f t="shared" si="7"/>
        <v>5.6748787919914674E-4</v>
      </c>
    </row>
    <row r="57" spans="1:17" x14ac:dyDescent="0.25">
      <c r="A57" s="2">
        <v>42883</v>
      </c>
      <c r="B57" s="3">
        <v>2461</v>
      </c>
      <c r="C57" s="1">
        <v>74.84</v>
      </c>
      <c r="D57" s="1">
        <v>146.28</v>
      </c>
      <c r="E57" s="1">
        <v>993.27</v>
      </c>
      <c r="F57" s="1">
        <v>50.76</v>
      </c>
      <c r="G57" s="1">
        <v>383.45</v>
      </c>
      <c r="H57" s="3">
        <v>2438.3000000000002</v>
      </c>
      <c r="I57" s="3">
        <v>1256.2</v>
      </c>
      <c r="J57" s="1">
        <v>336.44</v>
      </c>
      <c r="K57">
        <f t="shared" si="1"/>
        <v>0.24778177762003756</v>
      </c>
      <c r="L57">
        <f t="shared" si="2"/>
        <v>-5.3163211057946774E-3</v>
      </c>
      <c r="M57">
        <f t="shared" si="3"/>
        <v>2.8185843818092294E-2</v>
      </c>
      <c r="N57">
        <f t="shared" si="4"/>
        <v>4.0454616875294613E-2</v>
      </c>
      <c r="O57">
        <f t="shared" si="5"/>
        <v>-3.5164417411138592E-2</v>
      </c>
      <c r="P57">
        <f t="shared" si="6"/>
        <v>3.2444803446418986E-2</v>
      </c>
      <c r="Q57">
        <f t="shared" si="7"/>
        <v>2.1165978258636297E-3</v>
      </c>
    </row>
    <row r="58" spans="1:17" x14ac:dyDescent="0.25">
      <c r="A58" s="2">
        <v>42890</v>
      </c>
      <c r="B58" s="3">
        <v>2806</v>
      </c>
      <c r="C58" s="1">
        <v>75.680000000000007</v>
      </c>
      <c r="D58" s="1">
        <v>144.02000000000001</v>
      </c>
      <c r="E58" s="1">
        <v>996.12</v>
      </c>
      <c r="F58" s="1">
        <v>52.29</v>
      </c>
      <c r="G58" s="1">
        <v>361.61</v>
      </c>
      <c r="H58" s="3">
        <v>2423.41</v>
      </c>
      <c r="I58" s="3">
        <v>1240.7</v>
      </c>
      <c r="J58" s="1">
        <v>339.9</v>
      </c>
      <c r="K58">
        <f t="shared" si="1"/>
        <v>0.14018691588785046</v>
      </c>
      <c r="L58">
        <f t="shared" si="2"/>
        <v>1.1223944414751516E-2</v>
      </c>
      <c r="M58">
        <f t="shared" si="3"/>
        <v>-1.5449822258681918E-2</v>
      </c>
      <c r="N58">
        <f t="shared" si="4"/>
        <v>2.869310459391729E-3</v>
      </c>
      <c r="O58">
        <f t="shared" si="5"/>
        <v>3.0141843971631228E-2</v>
      </c>
      <c r="P58">
        <f t="shared" si="6"/>
        <v>-5.6956578432650867E-2</v>
      </c>
      <c r="Q58">
        <f t="shared" si="7"/>
        <v>-6.1067136939672419E-3</v>
      </c>
    </row>
    <row r="59" spans="1:17" x14ac:dyDescent="0.25">
      <c r="A59" s="2">
        <v>42897</v>
      </c>
      <c r="B59" s="3">
        <v>2610</v>
      </c>
      <c r="C59" s="1">
        <v>75.33</v>
      </c>
      <c r="D59" s="1">
        <v>144.18</v>
      </c>
      <c r="E59" s="1">
        <v>970.12</v>
      </c>
      <c r="F59" s="1">
        <v>51.07</v>
      </c>
      <c r="G59" s="1">
        <v>313.22000000000003</v>
      </c>
      <c r="H59" s="3">
        <v>2425.1799999999998</v>
      </c>
      <c r="I59" s="3">
        <v>1208.5999999999999</v>
      </c>
      <c r="J59" s="1">
        <v>346.61</v>
      </c>
      <c r="K59">
        <f t="shared" si="1"/>
        <v>-6.9850320741268707E-2</v>
      </c>
      <c r="L59">
        <f t="shared" si="2"/>
        <v>-4.6247357293870044E-3</v>
      </c>
      <c r="M59">
        <f t="shared" si="3"/>
        <v>1.1109568115539271E-3</v>
      </c>
      <c r="N59">
        <f t="shared" si="4"/>
        <v>-2.6101272939003332E-2</v>
      </c>
      <c r="O59">
        <f t="shared" si="5"/>
        <v>-2.3331420921782347E-2</v>
      </c>
      <c r="P59">
        <f t="shared" si="6"/>
        <v>-0.13381820193025631</v>
      </c>
      <c r="Q59">
        <f t="shared" si="7"/>
        <v>7.3037579278784103E-4</v>
      </c>
    </row>
    <row r="60" spans="1:17" x14ac:dyDescent="0.25">
      <c r="A60" s="2">
        <v>42904</v>
      </c>
      <c r="B60" s="3">
        <v>2502.6</v>
      </c>
      <c r="C60" s="1">
        <v>76.34</v>
      </c>
      <c r="D60" s="1">
        <v>149.04</v>
      </c>
      <c r="E60" s="1">
        <v>958.62</v>
      </c>
      <c r="F60" s="1">
        <v>53.23</v>
      </c>
      <c r="G60" s="1">
        <v>327.78</v>
      </c>
      <c r="H60" s="3">
        <v>2459.27</v>
      </c>
      <c r="I60" s="3">
        <v>1226.5999999999999</v>
      </c>
      <c r="J60" s="1">
        <v>344.04</v>
      </c>
      <c r="K60">
        <f t="shared" si="1"/>
        <v>-4.1149425287356357E-2</v>
      </c>
      <c r="L60">
        <f t="shared" si="2"/>
        <v>1.3407672905880859E-2</v>
      </c>
      <c r="M60">
        <f t="shared" si="3"/>
        <v>3.3707865168539221E-2</v>
      </c>
      <c r="N60">
        <f t="shared" si="4"/>
        <v>-1.1854203603677895E-2</v>
      </c>
      <c r="O60">
        <f t="shared" si="5"/>
        <v>4.2294889367534692E-2</v>
      </c>
      <c r="P60">
        <f t="shared" si="6"/>
        <v>4.6484898793180331E-2</v>
      </c>
      <c r="Q60">
        <f t="shared" si="7"/>
        <v>1.4056688575693411E-2</v>
      </c>
    </row>
    <row r="61" spans="1:17" x14ac:dyDescent="0.25">
      <c r="A61" s="2">
        <v>42911</v>
      </c>
      <c r="B61" s="3">
        <v>2349.5</v>
      </c>
      <c r="C61" s="1">
        <v>76.150000000000006</v>
      </c>
      <c r="D61" s="1">
        <v>150.27000000000001</v>
      </c>
      <c r="E61" s="1">
        <v>986.09</v>
      </c>
      <c r="F61" s="1">
        <v>54.84</v>
      </c>
      <c r="G61" s="1">
        <v>328.4</v>
      </c>
      <c r="H61" s="3">
        <v>2472.54</v>
      </c>
      <c r="I61" s="3">
        <v>1254.3</v>
      </c>
      <c r="J61" s="1">
        <v>339.82</v>
      </c>
      <c r="K61">
        <f t="shared" si="1"/>
        <v>-6.1176376568368863E-2</v>
      </c>
      <c r="L61">
        <f t="shared" si="2"/>
        <v>-2.4888656012575024E-3</v>
      </c>
      <c r="M61">
        <f t="shared" si="3"/>
        <v>8.2528180354268527E-3</v>
      </c>
      <c r="N61">
        <f t="shared" si="4"/>
        <v>2.8655776011349676E-2</v>
      </c>
      <c r="O61">
        <f t="shared" si="5"/>
        <v>3.0246101822280793E-2</v>
      </c>
      <c r="P61">
        <f t="shared" si="6"/>
        <v>1.8915125999145908E-3</v>
      </c>
      <c r="Q61">
        <f t="shared" si="7"/>
        <v>5.3959101684646184E-3</v>
      </c>
    </row>
    <row r="62" spans="1:17" x14ac:dyDescent="0.25">
      <c r="A62" s="2">
        <v>42918</v>
      </c>
      <c r="B62" s="3">
        <v>2542</v>
      </c>
      <c r="C62" s="1">
        <v>79.81</v>
      </c>
      <c r="D62" s="1">
        <v>149.5</v>
      </c>
      <c r="E62" s="1">
        <v>929.68</v>
      </c>
      <c r="F62" s="1">
        <v>56.11</v>
      </c>
      <c r="G62" s="1">
        <v>335.07</v>
      </c>
      <c r="H62" s="3">
        <v>2472.1</v>
      </c>
      <c r="I62" s="3">
        <v>1268.4000000000001</v>
      </c>
      <c r="J62" s="1">
        <v>343.44</v>
      </c>
      <c r="K62">
        <f t="shared" si="1"/>
        <v>8.1932326026814217E-2</v>
      </c>
      <c r="L62">
        <f t="shared" si="2"/>
        <v>4.8063033486539675E-2</v>
      </c>
      <c r="M62">
        <f t="shared" si="3"/>
        <v>-5.1241099354495919E-3</v>
      </c>
      <c r="N62">
        <f t="shared" si="4"/>
        <v>-5.7205731728341307E-2</v>
      </c>
      <c r="O62">
        <f t="shared" si="5"/>
        <v>2.3158278628738073E-2</v>
      </c>
      <c r="P62">
        <f t="shared" si="6"/>
        <v>2.0310596833130377E-2</v>
      </c>
      <c r="Q62">
        <f t="shared" si="7"/>
        <v>-1.7795465391866444E-4</v>
      </c>
    </row>
    <row r="63" spans="1:17" x14ac:dyDescent="0.25">
      <c r="A63" s="2">
        <v>42925</v>
      </c>
      <c r="B63" s="3">
        <v>1978.6</v>
      </c>
      <c r="C63" s="1">
        <v>80.48</v>
      </c>
      <c r="D63" s="1">
        <v>156.38999999999999</v>
      </c>
      <c r="E63" s="1">
        <v>940.81</v>
      </c>
      <c r="F63" s="1">
        <v>57.58</v>
      </c>
      <c r="G63" s="1">
        <v>356.91</v>
      </c>
      <c r="H63" s="3">
        <v>2476.83</v>
      </c>
      <c r="I63" s="3">
        <v>1258.3</v>
      </c>
      <c r="J63" s="1">
        <v>338.42</v>
      </c>
      <c r="K63">
        <f t="shared" si="1"/>
        <v>-0.22163650668764756</v>
      </c>
      <c r="L63">
        <f t="shared" si="2"/>
        <v>8.3949379776970517E-3</v>
      </c>
      <c r="M63">
        <f t="shared" si="3"/>
        <v>4.6086956521739039E-2</v>
      </c>
      <c r="N63">
        <f t="shared" si="4"/>
        <v>1.1971861285603643E-2</v>
      </c>
      <c r="O63">
        <f t="shared" si="5"/>
        <v>2.6198538584922455E-2</v>
      </c>
      <c r="P63">
        <f t="shared" si="6"/>
        <v>6.5180410063568908E-2</v>
      </c>
      <c r="Q63">
        <f t="shared" si="7"/>
        <v>1.9133530196998579E-3</v>
      </c>
    </row>
    <row r="64" spans="1:17" x14ac:dyDescent="0.25">
      <c r="A64" s="2">
        <v>42932</v>
      </c>
      <c r="B64" s="3">
        <v>2845.7</v>
      </c>
      <c r="C64" s="1">
        <v>80.400000000000006</v>
      </c>
      <c r="D64" s="1">
        <v>157.47999999999999</v>
      </c>
      <c r="E64" s="1">
        <v>976.91</v>
      </c>
      <c r="F64" s="1">
        <v>55.65</v>
      </c>
      <c r="G64" s="1">
        <v>357.87</v>
      </c>
      <c r="H64" s="3">
        <v>2441.3200000000002</v>
      </c>
      <c r="I64" s="3">
        <v>1287.7</v>
      </c>
      <c r="J64" s="1">
        <v>341.66</v>
      </c>
      <c r="K64">
        <f t="shared" si="1"/>
        <v>0.43823915900131405</v>
      </c>
      <c r="L64">
        <f t="shared" si="2"/>
        <v>-9.9403578528824924E-4</v>
      </c>
      <c r="M64">
        <f t="shared" si="3"/>
        <v>6.9697550994309325E-3</v>
      </c>
      <c r="N64">
        <f t="shared" si="4"/>
        <v>3.8371190782410927E-2</v>
      </c>
      <c r="O64">
        <f t="shared" si="5"/>
        <v>-3.3518582841264327E-2</v>
      </c>
      <c r="P64">
        <f t="shared" si="6"/>
        <v>2.6897537194250074E-3</v>
      </c>
      <c r="Q64">
        <f t="shared" si="7"/>
        <v>-1.433687414961857E-2</v>
      </c>
    </row>
    <row r="65" spans="1:17" x14ac:dyDescent="0.25">
      <c r="A65" s="2">
        <v>42939</v>
      </c>
      <c r="B65" s="3">
        <v>2714.1</v>
      </c>
      <c r="C65" s="1">
        <v>79.31</v>
      </c>
      <c r="D65" s="1">
        <v>157.5</v>
      </c>
      <c r="E65" s="1">
        <v>993.84</v>
      </c>
      <c r="F65" s="1">
        <v>55.65</v>
      </c>
      <c r="G65" s="1">
        <v>347.46</v>
      </c>
      <c r="H65" s="3">
        <v>2425.5500000000002</v>
      </c>
      <c r="I65" s="3">
        <v>1285.7</v>
      </c>
      <c r="J65" s="1">
        <v>338.29</v>
      </c>
      <c r="K65">
        <f t="shared" si="1"/>
        <v>-4.6245212074357771E-2</v>
      </c>
      <c r="L65">
        <f t="shared" si="2"/>
        <v>-1.35572139303483E-2</v>
      </c>
      <c r="M65">
        <f t="shared" si="3"/>
        <v>1.2700025400057299E-4</v>
      </c>
      <c r="N65">
        <f t="shared" si="4"/>
        <v>1.7330153238271757E-2</v>
      </c>
      <c r="O65">
        <f t="shared" si="5"/>
        <v>0</v>
      </c>
      <c r="P65">
        <f t="shared" si="6"/>
        <v>-2.9088775253583773E-2</v>
      </c>
      <c r="Q65">
        <f t="shared" si="7"/>
        <v>-6.4596202054626106E-3</v>
      </c>
    </row>
    <row r="66" spans="1:17" x14ac:dyDescent="0.25">
      <c r="A66" s="2">
        <v>42946</v>
      </c>
      <c r="B66" s="3">
        <v>3256.4</v>
      </c>
      <c r="C66" s="1">
        <v>78.63</v>
      </c>
      <c r="D66" s="1">
        <v>159.86000000000001</v>
      </c>
      <c r="E66" s="1">
        <v>958.33</v>
      </c>
      <c r="F66" s="1">
        <v>55.01</v>
      </c>
      <c r="G66" s="1">
        <v>348.05</v>
      </c>
      <c r="H66" s="3">
        <v>2443.0500000000002</v>
      </c>
      <c r="I66" s="3">
        <v>1292.5</v>
      </c>
      <c r="J66" s="1">
        <v>337.81</v>
      </c>
      <c r="K66">
        <f t="shared" si="1"/>
        <v>0.19980840794370147</v>
      </c>
      <c r="L66">
        <f t="shared" si="2"/>
        <v>-8.5739503215232233E-3</v>
      </c>
      <c r="M66">
        <f t="shared" si="3"/>
        <v>1.498412698412707E-2</v>
      </c>
      <c r="N66">
        <f t="shared" si="4"/>
        <v>-3.5730097399983889E-2</v>
      </c>
      <c r="O66">
        <f t="shared" si="5"/>
        <v>-1.1500449236298303E-2</v>
      </c>
      <c r="P66">
        <f t="shared" si="6"/>
        <v>1.6980371841363953E-3</v>
      </c>
      <c r="Q66">
        <f t="shared" si="7"/>
        <v>7.214858485704273E-3</v>
      </c>
    </row>
    <row r="67" spans="1:17" x14ac:dyDescent="0.25">
      <c r="A67" s="2">
        <v>42953</v>
      </c>
      <c r="B67" s="3">
        <v>3865.5</v>
      </c>
      <c r="C67" s="1">
        <v>78.37</v>
      </c>
      <c r="D67" s="1">
        <v>164.05</v>
      </c>
      <c r="E67" s="1">
        <v>945.79</v>
      </c>
      <c r="F67" s="1">
        <v>56.22</v>
      </c>
      <c r="G67" s="1">
        <v>355.4</v>
      </c>
      <c r="H67" s="3">
        <v>2476.5500000000002</v>
      </c>
      <c r="I67" s="3">
        <v>1324.5</v>
      </c>
      <c r="J67" s="1">
        <v>343.21</v>
      </c>
      <c r="K67">
        <f t="shared" si="1"/>
        <v>0.18704704581746712</v>
      </c>
      <c r="L67">
        <f t="shared" si="2"/>
        <v>-3.3066259697315391E-3</v>
      </c>
      <c r="M67">
        <f t="shared" si="3"/>
        <v>2.6210434129863614E-2</v>
      </c>
      <c r="N67">
        <f t="shared" si="4"/>
        <v>-1.308526290526236E-2</v>
      </c>
      <c r="O67">
        <f t="shared" si="5"/>
        <v>2.1996000727140537E-2</v>
      </c>
      <c r="P67">
        <f t="shared" si="6"/>
        <v>2.1117655509265813E-2</v>
      </c>
      <c r="Q67">
        <f t="shared" si="7"/>
        <v>1.3712367737049999E-2</v>
      </c>
    </row>
    <row r="68" spans="1:17" x14ac:dyDescent="0.25">
      <c r="A68" s="2">
        <v>42960</v>
      </c>
      <c r="B68" s="3">
        <v>4145.1000000000004</v>
      </c>
      <c r="C68" s="1">
        <v>78.88</v>
      </c>
      <c r="D68" s="1">
        <v>158.63</v>
      </c>
      <c r="E68" s="1">
        <v>930.09</v>
      </c>
      <c r="F68" s="1">
        <v>57.27</v>
      </c>
      <c r="G68" s="1">
        <v>343.4</v>
      </c>
      <c r="H68" s="3">
        <v>2461.4299999999998</v>
      </c>
      <c r="I68" s="3">
        <v>1346</v>
      </c>
      <c r="J68" s="1">
        <v>349.43</v>
      </c>
      <c r="K68">
        <f t="shared" ref="K68:K131" si="8">(B68-B67)/B67</f>
        <v>7.2332169188979528E-2</v>
      </c>
      <c r="L68">
        <f t="shared" ref="L68:L131" si="9">(C68-C67)/C67</f>
        <v>6.5075921908892545E-3</v>
      </c>
      <c r="M68">
        <f t="shared" ref="M68:M131" si="10">(D68-D67)/D67</f>
        <v>-3.3038707711063792E-2</v>
      </c>
      <c r="N68">
        <f t="shared" ref="N68:N131" si="11">(E68-E67)/E67</f>
        <v>-1.6599879465843296E-2</v>
      </c>
      <c r="O68">
        <f t="shared" ref="O68:O131" si="12">(F68-F67)/F67</f>
        <v>1.8676627534685242E-2</v>
      </c>
      <c r="P68">
        <f t="shared" ref="P68:P131" si="13">(G68-G67)/G67</f>
        <v>-3.3764772087788407E-2</v>
      </c>
      <c r="Q68">
        <f t="shared" ref="Q68:Q131" si="14">(H68-H67)/H67</f>
        <v>-6.1052674082898968E-3</v>
      </c>
    </row>
    <row r="69" spans="1:17" x14ac:dyDescent="0.25">
      <c r="A69" s="2">
        <v>42967</v>
      </c>
      <c r="B69" s="3">
        <v>4341.7</v>
      </c>
      <c r="C69" s="1">
        <v>80.38</v>
      </c>
      <c r="D69" s="1">
        <v>159.88</v>
      </c>
      <c r="E69" s="1">
        <v>926.18</v>
      </c>
      <c r="F69" s="1">
        <v>59.96</v>
      </c>
      <c r="G69" s="1">
        <v>379.81</v>
      </c>
      <c r="H69" s="3">
        <v>2500.23</v>
      </c>
      <c r="I69" s="3">
        <v>1320.4</v>
      </c>
      <c r="J69" s="1">
        <v>350.95</v>
      </c>
      <c r="K69">
        <f t="shared" si="8"/>
        <v>4.7429495066463885E-2</v>
      </c>
      <c r="L69">
        <f t="shared" si="9"/>
        <v>1.9016227180527385E-2</v>
      </c>
      <c r="M69">
        <f t="shared" si="10"/>
        <v>7.8799722624976355E-3</v>
      </c>
      <c r="N69">
        <f t="shared" si="11"/>
        <v>-4.2038942467934092E-3</v>
      </c>
      <c r="O69">
        <f t="shared" si="12"/>
        <v>4.697049065828527E-2</v>
      </c>
      <c r="P69">
        <f t="shared" si="13"/>
        <v>0.10602795573675022</v>
      </c>
      <c r="Q69">
        <f t="shared" si="14"/>
        <v>1.5763194565760627E-2</v>
      </c>
    </row>
    <row r="70" spans="1:17" x14ac:dyDescent="0.25">
      <c r="A70" s="2">
        <v>42974</v>
      </c>
      <c r="B70" s="3">
        <v>4534.3999999999996</v>
      </c>
      <c r="C70" s="1">
        <v>79.53</v>
      </c>
      <c r="D70" s="1">
        <v>151.88999999999999</v>
      </c>
      <c r="E70" s="1">
        <v>930.5</v>
      </c>
      <c r="F70" s="1">
        <v>58.99</v>
      </c>
      <c r="G70" s="1">
        <v>351.09</v>
      </c>
      <c r="H70" s="3">
        <v>2502.2199999999998</v>
      </c>
      <c r="I70" s="3">
        <v>1293.3</v>
      </c>
      <c r="J70" s="1">
        <v>343.76</v>
      </c>
      <c r="K70">
        <f t="shared" si="8"/>
        <v>4.4383536402791496E-2</v>
      </c>
      <c r="L70">
        <f t="shared" si="9"/>
        <v>-1.0574769843244519E-2</v>
      </c>
      <c r="M70">
        <f t="shared" si="10"/>
        <v>-4.9974981235927002E-2</v>
      </c>
      <c r="N70">
        <f t="shared" si="11"/>
        <v>4.6643201105617165E-3</v>
      </c>
      <c r="O70">
        <f t="shared" si="12"/>
        <v>-1.617745163442293E-2</v>
      </c>
      <c r="P70">
        <f t="shared" si="13"/>
        <v>-7.561675574629427E-2</v>
      </c>
      <c r="Q70">
        <f t="shared" si="14"/>
        <v>7.959267747366369E-4</v>
      </c>
    </row>
    <row r="71" spans="1:17" x14ac:dyDescent="0.25">
      <c r="A71" s="2">
        <v>42981</v>
      </c>
      <c r="B71" s="3">
        <v>4317.8999999999996</v>
      </c>
      <c r="C71" s="1">
        <v>78.14</v>
      </c>
      <c r="D71" s="1">
        <v>154.12</v>
      </c>
      <c r="E71" s="1">
        <v>951.99</v>
      </c>
      <c r="F71" s="1">
        <v>59.01</v>
      </c>
      <c r="G71" s="1">
        <v>341.1</v>
      </c>
      <c r="H71" s="3">
        <v>2519.36</v>
      </c>
      <c r="I71" s="3">
        <v>1316.7</v>
      </c>
      <c r="J71" s="1">
        <v>333.39</v>
      </c>
      <c r="K71">
        <f t="shared" si="8"/>
        <v>-4.7746118560338745E-2</v>
      </c>
      <c r="L71">
        <f t="shared" si="9"/>
        <v>-1.7477681378096323E-2</v>
      </c>
      <c r="M71">
        <f t="shared" si="10"/>
        <v>1.4681677529791418E-2</v>
      </c>
      <c r="N71">
        <f t="shared" si="11"/>
        <v>2.3095110155830208E-2</v>
      </c>
      <c r="O71">
        <f t="shared" si="12"/>
        <v>3.3904051534151586E-4</v>
      </c>
      <c r="P71">
        <f t="shared" si="13"/>
        <v>-2.8454242501922449E-2</v>
      </c>
      <c r="Q71">
        <f t="shared" si="14"/>
        <v>6.8499172734612975E-3</v>
      </c>
    </row>
    <row r="72" spans="1:17" x14ac:dyDescent="0.25">
      <c r="A72" s="2">
        <v>42988</v>
      </c>
      <c r="B72" s="3">
        <v>3685.4</v>
      </c>
      <c r="C72" s="1">
        <v>79</v>
      </c>
      <c r="D72" s="1">
        <v>155.30000000000001</v>
      </c>
      <c r="E72" s="1">
        <v>941.41</v>
      </c>
      <c r="F72" s="1">
        <v>57.12</v>
      </c>
      <c r="G72" s="1">
        <v>356.88</v>
      </c>
      <c r="H72" s="3">
        <v>2549.33</v>
      </c>
      <c r="I72" s="3">
        <v>1271.5999999999999</v>
      </c>
      <c r="J72" s="1">
        <v>341.55</v>
      </c>
      <c r="K72">
        <f t="shared" si="8"/>
        <v>-0.14648324416961939</v>
      </c>
      <c r="L72">
        <f t="shared" si="9"/>
        <v>1.1005886869721006E-2</v>
      </c>
      <c r="M72">
        <f t="shared" si="10"/>
        <v>7.6563716584480065E-3</v>
      </c>
      <c r="N72">
        <f t="shared" si="11"/>
        <v>-1.1113562117249174E-2</v>
      </c>
      <c r="O72">
        <f t="shared" si="12"/>
        <v>-3.2028469750889688E-2</v>
      </c>
      <c r="P72">
        <f t="shared" si="13"/>
        <v>4.6262093227792352E-2</v>
      </c>
      <c r="Q72">
        <f t="shared" si="14"/>
        <v>1.1895878318302982E-2</v>
      </c>
    </row>
    <row r="73" spans="1:17" x14ac:dyDescent="0.25">
      <c r="A73" s="2">
        <v>42995</v>
      </c>
      <c r="B73" s="3">
        <v>3779.6</v>
      </c>
      <c r="C73" s="1">
        <v>86.62</v>
      </c>
      <c r="D73" s="1">
        <v>156.99</v>
      </c>
      <c r="E73" s="1">
        <v>935.29</v>
      </c>
      <c r="F73" s="1">
        <v>60.85</v>
      </c>
      <c r="G73" s="1">
        <v>355.57</v>
      </c>
      <c r="H73" s="3">
        <v>2553.17</v>
      </c>
      <c r="I73" s="3">
        <v>1301.5</v>
      </c>
      <c r="J73" s="1">
        <v>341.95</v>
      </c>
      <c r="K73">
        <f t="shared" si="8"/>
        <v>2.5560319096977212E-2</v>
      </c>
      <c r="L73">
        <f t="shared" si="9"/>
        <v>9.6455696202531707E-2</v>
      </c>
      <c r="M73">
        <f t="shared" si="10"/>
        <v>1.0882163554410802E-2</v>
      </c>
      <c r="N73">
        <f t="shared" si="11"/>
        <v>-6.5008869674212134E-3</v>
      </c>
      <c r="O73">
        <f t="shared" si="12"/>
        <v>6.5301120448179345E-2</v>
      </c>
      <c r="P73">
        <f t="shared" si="13"/>
        <v>-3.6707016364043998E-3</v>
      </c>
      <c r="Q73">
        <f t="shared" si="14"/>
        <v>1.5062781201335823E-3</v>
      </c>
    </row>
    <row r="74" spans="1:17" x14ac:dyDescent="0.25">
      <c r="A74" s="2">
        <v>43002</v>
      </c>
      <c r="B74" s="3">
        <v>4367</v>
      </c>
      <c r="C74" s="1">
        <v>87.44</v>
      </c>
      <c r="D74" s="1">
        <v>156.25</v>
      </c>
      <c r="E74" s="1">
        <v>943.26</v>
      </c>
      <c r="F74" s="1">
        <v>61.76</v>
      </c>
      <c r="G74" s="1">
        <v>345.1</v>
      </c>
      <c r="H74" s="3">
        <v>2575.21</v>
      </c>
      <c r="I74" s="3">
        <v>1277.4000000000001</v>
      </c>
      <c r="J74" s="1">
        <v>336.38</v>
      </c>
      <c r="K74">
        <f t="shared" si="8"/>
        <v>0.15541327124563448</v>
      </c>
      <c r="L74">
        <f t="shared" si="9"/>
        <v>9.4666358808588452E-3</v>
      </c>
      <c r="M74">
        <f t="shared" si="10"/>
        <v>-4.7136760303204605E-3</v>
      </c>
      <c r="N74">
        <f t="shared" si="11"/>
        <v>8.5214211634894281E-3</v>
      </c>
      <c r="O74">
        <f t="shared" si="12"/>
        <v>1.4954806902218514E-2</v>
      </c>
      <c r="P74">
        <f t="shared" si="13"/>
        <v>-2.9445678769299915E-2</v>
      </c>
      <c r="Q74">
        <f t="shared" si="14"/>
        <v>8.6324059894170631E-3</v>
      </c>
    </row>
    <row r="75" spans="1:17" x14ac:dyDescent="0.25">
      <c r="A75" s="2">
        <v>43009</v>
      </c>
      <c r="B75" s="3">
        <v>4436</v>
      </c>
      <c r="C75" s="1">
        <v>88.17</v>
      </c>
      <c r="D75" s="1">
        <v>163.05000000000001</v>
      </c>
      <c r="E75" s="1">
        <v>973.72</v>
      </c>
      <c r="F75" s="1">
        <v>60.26</v>
      </c>
      <c r="G75" s="1">
        <v>320.87</v>
      </c>
      <c r="H75" s="3">
        <v>2581.0700000000002</v>
      </c>
      <c r="I75" s="3">
        <v>1304.5</v>
      </c>
      <c r="J75" s="1">
        <v>337.84</v>
      </c>
      <c r="K75">
        <f t="shared" si="8"/>
        <v>1.5800320586214792E-2</v>
      </c>
      <c r="L75">
        <f t="shared" si="9"/>
        <v>8.3485818847209969E-3</v>
      </c>
      <c r="M75">
        <f t="shared" si="10"/>
        <v>4.3520000000000073E-2</v>
      </c>
      <c r="N75">
        <f t="shared" si="11"/>
        <v>3.2292263002777641E-2</v>
      </c>
      <c r="O75">
        <f t="shared" si="12"/>
        <v>-2.4287564766839378E-2</v>
      </c>
      <c r="P75">
        <f t="shared" si="13"/>
        <v>-7.0211532889017728E-2</v>
      </c>
      <c r="Q75">
        <f t="shared" si="14"/>
        <v>2.2755425771102656E-3</v>
      </c>
    </row>
    <row r="76" spans="1:17" x14ac:dyDescent="0.25">
      <c r="A76" s="2">
        <v>43016</v>
      </c>
      <c r="B76" s="3">
        <v>5835</v>
      </c>
      <c r="C76" s="1">
        <v>89.68</v>
      </c>
      <c r="D76" s="1">
        <v>172.5</v>
      </c>
      <c r="E76" s="1">
        <v>993.64</v>
      </c>
      <c r="F76" s="1">
        <v>59.36</v>
      </c>
      <c r="G76" s="1">
        <v>306.08999999999997</v>
      </c>
      <c r="H76" s="3">
        <v>2587.84</v>
      </c>
      <c r="I76" s="3">
        <v>1266.5</v>
      </c>
      <c r="J76" s="1">
        <v>339.84</v>
      </c>
      <c r="K76">
        <f t="shared" si="8"/>
        <v>0.31537421100090174</v>
      </c>
      <c r="L76">
        <f t="shared" si="9"/>
        <v>1.712600657820126E-2</v>
      </c>
      <c r="M76">
        <f t="shared" si="10"/>
        <v>5.7957681692732216E-2</v>
      </c>
      <c r="N76">
        <f t="shared" si="11"/>
        <v>2.0457626422380106E-2</v>
      </c>
      <c r="O76">
        <f t="shared" si="12"/>
        <v>-1.4935280451377342E-2</v>
      </c>
      <c r="P76">
        <f t="shared" si="13"/>
        <v>-4.6062268208308756E-2</v>
      </c>
      <c r="Q76">
        <f t="shared" si="14"/>
        <v>2.6229431979760262E-3</v>
      </c>
    </row>
    <row r="77" spans="1:17" x14ac:dyDescent="0.25">
      <c r="A77" s="2">
        <v>43023</v>
      </c>
      <c r="B77" s="3">
        <v>6005.1</v>
      </c>
      <c r="C77" s="1">
        <v>90.92</v>
      </c>
      <c r="D77" s="1">
        <v>174.67</v>
      </c>
      <c r="E77" s="3">
        <v>1007.87</v>
      </c>
      <c r="F77" s="1">
        <v>61.4</v>
      </c>
      <c r="G77" s="1">
        <v>302.99</v>
      </c>
      <c r="H77" s="3">
        <v>2582.3000000000002</v>
      </c>
      <c r="I77" s="3">
        <v>1308.9000000000001</v>
      </c>
      <c r="J77" s="1">
        <v>344.5</v>
      </c>
      <c r="K77">
        <f t="shared" si="8"/>
        <v>2.9151670951156873E-2</v>
      </c>
      <c r="L77">
        <f t="shared" si="9"/>
        <v>1.3826940231935713E-2</v>
      </c>
      <c r="M77">
        <f t="shared" si="10"/>
        <v>1.2579710144927463E-2</v>
      </c>
      <c r="N77">
        <f t="shared" si="11"/>
        <v>1.4321082082041805E-2</v>
      </c>
      <c r="O77">
        <f t="shared" si="12"/>
        <v>3.4366576819406996E-2</v>
      </c>
      <c r="P77">
        <f t="shared" si="13"/>
        <v>-1.0127740207128512E-2</v>
      </c>
      <c r="Q77">
        <f t="shared" si="14"/>
        <v>-2.1407815011747107E-3</v>
      </c>
    </row>
    <row r="78" spans="1:17" x14ac:dyDescent="0.25">
      <c r="A78" s="2">
        <v>43030</v>
      </c>
      <c r="B78" s="3">
        <v>5720.6</v>
      </c>
      <c r="C78" s="1">
        <v>97.47</v>
      </c>
      <c r="D78" s="1">
        <v>170.15</v>
      </c>
      <c r="E78" s="3">
        <v>1005.07</v>
      </c>
      <c r="F78" s="1">
        <v>58.14</v>
      </c>
      <c r="G78" s="1">
        <v>315.05</v>
      </c>
      <c r="H78" s="3">
        <v>2578.85</v>
      </c>
      <c r="I78" s="3">
        <v>1295.8</v>
      </c>
      <c r="J78" s="1">
        <v>344.62</v>
      </c>
      <c r="K78">
        <f t="shared" si="8"/>
        <v>-4.7376396729446636E-2</v>
      </c>
      <c r="L78">
        <f t="shared" si="9"/>
        <v>7.2041355037395477E-2</v>
      </c>
      <c r="M78">
        <f t="shared" si="10"/>
        <v>-2.5877368752504622E-2</v>
      </c>
      <c r="N78">
        <f t="shared" si="11"/>
        <v>-2.7781360691358555E-3</v>
      </c>
      <c r="O78">
        <f t="shared" si="12"/>
        <v>-5.3094462540716585E-2</v>
      </c>
      <c r="P78">
        <f t="shared" si="13"/>
        <v>3.980329383808047E-2</v>
      </c>
      <c r="Q78">
        <f t="shared" si="14"/>
        <v>-1.3360182782791591E-3</v>
      </c>
    </row>
    <row r="79" spans="1:17" x14ac:dyDescent="0.25">
      <c r="A79" s="2">
        <v>43037</v>
      </c>
      <c r="B79" s="3">
        <v>7369</v>
      </c>
      <c r="C79" s="1">
        <v>96.62</v>
      </c>
      <c r="D79" s="1">
        <v>174.97</v>
      </c>
      <c r="E79" s="3">
        <v>1033.67</v>
      </c>
      <c r="F79" s="1">
        <v>55.88</v>
      </c>
      <c r="G79" s="1">
        <v>315.55</v>
      </c>
      <c r="H79" s="3">
        <v>2602.42</v>
      </c>
      <c r="I79" s="3">
        <v>1323.7</v>
      </c>
      <c r="J79" s="1">
        <v>343.5</v>
      </c>
      <c r="K79">
        <f t="shared" si="8"/>
        <v>0.28815159249029815</v>
      </c>
      <c r="L79">
        <f t="shared" si="9"/>
        <v>-8.7206319893299925E-3</v>
      </c>
      <c r="M79">
        <f t="shared" si="10"/>
        <v>2.832794593006167E-2</v>
      </c>
      <c r="N79">
        <f t="shared" si="11"/>
        <v>2.8455729451680005E-2</v>
      </c>
      <c r="O79">
        <f t="shared" si="12"/>
        <v>-3.887168902648775E-2</v>
      </c>
      <c r="P79">
        <f t="shared" si="13"/>
        <v>1.5870496746548167E-3</v>
      </c>
      <c r="Q79">
        <f t="shared" si="14"/>
        <v>9.1397328266476004E-3</v>
      </c>
    </row>
    <row r="80" spans="1:17" x14ac:dyDescent="0.25">
      <c r="A80" s="2">
        <v>43044</v>
      </c>
      <c r="B80" s="3">
        <v>6300.7</v>
      </c>
      <c r="C80" s="1">
        <v>97.35</v>
      </c>
      <c r="D80" s="1">
        <v>171.05</v>
      </c>
      <c r="E80" s="3">
        <v>1049.99</v>
      </c>
      <c r="F80" s="1">
        <v>59.51</v>
      </c>
      <c r="G80" s="1">
        <v>306.52999999999997</v>
      </c>
      <c r="H80" s="3">
        <v>2642.22</v>
      </c>
      <c r="I80" s="3">
        <v>1314.6</v>
      </c>
      <c r="J80" s="1">
        <v>342.88</v>
      </c>
      <c r="K80">
        <f t="shared" si="8"/>
        <v>-0.14497218075722623</v>
      </c>
      <c r="L80">
        <f t="shared" si="9"/>
        <v>7.5553715586833964E-3</v>
      </c>
      <c r="M80">
        <f t="shared" si="10"/>
        <v>-2.2403840658398511E-2</v>
      </c>
      <c r="N80">
        <f t="shared" si="11"/>
        <v>1.5788404423075001E-2</v>
      </c>
      <c r="O80">
        <f t="shared" si="12"/>
        <v>6.4960629921259755E-2</v>
      </c>
      <c r="P80">
        <f t="shared" si="13"/>
        <v>-2.8585010299477225E-2</v>
      </c>
      <c r="Q80">
        <f t="shared" si="14"/>
        <v>1.5293457627900081E-2</v>
      </c>
    </row>
    <row r="81" spans="1:17" x14ac:dyDescent="0.25">
      <c r="A81" s="2">
        <v>43051</v>
      </c>
      <c r="B81" s="3">
        <v>7773.3</v>
      </c>
      <c r="C81" s="1">
        <v>96.55</v>
      </c>
      <c r="D81" s="1">
        <v>169.37</v>
      </c>
      <c r="E81" s="3">
        <v>1044.1500000000001</v>
      </c>
      <c r="F81" s="1">
        <v>61.37</v>
      </c>
      <c r="G81" s="1">
        <v>315.13</v>
      </c>
      <c r="H81" s="3">
        <v>2651.5</v>
      </c>
      <c r="I81" s="3">
        <v>1280</v>
      </c>
      <c r="J81" s="1">
        <v>336.76</v>
      </c>
      <c r="K81">
        <f t="shared" si="8"/>
        <v>0.23372006285015956</v>
      </c>
      <c r="L81">
        <f t="shared" si="9"/>
        <v>-8.2177709296353072E-3</v>
      </c>
      <c r="M81">
        <f t="shared" si="10"/>
        <v>-9.8216895644548767E-3</v>
      </c>
      <c r="N81">
        <f t="shared" si="11"/>
        <v>-5.561957732930712E-3</v>
      </c>
      <c r="O81">
        <f t="shared" si="12"/>
        <v>3.1255251218282633E-2</v>
      </c>
      <c r="P81">
        <f t="shared" si="13"/>
        <v>2.8055981470003013E-2</v>
      </c>
      <c r="Q81">
        <f t="shared" si="14"/>
        <v>3.5121980758605269E-3</v>
      </c>
    </row>
    <row r="82" spans="1:17" x14ac:dyDescent="0.25">
      <c r="A82" s="2">
        <v>43058</v>
      </c>
      <c r="B82" s="3">
        <v>8766.2000000000007</v>
      </c>
      <c r="C82" s="1">
        <v>97.11</v>
      </c>
      <c r="D82" s="1">
        <v>173.97</v>
      </c>
      <c r="E82" s="3">
        <v>1035.8900000000001</v>
      </c>
      <c r="F82" s="1">
        <v>62.61</v>
      </c>
      <c r="G82" s="1">
        <v>343.45</v>
      </c>
      <c r="H82" s="3">
        <v>2675.81</v>
      </c>
      <c r="I82" s="3">
        <v>1289.0999999999999</v>
      </c>
      <c r="J82" s="1">
        <v>337.21</v>
      </c>
      <c r="K82">
        <f t="shared" si="8"/>
        <v>0.12773210862825318</v>
      </c>
      <c r="L82">
        <f t="shared" si="9"/>
        <v>5.8001035732781177E-3</v>
      </c>
      <c r="M82">
        <f t="shared" si="10"/>
        <v>2.7159473342386456E-2</v>
      </c>
      <c r="N82">
        <f t="shared" si="11"/>
        <v>-7.9107407939472199E-3</v>
      </c>
      <c r="O82">
        <f t="shared" si="12"/>
        <v>2.0205312041714225E-2</v>
      </c>
      <c r="P82">
        <f t="shared" si="13"/>
        <v>8.9867673658490133E-2</v>
      </c>
      <c r="Q82">
        <f t="shared" si="14"/>
        <v>9.1683952479728256E-3</v>
      </c>
    </row>
    <row r="83" spans="1:17" x14ac:dyDescent="0.25">
      <c r="A83" s="2">
        <v>43065</v>
      </c>
      <c r="B83" s="3">
        <v>10881</v>
      </c>
      <c r="C83" s="1">
        <v>98.21</v>
      </c>
      <c r="D83" s="1">
        <v>175.01</v>
      </c>
      <c r="E83" s="3">
        <v>1056.52</v>
      </c>
      <c r="F83" s="1">
        <v>65.39</v>
      </c>
      <c r="G83" s="1">
        <v>325.2</v>
      </c>
      <c r="H83" s="3">
        <v>2683.34</v>
      </c>
      <c r="I83" s="3">
        <v>1311</v>
      </c>
      <c r="J83" s="1">
        <v>330.69</v>
      </c>
      <c r="K83">
        <f t="shared" si="8"/>
        <v>0.24124478109100855</v>
      </c>
      <c r="L83">
        <f t="shared" si="9"/>
        <v>1.1327360724951028E-2</v>
      </c>
      <c r="M83">
        <f t="shared" si="10"/>
        <v>5.9780421911823419E-3</v>
      </c>
      <c r="N83">
        <f t="shared" si="11"/>
        <v>1.9915241965845678E-2</v>
      </c>
      <c r="O83">
        <f t="shared" si="12"/>
        <v>4.4401852739179064E-2</v>
      </c>
      <c r="P83">
        <f t="shared" si="13"/>
        <v>-5.3137283447372251E-2</v>
      </c>
      <c r="Q83">
        <f t="shared" si="14"/>
        <v>2.8141011506796821E-3</v>
      </c>
    </row>
    <row r="84" spans="1:17" x14ac:dyDescent="0.25">
      <c r="A84" s="2">
        <v>43072</v>
      </c>
      <c r="B84" s="3">
        <v>14660</v>
      </c>
      <c r="C84" s="1">
        <v>98.75</v>
      </c>
      <c r="D84" s="1">
        <v>169.23</v>
      </c>
      <c r="E84" s="3">
        <v>1025.07</v>
      </c>
      <c r="F84" s="1">
        <v>65.25</v>
      </c>
      <c r="G84" s="1">
        <v>311.35000000000002</v>
      </c>
      <c r="H84" s="3">
        <v>2673.61</v>
      </c>
      <c r="I84" s="3">
        <v>1342.5</v>
      </c>
      <c r="J84" s="1">
        <v>336.76</v>
      </c>
      <c r="K84">
        <f t="shared" si="8"/>
        <v>0.34730263762521829</v>
      </c>
      <c r="L84">
        <f t="shared" si="9"/>
        <v>5.498421749312761E-3</v>
      </c>
      <c r="M84">
        <f t="shared" si="10"/>
        <v>-3.3026684189474895E-2</v>
      </c>
      <c r="N84">
        <f t="shared" si="11"/>
        <v>-2.9767538711997922E-2</v>
      </c>
      <c r="O84">
        <f t="shared" si="12"/>
        <v>-2.1410001529285909E-3</v>
      </c>
      <c r="P84">
        <f t="shared" si="13"/>
        <v>-4.2589175891758813E-2</v>
      </c>
      <c r="Q84">
        <f t="shared" si="14"/>
        <v>-3.6260779476324349E-3</v>
      </c>
    </row>
    <row r="85" spans="1:17" x14ac:dyDescent="0.25">
      <c r="A85" s="2">
        <v>43079</v>
      </c>
      <c r="B85" s="3">
        <v>19187</v>
      </c>
      <c r="C85" s="1">
        <v>100.13</v>
      </c>
      <c r="D85" s="1">
        <v>175</v>
      </c>
      <c r="E85" s="3">
        <v>1049.3800000000001</v>
      </c>
      <c r="F85" s="1">
        <v>66.55</v>
      </c>
      <c r="G85" s="1">
        <v>316.58</v>
      </c>
      <c r="H85" s="3">
        <v>2743.15</v>
      </c>
      <c r="I85" s="3">
        <v>1356.8</v>
      </c>
      <c r="J85" s="1">
        <v>341.72</v>
      </c>
      <c r="K85">
        <f t="shared" si="8"/>
        <v>0.3087994542974079</v>
      </c>
      <c r="L85">
        <f t="shared" si="9"/>
        <v>1.3974683544303751E-2</v>
      </c>
      <c r="M85">
        <f t="shared" si="10"/>
        <v>3.4095609525497908E-2</v>
      </c>
      <c r="N85">
        <f t="shared" si="11"/>
        <v>2.3715453578780157E-2</v>
      </c>
      <c r="O85">
        <f t="shared" si="12"/>
        <v>1.9923371647509534E-2</v>
      </c>
      <c r="P85">
        <f t="shared" si="13"/>
        <v>1.6797815962742768E-2</v>
      </c>
      <c r="Q85">
        <f t="shared" si="14"/>
        <v>2.600977704302421E-2</v>
      </c>
    </row>
    <row r="86" spans="1:17" x14ac:dyDescent="0.25">
      <c r="A86" s="2">
        <v>43086</v>
      </c>
      <c r="B86" s="3">
        <v>14035</v>
      </c>
      <c r="C86" s="1">
        <v>100.87</v>
      </c>
      <c r="D86" s="1">
        <v>177.09</v>
      </c>
      <c r="E86" s="3">
        <v>1072</v>
      </c>
      <c r="F86" s="1">
        <v>76.8</v>
      </c>
      <c r="G86" s="1">
        <v>336.22</v>
      </c>
      <c r="H86" s="3">
        <v>2786.24</v>
      </c>
      <c r="I86" s="3">
        <v>1371.4</v>
      </c>
      <c r="J86" s="1">
        <v>343.5</v>
      </c>
      <c r="K86">
        <f t="shared" si="8"/>
        <v>-0.26851514045968622</v>
      </c>
      <c r="L86">
        <f t="shared" si="9"/>
        <v>7.3903924897633991E-3</v>
      </c>
      <c r="M86">
        <f t="shared" si="10"/>
        <v>1.1942857142857163E-2</v>
      </c>
      <c r="N86">
        <f t="shared" si="11"/>
        <v>2.1555585202691005E-2</v>
      </c>
      <c r="O86">
        <f t="shared" si="12"/>
        <v>0.15401953418482345</v>
      </c>
      <c r="P86">
        <f t="shared" si="13"/>
        <v>6.2038031461242163E-2</v>
      </c>
      <c r="Q86">
        <f t="shared" si="14"/>
        <v>1.570821865373738E-2</v>
      </c>
    </row>
    <row r="87" spans="1:17" x14ac:dyDescent="0.25">
      <c r="A87" s="2">
        <v>43093</v>
      </c>
      <c r="B87" s="3">
        <v>12377</v>
      </c>
      <c r="C87" s="1">
        <v>104.59</v>
      </c>
      <c r="D87" s="1">
        <v>178.46</v>
      </c>
      <c r="E87" s="3">
        <v>1068.8599999999999</v>
      </c>
      <c r="F87" s="1">
        <v>78.099999999999994</v>
      </c>
      <c r="G87" s="1">
        <v>350.02</v>
      </c>
      <c r="H87" s="3">
        <v>2810.3</v>
      </c>
      <c r="I87" s="3">
        <v>1331.9</v>
      </c>
      <c r="J87" s="1">
        <v>351.42</v>
      </c>
      <c r="K87">
        <f t="shared" si="8"/>
        <v>-0.11813323833273957</v>
      </c>
      <c r="L87">
        <f t="shared" si="9"/>
        <v>3.6879151382968163E-2</v>
      </c>
      <c r="M87">
        <f t="shared" si="10"/>
        <v>7.7361793438364933E-3</v>
      </c>
      <c r="N87">
        <f t="shared" si="11"/>
        <v>-2.9291044776120338E-3</v>
      </c>
      <c r="O87">
        <f t="shared" si="12"/>
        <v>1.6927083333333297E-2</v>
      </c>
      <c r="P87">
        <f t="shared" si="13"/>
        <v>4.1044554160965897E-2</v>
      </c>
      <c r="Q87">
        <f t="shared" si="14"/>
        <v>8.6352934420582585E-3</v>
      </c>
    </row>
    <row r="88" spans="1:17" x14ac:dyDescent="0.25">
      <c r="A88" s="2">
        <v>43100</v>
      </c>
      <c r="B88" s="3">
        <v>17161</v>
      </c>
      <c r="C88" s="1">
        <v>108.39</v>
      </c>
      <c r="D88" s="1">
        <v>171.51</v>
      </c>
      <c r="E88" s="3">
        <v>1053.4000000000001</v>
      </c>
      <c r="F88" s="1">
        <v>76.95</v>
      </c>
      <c r="G88" s="1">
        <v>342.85</v>
      </c>
      <c r="H88" s="3">
        <v>2872.87</v>
      </c>
      <c r="I88" s="3">
        <v>1391.2</v>
      </c>
      <c r="J88" s="1">
        <v>351.68</v>
      </c>
      <c r="K88">
        <f t="shared" si="8"/>
        <v>0.3865233901591662</v>
      </c>
      <c r="L88">
        <f t="shared" si="9"/>
        <v>3.6332345348503652E-2</v>
      </c>
      <c r="M88">
        <f t="shared" si="10"/>
        <v>-3.8944301243976333E-2</v>
      </c>
      <c r="N88">
        <f t="shared" si="11"/>
        <v>-1.4464008382762766E-2</v>
      </c>
      <c r="O88">
        <f t="shared" si="12"/>
        <v>-1.4724711907810391E-2</v>
      </c>
      <c r="P88">
        <f t="shared" si="13"/>
        <v>-2.0484543740357578E-2</v>
      </c>
      <c r="Q88">
        <f t="shared" si="14"/>
        <v>2.2264526918834182E-2</v>
      </c>
    </row>
    <row r="89" spans="1:17" x14ac:dyDescent="0.25">
      <c r="A89" s="2">
        <v>43107</v>
      </c>
      <c r="B89" s="3">
        <v>14191</v>
      </c>
      <c r="C89" s="1">
        <v>104.48</v>
      </c>
      <c r="D89" s="1">
        <v>160.5</v>
      </c>
      <c r="E89" s="3">
        <v>1110.29</v>
      </c>
      <c r="F89" s="1">
        <v>72.95</v>
      </c>
      <c r="G89" s="1">
        <v>343.75</v>
      </c>
      <c r="H89" s="3">
        <v>2762.13</v>
      </c>
      <c r="I89" s="3">
        <v>1370.7</v>
      </c>
      <c r="J89" s="1">
        <v>359.95</v>
      </c>
      <c r="K89">
        <f t="shared" si="8"/>
        <v>-0.17306683759687663</v>
      </c>
      <c r="L89">
        <f t="shared" si="9"/>
        <v>-3.6073438509087521E-2</v>
      </c>
      <c r="M89">
        <f t="shared" si="10"/>
        <v>-6.4194507608885731E-2</v>
      </c>
      <c r="N89">
        <f t="shared" si="11"/>
        <v>5.4006075564837545E-2</v>
      </c>
      <c r="O89">
        <f t="shared" si="12"/>
        <v>-5.1981806367771277E-2</v>
      </c>
      <c r="P89">
        <f t="shared" si="13"/>
        <v>2.6250546886392801E-3</v>
      </c>
      <c r="Q89">
        <f t="shared" si="14"/>
        <v>-3.8546819034623842E-2</v>
      </c>
    </row>
    <row r="90" spans="1:17" x14ac:dyDescent="0.25">
      <c r="A90" s="2">
        <v>43114</v>
      </c>
      <c r="B90" s="3">
        <v>12728</v>
      </c>
      <c r="C90" s="1">
        <v>99.37</v>
      </c>
      <c r="D90" s="1">
        <v>156.41</v>
      </c>
      <c r="E90" s="3">
        <v>1130.6500000000001</v>
      </c>
      <c r="F90" s="1">
        <v>72.45</v>
      </c>
      <c r="G90" s="1">
        <v>310.42</v>
      </c>
      <c r="H90" s="3">
        <v>2619.5500000000002</v>
      </c>
      <c r="I90" s="3">
        <v>1348.2</v>
      </c>
      <c r="J90" s="1">
        <v>354.43</v>
      </c>
      <c r="K90">
        <f t="shared" si="8"/>
        <v>-0.10309350997110844</v>
      </c>
      <c r="L90">
        <f t="shared" si="9"/>
        <v>-4.8908882082695247E-2</v>
      </c>
      <c r="M90">
        <f t="shared" si="10"/>
        <v>-2.5482866043613727E-2</v>
      </c>
      <c r="N90">
        <f t="shared" si="11"/>
        <v>1.8337551450522051E-2</v>
      </c>
      <c r="O90">
        <f t="shared" si="12"/>
        <v>-6.8540095956134339E-3</v>
      </c>
      <c r="P90">
        <f t="shared" si="13"/>
        <v>-9.6959999999999949E-2</v>
      </c>
      <c r="Q90">
        <f t="shared" si="14"/>
        <v>-5.1619583437419646E-2</v>
      </c>
    </row>
    <row r="91" spans="1:17" x14ac:dyDescent="0.25">
      <c r="A91" s="2">
        <v>43121</v>
      </c>
      <c r="B91" s="3">
        <v>11461</v>
      </c>
      <c r="C91" s="1">
        <v>104.78</v>
      </c>
      <c r="D91" s="1">
        <v>172.43</v>
      </c>
      <c r="E91" s="3">
        <v>1143.5</v>
      </c>
      <c r="F91" s="1">
        <v>75.7</v>
      </c>
      <c r="G91" s="1">
        <v>335.49</v>
      </c>
      <c r="H91" s="3">
        <v>2732.22</v>
      </c>
      <c r="I91" s="3">
        <v>1390.4</v>
      </c>
      <c r="J91" s="1">
        <v>355.5</v>
      </c>
      <c r="K91">
        <f t="shared" si="8"/>
        <v>-9.9544311753614084E-2</v>
      </c>
      <c r="L91">
        <f t="shared" si="9"/>
        <v>5.4442990842306492E-2</v>
      </c>
      <c r="M91">
        <f t="shared" si="10"/>
        <v>0.10242311872642421</v>
      </c>
      <c r="N91">
        <f t="shared" si="11"/>
        <v>1.1365143943749089E-2</v>
      </c>
      <c r="O91">
        <f t="shared" si="12"/>
        <v>4.4858523119392681E-2</v>
      </c>
      <c r="P91">
        <f t="shared" si="13"/>
        <v>8.0761548869273864E-2</v>
      </c>
      <c r="Q91">
        <f t="shared" si="14"/>
        <v>4.3011204214464166E-2</v>
      </c>
    </row>
    <row r="92" spans="1:17" x14ac:dyDescent="0.25">
      <c r="A92" s="2">
        <v>43128</v>
      </c>
      <c r="B92" s="3">
        <v>9219.4</v>
      </c>
      <c r="C92" s="1">
        <v>92.89</v>
      </c>
      <c r="D92" s="1">
        <v>175.5</v>
      </c>
      <c r="E92" s="3">
        <v>1187.56</v>
      </c>
      <c r="F92" s="1">
        <v>75.41</v>
      </c>
      <c r="G92" s="1">
        <v>352.05</v>
      </c>
      <c r="H92" s="3">
        <v>2747.3</v>
      </c>
      <c r="I92" s="3">
        <v>1365.3</v>
      </c>
      <c r="J92" s="1">
        <v>356.52</v>
      </c>
      <c r="K92">
        <f t="shared" si="8"/>
        <v>-0.19558502748451273</v>
      </c>
      <c r="L92">
        <f t="shared" si="9"/>
        <v>-0.11347585417064325</v>
      </c>
      <c r="M92">
        <f t="shared" si="10"/>
        <v>1.7804326393318987E-2</v>
      </c>
      <c r="N92">
        <f t="shared" si="11"/>
        <v>3.8530826410144249E-2</v>
      </c>
      <c r="O92">
        <f t="shared" si="12"/>
        <v>-3.8309114927345608E-3</v>
      </c>
      <c r="P92">
        <f t="shared" si="13"/>
        <v>4.9360636680676029E-2</v>
      </c>
      <c r="Q92">
        <f t="shared" si="14"/>
        <v>5.5193212845233482E-3</v>
      </c>
    </row>
    <row r="93" spans="1:17" x14ac:dyDescent="0.25">
      <c r="A93" s="2">
        <v>43135</v>
      </c>
      <c r="B93" s="3">
        <v>8563.1</v>
      </c>
      <c r="C93" s="1">
        <v>88.77</v>
      </c>
      <c r="D93" s="1">
        <v>176.21</v>
      </c>
      <c r="E93" s="3">
        <v>1119.2</v>
      </c>
      <c r="F93" s="1">
        <v>75.150000000000006</v>
      </c>
      <c r="G93" s="1">
        <v>335.12</v>
      </c>
      <c r="H93" s="3">
        <v>2691.25</v>
      </c>
      <c r="I93" s="3">
        <v>1359.5</v>
      </c>
      <c r="J93" s="1">
        <v>355.93</v>
      </c>
      <c r="K93">
        <f t="shared" si="8"/>
        <v>-7.118684513091951E-2</v>
      </c>
      <c r="L93">
        <f t="shared" si="9"/>
        <v>-4.4353536440951712E-2</v>
      </c>
      <c r="M93">
        <f t="shared" si="10"/>
        <v>4.0455840455840908E-3</v>
      </c>
      <c r="N93">
        <f t="shared" si="11"/>
        <v>-5.7563407322577302E-2</v>
      </c>
      <c r="O93">
        <f t="shared" si="12"/>
        <v>-3.4478185916985934E-3</v>
      </c>
      <c r="P93">
        <f t="shared" si="13"/>
        <v>-4.8089759977275971E-2</v>
      </c>
      <c r="Q93">
        <f t="shared" si="14"/>
        <v>-2.0401849088195749E-2</v>
      </c>
    </row>
    <row r="94" spans="1:17" x14ac:dyDescent="0.25">
      <c r="A94" s="2">
        <v>43142</v>
      </c>
      <c r="B94" s="3">
        <v>11053.5</v>
      </c>
      <c r="C94" s="1">
        <v>88.72</v>
      </c>
      <c r="D94" s="1">
        <v>179.98</v>
      </c>
      <c r="E94" s="3">
        <v>1046.27</v>
      </c>
      <c r="F94" s="1">
        <v>70.489999999999995</v>
      </c>
      <c r="G94" s="1">
        <v>327.17</v>
      </c>
      <c r="H94" s="3">
        <v>2786.57</v>
      </c>
      <c r="I94" s="3">
        <v>1360.1</v>
      </c>
      <c r="J94" s="1">
        <v>359.41</v>
      </c>
      <c r="K94">
        <f t="shared" si="8"/>
        <v>0.29082925576018026</v>
      </c>
      <c r="L94">
        <f t="shared" si="9"/>
        <v>-5.6325335135740855E-4</v>
      </c>
      <c r="M94">
        <f t="shared" si="10"/>
        <v>2.1394926508143588E-2</v>
      </c>
      <c r="N94">
        <f t="shared" si="11"/>
        <v>-6.5162616154396058E-2</v>
      </c>
      <c r="O94">
        <f t="shared" si="12"/>
        <v>-6.2009314703925622E-2</v>
      </c>
      <c r="P94">
        <f t="shared" si="13"/>
        <v>-2.3722845547863417E-2</v>
      </c>
      <c r="Q94">
        <f t="shared" si="14"/>
        <v>3.5418485833720453E-2</v>
      </c>
    </row>
    <row r="95" spans="1:17" x14ac:dyDescent="0.25">
      <c r="A95" s="2">
        <v>43149</v>
      </c>
      <c r="B95" s="3">
        <v>9666.2999999999993</v>
      </c>
      <c r="C95" s="1">
        <v>89.17</v>
      </c>
      <c r="D95" s="1">
        <v>178.02</v>
      </c>
      <c r="E95" s="3">
        <v>1095.5</v>
      </c>
      <c r="F95" s="1">
        <v>70.989999999999995</v>
      </c>
      <c r="G95" s="1">
        <v>321.35000000000002</v>
      </c>
      <c r="H95" s="3">
        <v>2752.01</v>
      </c>
      <c r="I95" s="3">
        <v>1348.2</v>
      </c>
      <c r="J95" s="1">
        <v>358.09</v>
      </c>
      <c r="K95">
        <f t="shared" si="8"/>
        <v>-0.12549871081557884</v>
      </c>
      <c r="L95">
        <f t="shared" si="9"/>
        <v>5.0721370604148198E-3</v>
      </c>
      <c r="M95">
        <f t="shared" si="10"/>
        <v>-1.0890098899877651E-2</v>
      </c>
      <c r="N95">
        <f t="shared" si="11"/>
        <v>4.7052863983484204E-2</v>
      </c>
      <c r="O95">
        <f t="shared" si="12"/>
        <v>7.0932047098879276E-3</v>
      </c>
      <c r="P95">
        <f t="shared" si="13"/>
        <v>-1.778891707674907E-2</v>
      </c>
      <c r="Q95">
        <f t="shared" si="14"/>
        <v>-1.2402344100453225E-2</v>
      </c>
    </row>
    <row r="96" spans="1:17" x14ac:dyDescent="0.25">
      <c r="A96" s="2">
        <v>43156</v>
      </c>
      <c r="B96" s="3">
        <v>11440</v>
      </c>
      <c r="C96" s="1">
        <v>85.42</v>
      </c>
      <c r="D96" s="1">
        <v>164.94</v>
      </c>
      <c r="E96" s="3">
        <v>1128.0899999999999</v>
      </c>
      <c r="F96" s="1">
        <v>67.88</v>
      </c>
      <c r="G96" s="1">
        <v>301.54000000000002</v>
      </c>
      <c r="H96" s="3">
        <v>2588.2600000000002</v>
      </c>
      <c r="I96" s="3">
        <v>1386.8</v>
      </c>
      <c r="J96" s="1">
        <v>353.17</v>
      </c>
      <c r="K96">
        <f t="shared" si="8"/>
        <v>0.18349316698219598</v>
      </c>
      <c r="L96">
        <f t="shared" si="9"/>
        <v>-4.2054502635415499E-2</v>
      </c>
      <c r="M96">
        <f t="shared" si="10"/>
        <v>-7.3474890461745934E-2</v>
      </c>
      <c r="N96">
        <f t="shared" si="11"/>
        <v>2.9748973071656703E-2</v>
      </c>
      <c r="O96">
        <f t="shared" si="12"/>
        <v>-4.3808987181293134E-2</v>
      </c>
      <c r="P96">
        <f t="shared" si="13"/>
        <v>-6.1646180177376692E-2</v>
      </c>
      <c r="Q96">
        <f t="shared" si="14"/>
        <v>-5.9501964019026091E-2</v>
      </c>
    </row>
    <row r="97" spans="1:17" x14ac:dyDescent="0.25">
      <c r="A97" s="2">
        <v>43163</v>
      </c>
      <c r="B97" s="3">
        <v>8762</v>
      </c>
      <c r="C97" s="1">
        <v>88.97</v>
      </c>
      <c r="D97" s="1">
        <v>167.78</v>
      </c>
      <c r="E97" s="3">
        <v>1084.1400000000001</v>
      </c>
      <c r="F97" s="1">
        <v>69.430000000000007</v>
      </c>
      <c r="G97" s="1">
        <v>266.13</v>
      </c>
      <c r="H97" s="3">
        <v>2640.87</v>
      </c>
      <c r="I97" s="3">
        <v>1358.4</v>
      </c>
      <c r="J97" s="1">
        <v>352.84</v>
      </c>
      <c r="K97">
        <f t="shared" si="8"/>
        <v>-0.2340909090909091</v>
      </c>
      <c r="L97">
        <f t="shared" si="9"/>
        <v>4.1559353781315818E-2</v>
      </c>
      <c r="M97">
        <f t="shared" si="10"/>
        <v>1.721838244210018E-2</v>
      </c>
      <c r="N97">
        <f t="shared" si="11"/>
        <v>-3.8959657474137543E-2</v>
      </c>
      <c r="O97">
        <f t="shared" si="12"/>
        <v>2.2834413671184613E-2</v>
      </c>
      <c r="P97">
        <f t="shared" si="13"/>
        <v>-0.11743052331365664</v>
      </c>
      <c r="Q97">
        <f t="shared" si="14"/>
        <v>2.032639688439325E-2</v>
      </c>
    </row>
    <row r="98" spans="1:17" x14ac:dyDescent="0.25">
      <c r="A98" s="2">
        <v>43170</v>
      </c>
      <c r="B98" s="3">
        <v>7851</v>
      </c>
      <c r="C98" s="1">
        <v>86.69</v>
      </c>
      <c r="D98" s="1">
        <v>168.38</v>
      </c>
      <c r="E98" s="3">
        <v>1160.8399999999999</v>
      </c>
      <c r="F98" s="1">
        <v>72.290000000000006</v>
      </c>
      <c r="G98" s="1">
        <v>299.3</v>
      </c>
      <c r="H98" s="3">
        <v>2604.4699999999998</v>
      </c>
      <c r="I98" s="3">
        <v>1367.7</v>
      </c>
      <c r="J98" s="1">
        <v>345.3</v>
      </c>
      <c r="K98">
        <f t="shared" si="8"/>
        <v>-0.10397169595982653</v>
      </c>
      <c r="L98">
        <f t="shared" si="9"/>
        <v>-2.5626615713161754E-2</v>
      </c>
      <c r="M98">
        <f t="shared" si="10"/>
        <v>3.576111574681096E-3</v>
      </c>
      <c r="N98">
        <f t="shared" si="11"/>
        <v>7.0747320456767404E-2</v>
      </c>
      <c r="O98">
        <f t="shared" si="12"/>
        <v>4.1192568054155256E-2</v>
      </c>
      <c r="P98">
        <f t="shared" si="13"/>
        <v>0.12463833464848013</v>
      </c>
      <c r="Q98">
        <f t="shared" si="14"/>
        <v>-1.3783336551969651E-2</v>
      </c>
    </row>
    <row r="99" spans="1:17" x14ac:dyDescent="0.25">
      <c r="A99" s="2">
        <v>43177</v>
      </c>
      <c r="B99" s="3">
        <v>8535</v>
      </c>
      <c r="C99" s="1">
        <v>86.02</v>
      </c>
      <c r="D99" s="1">
        <v>174.73</v>
      </c>
      <c r="E99" s="3">
        <v>1134.42</v>
      </c>
      <c r="F99" s="1">
        <v>71.52</v>
      </c>
      <c r="G99" s="1">
        <v>300.33999999999997</v>
      </c>
      <c r="H99" s="3">
        <v>2656.3</v>
      </c>
      <c r="I99" s="3">
        <v>1379.7</v>
      </c>
      <c r="J99" s="1">
        <v>348.18</v>
      </c>
      <c r="K99">
        <f t="shared" si="8"/>
        <v>8.7122659533817343E-2</v>
      </c>
      <c r="L99">
        <f t="shared" si="9"/>
        <v>-7.7286884300380868E-3</v>
      </c>
      <c r="M99">
        <f t="shared" si="10"/>
        <v>3.77123173773607E-2</v>
      </c>
      <c r="N99">
        <f t="shared" si="11"/>
        <v>-2.2759381137796637E-2</v>
      </c>
      <c r="O99">
        <f t="shared" si="12"/>
        <v>-1.0651542398672156E-2</v>
      </c>
      <c r="P99">
        <f t="shared" si="13"/>
        <v>3.4747744737720133E-3</v>
      </c>
      <c r="Q99">
        <f t="shared" si="14"/>
        <v>1.9900402001175051E-2</v>
      </c>
    </row>
    <row r="100" spans="1:17" x14ac:dyDescent="0.25">
      <c r="A100" s="2">
        <v>43184</v>
      </c>
      <c r="B100" s="3">
        <v>6925.3</v>
      </c>
      <c r="C100" s="1">
        <v>86.98</v>
      </c>
      <c r="D100" s="1">
        <v>165.72</v>
      </c>
      <c r="E100" s="3">
        <v>1026.55</v>
      </c>
      <c r="F100" s="1">
        <v>70.319999999999993</v>
      </c>
      <c r="G100" s="1">
        <v>290.24</v>
      </c>
      <c r="H100" s="3">
        <v>2670.14</v>
      </c>
      <c r="I100" s="3">
        <v>1370</v>
      </c>
      <c r="J100" s="1">
        <v>349.47</v>
      </c>
      <c r="K100">
        <f t="shared" si="8"/>
        <v>-0.1885998828353837</v>
      </c>
      <c r="L100">
        <f t="shared" si="9"/>
        <v>1.1160195303417903E-2</v>
      </c>
      <c r="M100">
        <f t="shared" si="10"/>
        <v>-5.1565272134149784E-2</v>
      </c>
      <c r="N100">
        <f t="shared" si="11"/>
        <v>-9.5088238923855456E-2</v>
      </c>
      <c r="O100">
        <f t="shared" si="12"/>
        <v>-1.6778523489932928E-2</v>
      </c>
      <c r="P100">
        <f t="shared" si="13"/>
        <v>-3.3628554305120753E-2</v>
      </c>
      <c r="Q100">
        <f t="shared" si="14"/>
        <v>5.210254865790645E-3</v>
      </c>
    </row>
    <row r="101" spans="1:17" x14ac:dyDescent="0.25">
      <c r="A101" s="2">
        <v>43191</v>
      </c>
      <c r="B101" s="3">
        <v>6892.6</v>
      </c>
      <c r="C101" s="1">
        <v>87.29</v>
      </c>
      <c r="D101" s="1">
        <v>162.32</v>
      </c>
      <c r="E101" s="3">
        <v>1037.1400000000001</v>
      </c>
      <c r="F101" s="1">
        <v>72.849999999999994</v>
      </c>
      <c r="G101" s="1">
        <v>294.07</v>
      </c>
      <c r="H101" s="3">
        <v>2669.91</v>
      </c>
      <c r="I101" s="3">
        <v>1355.3</v>
      </c>
      <c r="J101" s="1">
        <v>351.74</v>
      </c>
      <c r="K101">
        <f t="shared" si="8"/>
        <v>-4.7218171053961299E-3</v>
      </c>
      <c r="L101">
        <f t="shared" si="9"/>
        <v>3.564037709818375E-3</v>
      </c>
      <c r="M101">
        <f t="shared" si="10"/>
        <v>-2.0516533912623737E-2</v>
      </c>
      <c r="N101">
        <f t="shared" si="11"/>
        <v>1.0316107349861327E-2</v>
      </c>
      <c r="O101">
        <f t="shared" si="12"/>
        <v>3.5978384527872602E-2</v>
      </c>
      <c r="P101">
        <f t="shared" si="13"/>
        <v>1.3195975744211632E-2</v>
      </c>
      <c r="Q101">
        <f t="shared" si="14"/>
        <v>-8.6137805508332228E-5</v>
      </c>
    </row>
    <row r="102" spans="1:17" x14ac:dyDescent="0.25">
      <c r="A102" s="2">
        <v>43198</v>
      </c>
      <c r="B102" s="3">
        <v>8002.9</v>
      </c>
      <c r="C102" s="1">
        <v>87.53</v>
      </c>
      <c r="D102" s="1">
        <v>183.83</v>
      </c>
      <c r="E102" s="3">
        <v>1009.95</v>
      </c>
      <c r="F102" s="1">
        <v>71.05</v>
      </c>
      <c r="G102" s="1">
        <v>294.08999999999997</v>
      </c>
      <c r="H102" s="3">
        <v>2663.42</v>
      </c>
      <c r="I102" s="3">
        <v>1346.5</v>
      </c>
      <c r="J102" s="1">
        <v>351.47</v>
      </c>
      <c r="K102">
        <f t="shared" si="8"/>
        <v>0.16108580216464022</v>
      </c>
      <c r="L102">
        <f t="shared" si="9"/>
        <v>2.7494558368655617E-3</v>
      </c>
      <c r="M102">
        <f t="shared" si="10"/>
        <v>0.13251601774273053</v>
      </c>
      <c r="N102">
        <f t="shared" si="11"/>
        <v>-2.6216325664809043E-2</v>
      </c>
      <c r="O102">
        <f t="shared" si="12"/>
        <v>-2.4708304735758371E-2</v>
      </c>
      <c r="P102">
        <f t="shared" si="13"/>
        <v>6.8011017784819295E-5</v>
      </c>
      <c r="Q102">
        <f t="shared" si="14"/>
        <v>-2.4307935473479561E-3</v>
      </c>
    </row>
    <row r="103" spans="1:17" x14ac:dyDescent="0.25">
      <c r="A103" s="2">
        <v>43205</v>
      </c>
      <c r="B103" s="3">
        <v>8919.1</v>
      </c>
      <c r="C103" s="1">
        <v>83.38</v>
      </c>
      <c r="D103" s="1">
        <v>188.59</v>
      </c>
      <c r="E103" s="3">
        <v>1036.04</v>
      </c>
      <c r="F103" s="1">
        <v>70.25</v>
      </c>
      <c r="G103" s="1">
        <v>301.06</v>
      </c>
      <c r="H103" s="3">
        <v>2727.72</v>
      </c>
      <c r="I103" s="3">
        <v>1352.4</v>
      </c>
      <c r="J103" s="1">
        <v>347.7</v>
      </c>
      <c r="K103">
        <f t="shared" si="8"/>
        <v>0.11448349973134749</v>
      </c>
      <c r="L103">
        <f t="shared" si="9"/>
        <v>-4.7412315777447797E-2</v>
      </c>
      <c r="M103">
        <f t="shared" si="10"/>
        <v>2.5893488549203016E-2</v>
      </c>
      <c r="N103">
        <f t="shared" si="11"/>
        <v>2.5832962027823078E-2</v>
      </c>
      <c r="O103">
        <f t="shared" si="12"/>
        <v>-1.1259676284306786E-2</v>
      </c>
      <c r="P103">
        <f t="shared" si="13"/>
        <v>2.3700227821415308E-2</v>
      </c>
      <c r="Q103">
        <f t="shared" si="14"/>
        <v>2.4141892754428414E-2</v>
      </c>
    </row>
    <row r="104" spans="1:17" x14ac:dyDescent="0.25">
      <c r="A104" s="2">
        <v>43212</v>
      </c>
      <c r="B104" s="3">
        <v>9345.2999999999993</v>
      </c>
      <c r="C104" s="1">
        <v>83.64</v>
      </c>
      <c r="D104" s="1">
        <v>186.31</v>
      </c>
      <c r="E104" s="3">
        <v>1077.32</v>
      </c>
      <c r="F104" s="1">
        <v>75.94</v>
      </c>
      <c r="G104" s="1">
        <v>276.82</v>
      </c>
      <c r="H104" s="3">
        <v>2712.97</v>
      </c>
      <c r="I104" s="3">
        <v>1322.2</v>
      </c>
      <c r="J104" s="1">
        <v>339.57</v>
      </c>
      <c r="K104">
        <f t="shared" si="8"/>
        <v>4.7785090423921574E-2</v>
      </c>
      <c r="L104">
        <f t="shared" si="9"/>
        <v>3.1182537778844462E-3</v>
      </c>
      <c r="M104">
        <f t="shared" si="10"/>
        <v>-1.2089718436820622E-2</v>
      </c>
      <c r="N104">
        <f t="shared" si="11"/>
        <v>3.9844021466352623E-2</v>
      </c>
      <c r="O104">
        <f t="shared" si="12"/>
        <v>8.0996441281138754E-2</v>
      </c>
      <c r="P104">
        <f t="shared" si="13"/>
        <v>-8.0515511858101407E-2</v>
      </c>
      <c r="Q104">
        <f t="shared" si="14"/>
        <v>-5.4074465121053484E-3</v>
      </c>
    </row>
    <row r="105" spans="1:17" x14ac:dyDescent="0.25">
      <c r="A105" s="2">
        <v>43219</v>
      </c>
      <c r="B105" s="3">
        <v>9859.6</v>
      </c>
      <c r="C105" s="1">
        <v>82.46</v>
      </c>
      <c r="D105" s="1">
        <v>188.58</v>
      </c>
      <c r="E105" s="3">
        <v>1031.45</v>
      </c>
      <c r="F105" s="1">
        <v>71.209999999999994</v>
      </c>
      <c r="G105" s="1">
        <v>278.85000000000002</v>
      </c>
      <c r="H105" s="3">
        <v>2721.33</v>
      </c>
      <c r="I105" s="3">
        <v>1334.4</v>
      </c>
      <c r="J105" s="1">
        <v>332.43</v>
      </c>
      <c r="K105">
        <f t="shared" si="8"/>
        <v>5.5033011246295054E-2</v>
      </c>
      <c r="L105">
        <f t="shared" si="9"/>
        <v>-1.4108082257293243E-2</v>
      </c>
      <c r="M105">
        <f t="shared" si="10"/>
        <v>1.2183994417905696E-2</v>
      </c>
      <c r="N105">
        <f t="shared" si="11"/>
        <v>-4.2577878439089493E-2</v>
      </c>
      <c r="O105">
        <f t="shared" si="12"/>
        <v>-6.2286015275217328E-2</v>
      </c>
      <c r="P105">
        <f t="shared" si="13"/>
        <v>7.3332851672568084E-3</v>
      </c>
      <c r="Q105">
        <f t="shared" si="14"/>
        <v>3.0814937135317118E-3</v>
      </c>
    </row>
    <row r="106" spans="1:17" x14ac:dyDescent="0.25">
      <c r="A106" s="2">
        <v>43226</v>
      </c>
      <c r="B106" s="3">
        <v>8462.7000000000007</v>
      </c>
      <c r="C106" s="1">
        <v>82.99</v>
      </c>
      <c r="D106" s="1">
        <v>190.24</v>
      </c>
      <c r="E106" s="3">
        <v>1051</v>
      </c>
      <c r="F106" s="1">
        <v>72.8</v>
      </c>
      <c r="G106" s="1">
        <v>291.82</v>
      </c>
      <c r="H106" s="3">
        <v>2734.62</v>
      </c>
      <c r="I106" s="3">
        <v>1324.5</v>
      </c>
      <c r="J106" s="1">
        <v>327.47000000000003</v>
      </c>
      <c r="K106">
        <f t="shared" si="8"/>
        <v>-0.141679175625786</v>
      </c>
      <c r="L106">
        <f t="shared" si="9"/>
        <v>6.4273587193791068E-3</v>
      </c>
      <c r="M106">
        <f t="shared" si="10"/>
        <v>8.8026301834764897E-3</v>
      </c>
      <c r="N106">
        <f t="shared" si="11"/>
        <v>1.8953899849726071E-2</v>
      </c>
      <c r="O106">
        <f t="shared" si="12"/>
        <v>2.2328324673500963E-2</v>
      </c>
      <c r="P106">
        <f t="shared" si="13"/>
        <v>4.6512461897077174E-2</v>
      </c>
      <c r="Q106">
        <f t="shared" si="14"/>
        <v>4.8836414547298434E-3</v>
      </c>
    </row>
    <row r="107" spans="1:17" x14ac:dyDescent="0.25">
      <c r="A107" s="2">
        <v>43233</v>
      </c>
      <c r="B107" s="3">
        <v>8232.2999999999993</v>
      </c>
      <c r="C107" s="1">
        <v>84.36</v>
      </c>
      <c r="D107" s="1">
        <v>191.7</v>
      </c>
      <c r="E107" s="3">
        <v>1103.3800000000001</v>
      </c>
      <c r="F107" s="1">
        <v>78.02</v>
      </c>
      <c r="G107" s="1">
        <v>317.66000000000003</v>
      </c>
      <c r="H107" s="3">
        <v>2779.03</v>
      </c>
      <c r="I107" s="3">
        <v>1327.7</v>
      </c>
      <c r="J107" s="1">
        <v>332.91</v>
      </c>
      <c r="K107">
        <f t="shared" si="8"/>
        <v>-2.7225353610549993E-2</v>
      </c>
      <c r="L107">
        <f t="shared" si="9"/>
        <v>1.6508013013616155E-2</v>
      </c>
      <c r="M107">
        <f t="shared" si="10"/>
        <v>7.6745164003363094E-3</v>
      </c>
      <c r="N107">
        <f t="shared" si="11"/>
        <v>4.9838249286394014E-2</v>
      </c>
      <c r="O107">
        <f t="shared" si="12"/>
        <v>7.1703296703296684E-2</v>
      </c>
      <c r="P107">
        <f t="shared" si="13"/>
        <v>8.8547734905078584E-2</v>
      </c>
      <c r="Q107">
        <f t="shared" si="14"/>
        <v>1.6239916332068189E-2</v>
      </c>
    </row>
    <row r="108" spans="1:17" x14ac:dyDescent="0.25">
      <c r="A108" s="2">
        <v>43240</v>
      </c>
      <c r="B108" s="3">
        <v>7330.3</v>
      </c>
      <c r="C108" s="1">
        <v>83.7</v>
      </c>
      <c r="D108" s="1">
        <v>188.84</v>
      </c>
      <c r="E108" s="3">
        <v>1069.6400000000001</v>
      </c>
      <c r="F108" s="1">
        <v>77.25</v>
      </c>
      <c r="G108" s="1">
        <v>358.17</v>
      </c>
      <c r="H108" s="3">
        <v>2779.66</v>
      </c>
      <c r="I108" s="3">
        <v>1303.2</v>
      </c>
      <c r="J108" s="1">
        <v>330.36</v>
      </c>
      <c r="K108">
        <f t="shared" si="8"/>
        <v>-0.10956840737096549</v>
      </c>
      <c r="L108">
        <f t="shared" si="9"/>
        <v>-7.8236130867709412E-3</v>
      </c>
      <c r="M108">
        <f t="shared" si="10"/>
        <v>-1.4919144496609209E-2</v>
      </c>
      <c r="N108">
        <f t="shared" si="11"/>
        <v>-3.0578767061211917E-2</v>
      </c>
      <c r="O108">
        <f t="shared" si="12"/>
        <v>-9.8692642912073317E-3</v>
      </c>
      <c r="P108">
        <f t="shared" si="13"/>
        <v>0.12752628596612728</v>
      </c>
      <c r="Q108">
        <f t="shared" si="14"/>
        <v>2.2669780462954855E-4</v>
      </c>
    </row>
    <row r="109" spans="1:17" x14ac:dyDescent="0.25">
      <c r="A109" s="2">
        <v>43247</v>
      </c>
      <c r="B109" s="3">
        <v>7638.1</v>
      </c>
      <c r="C109" s="1">
        <v>84.82</v>
      </c>
      <c r="D109" s="1">
        <v>184.92</v>
      </c>
      <c r="E109" s="3">
        <v>1084.08</v>
      </c>
      <c r="F109" s="1">
        <v>76.040000000000006</v>
      </c>
      <c r="G109" s="1">
        <v>333.63</v>
      </c>
      <c r="H109" s="3">
        <v>2754.88</v>
      </c>
      <c r="I109" s="3">
        <v>1294.9000000000001</v>
      </c>
      <c r="J109" s="1">
        <v>327.08999999999997</v>
      </c>
      <c r="K109">
        <f t="shared" si="8"/>
        <v>4.1990095903305484E-2</v>
      </c>
      <c r="L109">
        <f t="shared" si="9"/>
        <v>1.3381123058542298E-2</v>
      </c>
      <c r="M109">
        <f t="shared" si="10"/>
        <v>-2.0758313916543189E-2</v>
      </c>
      <c r="N109">
        <f t="shared" si="11"/>
        <v>1.3499869114842213E-2</v>
      </c>
      <c r="O109">
        <f t="shared" si="12"/>
        <v>-1.5663430420711895E-2</v>
      </c>
      <c r="P109">
        <f t="shared" si="13"/>
        <v>-6.8514951000921406E-2</v>
      </c>
      <c r="Q109">
        <f t="shared" si="14"/>
        <v>-8.9147593590582115E-3</v>
      </c>
    </row>
    <row r="110" spans="1:17" x14ac:dyDescent="0.25">
      <c r="A110" s="2">
        <v>43254</v>
      </c>
      <c r="B110" s="3">
        <v>7498.6</v>
      </c>
      <c r="C110" s="1">
        <v>85.65</v>
      </c>
      <c r="D110" s="1">
        <v>185.11</v>
      </c>
      <c r="E110" s="3">
        <v>1135</v>
      </c>
      <c r="F110" s="1">
        <v>76.12</v>
      </c>
      <c r="G110" s="1">
        <v>342.95</v>
      </c>
      <c r="H110" s="3">
        <v>2718.37</v>
      </c>
      <c r="I110" s="3">
        <v>1278.3</v>
      </c>
      <c r="J110" s="1">
        <v>317.92</v>
      </c>
      <c r="K110">
        <f t="shared" si="8"/>
        <v>-1.8263704324373863E-2</v>
      </c>
      <c r="L110">
        <f t="shared" si="9"/>
        <v>9.7854279651027175E-3</v>
      </c>
      <c r="M110">
        <f t="shared" si="10"/>
        <v>1.0274713389575283E-3</v>
      </c>
      <c r="N110">
        <f t="shared" si="11"/>
        <v>4.6970703269131497E-2</v>
      </c>
      <c r="O110">
        <f t="shared" si="12"/>
        <v>1.0520778537611557E-3</v>
      </c>
      <c r="P110">
        <f t="shared" si="13"/>
        <v>2.7935137727422572E-2</v>
      </c>
      <c r="Q110">
        <f t="shared" si="14"/>
        <v>-1.3252845858984862E-2</v>
      </c>
    </row>
    <row r="111" spans="1:17" x14ac:dyDescent="0.25">
      <c r="A111" s="2">
        <v>43261</v>
      </c>
      <c r="B111" s="3">
        <v>6485.9</v>
      </c>
      <c r="C111" s="1">
        <v>84.51</v>
      </c>
      <c r="D111" s="1">
        <v>187.97</v>
      </c>
      <c r="E111" s="3">
        <v>1132.71</v>
      </c>
      <c r="F111" s="1">
        <v>76.790000000000006</v>
      </c>
      <c r="G111" s="1">
        <v>308.89999999999998</v>
      </c>
      <c r="H111" s="3">
        <v>2759.82</v>
      </c>
      <c r="I111" s="3">
        <v>1279</v>
      </c>
      <c r="J111" s="1">
        <v>314.20999999999998</v>
      </c>
      <c r="K111">
        <f t="shared" si="8"/>
        <v>-0.13505187635025215</v>
      </c>
      <c r="L111">
        <f t="shared" si="9"/>
        <v>-1.3309982486865154E-2</v>
      </c>
      <c r="M111">
        <f t="shared" si="10"/>
        <v>1.5450272810761088E-2</v>
      </c>
      <c r="N111">
        <f t="shared" si="11"/>
        <v>-2.0176211453744172E-3</v>
      </c>
      <c r="O111">
        <f t="shared" si="12"/>
        <v>8.8018917498686507E-3</v>
      </c>
      <c r="P111">
        <f t="shared" si="13"/>
        <v>-9.9285610147251818E-2</v>
      </c>
      <c r="Q111">
        <f t="shared" si="14"/>
        <v>1.5248108241335901E-2</v>
      </c>
    </row>
    <row r="112" spans="1:17" x14ac:dyDescent="0.25">
      <c r="A112" s="2">
        <v>43268</v>
      </c>
      <c r="B112" s="3">
        <v>6152</v>
      </c>
      <c r="C112" s="1">
        <v>87.7</v>
      </c>
      <c r="D112" s="1">
        <v>191.33</v>
      </c>
      <c r="E112" s="3">
        <v>1159.27</v>
      </c>
      <c r="F112" s="1">
        <v>77.72</v>
      </c>
      <c r="G112" s="1">
        <v>318.87</v>
      </c>
      <c r="H112" s="3">
        <v>2801.31</v>
      </c>
      <c r="I112" s="3">
        <v>1264</v>
      </c>
      <c r="J112" s="1">
        <v>308.77999999999997</v>
      </c>
      <c r="K112">
        <f t="shared" si="8"/>
        <v>-5.1480904731802779E-2</v>
      </c>
      <c r="L112">
        <f t="shared" si="9"/>
        <v>3.7747012187906728E-2</v>
      </c>
      <c r="M112">
        <f t="shared" si="10"/>
        <v>1.7875192849922932E-2</v>
      </c>
      <c r="N112">
        <f t="shared" si="11"/>
        <v>2.344819062248938E-2</v>
      </c>
      <c r="O112">
        <f t="shared" si="12"/>
        <v>1.2110951946867985E-2</v>
      </c>
      <c r="P112">
        <f t="shared" si="13"/>
        <v>3.2275817416639777E-2</v>
      </c>
      <c r="Q112">
        <f t="shared" si="14"/>
        <v>1.503358914711821E-2</v>
      </c>
    </row>
    <row r="113" spans="1:17" x14ac:dyDescent="0.25">
      <c r="A113" s="2">
        <v>43275</v>
      </c>
      <c r="B113" s="3">
        <v>6391.5</v>
      </c>
      <c r="C113" s="1">
        <v>88.06</v>
      </c>
      <c r="D113" s="1">
        <v>191.44</v>
      </c>
      <c r="E113" s="3">
        <v>1169.29</v>
      </c>
      <c r="F113" s="1">
        <v>77.760000000000005</v>
      </c>
      <c r="G113" s="1">
        <v>313.58</v>
      </c>
      <c r="H113" s="3">
        <v>2801.83</v>
      </c>
      <c r="I113" s="3">
        <v>1252</v>
      </c>
      <c r="J113" s="1">
        <v>306.98</v>
      </c>
      <c r="K113">
        <f t="shared" si="8"/>
        <v>3.8930429128738619E-2</v>
      </c>
      <c r="L113">
        <f t="shared" si="9"/>
        <v>4.1049030786773025E-3</v>
      </c>
      <c r="M113">
        <f t="shared" si="10"/>
        <v>5.7492290806452316E-4</v>
      </c>
      <c r="N113">
        <f t="shared" si="11"/>
        <v>8.6433703968876816E-3</v>
      </c>
      <c r="O113">
        <f t="shared" si="12"/>
        <v>5.1466803911485147E-4</v>
      </c>
      <c r="P113">
        <f t="shared" si="13"/>
        <v>-1.6589832847241887E-2</v>
      </c>
      <c r="Q113">
        <f t="shared" si="14"/>
        <v>1.8562743859122405E-4</v>
      </c>
    </row>
    <row r="114" spans="1:17" x14ac:dyDescent="0.25">
      <c r="A114" s="2">
        <v>43282</v>
      </c>
      <c r="B114" s="3">
        <v>6761.7</v>
      </c>
      <c r="C114" s="1">
        <v>88.13</v>
      </c>
      <c r="D114" s="1">
        <v>190.98</v>
      </c>
      <c r="E114" s="3">
        <v>1129.19</v>
      </c>
      <c r="F114" s="1">
        <v>80.13</v>
      </c>
      <c r="G114" s="1">
        <v>297.18</v>
      </c>
      <c r="H114" s="3">
        <v>2818.82</v>
      </c>
      <c r="I114" s="3">
        <v>1244</v>
      </c>
      <c r="J114" s="1">
        <v>317.36</v>
      </c>
      <c r="K114">
        <f t="shared" si="8"/>
        <v>5.792067589767657E-2</v>
      </c>
      <c r="L114">
        <f t="shared" si="9"/>
        <v>7.949125596183645E-4</v>
      </c>
      <c r="M114">
        <f t="shared" si="10"/>
        <v>-2.4028416213957792E-3</v>
      </c>
      <c r="N114">
        <f t="shared" si="11"/>
        <v>-3.4294315353761609E-2</v>
      </c>
      <c r="O114">
        <f t="shared" si="12"/>
        <v>3.047839506172827E-2</v>
      </c>
      <c r="P114">
        <f t="shared" si="13"/>
        <v>-5.2299253778939916E-2</v>
      </c>
      <c r="Q114">
        <f t="shared" si="14"/>
        <v>6.063893955022338E-3</v>
      </c>
    </row>
    <row r="115" spans="1:17" x14ac:dyDescent="0.25">
      <c r="A115" s="2">
        <v>43289</v>
      </c>
      <c r="B115" s="3">
        <v>6250.1</v>
      </c>
      <c r="C115" s="1">
        <v>89.6</v>
      </c>
      <c r="D115" s="1">
        <v>207.99</v>
      </c>
      <c r="E115" s="3">
        <v>1155.08</v>
      </c>
      <c r="F115" s="1">
        <v>81.45</v>
      </c>
      <c r="G115" s="1">
        <v>348.17</v>
      </c>
      <c r="H115" s="3">
        <v>2840.35</v>
      </c>
      <c r="I115" s="3">
        <v>1234.5999999999999</v>
      </c>
      <c r="J115" s="1">
        <v>317.52</v>
      </c>
      <c r="K115">
        <f t="shared" si="8"/>
        <v>-7.5661446086043374E-2</v>
      </c>
      <c r="L115">
        <f t="shared" si="9"/>
        <v>1.6679904686258924E-2</v>
      </c>
      <c r="M115">
        <f t="shared" si="10"/>
        <v>8.9066918001885126E-2</v>
      </c>
      <c r="N115">
        <f t="shared" si="11"/>
        <v>2.2927939496453095E-2</v>
      </c>
      <c r="O115">
        <f t="shared" si="12"/>
        <v>1.64732309996257E-2</v>
      </c>
      <c r="P115">
        <f t="shared" si="13"/>
        <v>0.17157951409919917</v>
      </c>
      <c r="Q115">
        <f t="shared" si="14"/>
        <v>7.6379477937575805E-3</v>
      </c>
    </row>
    <row r="116" spans="1:17" x14ac:dyDescent="0.25">
      <c r="A116" s="2">
        <v>43296</v>
      </c>
      <c r="B116" s="3">
        <v>7403.3</v>
      </c>
      <c r="C116" s="1">
        <v>90.18</v>
      </c>
      <c r="D116" s="1">
        <v>207.53</v>
      </c>
      <c r="E116" s="3">
        <v>1204.42</v>
      </c>
      <c r="F116" s="1">
        <v>82.71</v>
      </c>
      <c r="G116" s="1">
        <v>355.49</v>
      </c>
      <c r="H116" s="3">
        <v>2833.28</v>
      </c>
      <c r="I116" s="3">
        <v>1230.3</v>
      </c>
      <c r="J116" s="1">
        <v>315.29000000000002</v>
      </c>
      <c r="K116">
        <f t="shared" si="8"/>
        <v>0.18450904785523428</v>
      </c>
      <c r="L116">
        <f t="shared" si="9"/>
        <v>6.4732142857144258E-3</v>
      </c>
      <c r="M116">
        <f t="shared" si="10"/>
        <v>-2.2116447906149715E-3</v>
      </c>
      <c r="N116">
        <f t="shared" si="11"/>
        <v>4.2715656058454954E-2</v>
      </c>
      <c r="O116">
        <f t="shared" si="12"/>
        <v>1.5469613259668396E-2</v>
      </c>
      <c r="P116">
        <f t="shared" si="13"/>
        <v>2.1024212310078391E-2</v>
      </c>
      <c r="Q116">
        <f t="shared" si="14"/>
        <v>-2.4891298607564944E-3</v>
      </c>
    </row>
    <row r="117" spans="1:17" x14ac:dyDescent="0.25">
      <c r="A117" s="2">
        <v>43303</v>
      </c>
      <c r="B117" s="3">
        <v>8246.4</v>
      </c>
      <c r="C117" s="1">
        <v>97.85</v>
      </c>
      <c r="D117" s="1">
        <v>217.58</v>
      </c>
      <c r="E117" s="3">
        <v>1197.8800000000001</v>
      </c>
      <c r="F117" s="1">
        <v>83.04</v>
      </c>
      <c r="G117" s="1">
        <v>305.5</v>
      </c>
      <c r="H117" s="3">
        <v>2850.13</v>
      </c>
      <c r="I117" s="3">
        <v>1195.2</v>
      </c>
      <c r="J117" s="1">
        <v>315.48</v>
      </c>
      <c r="K117">
        <f t="shared" si="8"/>
        <v>0.11388164737346851</v>
      </c>
      <c r="L117">
        <f t="shared" si="9"/>
        <v>8.5052117986249579E-2</v>
      </c>
      <c r="M117">
        <f t="shared" si="10"/>
        <v>4.8426733484315573E-2</v>
      </c>
      <c r="N117">
        <f t="shared" si="11"/>
        <v>-5.4299995018348779E-3</v>
      </c>
      <c r="O117">
        <f t="shared" si="12"/>
        <v>3.9898440333697559E-3</v>
      </c>
      <c r="P117">
        <f t="shared" si="13"/>
        <v>-0.14062280232917945</v>
      </c>
      <c r="Q117">
        <f t="shared" si="14"/>
        <v>5.9471707702732904E-3</v>
      </c>
    </row>
    <row r="118" spans="1:17" x14ac:dyDescent="0.25">
      <c r="A118" s="2">
        <v>43310</v>
      </c>
      <c r="B118" s="3">
        <v>7013.2</v>
      </c>
      <c r="C118" s="1">
        <v>94.95</v>
      </c>
      <c r="D118" s="1">
        <v>216.16</v>
      </c>
      <c r="E118" s="3">
        <v>1252.8900000000001</v>
      </c>
      <c r="F118" s="1">
        <v>87.31</v>
      </c>
      <c r="G118" s="1">
        <v>322.82</v>
      </c>
      <c r="H118" s="3">
        <v>2874.69</v>
      </c>
      <c r="I118" s="3">
        <v>1224.4000000000001</v>
      </c>
      <c r="J118" s="1">
        <v>315.17</v>
      </c>
      <c r="K118">
        <f t="shared" si="8"/>
        <v>-0.14954404346138919</v>
      </c>
      <c r="L118">
        <f t="shared" si="9"/>
        <v>-2.9637199795605432E-2</v>
      </c>
      <c r="M118">
        <f t="shared" si="10"/>
        <v>-6.5263351410976E-3</v>
      </c>
      <c r="N118">
        <f t="shared" si="11"/>
        <v>4.5922796941262889E-2</v>
      </c>
      <c r="O118">
        <f t="shared" si="12"/>
        <v>5.1421001926782221E-2</v>
      </c>
      <c r="P118">
        <f t="shared" si="13"/>
        <v>5.6693944353518801E-2</v>
      </c>
      <c r="Q118">
        <f t="shared" si="14"/>
        <v>8.6171507966303091E-3</v>
      </c>
    </row>
    <row r="119" spans="1:17" x14ac:dyDescent="0.25">
      <c r="A119" s="2">
        <v>43317</v>
      </c>
      <c r="B119" s="3">
        <v>6232.7</v>
      </c>
      <c r="C119" s="1">
        <v>95.86</v>
      </c>
      <c r="D119" s="1">
        <v>227.63</v>
      </c>
      <c r="E119" s="3">
        <v>1238.1600000000001</v>
      </c>
      <c r="F119" s="1">
        <v>87.5</v>
      </c>
      <c r="G119" s="1">
        <v>301.66000000000003</v>
      </c>
      <c r="H119" s="3">
        <v>2901.52</v>
      </c>
      <c r="I119" s="3">
        <v>1217.7</v>
      </c>
      <c r="J119" s="1">
        <v>311.08</v>
      </c>
      <c r="K119">
        <f t="shared" si="8"/>
        <v>-0.1112901385957908</v>
      </c>
      <c r="L119">
        <f t="shared" si="9"/>
        <v>9.5839915745128661E-3</v>
      </c>
      <c r="M119">
        <f t="shared" si="10"/>
        <v>5.3062546262028124E-2</v>
      </c>
      <c r="N119">
        <f t="shared" si="11"/>
        <v>-1.1756818236237832E-2</v>
      </c>
      <c r="O119">
        <f t="shared" si="12"/>
        <v>2.1761539342572181E-3</v>
      </c>
      <c r="P119">
        <f t="shared" si="13"/>
        <v>-6.5547363856018739E-2</v>
      </c>
      <c r="Q119">
        <f t="shared" si="14"/>
        <v>9.3331802733511889E-3</v>
      </c>
    </row>
    <row r="120" spans="1:17" x14ac:dyDescent="0.25">
      <c r="A120" s="2">
        <v>43324</v>
      </c>
      <c r="B120" s="3">
        <v>6391.2</v>
      </c>
      <c r="C120" s="1">
        <v>95.83</v>
      </c>
      <c r="D120" s="1">
        <v>221.3</v>
      </c>
      <c r="E120" s="3">
        <v>1252.51</v>
      </c>
      <c r="F120" s="1">
        <v>88.74</v>
      </c>
      <c r="G120" s="1">
        <v>263.24</v>
      </c>
      <c r="H120" s="3">
        <v>2871.68</v>
      </c>
      <c r="I120" s="3">
        <v>1211.7</v>
      </c>
      <c r="J120" s="1">
        <v>299.75</v>
      </c>
      <c r="K120">
        <f t="shared" si="8"/>
        <v>2.5430391323182571E-2</v>
      </c>
      <c r="L120">
        <f t="shared" si="9"/>
        <v>-3.1295639474234442E-4</v>
      </c>
      <c r="M120">
        <f t="shared" si="10"/>
        <v>-2.7808285375389818E-2</v>
      </c>
      <c r="N120">
        <f t="shared" si="11"/>
        <v>1.1589778380823083E-2</v>
      </c>
      <c r="O120">
        <f t="shared" si="12"/>
        <v>1.4171428571428514E-2</v>
      </c>
      <c r="P120">
        <f t="shared" si="13"/>
        <v>-0.12736193065040116</v>
      </c>
      <c r="Q120">
        <f t="shared" si="14"/>
        <v>-1.0284264799139811E-2</v>
      </c>
    </row>
    <row r="121" spans="1:17" x14ac:dyDescent="0.25">
      <c r="A121" s="2">
        <v>43331</v>
      </c>
      <c r="B121" s="3">
        <v>6732.9</v>
      </c>
      <c r="C121" s="1">
        <v>94.59</v>
      </c>
      <c r="D121" s="1">
        <v>223.84</v>
      </c>
      <c r="E121" s="3">
        <v>1215.8499999999999</v>
      </c>
      <c r="F121" s="1">
        <v>87.94</v>
      </c>
      <c r="G121" s="1">
        <v>295.2</v>
      </c>
      <c r="H121" s="3">
        <v>2904.98</v>
      </c>
      <c r="I121" s="3">
        <v>1212.4000000000001</v>
      </c>
      <c r="J121" s="1">
        <v>299.38</v>
      </c>
      <c r="K121">
        <f t="shared" si="8"/>
        <v>5.3464138190011237E-2</v>
      </c>
      <c r="L121">
        <f t="shared" si="9"/>
        <v>-1.2939580507148022E-2</v>
      </c>
      <c r="M121">
        <f t="shared" si="10"/>
        <v>1.1477632173520071E-2</v>
      </c>
      <c r="N121">
        <f t="shared" si="11"/>
        <v>-2.9269227391398138E-2</v>
      </c>
      <c r="O121">
        <f t="shared" si="12"/>
        <v>-9.0151002929907288E-3</v>
      </c>
      <c r="P121">
        <f t="shared" si="13"/>
        <v>0.12141012004254664</v>
      </c>
      <c r="Q121">
        <f t="shared" si="14"/>
        <v>1.1595999554267948E-2</v>
      </c>
    </row>
    <row r="122" spans="1:17" x14ac:dyDescent="0.25">
      <c r="A122" s="2">
        <v>43338</v>
      </c>
      <c r="B122" s="3">
        <v>7197.5</v>
      </c>
      <c r="C122" s="1">
        <v>95.9</v>
      </c>
      <c r="D122" s="1">
        <v>217.66</v>
      </c>
      <c r="E122" s="3">
        <v>1236.75</v>
      </c>
      <c r="F122" s="1">
        <v>87.31</v>
      </c>
      <c r="G122" s="1">
        <v>299.10000000000002</v>
      </c>
      <c r="H122" s="3">
        <v>2929.67</v>
      </c>
      <c r="I122" s="3">
        <v>1212.5999999999999</v>
      </c>
      <c r="J122" s="1">
        <v>302.42</v>
      </c>
      <c r="K122">
        <f t="shared" si="8"/>
        <v>6.9004440879858658E-2</v>
      </c>
      <c r="L122">
        <f t="shared" si="9"/>
        <v>1.3849244106142322E-2</v>
      </c>
      <c r="M122">
        <f t="shared" si="10"/>
        <v>-2.7609006433166577E-2</v>
      </c>
      <c r="N122">
        <f t="shared" si="11"/>
        <v>1.7189620430151823E-2</v>
      </c>
      <c r="O122">
        <f t="shared" si="12"/>
        <v>-7.1639754377984472E-3</v>
      </c>
      <c r="P122">
        <f t="shared" si="13"/>
        <v>1.3211382113821253E-2</v>
      </c>
      <c r="Q122">
        <f t="shared" si="14"/>
        <v>8.4991979290735403E-3</v>
      </c>
    </row>
    <row r="123" spans="1:17" x14ac:dyDescent="0.25">
      <c r="A123" s="2">
        <v>43345</v>
      </c>
      <c r="B123" s="3">
        <v>6185</v>
      </c>
      <c r="C123" s="1">
        <v>93.91</v>
      </c>
      <c r="D123" s="1">
        <v>225.74</v>
      </c>
      <c r="E123" s="3">
        <v>1231.8</v>
      </c>
      <c r="F123" s="1">
        <v>88.21</v>
      </c>
      <c r="G123" s="1">
        <v>264.77</v>
      </c>
      <c r="H123" s="3">
        <v>2913.98</v>
      </c>
      <c r="I123" s="3">
        <v>1207.4000000000001</v>
      </c>
      <c r="J123" s="1">
        <v>307</v>
      </c>
      <c r="K123">
        <f t="shared" si="8"/>
        <v>-0.140673845085099</v>
      </c>
      <c r="L123">
        <f t="shared" si="9"/>
        <v>-2.075078206465077E-2</v>
      </c>
      <c r="M123">
        <f t="shared" si="10"/>
        <v>3.7122117063309805E-2</v>
      </c>
      <c r="N123">
        <f t="shared" si="11"/>
        <v>-4.0024257125530994E-3</v>
      </c>
      <c r="O123">
        <f t="shared" si="12"/>
        <v>1.030809758332369E-2</v>
      </c>
      <c r="P123">
        <f t="shared" si="13"/>
        <v>-0.11477766633233046</v>
      </c>
      <c r="Q123">
        <f t="shared" si="14"/>
        <v>-5.3555519904972416E-3</v>
      </c>
    </row>
    <row r="124" spans="1:17" x14ac:dyDescent="0.25">
      <c r="A124" s="2">
        <v>43352</v>
      </c>
      <c r="B124" s="3">
        <v>6513.6</v>
      </c>
      <c r="C124" s="1">
        <v>93.31</v>
      </c>
      <c r="D124" s="1">
        <v>224.29</v>
      </c>
      <c r="E124" s="3">
        <v>1177.5899999999999</v>
      </c>
      <c r="F124" s="1">
        <v>84.52</v>
      </c>
      <c r="G124" s="1">
        <v>261.95</v>
      </c>
      <c r="H124" s="3">
        <v>2885.57</v>
      </c>
      <c r="I124" s="3">
        <v>1217.4000000000001</v>
      </c>
      <c r="J124" s="1">
        <v>302.67</v>
      </c>
      <c r="K124">
        <f t="shared" si="8"/>
        <v>5.3128536782538462E-2</v>
      </c>
      <c r="L124">
        <f t="shared" si="9"/>
        <v>-6.3890959429240158E-3</v>
      </c>
      <c r="M124">
        <f t="shared" si="10"/>
        <v>-6.4233188624081552E-3</v>
      </c>
      <c r="N124">
        <f t="shared" si="11"/>
        <v>-4.4008767657087222E-2</v>
      </c>
      <c r="O124">
        <f t="shared" si="12"/>
        <v>-4.1831991837660107E-2</v>
      </c>
      <c r="P124">
        <f t="shared" si="13"/>
        <v>-1.0650753484156035E-2</v>
      </c>
      <c r="Q124">
        <f t="shared" si="14"/>
        <v>-9.7495521589028942E-3</v>
      </c>
    </row>
    <row r="125" spans="1:17" x14ac:dyDescent="0.25">
      <c r="A125" s="2">
        <v>43359</v>
      </c>
      <c r="B125" s="3">
        <v>6723</v>
      </c>
      <c r="C125" s="1">
        <v>94.81</v>
      </c>
      <c r="D125" s="1">
        <v>222.11</v>
      </c>
      <c r="E125" s="3">
        <v>1177.98</v>
      </c>
      <c r="F125" s="1">
        <v>84.61</v>
      </c>
      <c r="G125" s="1">
        <v>258.77999999999997</v>
      </c>
      <c r="H125" s="3">
        <v>2767.13</v>
      </c>
      <c r="I125" s="3">
        <v>1233.8</v>
      </c>
      <c r="J125" s="1">
        <v>300.29000000000002</v>
      </c>
      <c r="K125">
        <f t="shared" si="8"/>
        <v>3.2148120854826767E-2</v>
      </c>
      <c r="L125">
        <f t="shared" si="9"/>
        <v>1.6075447433286892E-2</v>
      </c>
      <c r="M125">
        <f t="shared" si="10"/>
        <v>-9.7195594988629831E-3</v>
      </c>
      <c r="N125">
        <f t="shared" si="11"/>
        <v>3.3118487758905909E-4</v>
      </c>
      <c r="O125">
        <f t="shared" si="12"/>
        <v>1.0648367250355349E-3</v>
      </c>
      <c r="P125">
        <f t="shared" si="13"/>
        <v>-1.2101546096583378E-2</v>
      </c>
      <c r="Q125">
        <f t="shared" si="14"/>
        <v>-4.1045616637267524E-2</v>
      </c>
    </row>
    <row r="126" spans="1:17" x14ac:dyDescent="0.25">
      <c r="A126" s="2">
        <v>43366</v>
      </c>
      <c r="B126" s="3">
        <v>6604.6</v>
      </c>
      <c r="C126" s="1">
        <v>97.15</v>
      </c>
      <c r="D126" s="1">
        <v>219.31</v>
      </c>
      <c r="E126" s="3">
        <v>1172.1199999999999</v>
      </c>
      <c r="F126" s="1">
        <v>82.02</v>
      </c>
      <c r="G126" s="1">
        <v>260</v>
      </c>
      <c r="H126" s="3">
        <v>2767.78</v>
      </c>
      <c r="I126" s="3">
        <v>1240.7</v>
      </c>
      <c r="J126" s="1">
        <v>301.42</v>
      </c>
      <c r="K126">
        <f t="shared" si="8"/>
        <v>-1.7611185482671373E-2</v>
      </c>
      <c r="L126">
        <f t="shared" si="9"/>
        <v>2.4680940829026509E-2</v>
      </c>
      <c r="M126">
        <f t="shared" si="10"/>
        <v>-1.2606366214938594E-2</v>
      </c>
      <c r="N126">
        <f t="shared" si="11"/>
        <v>-4.9746175656633623E-3</v>
      </c>
      <c r="O126">
        <f t="shared" si="12"/>
        <v>-3.0611038884292677E-2</v>
      </c>
      <c r="P126">
        <f t="shared" si="13"/>
        <v>4.7144292449185698E-3</v>
      </c>
      <c r="Q126">
        <f t="shared" si="14"/>
        <v>2.3490042029109256E-4</v>
      </c>
    </row>
    <row r="127" spans="1:17" x14ac:dyDescent="0.25">
      <c r="A127" s="2">
        <v>43373</v>
      </c>
      <c r="B127" s="3">
        <v>6592</v>
      </c>
      <c r="C127" s="1">
        <v>98.94</v>
      </c>
      <c r="D127" s="1">
        <v>216.3</v>
      </c>
      <c r="E127" s="3">
        <v>1207.08</v>
      </c>
      <c r="F127" s="1">
        <v>81.94</v>
      </c>
      <c r="G127" s="1">
        <v>330.9</v>
      </c>
      <c r="H127" s="3">
        <v>2658.69</v>
      </c>
      <c r="I127" s="3">
        <v>1248</v>
      </c>
      <c r="J127" s="1">
        <v>299.27999999999997</v>
      </c>
      <c r="K127">
        <f t="shared" si="8"/>
        <v>-1.9077612573055692E-3</v>
      </c>
      <c r="L127">
        <f t="shared" si="9"/>
        <v>1.8425115800308717E-2</v>
      </c>
      <c r="M127">
        <f t="shared" si="10"/>
        <v>-1.3724864347270944E-2</v>
      </c>
      <c r="N127">
        <f t="shared" si="11"/>
        <v>2.9826297648704946E-2</v>
      </c>
      <c r="O127">
        <f t="shared" si="12"/>
        <v>-9.7537186052180317E-4</v>
      </c>
      <c r="P127">
        <f t="shared" si="13"/>
        <v>0.27269230769230762</v>
      </c>
      <c r="Q127">
        <f t="shared" si="14"/>
        <v>-3.9414259803886194E-2</v>
      </c>
    </row>
    <row r="128" spans="1:17" x14ac:dyDescent="0.25">
      <c r="A128" s="2">
        <v>43380</v>
      </c>
      <c r="B128" s="3">
        <v>6326.5</v>
      </c>
      <c r="C128" s="1">
        <v>101.34</v>
      </c>
      <c r="D128" s="1">
        <v>207.48</v>
      </c>
      <c r="E128" s="3">
        <v>1167.83</v>
      </c>
      <c r="F128" s="1">
        <v>84.41</v>
      </c>
      <c r="G128" s="1">
        <v>346.41</v>
      </c>
      <c r="H128" s="3">
        <v>2723.06</v>
      </c>
      <c r="I128" s="3">
        <v>1245.4000000000001</v>
      </c>
      <c r="J128" s="1">
        <v>294.39999999999998</v>
      </c>
      <c r="K128">
        <f t="shared" si="8"/>
        <v>-4.0276092233009708E-2</v>
      </c>
      <c r="L128">
        <f t="shared" si="9"/>
        <v>2.4257125530624681E-2</v>
      </c>
      <c r="M128">
        <f t="shared" si="10"/>
        <v>-4.0776699029126312E-2</v>
      </c>
      <c r="N128">
        <f t="shared" si="11"/>
        <v>-3.2516486065546607E-2</v>
      </c>
      <c r="O128">
        <f t="shared" si="12"/>
        <v>3.0144007810593103E-2</v>
      </c>
      <c r="P128">
        <f t="shared" si="13"/>
        <v>4.6872166817769866E-2</v>
      </c>
      <c r="Q128">
        <f t="shared" si="14"/>
        <v>2.421117166724962E-2</v>
      </c>
    </row>
    <row r="129" spans="1:17" x14ac:dyDescent="0.25">
      <c r="A129" s="2">
        <v>43387</v>
      </c>
      <c r="B129" s="3">
        <v>6586.7</v>
      </c>
      <c r="C129" s="1">
        <v>105.56</v>
      </c>
      <c r="D129" s="1">
        <v>204.47</v>
      </c>
      <c r="E129" s="3">
        <v>1120.54</v>
      </c>
      <c r="F129" s="1">
        <v>86.94</v>
      </c>
      <c r="G129" s="1">
        <v>350.51</v>
      </c>
      <c r="H129" s="3">
        <v>2781.01</v>
      </c>
      <c r="I129" s="3">
        <v>1220.8</v>
      </c>
      <c r="J129" s="1">
        <v>300.83999999999997</v>
      </c>
      <c r="K129">
        <f t="shared" si="8"/>
        <v>4.1128586106061772E-2</v>
      </c>
      <c r="L129">
        <f t="shared" si="9"/>
        <v>4.1641997237023866E-2</v>
      </c>
      <c r="M129">
        <f t="shared" si="10"/>
        <v>-1.4507422402159201E-2</v>
      </c>
      <c r="N129">
        <f t="shared" si="11"/>
        <v>-4.0493907503660609E-2</v>
      </c>
      <c r="O129">
        <f t="shared" si="12"/>
        <v>2.9972752043596746E-2</v>
      </c>
      <c r="P129">
        <f t="shared" si="13"/>
        <v>1.183568603677713E-2</v>
      </c>
      <c r="Q129">
        <f t="shared" si="14"/>
        <v>2.1281205702408421E-2</v>
      </c>
    </row>
    <row r="130" spans="1:17" x14ac:dyDescent="0.25">
      <c r="A130" s="2">
        <v>43394</v>
      </c>
      <c r="B130" s="3">
        <v>6500.2</v>
      </c>
      <c r="C130" s="1">
        <v>97.69</v>
      </c>
      <c r="D130" s="1">
        <v>193.53</v>
      </c>
      <c r="E130" s="3">
        <v>1105.18</v>
      </c>
      <c r="F130" s="1">
        <v>79.680000000000007</v>
      </c>
      <c r="G130" s="1">
        <v>354.31</v>
      </c>
      <c r="H130" s="3">
        <v>2736.27</v>
      </c>
      <c r="I130" s="3">
        <v>1234.9000000000001</v>
      </c>
      <c r="J130" s="1">
        <v>303.44</v>
      </c>
      <c r="K130">
        <f t="shared" si="8"/>
        <v>-1.3132524632972506E-2</v>
      </c>
      <c r="L130">
        <f t="shared" si="9"/>
        <v>-7.4554755589238395E-2</v>
      </c>
      <c r="M130">
        <f t="shared" si="10"/>
        <v>-5.3504181542524565E-2</v>
      </c>
      <c r="N130">
        <f t="shared" si="11"/>
        <v>-1.3707676655897961E-2</v>
      </c>
      <c r="O130">
        <f t="shared" si="12"/>
        <v>-8.3505866114561664E-2</v>
      </c>
      <c r="P130">
        <f t="shared" si="13"/>
        <v>1.0841345468032329E-2</v>
      </c>
      <c r="Q130">
        <f t="shared" si="14"/>
        <v>-1.6087680375115598E-2</v>
      </c>
    </row>
    <row r="131" spans="1:17" x14ac:dyDescent="0.25">
      <c r="A131" s="2">
        <v>43401</v>
      </c>
      <c r="B131" s="3">
        <v>6387.9</v>
      </c>
      <c r="C131" s="1">
        <v>95.1</v>
      </c>
      <c r="D131" s="1">
        <v>172.29</v>
      </c>
      <c r="E131" s="3">
        <v>1083.75</v>
      </c>
      <c r="F131" s="1">
        <v>67.349999999999994</v>
      </c>
      <c r="G131" s="1">
        <v>325.83</v>
      </c>
      <c r="H131" s="3">
        <v>2632.56</v>
      </c>
      <c r="I131" s="3">
        <v>1235</v>
      </c>
      <c r="J131" s="1">
        <v>303.10000000000002</v>
      </c>
      <c r="K131">
        <f t="shared" si="8"/>
        <v>-1.7276391495646318E-2</v>
      </c>
      <c r="L131">
        <f t="shared" si="9"/>
        <v>-2.6512437301668579E-2</v>
      </c>
      <c r="M131">
        <f t="shared" si="10"/>
        <v>-0.10975042629049764</v>
      </c>
      <c r="N131">
        <f t="shared" si="11"/>
        <v>-1.9390506523824229E-2</v>
      </c>
      <c r="O131">
        <f t="shared" si="12"/>
        <v>-0.15474397590361461</v>
      </c>
      <c r="P131">
        <f t="shared" si="13"/>
        <v>-8.0381586746069877E-2</v>
      </c>
      <c r="Q131">
        <f t="shared" si="14"/>
        <v>-3.7901961429244936E-2</v>
      </c>
    </row>
    <row r="132" spans="1:17" x14ac:dyDescent="0.25">
      <c r="A132" s="2">
        <v>43408</v>
      </c>
      <c r="B132" s="3">
        <v>6431.1</v>
      </c>
      <c r="C132" s="1">
        <v>97.65</v>
      </c>
      <c r="D132" s="1">
        <v>178.58</v>
      </c>
      <c r="E132" s="3">
        <v>1071.49</v>
      </c>
      <c r="F132" s="1">
        <v>70.959999999999994</v>
      </c>
      <c r="G132" s="1">
        <v>350.48</v>
      </c>
      <c r="H132" s="3">
        <v>2760.17</v>
      </c>
      <c r="I132" s="3">
        <v>1231.8</v>
      </c>
      <c r="J132" s="1">
        <v>305.24</v>
      </c>
      <c r="K132">
        <f t="shared" ref="K132:K140" si="15">(B132-B131)/B131</f>
        <v>6.7627858920773229E-3</v>
      </c>
      <c r="L132">
        <f t="shared" ref="L132:L140" si="16">(C132-C131)/C131</f>
        <v>2.6813880126183087E-2</v>
      </c>
      <c r="M132">
        <f t="shared" ref="M132:M140" si="17">(D132-D131)/D131</f>
        <v>3.6508212896860064E-2</v>
      </c>
      <c r="N132">
        <f t="shared" ref="N132:N140" si="18">(E132-E131)/E131</f>
        <v>-1.1312572087658585E-2</v>
      </c>
      <c r="O132">
        <f t="shared" ref="O132:O140" si="19">(F132-F131)/F131</f>
        <v>5.3600593912397916E-2</v>
      </c>
      <c r="P132">
        <f t="shared" ref="P132:P140" si="20">(G132-G131)/G131</f>
        <v>7.5652947856244157E-2</v>
      </c>
      <c r="Q132">
        <f t="shared" ref="Q132:Q140" si="21">(H132-H131)/H131</f>
        <v>4.847372899383115E-2</v>
      </c>
    </row>
    <row r="133" spans="1:17" x14ac:dyDescent="0.25">
      <c r="A133" s="2">
        <v>43415</v>
      </c>
      <c r="B133" s="3">
        <v>5626.7</v>
      </c>
      <c r="C133" s="1">
        <v>93.19</v>
      </c>
      <c r="D133" s="1">
        <v>168.49</v>
      </c>
      <c r="E133" s="3">
        <v>1077.02</v>
      </c>
      <c r="F133" s="1">
        <v>67.81</v>
      </c>
      <c r="G133" s="1">
        <v>357.96</v>
      </c>
      <c r="H133" s="3">
        <v>2633.08</v>
      </c>
      <c r="I133" s="3">
        <v>1258.7</v>
      </c>
      <c r="J133" s="1">
        <v>305.99</v>
      </c>
      <c r="K133">
        <f t="shared" si="15"/>
        <v>-0.12507969087714396</v>
      </c>
      <c r="L133">
        <f t="shared" si="16"/>
        <v>-4.5673323092678013E-2</v>
      </c>
      <c r="M133">
        <f t="shared" si="17"/>
        <v>-5.6501287938178983E-2</v>
      </c>
      <c r="N133">
        <f t="shared" si="18"/>
        <v>5.1610374338537665E-3</v>
      </c>
      <c r="O133">
        <f t="shared" si="19"/>
        <v>-4.4391206313415893E-2</v>
      </c>
      <c r="P133">
        <f t="shared" si="20"/>
        <v>2.134215932435506E-2</v>
      </c>
      <c r="Q133">
        <f t="shared" si="21"/>
        <v>-4.6044265389450702E-2</v>
      </c>
    </row>
    <row r="134" spans="1:17" x14ac:dyDescent="0.25">
      <c r="A134" s="2">
        <v>43422</v>
      </c>
      <c r="B134" s="3">
        <v>3929.8</v>
      </c>
      <c r="C134" s="1">
        <v>91.85</v>
      </c>
      <c r="D134" s="1">
        <v>165.48</v>
      </c>
      <c r="E134" s="3">
        <v>1068.27</v>
      </c>
      <c r="F134" s="1">
        <v>67.17</v>
      </c>
      <c r="G134" s="1">
        <v>365.71</v>
      </c>
      <c r="H134" s="3">
        <v>2599.9499999999998</v>
      </c>
      <c r="I134" s="3">
        <v>1247.5</v>
      </c>
      <c r="J134" s="1">
        <v>304</v>
      </c>
      <c r="K134">
        <f t="shared" si="15"/>
        <v>-0.30157996694332373</v>
      </c>
      <c r="L134">
        <f t="shared" si="16"/>
        <v>-1.437922523875956E-2</v>
      </c>
      <c r="M134">
        <f t="shared" si="17"/>
        <v>-1.7864561695056201E-2</v>
      </c>
      <c r="N134">
        <f t="shared" si="18"/>
        <v>-8.1242688158065773E-3</v>
      </c>
      <c r="O134">
        <f t="shared" si="19"/>
        <v>-9.4381359681462995E-3</v>
      </c>
      <c r="P134">
        <f t="shared" si="20"/>
        <v>2.1650463738965248E-2</v>
      </c>
      <c r="Q134">
        <f t="shared" si="21"/>
        <v>-1.2582223099943834E-2</v>
      </c>
    </row>
    <row r="135" spans="1:17" x14ac:dyDescent="0.25">
      <c r="A135" s="2">
        <v>43429</v>
      </c>
      <c r="B135" s="3">
        <v>4243</v>
      </c>
      <c r="C135" s="1">
        <v>87.13</v>
      </c>
      <c r="D135" s="1">
        <v>150.72999999999999</v>
      </c>
      <c r="E135" s="3">
        <v>1030.0999999999999</v>
      </c>
      <c r="F135" s="1">
        <v>61.13</v>
      </c>
      <c r="G135" s="1">
        <v>319.77</v>
      </c>
      <c r="H135" s="3">
        <v>2416.62</v>
      </c>
      <c r="I135" s="3">
        <v>1264.2</v>
      </c>
      <c r="J135" s="1">
        <v>306.45999999999998</v>
      </c>
      <c r="K135">
        <f t="shared" si="15"/>
        <v>7.9698712402666752E-2</v>
      </c>
      <c r="L135">
        <f t="shared" si="16"/>
        <v>-5.1388132825258566E-2</v>
      </c>
      <c r="M135">
        <f t="shared" si="17"/>
        <v>-8.9134638627024421E-2</v>
      </c>
      <c r="N135">
        <f t="shared" si="18"/>
        <v>-3.5730667340653652E-2</v>
      </c>
      <c r="O135">
        <f t="shared" si="19"/>
        <v>-8.9921095727259176E-2</v>
      </c>
      <c r="P135">
        <f t="shared" si="20"/>
        <v>-0.12561865959366711</v>
      </c>
      <c r="Q135">
        <f t="shared" si="21"/>
        <v>-7.0512894478739957E-2</v>
      </c>
    </row>
    <row r="136" spans="1:17" x14ac:dyDescent="0.25">
      <c r="A136" s="2">
        <v>43436</v>
      </c>
      <c r="B136" s="3">
        <v>3506</v>
      </c>
      <c r="C136" s="1">
        <v>92.13</v>
      </c>
      <c r="D136" s="1">
        <v>156.22999999999999</v>
      </c>
      <c r="E136" s="3">
        <v>1109.6500000000001</v>
      </c>
      <c r="F136" s="1">
        <v>64.959999999999994</v>
      </c>
      <c r="G136" s="1">
        <v>333.87</v>
      </c>
      <c r="H136" s="3">
        <v>2485.7399999999998</v>
      </c>
      <c r="I136" s="3">
        <v>1289.3</v>
      </c>
      <c r="J136" s="1">
        <v>305.26</v>
      </c>
      <c r="K136">
        <f t="shared" si="15"/>
        <v>-0.17369785529106765</v>
      </c>
      <c r="L136">
        <f t="shared" si="16"/>
        <v>5.7385515895787907E-2</v>
      </c>
      <c r="M136">
        <f t="shared" si="17"/>
        <v>3.6489086445962986E-2</v>
      </c>
      <c r="N136">
        <f t="shared" si="18"/>
        <v>7.72255120862054E-2</v>
      </c>
      <c r="O136">
        <f t="shared" si="19"/>
        <v>6.2653361688205317E-2</v>
      </c>
      <c r="P136">
        <f t="shared" si="20"/>
        <v>4.4094192701003919E-2</v>
      </c>
      <c r="Q136">
        <f t="shared" si="21"/>
        <v>2.860193162350717E-2</v>
      </c>
    </row>
    <row r="137" spans="1:17" x14ac:dyDescent="0.25">
      <c r="A137" s="2">
        <v>43443</v>
      </c>
      <c r="B137" s="3">
        <v>3285.1</v>
      </c>
      <c r="C137" s="1">
        <v>93.44</v>
      </c>
      <c r="D137" s="1">
        <v>148.26</v>
      </c>
      <c r="E137" s="3">
        <v>1046.58</v>
      </c>
      <c r="F137" s="1">
        <v>66.430000000000007</v>
      </c>
      <c r="G137" s="1">
        <v>317.69</v>
      </c>
      <c r="H137" s="3">
        <v>2531.94</v>
      </c>
      <c r="I137" s="3">
        <v>1292.2</v>
      </c>
      <c r="J137" s="1">
        <v>303.44</v>
      </c>
      <c r="K137">
        <f t="shared" si="15"/>
        <v>-6.3006274957216224E-2</v>
      </c>
      <c r="L137">
        <f t="shared" si="16"/>
        <v>1.4219038315423883E-2</v>
      </c>
      <c r="M137">
        <f t="shared" si="17"/>
        <v>-5.1014529859822057E-2</v>
      </c>
      <c r="N137">
        <f t="shared" si="18"/>
        <v>-5.6837741630243917E-2</v>
      </c>
      <c r="O137">
        <f t="shared" si="19"/>
        <v>2.2629310344827791E-2</v>
      </c>
      <c r="P137">
        <f t="shared" si="20"/>
        <v>-4.8461976218288579E-2</v>
      </c>
      <c r="Q137">
        <f t="shared" si="21"/>
        <v>1.8586014627435001E-2</v>
      </c>
    </row>
    <row r="138" spans="1:17" x14ac:dyDescent="0.25">
      <c r="A138" s="2">
        <v>43450</v>
      </c>
      <c r="B138" s="3">
        <v>4135</v>
      </c>
      <c r="C138" s="1">
        <v>94.84</v>
      </c>
      <c r="D138" s="1">
        <v>152.29</v>
      </c>
      <c r="E138" s="3">
        <v>1051.71</v>
      </c>
      <c r="F138" s="1">
        <v>69.61</v>
      </c>
      <c r="G138" s="1">
        <v>347.26</v>
      </c>
      <c r="H138" s="3">
        <v>2596.2600000000002</v>
      </c>
      <c r="I138" s="3">
        <v>1296.0999999999999</v>
      </c>
      <c r="J138" s="1">
        <v>302.17</v>
      </c>
      <c r="K138">
        <f t="shared" si="15"/>
        <v>0.25871358558339169</v>
      </c>
      <c r="L138">
        <f t="shared" si="16"/>
        <v>1.4982876712328829E-2</v>
      </c>
      <c r="M138">
        <f t="shared" si="17"/>
        <v>2.7181977606906795E-2</v>
      </c>
      <c r="N138">
        <f t="shared" si="18"/>
        <v>4.9016797569226521E-3</v>
      </c>
      <c r="O138">
        <f t="shared" si="19"/>
        <v>4.786993828089707E-2</v>
      </c>
      <c r="P138">
        <f t="shared" si="20"/>
        <v>9.3078157952721188E-2</v>
      </c>
      <c r="Q138">
        <f t="shared" si="21"/>
        <v>2.5403445579279194E-2</v>
      </c>
    </row>
    <row r="139" spans="1:17" x14ac:dyDescent="0.25">
      <c r="A139" s="2">
        <v>43457</v>
      </c>
      <c r="B139" s="3">
        <v>3887</v>
      </c>
      <c r="C139" s="1">
        <v>97.73</v>
      </c>
      <c r="D139" s="1">
        <v>156.82</v>
      </c>
      <c r="E139" s="1">
        <v>991.25</v>
      </c>
      <c r="F139" s="1">
        <v>70.680000000000007</v>
      </c>
      <c r="G139" s="1">
        <v>302.26</v>
      </c>
      <c r="H139" s="3">
        <v>2670.71</v>
      </c>
      <c r="I139" s="3">
        <v>1288.9000000000001</v>
      </c>
      <c r="J139" s="1">
        <v>306.44</v>
      </c>
      <c r="K139">
        <f t="shared" si="15"/>
        <v>-5.9975816203143892E-2</v>
      </c>
      <c r="L139">
        <f t="shared" si="16"/>
        <v>3.0472374525516665E-2</v>
      </c>
      <c r="M139">
        <f t="shared" si="17"/>
        <v>2.9745879571869468E-2</v>
      </c>
      <c r="N139">
        <f t="shared" si="18"/>
        <v>-5.7487330157552967E-2</v>
      </c>
      <c r="O139">
        <f t="shared" si="19"/>
        <v>1.537135469041815E-2</v>
      </c>
      <c r="P139">
        <f t="shared" si="20"/>
        <v>-0.12958590105396534</v>
      </c>
      <c r="Q139">
        <f t="shared" si="21"/>
        <v>2.8675864512799108E-2</v>
      </c>
    </row>
    <row r="140" spans="1:17" x14ac:dyDescent="0.25">
      <c r="A140" s="2">
        <v>43464</v>
      </c>
      <c r="B140" s="3">
        <v>3911</v>
      </c>
      <c r="C140" s="1">
        <v>96.94</v>
      </c>
      <c r="D140" s="1">
        <v>157.76</v>
      </c>
      <c r="E140" s="3">
        <v>1046.68</v>
      </c>
      <c r="F140" s="1">
        <v>72.39</v>
      </c>
      <c r="G140" s="1">
        <v>297.04000000000002</v>
      </c>
      <c r="H140" s="3">
        <v>2664.76</v>
      </c>
      <c r="I140" s="3">
        <v>1304.2</v>
      </c>
      <c r="J140" s="1">
        <v>310.42</v>
      </c>
      <c r="K140">
        <f t="shared" si="15"/>
        <v>6.1744275791098535E-3</v>
      </c>
      <c r="L140">
        <f t="shared" si="16"/>
        <v>-8.0834953443160371E-3</v>
      </c>
      <c r="M140">
        <f t="shared" si="17"/>
        <v>5.9941334013518541E-3</v>
      </c>
      <c r="N140">
        <f t="shared" si="18"/>
        <v>5.5919293820933226E-2</v>
      </c>
      <c r="O140">
        <f t="shared" si="19"/>
        <v>2.4193548387096683E-2</v>
      </c>
      <c r="P140">
        <f t="shared" si="20"/>
        <v>-1.7269900086018562E-2</v>
      </c>
      <c r="Q140">
        <f t="shared" si="21"/>
        <v>-2.2278719890964642E-3</v>
      </c>
    </row>
    <row r="141" spans="1:17" x14ac:dyDescent="0.25">
      <c r="A141" s="2"/>
      <c r="B141" s="3"/>
      <c r="C141" s="1"/>
      <c r="D141" s="1"/>
      <c r="E141" s="3"/>
      <c r="F141" s="1"/>
      <c r="G141" s="1"/>
      <c r="H141" s="3"/>
      <c r="I141" s="3"/>
      <c r="J141" s="1"/>
    </row>
    <row r="142" spans="1:17" x14ac:dyDescent="0.25">
      <c r="A142" s="2"/>
      <c r="B142" s="3"/>
      <c r="C142" s="1"/>
      <c r="D142" s="1"/>
      <c r="E142" s="3"/>
      <c r="F142" s="1"/>
      <c r="G142" s="1"/>
      <c r="H142" s="3"/>
      <c r="I142" s="3"/>
      <c r="J142" s="1"/>
    </row>
    <row r="143" spans="1:17" x14ac:dyDescent="0.25">
      <c r="A143" s="2"/>
      <c r="B143" s="3"/>
      <c r="C143" s="1"/>
      <c r="D143" s="1"/>
      <c r="E143" s="3"/>
      <c r="F143" s="1"/>
      <c r="G143" s="1"/>
      <c r="H143" s="3"/>
      <c r="I143" s="3"/>
      <c r="J143" s="1"/>
    </row>
    <row r="144" spans="1:17" x14ac:dyDescent="0.25">
      <c r="A144" s="2"/>
      <c r="B144" s="3"/>
      <c r="C144" s="1"/>
      <c r="D144" s="1"/>
      <c r="E144" s="3"/>
      <c r="F144" s="1"/>
      <c r="G144" s="1"/>
      <c r="H144" s="3"/>
      <c r="I144" s="3"/>
      <c r="J144" s="1"/>
    </row>
    <row r="145" spans="1:18" x14ac:dyDescent="0.25">
      <c r="A145" s="2"/>
      <c r="B145" s="3"/>
      <c r="C145" s="1"/>
      <c r="D145" s="1"/>
      <c r="E145" s="3"/>
      <c r="F145" s="1"/>
      <c r="G145" s="1"/>
      <c r="H145" s="3"/>
      <c r="I145" s="3"/>
      <c r="J145" s="1"/>
    </row>
    <row r="146" spans="1:18" x14ac:dyDescent="0.25">
      <c r="A146" s="2"/>
      <c r="B146" s="3"/>
      <c r="C146" s="1"/>
      <c r="D146" s="1"/>
      <c r="E146" s="3"/>
      <c r="F146" s="1"/>
      <c r="G146" s="1"/>
      <c r="H146" s="3"/>
      <c r="I146" s="3"/>
      <c r="J146" s="1"/>
    </row>
    <row r="147" spans="1:18" x14ac:dyDescent="0.25">
      <c r="A147" s="2"/>
      <c r="B147" s="11"/>
      <c r="C147" s="12" t="s">
        <v>11</v>
      </c>
      <c r="D147" s="12" t="s">
        <v>12</v>
      </c>
      <c r="E147" s="12" t="s">
        <v>16</v>
      </c>
      <c r="F147" s="12" t="s">
        <v>13</v>
      </c>
      <c r="G147" s="12" t="s">
        <v>14</v>
      </c>
      <c r="I147" s="3"/>
      <c r="J147" s="1"/>
      <c r="K147" s="11"/>
      <c r="L147" s="13" t="s">
        <v>10</v>
      </c>
      <c r="M147" s="13" t="s">
        <v>11</v>
      </c>
      <c r="N147" s="13" t="s">
        <v>12</v>
      </c>
      <c r="O147" s="13" t="s">
        <v>16</v>
      </c>
      <c r="P147" s="13" t="s">
        <v>13</v>
      </c>
      <c r="Q147" s="13" t="s">
        <v>14</v>
      </c>
      <c r="R147" s="11"/>
    </row>
    <row r="148" spans="1:18" x14ac:dyDescent="0.25">
      <c r="A148" s="2"/>
      <c r="B148" s="15" t="s">
        <v>11</v>
      </c>
      <c r="C148" s="8">
        <v>7.6539773613495477E-4</v>
      </c>
      <c r="D148" s="8">
        <v>2.7044580449090794E-4</v>
      </c>
      <c r="E148" s="8">
        <v>-6.711695839783623E-5</v>
      </c>
      <c r="F148" s="8">
        <v>4.4009418861735202E-4</v>
      </c>
      <c r="G148" s="8">
        <v>8.7583658205209539E-5</v>
      </c>
      <c r="I148" s="3"/>
      <c r="J148" s="9"/>
      <c r="K148" s="14" t="s">
        <v>10</v>
      </c>
      <c r="L148" s="8">
        <v>1.7098801674871801E-2</v>
      </c>
      <c r="M148" s="8">
        <v>3.4663448945990323E-4</v>
      </c>
      <c r="N148" s="8">
        <v>2.5654865518168462E-4</v>
      </c>
      <c r="O148" s="8">
        <v>-1.0204659286053851E-4</v>
      </c>
      <c r="P148" s="8">
        <v>-5.6001478119232942E-4</v>
      </c>
      <c r="Q148" s="8">
        <v>-4.3588355006454461E-4</v>
      </c>
      <c r="R148" s="8"/>
    </row>
    <row r="149" spans="1:18" x14ac:dyDescent="0.25">
      <c r="A149" s="2"/>
      <c r="B149" s="15" t="s">
        <v>12</v>
      </c>
      <c r="C149" s="8">
        <v>2.7044580449090794E-4</v>
      </c>
      <c r="D149" s="8">
        <v>1.171471006132338E-3</v>
      </c>
      <c r="E149" s="8">
        <v>1.0262583586598255E-4</v>
      </c>
      <c r="F149" s="8">
        <v>3.6145030737484951E-4</v>
      </c>
      <c r="G149" s="8">
        <v>5.4972692624054894E-4</v>
      </c>
      <c r="I149" s="3"/>
      <c r="J149" s="9"/>
      <c r="K149" s="14" t="s">
        <v>11</v>
      </c>
      <c r="L149" s="8">
        <v>3.4663448945990323E-4</v>
      </c>
      <c r="M149" s="8">
        <v>7.6539773613495477E-4</v>
      </c>
      <c r="N149" s="8">
        <v>2.7044580449090794E-4</v>
      </c>
      <c r="O149" s="8">
        <v>-6.711695839783623E-5</v>
      </c>
      <c r="P149" s="8">
        <v>4.4009418861735202E-4</v>
      </c>
      <c r="Q149" s="8">
        <v>8.7583658205209539E-5</v>
      </c>
      <c r="R149" s="8"/>
    </row>
    <row r="150" spans="1:18" x14ac:dyDescent="0.25">
      <c r="A150" s="2"/>
      <c r="B150" s="15" t="s">
        <v>16</v>
      </c>
      <c r="C150" s="23">
        <v>-6.711695839783623E-5</v>
      </c>
      <c r="D150" s="8">
        <v>1.0262583586598255E-4</v>
      </c>
      <c r="E150" s="8">
        <v>8.6475284862938897E-4</v>
      </c>
      <c r="F150" s="8">
        <v>2.1373964640343448E-4</v>
      </c>
      <c r="G150" s="8">
        <v>3.7238275822726633E-4</v>
      </c>
      <c r="I150" s="3"/>
      <c r="J150" s="9"/>
      <c r="K150" s="14" t="s">
        <v>12</v>
      </c>
      <c r="L150" s="8">
        <v>2.5654865518168462E-4</v>
      </c>
      <c r="M150" s="8">
        <v>2.7044580449090794E-4</v>
      </c>
      <c r="N150" s="8">
        <v>1.171471006132338E-3</v>
      </c>
      <c r="O150" s="8">
        <v>1.0262583586598255E-4</v>
      </c>
      <c r="P150" s="8">
        <v>3.6145030737484951E-4</v>
      </c>
      <c r="Q150" s="8">
        <v>5.4972692624054894E-4</v>
      </c>
      <c r="R150" s="8"/>
    </row>
    <row r="151" spans="1:18" x14ac:dyDescent="0.25">
      <c r="A151" s="2"/>
      <c r="B151" s="15" t="s">
        <v>13</v>
      </c>
      <c r="C151" s="8">
        <v>4.4009418861735202E-4</v>
      </c>
      <c r="D151" s="8">
        <v>3.6145030737484951E-4</v>
      </c>
      <c r="E151" s="8">
        <v>2.1373964640343448E-4</v>
      </c>
      <c r="F151" s="8">
        <v>1.5509559374086445E-3</v>
      </c>
      <c r="G151" s="8">
        <v>3.8147233728134521E-4</v>
      </c>
      <c r="I151" s="3"/>
      <c r="J151" s="9"/>
      <c r="K151" s="14" t="s">
        <v>16</v>
      </c>
      <c r="L151" s="8">
        <v>-1.0204659286053851E-4</v>
      </c>
      <c r="M151" s="8">
        <v>-6.711695839783623E-5</v>
      </c>
      <c r="N151" s="8">
        <v>1.0262583586598255E-4</v>
      </c>
      <c r="O151" s="8">
        <v>8.6475284862938897E-4</v>
      </c>
      <c r="P151" s="8">
        <v>2.1373964640343448E-4</v>
      </c>
      <c r="Q151" s="8">
        <v>3.7238275822726633E-4</v>
      </c>
      <c r="R151" s="8"/>
    </row>
    <row r="152" spans="1:18" x14ac:dyDescent="0.25">
      <c r="A152" s="2"/>
      <c r="B152" s="15" t="s">
        <v>14</v>
      </c>
      <c r="C152" s="8">
        <v>8.7583658205209539E-5</v>
      </c>
      <c r="D152" s="8">
        <v>5.4972692624054894E-4</v>
      </c>
      <c r="E152" s="8">
        <v>3.7238275822726633E-4</v>
      </c>
      <c r="F152" s="8">
        <v>3.8147233728134521E-4</v>
      </c>
      <c r="G152" s="8">
        <v>3.928810907116791E-3</v>
      </c>
      <c r="I152" s="3"/>
      <c r="J152" s="9"/>
      <c r="K152" s="14" t="s">
        <v>13</v>
      </c>
      <c r="L152" s="8">
        <v>-5.6001478119232942E-4</v>
      </c>
      <c r="M152" s="8">
        <v>4.4009418861735202E-4</v>
      </c>
      <c r="N152" s="8">
        <v>3.6145030737484951E-4</v>
      </c>
      <c r="O152" s="8">
        <v>2.1373964640343448E-4</v>
      </c>
      <c r="P152" s="8">
        <v>1.5509559374086445E-3</v>
      </c>
      <c r="Q152" s="8">
        <v>3.8147233728134521E-4</v>
      </c>
      <c r="R152" s="8"/>
    </row>
    <row r="153" spans="1:18" x14ac:dyDescent="0.25">
      <c r="A153" s="2"/>
      <c r="I153" s="3"/>
      <c r="J153" s="9"/>
      <c r="K153" s="14" t="s">
        <v>14</v>
      </c>
      <c r="L153" s="8">
        <v>-4.3588355006454461E-4</v>
      </c>
      <c r="M153" s="8">
        <v>8.7583658205209539E-5</v>
      </c>
      <c r="N153" s="8">
        <v>5.4972692624054894E-4</v>
      </c>
      <c r="O153" s="8">
        <v>3.7238275822726633E-4</v>
      </c>
      <c r="P153" s="8">
        <v>3.8147233728134521E-4</v>
      </c>
      <c r="Q153" s="8">
        <v>3.928810907116791E-3</v>
      </c>
      <c r="R153" s="8"/>
    </row>
    <row r="154" spans="1:18" x14ac:dyDescent="0.25">
      <c r="A154" s="2"/>
      <c r="B154" s="3"/>
      <c r="C154" s="1"/>
      <c r="D154" s="1"/>
      <c r="E154" s="3"/>
      <c r="F154" s="1"/>
      <c r="G154" s="1"/>
      <c r="H154" s="3"/>
      <c r="I154" s="3"/>
      <c r="J154" s="9"/>
      <c r="K154" s="10"/>
      <c r="L154" s="8"/>
      <c r="M154" s="8"/>
      <c r="N154" s="8"/>
      <c r="O154" s="8"/>
      <c r="P154" s="8"/>
      <c r="Q154" s="8"/>
      <c r="R154" s="8"/>
    </row>
    <row r="155" spans="1:18" x14ac:dyDescent="0.25">
      <c r="A155" s="2"/>
      <c r="B155" s="3"/>
      <c r="C155" s="1"/>
      <c r="D155" s="1"/>
      <c r="E155" s="3"/>
      <c r="F155" s="1"/>
      <c r="G155" s="1"/>
      <c r="H155" s="3"/>
      <c r="I155" s="3"/>
      <c r="J155" s="1"/>
    </row>
    <row r="156" spans="1:18" x14ac:dyDescent="0.25">
      <c r="A156" s="2"/>
      <c r="B156" s="3"/>
      <c r="C156" s="1"/>
      <c r="D156" s="1"/>
      <c r="E156" s="3"/>
      <c r="F156" s="1"/>
      <c r="G156" s="1"/>
      <c r="H156" s="3"/>
      <c r="I156" s="3"/>
      <c r="J156" s="1"/>
    </row>
    <row r="157" spans="1:18" x14ac:dyDescent="0.25">
      <c r="A157" s="2"/>
      <c r="B157" s="3"/>
      <c r="C157" s="1"/>
      <c r="D157" s="1"/>
      <c r="E157" s="3"/>
      <c r="F157" s="1"/>
      <c r="G157" s="1"/>
      <c r="H157" s="3"/>
      <c r="I157" s="3"/>
      <c r="J157" s="1"/>
    </row>
    <row r="158" spans="1:18" x14ac:dyDescent="0.25">
      <c r="A158" s="2"/>
      <c r="B158" s="3"/>
      <c r="C158" s="17"/>
      <c r="D158" s="17"/>
      <c r="E158" s="18"/>
      <c r="F158" s="17"/>
      <c r="G158" s="17"/>
      <c r="H158" s="17"/>
    </row>
    <row r="159" spans="1:18" x14ac:dyDescent="0.25">
      <c r="A159" s="2"/>
      <c r="B159" s="18"/>
      <c r="E159" s="6"/>
    </row>
    <row r="160" spans="1:18" x14ac:dyDescent="0.25">
      <c r="A160" s="2"/>
      <c r="B160" s="18"/>
    </row>
    <row r="161" spans="2:22" x14ac:dyDescent="0.25">
      <c r="E161" s="3"/>
    </row>
    <row r="163" spans="2:22" x14ac:dyDescent="0.25">
      <c r="B163" s="16"/>
      <c r="C163" s="19" t="s">
        <v>17</v>
      </c>
      <c r="D163" s="21" t="s">
        <v>23</v>
      </c>
      <c r="L163" s="4" t="s">
        <v>17</v>
      </c>
      <c r="M163" s="25" t="s">
        <v>23</v>
      </c>
    </row>
    <row r="164" spans="2:22" x14ac:dyDescent="0.25">
      <c r="B164" t="s">
        <v>1</v>
      </c>
      <c r="C164" s="7">
        <v>2.3863892706419976E-2</v>
      </c>
      <c r="D164" s="22">
        <f>1/6</f>
        <v>0.16666666666666666</v>
      </c>
      <c r="E164" t="s">
        <v>25</v>
      </c>
      <c r="F164">
        <f>SUMPRODUCT(C164:C169,D164:D169)</f>
        <v>6.4975099267685407E-3</v>
      </c>
      <c r="K164" t="s">
        <v>2</v>
      </c>
      <c r="L164" s="4">
        <v>2.6566279116699101E-3</v>
      </c>
      <c r="M164" s="25">
        <f>1/5</f>
        <v>0.2</v>
      </c>
    </row>
    <row r="165" spans="2:22" x14ac:dyDescent="0.25">
      <c r="B165" t="s">
        <v>2</v>
      </c>
      <c r="C165" s="7">
        <v>2.6566279116699101E-3</v>
      </c>
      <c r="D165" s="22">
        <f t="shared" ref="D165:D169" si="22">1/6</f>
        <v>0.16666666666666666</v>
      </c>
      <c r="E165" t="s">
        <v>26</v>
      </c>
      <c r="F165">
        <f t="array" ref="F165">MMULT(TRANSPOSE(D164:D169),MMULT(L148:Q153,D164:D169))</f>
        <v>8.2820765444334399E-4</v>
      </c>
      <c r="K165" t="s">
        <v>3</v>
      </c>
      <c r="L165" s="24">
        <v>4.0437366162278205E-3</v>
      </c>
      <c r="M165" s="25">
        <f t="shared" ref="M165:M168" si="23">1/5</f>
        <v>0.2</v>
      </c>
      <c r="N165" t="s">
        <v>25</v>
      </c>
      <c r="O165">
        <f>SUMPRODUCT(L164:L168,M164:M168)</f>
        <v>3.0242333708382545E-3</v>
      </c>
    </row>
    <row r="166" spans="2:22" x14ac:dyDescent="0.25">
      <c r="B166" s="16" t="s">
        <v>3</v>
      </c>
      <c r="C166" s="20">
        <v>4.0437366162278205E-3</v>
      </c>
      <c r="D166" s="22">
        <f t="shared" si="22"/>
        <v>0.16666666666666666</v>
      </c>
      <c r="K166" t="s">
        <v>4</v>
      </c>
      <c r="L166" s="4">
        <v>3.0960083966906416E-3</v>
      </c>
      <c r="M166" s="25">
        <f t="shared" si="23"/>
        <v>0.2</v>
      </c>
      <c r="N166" t="s">
        <v>26</v>
      </c>
      <c r="O166">
        <f t="array" ref="O166">MMULT(TRANSPOSE(M164:M168),MMULT(C148:G152,M164:M168))</f>
        <v>5.482478977616096E-4</v>
      </c>
    </row>
    <row r="167" spans="2:22" x14ac:dyDescent="0.25">
      <c r="B167" t="s">
        <v>4</v>
      </c>
      <c r="C167" s="7">
        <v>3.0960083966906416E-3</v>
      </c>
      <c r="D167" s="22">
        <f t="shared" si="22"/>
        <v>0.16666666666666666</v>
      </c>
      <c r="K167" t="s">
        <v>5</v>
      </c>
      <c r="L167" s="4">
        <v>1.1720889637663898E-3</v>
      </c>
      <c r="M167" s="25">
        <f t="shared" si="23"/>
        <v>0.2</v>
      </c>
    </row>
    <row r="168" spans="2:22" x14ac:dyDescent="0.25">
      <c r="B168" t="s">
        <v>5</v>
      </c>
      <c r="C168" s="7">
        <v>1.1720889637663898E-3</v>
      </c>
      <c r="D168" s="22">
        <f t="shared" si="22"/>
        <v>0.16666666666666666</v>
      </c>
      <c r="K168" t="s">
        <v>6</v>
      </c>
      <c r="L168" s="4">
        <v>4.1527049658365098E-3</v>
      </c>
      <c r="M168" s="25">
        <f t="shared" si="23"/>
        <v>0.2</v>
      </c>
    </row>
    <row r="169" spans="2:22" x14ac:dyDescent="0.25">
      <c r="B169" t="s">
        <v>6</v>
      </c>
      <c r="C169" s="7">
        <v>4.1527049658365098E-3</v>
      </c>
      <c r="D169" s="22">
        <f t="shared" si="22"/>
        <v>0.16666666666666666</v>
      </c>
      <c r="M169" s="25">
        <f>SUM(M164:M168)</f>
        <v>1</v>
      </c>
    </row>
    <row r="170" spans="2:22" x14ac:dyDescent="0.25">
      <c r="C170" t="s">
        <v>27</v>
      </c>
      <c r="D170">
        <f>SUM(D164:D169)</f>
        <v>0.99999999999999989</v>
      </c>
    </row>
    <row r="175" spans="2:22" x14ac:dyDescent="0.25">
      <c r="B175" t="s">
        <v>28</v>
      </c>
      <c r="C175">
        <v>-0.11975061813921267</v>
      </c>
      <c r="D175">
        <v>-8.5700463962994355E-2</v>
      </c>
      <c r="E175">
        <v>-5.1601523631223355E-2</v>
      </c>
      <c r="F175">
        <v>-1.3268137438523592E-2</v>
      </c>
      <c r="G175">
        <v>2.0805992179420557E-2</v>
      </c>
      <c r="H175">
        <v>5.4856199194632367E-2</v>
      </c>
      <c r="I175">
        <v>9.31903146930423E-2</v>
      </c>
      <c r="J175">
        <v>0.16131745952369178</v>
      </c>
      <c r="K175">
        <v>0.19967621072503364</v>
      </c>
      <c r="L175">
        <v>0.23374952895184511</v>
      </c>
      <c r="M175">
        <v>0.26782360803833549</v>
      </c>
      <c r="N175">
        <v>-8.4824427763268095E-2</v>
      </c>
      <c r="O175">
        <v>-8.0948108077696354E-2</v>
      </c>
      <c r="P175">
        <v>-7.8014334355531276E-2</v>
      </c>
      <c r="Q175">
        <v>-7.3659459868447297E-2</v>
      </c>
      <c r="R175">
        <v>-6.9830998732108851E-2</v>
      </c>
      <c r="S175">
        <v>-6.736810800171314E-2</v>
      </c>
      <c r="T175">
        <v>-6.3515805686765875E-2</v>
      </c>
      <c r="U175">
        <v>-5.9639488815269696E-2</v>
      </c>
      <c r="V175">
        <v>-3.4564199135678611E-2</v>
      </c>
    </row>
    <row r="176" spans="2:22" x14ac:dyDescent="0.25">
      <c r="B176" t="s">
        <v>18</v>
      </c>
      <c r="C176">
        <v>0.5509328253214838</v>
      </c>
      <c r="D176">
        <v>0.5159481199538376</v>
      </c>
      <c r="E176">
        <v>0.4796342313798892</v>
      </c>
      <c r="F176">
        <v>0.43953549138287162</v>
      </c>
      <c r="G176">
        <v>0.40389011010261255</v>
      </c>
      <c r="H176">
        <v>0.36890685374445253</v>
      </c>
      <c r="I176">
        <v>0.32873205459118637</v>
      </c>
      <c r="J176">
        <v>0.25802273096119366</v>
      </c>
      <c r="K176">
        <v>0.2172142032741875</v>
      </c>
      <c r="L176">
        <v>0.1816330930520389</v>
      </c>
      <c r="M176">
        <v>0.14597944994123171</v>
      </c>
      <c r="N176">
        <v>0.51439488457994464</v>
      </c>
      <c r="O176">
        <v>0.51360594521549408</v>
      </c>
      <c r="P176">
        <v>0.50739827500569912</v>
      </c>
      <c r="Q176">
        <v>0.50651193636781788</v>
      </c>
      <c r="R176">
        <v>0.50573273755535442</v>
      </c>
      <c r="S176">
        <v>0.49630198311498108</v>
      </c>
      <c r="T176">
        <v>0.49215579200623427</v>
      </c>
      <c r="U176">
        <v>0.49136685321452672</v>
      </c>
      <c r="V176">
        <v>0.46180872289630998</v>
      </c>
    </row>
    <row r="177" spans="2:22" x14ac:dyDescent="0.25">
      <c r="B177" t="s">
        <v>19</v>
      </c>
      <c r="C177">
        <v>6.0530940727295486E-2</v>
      </c>
      <c r="D177">
        <v>8.2480278575800398E-2</v>
      </c>
      <c r="E177">
        <v>0.10348929159721208</v>
      </c>
      <c r="F177">
        <v>0.12765287981924159</v>
      </c>
      <c r="G177">
        <v>0.14913229271469455</v>
      </c>
      <c r="H177">
        <v>0.17108217645367851</v>
      </c>
      <c r="I177">
        <v>0.19525581639707326</v>
      </c>
      <c r="J177">
        <v>0.23863090572103249</v>
      </c>
      <c r="K177">
        <v>0.26232476111845238</v>
      </c>
      <c r="L177">
        <v>0.28380621938741013</v>
      </c>
      <c r="M177">
        <v>0.30528388332162326</v>
      </c>
      <c r="N177">
        <v>8.254706768147102E-2</v>
      </c>
      <c r="O177">
        <v>8.1809730659861218E-2</v>
      </c>
      <c r="P177">
        <v>8.6936901724182253E-2</v>
      </c>
      <c r="Q177">
        <v>8.6108536046360859E-2</v>
      </c>
      <c r="R177">
        <v>8.5380302474159939E-2</v>
      </c>
      <c r="S177">
        <v>9.3692557959236131E-2</v>
      </c>
      <c r="T177">
        <v>9.5964532578234021E-2</v>
      </c>
      <c r="U177">
        <v>9.5227196091905691E-2</v>
      </c>
      <c r="V177">
        <v>0.11422767895348331</v>
      </c>
    </row>
    <row r="178" spans="2:22" x14ac:dyDescent="0.25">
      <c r="B178" t="s">
        <v>20</v>
      </c>
      <c r="C178">
        <v>0.42534730731424086</v>
      </c>
      <c r="D178">
        <v>0.41727226486533892</v>
      </c>
      <c r="E178">
        <v>0.41115537750073089</v>
      </c>
      <c r="F178">
        <v>0.40317605950366492</v>
      </c>
      <c r="G178">
        <v>0.39608263258826215</v>
      </c>
      <c r="H178">
        <v>0.38800549069058332</v>
      </c>
      <c r="I178">
        <v>0.38005976286109705</v>
      </c>
      <c r="J178">
        <v>0.36500364481802039</v>
      </c>
      <c r="K178">
        <v>0.35802965536868925</v>
      </c>
      <c r="L178">
        <v>0.35089094640798119</v>
      </c>
      <c r="M178">
        <v>0.3438044160499546</v>
      </c>
      <c r="N178">
        <v>0.41807548622468155</v>
      </c>
      <c r="O178">
        <v>0.41730289241885715</v>
      </c>
      <c r="P178">
        <v>0.41645999039689363</v>
      </c>
      <c r="Q178">
        <v>0.41559201527441159</v>
      </c>
      <c r="R178">
        <v>0.41482896021195531</v>
      </c>
      <c r="S178">
        <v>0.41416381519077644</v>
      </c>
      <c r="T178">
        <v>0.4135529626435886</v>
      </c>
      <c r="U178">
        <v>0.41278036939864088</v>
      </c>
      <c r="V178">
        <v>0.40760552683466578</v>
      </c>
    </row>
    <row r="179" spans="2:22" x14ac:dyDescent="0.25">
      <c r="B179" t="s">
        <v>21</v>
      </c>
      <c r="C179">
        <v>0.10467001087059263</v>
      </c>
      <c r="D179">
        <v>8.1067462725402981E-2</v>
      </c>
      <c r="E179">
        <v>5.7794879723497679E-2</v>
      </c>
      <c r="F179">
        <v>3.1419804127486066E-2</v>
      </c>
      <c r="G179">
        <v>7.9766056334959843E-3</v>
      </c>
      <c r="H179">
        <v>-1.5625592515992909E-2</v>
      </c>
      <c r="I179">
        <v>-4.1969944225074218E-2</v>
      </c>
      <c r="J179">
        <v>-8.899486455997592E-2</v>
      </c>
      <c r="K179">
        <v>-0.11518516753703807</v>
      </c>
      <c r="L179">
        <v>-0.13865001138355723</v>
      </c>
      <c r="M179">
        <v>-0.16209177842366712</v>
      </c>
      <c r="N179">
        <v>8.0643219377443273E-2</v>
      </c>
      <c r="O179">
        <v>7.9799053128872185E-2</v>
      </c>
      <c r="P179">
        <v>7.5923112296727449E-2</v>
      </c>
      <c r="Q179">
        <v>7.4974728686252004E-2</v>
      </c>
      <c r="R179">
        <v>7.4140984842241284E-2</v>
      </c>
      <c r="S179">
        <v>6.8589353510662074E-2</v>
      </c>
      <c r="T179">
        <v>6.608463273671035E-2</v>
      </c>
      <c r="U179">
        <v>6.52404671009751E-2</v>
      </c>
      <c r="V179">
        <v>4.6077571052430433E-2</v>
      </c>
    </row>
    <row r="180" spans="2:22" x14ac:dyDescent="0.25">
      <c r="B180" t="s">
        <v>22</v>
      </c>
      <c r="C180">
        <v>-2.1730466094400033E-2</v>
      </c>
      <c r="D180">
        <v>-1.1067662157385647E-2</v>
      </c>
      <c r="E180">
        <v>-4.7225657010663557E-4</v>
      </c>
      <c r="F180">
        <v>1.1483902605259357E-2</v>
      </c>
      <c r="G180">
        <v>2.2112366781514237E-2</v>
      </c>
      <c r="H180">
        <v>3.2774872432646027E-2</v>
      </c>
      <c r="I180">
        <v>4.4731995682675177E-2</v>
      </c>
      <c r="J180">
        <v>6.602012353603752E-2</v>
      </c>
      <c r="K180">
        <v>7.794033705067524E-2</v>
      </c>
      <c r="L180">
        <v>8.8570223584281862E-2</v>
      </c>
      <c r="M180">
        <v>9.9200421072521916E-2</v>
      </c>
      <c r="N180">
        <v>-1.0836230100272242E-2</v>
      </c>
      <c r="O180">
        <v>-1.1569513345388189E-2</v>
      </c>
      <c r="P180">
        <v>-8.7039450679712409E-3</v>
      </c>
      <c r="Q180">
        <v>-9.5277565063951013E-3</v>
      </c>
      <c r="R180">
        <v>-1.0251986351602118E-2</v>
      </c>
      <c r="S180">
        <v>-5.3796017739426195E-3</v>
      </c>
      <c r="T180">
        <v>-4.2421142780013858E-3</v>
      </c>
      <c r="U180">
        <v>-4.9753969907787646E-3</v>
      </c>
      <c r="V180">
        <v>4.8446993987891155E-3</v>
      </c>
    </row>
    <row r="184" spans="2:22" x14ac:dyDescent="0.25">
      <c r="B184" t="s">
        <v>29</v>
      </c>
      <c r="C184">
        <f t="array" ref="C184">MMULT(TRANSPOSE(C175:C180),MMULT($L148:$Q153,C175:C180))</f>
        <v>6.8389157189120036E-4</v>
      </c>
      <c r="D184">
        <f t="array" ref="D184">MMULT(TRANSPOSE(D175:D180),MMULT($L148:$Q153,D175:D180))</f>
        <v>5.2968105787801645E-4</v>
      </c>
      <c r="E184">
        <f t="array" ref="E184">MMULT(TRANSPOSE(E175:E180),MMULT($L148:$Q153,E175:E180))</f>
        <v>4.2100475104966728E-4</v>
      </c>
      <c r="F184">
        <f t="array" ref="F184">MMULT(TRANSPOSE(F175:F180),MMULT($L148:$Q153,F175:F180))</f>
        <v>3.5317687909876462E-4</v>
      </c>
      <c r="G184">
        <f t="array" ref="G184">MMULT(TRANSPOSE(G175:G180),MMULT($L148:$Q153,G175:G180))</f>
        <v>3.4126877508097931E-4</v>
      </c>
      <c r="H184">
        <f t="array" ref="H184">MMULT(TRANSPOSE(H175:H180),MMULT($L148:$Q153,H175:H180))</f>
        <v>3.7489946414168552E-4</v>
      </c>
      <c r="I184">
        <f t="array" ref="I184">MMULT(TRANSPOSE(I175:I180),MMULT($L148:$Q153,I175:I180))</f>
        <v>4.6716338489656415E-4</v>
      </c>
      <c r="J184">
        <f t="array" ref="J184">MMULT(TRANSPOSE(J175:J180),MMULT($L148:$Q153,J175:J180))</f>
        <v>7.7349608477749398E-4</v>
      </c>
      <c r="K184">
        <f t="array" ref="K184">MMULT(TRANSPOSE(K175:K180),MMULT($L148:$Q153,K175:K180))</f>
        <v>1.0258478876815007E-3</v>
      </c>
      <c r="L184">
        <f t="array" ref="L184">MMULT(TRANSPOSE(L175:L180),MMULT($L148:$Q153,L175:L180))</f>
        <v>1.2985477796930384E-3</v>
      </c>
      <c r="M184">
        <f t="array" ref="M184">MMULT(TRANSPOSE(M175:M180),MMULT($L148:$Q153,M175:M180))</f>
        <v>1.6167847824886587E-3</v>
      </c>
      <c r="N184">
        <f t="array" ref="N184">MMULT(TRANSPOSE(N175:N180),MMULT($L148:$Q153,N175:N180))</f>
        <v>5.2640768498545584E-4</v>
      </c>
      <c r="O184">
        <f t="array" ref="O184">MMULT(TRANSPOSE(O175:O180),MMULT($L148:$Q153,O175:O180))</f>
        <v>5.1348248965866865E-4</v>
      </c>
      <c r="P184">
        <f t="array" ref="P184">MMULT(TRANSPOSE(P175:P180),MMULT($L148:$Q153,P175:P180))</f>
        <v>5.012574864084662E-4</v>
      </c>
      <c r="Q184">
        <f t="array" ref="Q184">MMULT(TRANSPOSE(Q175:Q180),MMULT($L148:$Q153,Q175:Q180))</f>
        <v>4.8780983904170039E-4</v>
      </c>
      <c r="R184">
        <f t="array" ref="R184">MMULT(TRANSPOSE(R175:R180),MMULT($L148:$Q153,R175:R180))</f>
        <v>4.7654692700892199E-4</v>
      </c>
      <c r="S184">
        <f t="array" ref="S184">MMULT(TRANSPOSE(S175:S180),MMULT($L148:$Q153,S175:S180))</f>
        <v>4.6560681638964314E-4</v>
      </c>
      <c r="T184">
        <f t="array" ref="T184">MMULT(TRANSPOSE(T175:T180),MMULT($L148:$Q153,T175:T180))</f>
        <v>4.5386109288602289E-4</v>
      </c>
      <c r="U184">
        <f t="array" ref="U184">MMULT(TRANSPOSE(U175:U180),MMULT($L148:$Q153,U175:U180))</f>
        <v>4.4381919770360368E-4</v>
      </c>
      <c r="V184">
        <f t="array" ref="V184">MMULT(TRANSPOSE(V175:V180),MMULT($L148:$Q153,V175:V180))</f>
        <v>3.8374383328540197E-4</v>
      </c>
    </row>
    <row r="185" spans="2:22" x14ac:dyDescent="0.25">
      <c r="B185" t="s">
        <v>26</v>
      </c>
      <c r="C185">
        <f>SQRT(C184)</f>
        <v>2.6151320652907768E-2</v>
      </c>
      <c r="D185">
        <f t="shared" ref="D185:O185" si="24">SQRT(D184)</f>
        <v>2.3014800843761746E-2</v>
      </c>
      <c r="E185">
        <f t="shared" si="24"/>
        <v>2.0518400304352855E-2</v>
      </c>
      <c r="F185">
        <f t="shared" si="24"/>
        <v>1.879300080079721E-2</v>
      </c>
      <c r="G185">
        <f t="shared" si="24"/>
        <v>1.8473461372492686E-2</v>
      </c>
      <c r="H185">
        <f t="shared" si="24"/>
        <v>1.9362320732331791E-2</v>
      </c>
      <c r="I185">
        <f t="shared" si="24"/>
        <v>2.1613962730063271E-2</v>
      </c>
      <c r="J185">
        <f t="shared" si="24"/>
        <v>2.7811797582635574E-2</v>
      </c>
      <c r="K185">
        <f t="shared" si="24"/>
        <v>3.2028860230759078E-2</v>
      </c>
      <c r="L185">
        <f t="shared" si="24"/>
        <v>3.603536845507533E-2</v>
      </c>
      <c r="M185">
        <f t="shared" si="24"/>
        <v>4.0209262396724697E-2</v>
      </c>
      <c r="N185">
        <f t="shared" si="24"/>
        <v>2.294357611588603E-2</v>
      </c>
      <c r="O185">
        <f t="shared" si="24"/>
        <v>2.2660152021967299E-2</v>
      </c>
      <c r="P185">
        <f t="shared" ref="P185" si="25">SQRT(P184)</f>
        <v>2.2388780368936271E-2</v>
      </c>
      <c r="Q185">
        <f t="shared" ref="Q185" si="26">SQRT(Q184)</f>
        <v>2.2086417523937658E-2</v>
      </c>
      <c r="R185">
        <f t="shared" ref="R185" si="27">SQRT(R184)</f>
        <v>2.1829954810052218E-2</v>
      </c>
      <c r="S185">
        <f t="shared" ref="S185" si="28">SQRT(S184)</f>
        <v>2.1577924283620126E-2</v>
      </c>
      <c r="T185">
        <f t="shared" ref="T185" si="29">SQRT(T184)</f>
        <v>2.1304015886353982E-2</v>
      </c>
      <c r="U185">
        <f t="shared" ref="U185" si="30">SQRT(U184)</f>
        <v>2.1067016820224067E-2</v>
      </c>
      <c r="V185">
        <f t="shared" ref="V185" si="31">SQRT(V184)</f>
        <v>1.9589380625364396E-2</v>
      </c>
    </row>
    <row r="186" spans="2:22" x14ac:dyDescent="0.25">
      <c r="B186" t="s">
        <v>24</v>
      </c>
      <c r="C186">
        <f>SUMPRODUCT($C164:$C169,C175:C180)</f>
        <v>1.9999998490947361E-4</v>
      </c>
      <c r="D186">
        <f t="shared" ref="D186:V186" si="32">SUMPRODUCT($C164:$C169,D175:D180)</f>
        <v>1.0000000006423287E-3</v>
      </c>
      <c r="E186">
        <f t="shared" si="32"/>
        <v>1.8000000004410334E-3</v>
      </c>
      <c r="F186">
        <f t="shared" si="32"/>
        <v>2.7000000012278856E-3</v>
      </c>
      <c r="G186">
        <f t="shared" si="32"/>
        <v>3.5000000005266786E-3</v>
      </c>
      <c r="H186">
        <f t="shared" si="32"/>
        <v>4.3000000057417586E-3</v>
      </c>
      <c r="I186">
        <f t="shared" si="32"/>
        <v>5.2000000063254521E-3</v>
      </c>
      <c r="J186">
        <f t="shared" si="32"/>
        <v>6.8000000113400683E-3</v>
      </c>
      <c r="K186">
        <f t="shared" si="32"/>
        <v>7.7000000062092426E-3</v>
      </c>
      <c r="L186">
        <f t="shared" si="32"/>
        <v>8.5000000005548641E-3</v>
      </c>
      <c r="M186">
        <f t="shared" si="32"/>
        <v>9.3000000005523525E-3</v>
      </c>
      <c r="N186">
        <f t="shared" si="32"/>
        <v>1.019999941803684E-3</v>
      </c>
      <c r="O186">
        <f t="shared" si="32"/>
        <v>1.1009999999999978E-3</v>
      </c>
      <c r="P186">
        <f t="shared" si="32"/>
        <v>1.1800000011597533E-3</v>
      </c>
      <c r="Q186">
        <f t="shared" si="32"/>
        <v>1.2709999999999976E-3</v>
      </c>
      <c r="R186">
        <f t="shared" si="32"/>
        <v>1.3509999999999978E-3</v>
      </c>
      <c r="S186">
        <f t="shared" si="32"/>
        <v>1.430000001777721E-3</v>
      </c>
      <c r="T186">
        <f t="shared" si="32"/>
        <v>1.5200000006069571E-3</v>
      </c>
      <c r="U186">
        <f t="shared" si="32"/>
        <v>1.600999999999998E-3</v>
      </c>
      <c r="V186">
        <f t="shared" si="32"/>
        <v>2.2000000047894103E-3</v>
      </c>
    </row>
    <row r="191" spans="2:22" x14ac:dyDescent="0.25">
      <c r="B191" t="s">
        <v>18</v>
      </c>
      <c r="C191">
        <v>-28316688265.231979</v>
      </c>
      <c r="D191">
        <v>-28316688265.456436</v>
      </c>
      <c r="E191">
        <v>-28316688265.708351</v>
      </c>
      <c r="F191">
        <v>-28316688265.932808</v>
      </c>
      <c r="G191">
        <v>-28316688266.212746</v>
      </c>
      <c r="H191">
        <v>-28316688266.436924</v>
      </c>
      <c r="I191">
        <v>-28316688266.689121</v>
      </c>
      <c r="J191">
        <v>-28316688267.13747</v>
      </c>
      <c r="K191">
        <v>-28316688267.501759</v>
      </c>
      <c r="L191">
        <v>-28316688265.45615</v>
      </c>
      <c r="M191">
        <v>-28316688265.683411</v>
      </c>
      <c r="N191">
        <v>-28316688265.736374</v>
      </c>
      <c r="O191">
        <v>-28316688266.072632</v>
      </c>
      <c r="P191">
        <v>-28316688266.352852</v>
      </c>
      <c r="Q191">
        <v>-28316688266.745163</v>
      </c>
      <c r="R191">
        <v>-28316688266.997356</v>
      </c>
      <c r="S191">
        <v>-28316688267.221813</v>
      </c>
      <c r="T191">
        <v>-1.190458660036283</v>
      </c>
      <c r="U191">
        <v>-1.4146347093533371</v>
      </c>
      <c r="V191">
        <v>-2.7596910052556658</v>
      </c>
    </row>
    <row r="192" spans="2:22" x14ac:dyDescent="0.25">
      <c r="B192" t="s">
        <v>19</v>
      </c>
      <c r="C192">
        <v>10217336541.444668</v>
      </c>
      <c r="D192">
        <v>10217336541.614058</v>
      </c>
      <c r="E192">
        <v>10217336541.804173</v>
      </c>
      <c r="F192">
        <v>10217336541.973564</v>
      </c>
      <c r="G192">
        <v>10217336542.184826</v>
      </c>
      <c r="H192">
        <v>10217336542.354008</v>
      </c>
      <c r="I192">
        <v>10217336542.544334</v>
      </c>
      <c r="J192">
        <v>10217336542.88269</v>
      </c>
      <c r="K192">
        <v>10217336543.15761</v>
      </c>
      <c r="L192">
        <v>10217336541.613846</v>
      </c>
      <c r="M192">
        <v>10217336541.785353</v>
      </c>
      <c r="N192">
        <v>10217336541.825323</v>
      </c>
      <c r="O192">
        <v>10217336542.079088</v>
      </c>
      <c r="P192">
        <v>10217336542.290562</v>
      </c>
      <c r="Q192">
        <v>10217336542.586628</v>
      </c>
      <c r="R192">
        <v>10217336542.776953</v>
      </c>
      <c r="S192">
        <v>10217336542.946342</v>
      </c>
      <c r="T192">
        <v>0.89840638106247483</v>
      </c>
      <c r="U192">
        <v>1.0675858746046356</v>
      </c>
      <c r="V192">
        <v>2.0826628358576018</v>
      </c>
    </row>
    <row r="193" spans="2:22" x14ac:dyDescent="0.25">
      <c r="B193" t="s">
        <v>20</v>
      </c>
      <c r="C193">
        <v>10217336541.852879</v>
      </c>
      <c r="D193">
        <v>10217336541.906534</v>
      </c>
      <c r="E193">
        <v>10217336541.966755</v>
      </c>
      <c r="F193">
        <v>10217336542.020411</v>
      </c>
      <c r="G193">
        <v>10217336542.08733</v>
      </c>
      <c r="H193">
        <v>10217336542.140921</v>
      </c>
      <c r="I193">
        <v>10217336542.201208</v>
      </c>
      <c r="J193">
        <v>10217336542.308386</v>
      </c>
      <c r="K193">
        <v>10217336542.395468</v>
      </c>
      <c r="L193">
        <v>10217336541.906466</v>
      </c>
      <c r="M193">
        <v>10217336541.960793</v>
      </c>
      <c r="N193">
        <v>10217336541.973454</v>
      </c>
      <c r="O193">
        <v>10217336542.053837</v>
      </c>
      <c r="P193">
        <v>10217336542.120823</v>
      </c>
      <c r="Q193">
        <v>10217336542.214605</v>
      </c>
      <c r="R193">
        <v>10217336542.274893</v>
      </c>
      <c r="S193">
        <v>10217336542.328548</v>
      </c>
      <c r="T193">
        <v>0.28457921410828524</v>
      </c>
      <c r="U193">
        <v>0.3381685121479191</v>
      </c>
      <c r="V193">
        <v>0.65970430038572281</v>
      </c>
    </row>
    <row r="194" spans="2:22" x14ac:dyDescent="0.25">
      <c r="B194" t="s">
        <v>21</v>
      </c>
      <c r="C194">
        <v>10217336542.681561</v>
      </c>
      <c r="D194">
        <v>10217336542.500273</v>
      </c>
      <c r="E194">
        <v>10217336542.296804</v>
      </c>
      <c r="F194">
        <v>10217336542.115515</v>
      </c>
      <c r="G194">
        <v>10217336541.889414</v>
      </c>
      <c r="H194">
        <v>10217336541.708349</v>
      </c>
      <c r="I194">
        <v>10217336541.504654</v>
      </c>
      <c r="J194">
        <v>10217336541.14253</v>
      </c>
      <c r="K194">
        <v>10217336540.848301</v>
      </c>
      <c r="L194">
        <v>10217336542.500498</v>
      </c>
      <c r="M194">
        <v>10217336542.316944</v>
      </c>
      <c r="N194">
        <v>10217336542.274166</v>
      </c>
      <c r="O194">
        <v>10217336542.002577</v>
      </c>
      <c r="P194">
        <v>10217336541.776249</v>
      </c>
      <c r="Q194">
        <v>10217336541.459387</v>
      </c>
      <c r="R194">
        <v>10217336541.255693</v>
      </c>
      <c r="S194">
        <v>10217336541.074406</v>
      </c>
      <c r="T194">
        <v>-0.96151031849945068</v>
      </c>
      <c r="U194">
        <v>-1.1425729557960873</v>
      </c>
      <c r="V194">
        <v>-2.2289487795759086</v>
      </c>
    </row>
    <row r="195" spans="2:22" x14ac:dyDescent="0.25">
      <c r="B195" t="s">
        <v>22</v>
      </c>
      <c r="C195">
        <v>-2335321359.747128</v>
      </c>
      <c r="D195">
        <v>-2335321359.5644307</v>
      </c>
      <c r="E195">
        <v>-2335321359.3593802</v>
      </c>
      <c r="F195">
        <v>-2335321359.176682</v>
      </c>
      <c r="G195">
        <v>-2335321358.9488244</v>
      </c>
      <c r="H195">
        <v>-2335321358.7663527</v>
      </c>
      <c r="I195">
        <v>-2335321358.5610743</v>
      </c>
      <c r="J195">
        <v>-2335321358.196137</v>
      </c>
      <c r="K195">
        <v>-2335321357.899621</v>
      </c>
      <c r="L195">
        <v>-2335321359.5646601</v>
      </c>
      <c r="M195">
        <v>-2335321359.3796802</v>
      </c>
      <c r="N195">
        <v>-2335321359.3365703</v>
      </c>
      <c r="O195">
        <v>-2335321359.0628691</v>
      </c>
      <c r="P195">
        <v>-2335321358.8347816</v>
      </c>
      <c r="Q195">
        <v>-2335321358.5154576</v>
      </c>
      <c r="R195">
        <v>-2335321358.3101807</v>
      </c>
      <c r="S195">
        <v>-2335321358.1274834</v>
      </c>
      <c r="T195">
        <v>1.9689823833649738</v>
      </c>
      <c r="U195">
        <v>2.1514522783968704</v>
      </c>
      <c r="V195">
        <v>3.2462716485882508</v>
      </c>
    </row>
    <row r="199" spans="2:22" x14ac:dyDescent="0.25">
      <c r="B199" t="s">
        <v>29</v>
      </c>
      <c r="C199">
        <f t="array" ref="C199">MMULT(TRANSPOSE(C191:C195),MMULT($C148:$G152,C191:C195))</f>
        <v>7.2821178005292902E+17</v>
      </c>
      <c r="D199">
        <f t="array" ref="D199">MMULT(TRANSPOSE(D191:D195),MMULT($C148:$G152,D191:D195))</f>
        <v>7.2821178006140992E+17</v>
      </c>
      <c r="E199">
        <f t="array" ref="E199">MMULT(TRANSPOSE(E191:E195),MMULT($C148:$G152,E191:E195))</f>
        <v>7.2821178007092813E+17</v>
      </c>
      <c r="F199">
        <f t="array" ref="F199">MMULT(TRANSPOSE(F191:F195),MMULT($C148:$G152,F191:F195))</f>
        <v>7.2821178007940915E+17</v>
      </c>
      <c r="G199">
        <f t="array" ref="G199">MMULT(TRANSPOSE(G191:G195),MMULT($C148:$G152,G191:G195))</f>
        <v>7.282117800899863E+17</v>
      </c>
      <c r="H199">
        <f t="array" ref="H199">MMULT(TRANSPOSE(H191:H195),MMULT($C148:$G152,H191:H195))</f>
        <v>7.282117800984567E+17</v>
      </c>
      <c r="I199">
        <f t="array" ref="I199">MMULT(TRANSPOSE(I191:I195),MMULT($C148:$G152,I191:I195))</f>
        <v>7.2821178010798554E+17</v>
      </c>
      <c r="J199">
        <f t="array" ref="J199">MMULT(TRANSPOSE(J191:J195),MMULT($C148:$G152,J191:J195))</f>
        <v>7.2821178012492582E+17</v>
      </c>
      <c r="K199">
        <f t="array" ref="K199">MMULT(TRANSPOSE(K191:K195),MMULT($C148:$G152,K191:K195))</f>
        <v>7.2821178013869005E+17</v>
      </c>
      <c r="L199">
        <f t="array" ref="L199">MMULT(TRANSPOSE(L191:L195),MMULT($C148:$G152,L191:L195))</f>
        <v>7.2821178006139917E+17</v>
      </c>
      <c r="M199">
        <f t="array" ref="M199">MMULT(TRANSPOSE(M191:M195),MMULT($C148:$G152,M191:M195))</f>
        <v>7.2821178006998579E+17</v>
      </c>
      <c r="N199">
        <f t="array" ref="N199">MMULT(TRANSPOSE(N191:N195),MMULT($C148:$G152,N191:N195))</f>
        <v>7.2821178007198707E+17</v>
      </c>
      <c r="O199">
        <f t="array" ref="O199">MMULT(TRANSPOSE(O191:O195),MMULT($C148:$G152,O191:O195))</f>
        <v>7.2821178008469197E+17</v>
      </c>
      <c r="P199">
        <f t="array" ref="P199">MMULT(TRANSPOSE(P191:P195),MMULT($C148:$G152,P191:P195))</f>
        <v>7.2821178009527987E+17</v>
      </c>
      <c r="Q199">
        <f t="array" ref="Q199">MMULT(TRANSPOSE(Q191:Q195),MMULT($C148:$G152,Q191:Q195))</f>
        <v>7.2821178011010304E+17</v>
      </c>
      <c r="R199">
        <f t="array" ref="R199">MMULT(TRANSPOSE(R191:R195),MMULT($C148:$G152,R191:R195))</f>
        <v>7.2821178011963187E+17</v>
      </c>
      <c r="S199">
        <f t="array" ref="S199">MMULT(TRANSPOSE(S191:S195),MMULT($C148:$G152,S191:S195))</f>
        <v>7.2821178012811277E+17</v>
      </c>
      <c r="T199">
        <f t="array" ref="T199">MMULT(TRANSPOSE(T191:T195),MMULT($C148:$G152,T191:T195))</f>
        <v>1.9058439846750836E-2</v>
      </c>
      <c r="U199">
        <f t="array" ref="U199">MMULT(TRANSPOSE(U191:U195),MMULT($C148:$G152,U191:U195))</f>
        <v>2.3531678548569676E-2</v>
      </c>
      <c r="V199">
        <f t="array" ref="V199">MMULT(TRANSPOSE(V191:V195),MMULT($C148:$G152,V191:V195))</f>
        <v>6.1181089659549631E-2</v>
      </c>
    </row>
    <row r="200" spans="2:22" x14ac:dyDescent="0.25">
      <c r="B200" t="s">
        <v>26</v>
      </c>
      <c r="C200">
        <f>SQRT(C199)</f>
        <v>853353256.30885661</v>
      </c>
      <c r="D200">
        <f t="shared" ref="D200:P200" si="33">SQRT(D199)</f>
        <v>853353256.31382573</v>
      </c>
      <c r="E200">
        <f t="shared" si="33"/>
        <v>853353256.31940269</v>
      </c>
      <c r="F200">
        <f t="shared" si="33"/>
        <v>853353256.32437193</v>
      </c>
      <c r="G200">
        <f t="shared" si="33"/>
        <v>853353256.33056927</v>
      </c>
      <c r="H200">
        <f t="shared" si="33"/>
        <v>853353256.33553231</v>
      </c>
      <c r="I200">
        <f t="shared" si="33"/>
        <v>853353256.34111547</v>
      </c>
      <c r="J200">
        <f t="shared" si="33"/>
        <v>853353256.3510412</v>
      </c>
      <c r="K200">
        <f t="shared" si="33"/>
        <v>853353256.35910594</v>
      </c>
      <c r="L200">
        <f t="shared" si="33"/>
        <v>853353256.31381941</v>
      </c>
      <c r="M200">
        <f t="shared" si="33"/>
        <v>853353256.31885052</v>
      </c>
      <c r="N200">
        <f t="shared" si="33"/>
        <v>853353256.32002306</v>
      </c>
      <c r="O200">
        <f t="shared" si="33"/>
        <v>853353256.3274672</v>
      </c>
      <c r="P200">
        <f t="shared" si="33"/>
        <v>853353256.33367097</v>
      </c>
      <c r="Q200">
        <f t="shared" ref="Q200" si="34">SQRT(Q199)</f>
        <v>853353256.3423562</v>
      </c>
      <c r="R200">
        <f t="shared" ref="R200" si="35">SQRT(R199)</f>
        <v>853353256.34793937</v>
      </c>
      <c r="S200">
        <f t="shared" ref="S200" si="36">SQRT(S199)</f>
        <v>853353256.35290849</v>
      </c>
      <c r="T200">
        <f t="shared" ref="T200" si="37">SQRT(T199)</f>
        <v>0.13805230837168511</v>
      </c>
      <c r="U200">
        <f t="shared" ref="U200" si="38">SQRT(U199)</f>
        <v>0.15340038640293471</v>
      </c>
      <c r="V200">
        <f t="shared" ref="V200" si="39">SQRT(V199)</f>
        <v>0.2473481143238202</v>
      </c>
    </row>
    <row r="201" spans="2:22" x14ac:dyDescent="0.25">
      <c r="B201" t="s">
        <v>24</v>
      </c>
      <c r="C201">
        <f>SUMPRODUCT(C191:C195,$L164:$L168)</f>
        <v>2.0000338554382324E-4</v>
      </c>
      <c r="D201">
        <f t="shared" ref="D201:V201" si="40">SUMPRODUCT(D191:D195,$L164:$L168)</f>
        <v>1.000991091132164E-3</v>
      </c>
      <c r="E201">
        <f t="shared" si="40"/>
        <v>1.8999986350536346E-3</v>
      </c>
      <c r="F201">
        <f t="shared" si="40"/>
        <v>2.7009975165128708E-3</v>
      </c>
      <c r="G201">
        <f t="shared" si="40"/>
        <v>3.6999993026256561E-3</v>
      </c>
      <c r="H201">
        <f t="shared" si="40"/>
        <v>4.5000109821557999E-3</v>
      </c>
      <c r="I201">
        <f t="shared" si="40"/>
        <v>5.4000094532966614E-3</v>
      </c>
      <c r="J201">
        <f t="shared" si="40"/>
        <v>6.9999899715185165E-3</v>
      </c>
      <c r="K201">
        <f t="shared" si="40"/>
        <v>8.2999933511018753E-3</v>
      </c>
      <c r="L201">
        <f t="shared" si="40"/>
        <v>9.9999457597732544E-4</v>
      </c>
      <c r="M201">
        <f t="shared" si="40"/>
        <v>1.8109958618879318E-3</v>
      </c>
      <c r="N201">
        <f t="shared" si="40"/>
        <v>2.0000115036964417E-3</v>
      </c>
      <c r="O201">
        <f t="shared" si="40"/>
        <v>3.1999982893466949E-3</v>
      </c>
      <c r="P201">
        <f t="shared" si="40"/>
        <v>4.1999928653240204E-3</v>
      </c>
      <c r="Q201">
        <f t="shared" si="40"/>
        <v>5.6000053882598877E-3</v>
      </c>
      <c r="R201">
        <f t="shared" si="40"/>
        <v>6.5000019967556E-3</v>
      </c>
      <c r="S201">
        <f t="shared" si="40"/>
        <v>7.30099156498909E-3</v>
      </c>
      <c r="T201">
        <f t="shared" si="40"/>
        <v>8.4009999999999987E-3</v>
      </c>
      <c r="U201">
        <f t="shared" si="40"/>
        <v>9.2009999999999991E-3</v>
      </c>
      <c r="V201">
        <f t="shared" si="40"/>
        <v>1.4001E-2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</dc:creator>
  <cp:lastModifiedBy>mourad</cp:lastModifiedBy>
  <dcterms:created xsi:type="dcterms:W3CDTF">2019-05-25T22:50:44Z</dcterms:created>
  <dcterms:modified xsi:type="dcterms:W3CDTF">2019-05-27T17:26:16Z</dcterms:modified>
</cp:coreProperties>
</file>