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20" windowWidth="20265" windowHeight="807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E44" i="1" l="1"/>
  <c r="D43" i="1"/>
  <c r="C43" i="1"/>
  <c r="E43" i="1"/>
  <c r="F43" i="1"/>
  <c r="G43" i="1"/>
  <c r="D44" i="1"/>
  <c r="E45" i="1"/>
  <c r="F44" i="1"/>
  <c r="G44" i="1"/>
  <c r="F45" i="1"/>
  <c r="G45" i="1"/>
  <c r="F46" i="1"/>
  <c r="G46" i="1"/>
  <c r="G47" i="1"/>
  <c r="G3" i="1"/>
  <c r="H3" i="1"/>
  <c r="I3" i="1"/>
  <c r="J3" i="1"/>
  <c r="K3" i="1"/>
  <c r="G4" i="1"/>
  <c r="H4" i="1"/>
  <c r="I4" i="1"/>
  <c r="J4" i="1"/>
  <c r="K4" i="1"/>
  <c r="G5" i="1"/>
  <c r="H5" i="1"/>
  <c r="I5" i="1"/>
  <c r="J5" i="1"/>
  <c r="K5" i="1"/>
  <c r="G6" i="1"/>
  <c r="H6" i="1"/>
  <c r="I6" i="1"/>
  <c r="J6" i="1"/>
  <c r="K6" i="1"/>
  <c r="G7" i="1"/>
  <c r="H7" i="1"/>
  <c r="I7" i="1"/>
  <c r="J7" i="1"/>
  <c r="K7" i="1"/>
  <c r="G8" i="1"/>
  <c r="H8" i="1"/>
  <c r="I8" i="1"/>
  <c r="J8" i="1"/>
  <c r="K8" i="1"/>
  <c r="G9" i="1"/>
  <c r="H9" i="1"/>
  <c r="I9" i="1"/>
  <c r="J9" i="1"/>
  <c r="K9" i="1"/>
  <c r="G10" i="1"/>
  <c r="H10" i="1"/>
  <c r="I10" i="1"/>
  <c r="J10" i="1"/>
  <c r="K10" i="1"/>
  <c r="G11" i="1"/>
  <c r="H11" i="1"/>
  <c r="I11" i="1"/>
  <c r="J11" i="1"/>
  <c r="K11" i="1"/>
  <c r="G12" i="1"/>
  <c r="H12" i="1"/>
  <c r="I12" i="1"/>
  <c r="J12" i="1"/>
  <c r="K12" i="1"/>
  <c r="G13" i="1"/>
  <c r="H13" i="1"/>
  <c r="I13" i="1"/>
  <c r="J13" i="1"/>
  <c r="K13" i="1"/>
  <c r="G14" i="1"/>
  <c r="H14" i="1"/>
  <c r="I14" i="1"/>
  <c r="J14" i="1"/>
  <c r="K14" i="1"/>
  <c r="G15" i="1"/>
  <c r="H15" i="1"/>
  <c r="I15" i="1"/>
  <c r="J15" i="1"/>
  <c r="K15" i="1"/>
  <c r="G16" i="1"/>
  <c r="H16" i="1"/>
  <c r="I16" i="1"/>
  <c r="J16" i="1"/>
  <c r="K16" i="1"/>
  <c r="G17" i="1"/>
  <c r="H17" i="1"/>
  <c r="I17" i="1"/>
  <c r="J17" i="1"/>
  <c r="K17" i="1"/>
  <c r="G18" i="1"/>
  <c r="H18" i="1"/>
  <c r="I18" i="1"/>
  <c r="J18" i="1"/>
  <c r="K18" i="1"/>
  <c r="G19" i="1"/>
  <c r="H19" i="1"/>
  <c r="I19" i="1"/>
  <c r="J19" i="1"/>
  <c r="K19" i="1"/>
  <c r="G20" i="1"/>
  <c r="H20" i="1"/>
  <c r="I20" i="1"/>
  <c r="J20" i="1"/>
  <c r="K20" i="1"/>
  <c r="G21" i="1"/>
  <c r="H21" i="1"/>
  <c r="I21" i="1"/>
  <c r="J21" i="1"/>
  <c r="K21" i="1"/>
  <c r="G22" i="1"/>
  <c r="H22" i="1"/>
  <c r="I22" i="1"/>
  <c r="J22" i="1"/>
  <c r="K22" i="1"/>
  <c r="G23" i="1"/>
  <c r="H23" i="1"/>
  <c r="I23" i="1"/>
  <c r="J23" i="1"/>
  <c r="K23" i="1"/>
  <c r="G24" i="1"/>
  <c r="H24" i="1"/>
  <c r="I24" i="1"/>
  <c r="J24" i="1"/>
  <c r="K24" i="1"/>
  <c r="G25" i="1"/>
  <c r="H25" i="1"/>
  <c r="I25" i="1"/>
  <c r="J25" i="1"/>
  <c r="K25" i="1"/>
  <c r="G26" i="1"/>
  <c r="H26" i="1"/>
  <c r="I26" i="1"/>
  <c r="J26" i="1"/>
  <c r="K26" i="1"/>
  <c r="G27" i="1"/>
  <c r="H27" i="1"/>
  <c r="I27" i="1"/>
  <c r="J27" i="1"/>
  <c r="K27" i="1"/>
  <c r="G28" i="1"/>
  <c r="H28" i="1"/>
  <c r="I28" i="1"/>
  <c r="J28" i="1"/>
  <c r="K28" i="1"/>
  <c r="G29" i="1"/>
  <c r="H29" i="1"/>
  <c r="I29" i="1"/>
  <c r="J29" i="1"/>
  <c r="K29" i="1"/>
  <c r="G30" i="1"/>
  <c r="H30" i="1"/>
  <c r="I30" i="1"/>
  <c r="J30" i="1"/>
  <c r="K30" i="1"/>
  <c r="G31" i="1"/>
  <c r="H31" i="1"/>
  <c r="I31" i="1"/>
  <c r="J31" i="1"/>
  <c r="K31" i="1"/>
  <c r="G32" i="1"/>
  <c r="H32" i="1"/>
  <c r="I32" i="1"/>
  <c r="J32" i="1"/>
  <c r="K32" i="1"/>
  <c r="G33" i="1"/>
  <c r="H33" i="1"/>
  <c r="I33" i="1"/>
  <c r="J33" i="1"/>
  <c r="K33" i="1"/>
  <c r="G34" i="1"/>
  <c r="H34" i="1"/>
  <c r="I34" i="1"/>
  <c r="J34" i="1"/>
  <c r="K34" i="1"/>
  <c r="G35" i="1"/>
  <c r="H35" i="1"/>
  <c r="I35" i="1"/>
  <c r="J35" i="1"/>
  <c r="K35" i="1"/>
  <c r="G36" i="1"/>
  <c r="H36" i="1"/>
  <c r="I36" i="1"/>
  <c r="J36" i="1"/>
  <c r="K36" i="1"/>
  <c r="G37" i="1"/>
  <c r="H37" i="1"/>
  <c r="I37" i="1"/>
  <c r="J37" i="1"/>
  <c r="K37" i="1"/>
  <c r="G55" i="1" l="1"/>
  <c r="F54" i="1"/>
  <c r="E52" i="1"/>
  <c r="G52" i="1"/>
  <c r="F55" i="1"/>
  <c r="E53" i="1"/>
  <c r="G56" i="1"/>
  <c r="F52" i="1"/>
  <c r="G53" i="1"/>
  <c r="C52" i="1"/>
  <c r="D53" i="1"/>
  <c r="D52" i="1"/>
  <c r="F53" i="1"/>
  <c r="G54" i="1"/>
  <c r="E54" i="1"/>
</calcChain>
</file>

<file path=xl/sharedStrings.xml><?xml version="1.0" encoding="utf-8"?>
<sst xmlns="http://schemas.openxmlformats.org/spreadsheetml/2006/main" count="31" uniqueCount="14">
  <si>
    <t>Date</t>
  </si>
  <si>
    <t>Dollar americain</t>
  </si>
  <si>
    <t>L'or</t>
  </si>
  <si>
    <t>S&amp;P 500</t>
  </si>
  <si>
    <t>FTCE CSE maroc</t>
  </si>
  <si>
    <t>% Dollar</t>
  </si>
  <si>
    <t>% S&amp;P 500</t>
  </si>
  <si>
    <t xml:space="preserve">% FTCE CSE </t>
  </si>
  <si>
    <t>dollar</t>
  </si>
  <si>
    <t>Bitcoin</t>
  </si>
  <si>
    <t>% bitcoin</t>
  </si>
  <si>
    <t>bitcoin</t>
  </si>
  <si>
    <t>FTSE CSE</t>
  </si>
  <si>
    <t>FTCE CSE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</si>
</sst>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9" formatCode="0.00000000E+00"/>
  </numFmts>
  <fonts count="2" x14ac:knownFonts="1">
    <font>
      <sz val="11"/>
      <color theme="1"/>
      <name val="Calibri"/>
      <family val="2"/>
      <scheme val="minor"/>
    </font>
    <font>
      <sz val="10"/>
      <color theme="1"/>
      <name val="Liberation Sans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left" vertical="center" wrapText="1"/>
    </xf>
    <xf numFmtId="16" fontId="1" fillId="0" borderId="0" xfId="0" applyNumberFormat="1" applyFont="1" applyAlignment="1">
      <alignment horizontal="left" vertical="center" wrapText="1"/>
    </xf>
    <xf numFmtId="4" fontId="1" fillId="0" borderId="0" xfId="0" applyNumberFormat="1" applyFont="1" applyAlignment="1">
      <alignment horizontal="left" vertical="center" wrapText="1"/>
    </xf>
    <xf numFmtId="0" fontId="0" fillId="2" borderId="0" xfId="0" applyFill="1"/>
    <xf numFmtId="0" fontId="0" fillId="3" borderId="0" xfId="0" applyFill="1"/>
    <xf numFmtId="17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6"/>
  <sheetViews>
    <sheetView tabSelected="1" topLeftCell="A34" workbookViewId="0">
      <selection activeCell="H47" sqref="H47"/>
    </sheetView>
  </sheetViews>
  <sheetFormatPr defaultRowHeight="15" x14ac:dyDescent="0.25"/>
  <cols>
    <col min="2" max="2" width="17.625" customWidth="1"/>
    <col min="3" max="4" width="14.5" customWidth="1"/>
    <col min="5" max="5" width="17.5" customWidth="1"/>
    <col min="6" max="6" width="14.25" customWidth="1"/>
    <col min="7" max="7" width="13.875" customWidth="1"/>
    <col min="8" max="8" width="12.75" customWidth="1"/>
    <col min="9" max="9" width="15.75" customWidth="1"/>
    <col min="10" max="10" width="13.625" customWidth="1"/>
    <col min="11" max="11" width="14.25" customWidth="1"/>
  </cols>
  <sheetData>
    <row r="1" spans="1:11" x14ac:dyDescent="0.25">
      <c r="A1" s="1" t="s">
        <v>0</v>
      </c>
      <c r="B1" s="1" t="s">
        <v>1</v>
      </c>
      <c r="C1" s="1" t="s">
        <v>3</v>
      </c>
      <c r="D1" s="1" t="s">
        <v>2</v>
      </c>
      <c r="E1" s="1" t="s">
        <v>4</v>
      </c>
      <c r="F1" s="1" t="s">
        <v>9</v>
      </c>
      <c r="G1" s="1" t="s">
        <v>5</v>
      </c>
      <c r="H1" s="1" t="s">
        <v>6</v>
      </c>
      <c r="I1" s="1" t="s">
        <v>2</v>
      </c>
      <c r="J1" s="1" t="s">
        <v>7</v>
      </c>
      <c r="K1" s="1" t="s">
        <v>10</v>
      </c>
    </row>
    <row r="2" spans="1:11" x14ac:dyDescent="0.25">
      <c r="A2" s="2">
        <v>43481</v>
      </c>
      <c r="B2" s="1">
        <v>99.652000000000001</v>
      </c>
      <c r="C2" s="3">
        <v>1940.24</v>
      </c>
      <c r="D2" s="3">
        <v>1116.4000000000001</v>
      </c>
      <c r="E2" s="3">
        <v>7668.59</v>
      </c>
      <c r="F2" s="1">
        <v>365.5</v>
      </c>
    </row>
    <row r="3" spans="1:11" x14ac:dyDescent="0.25">
      <c r="A3" s="2">
        <v>43512</v>
      </c>
      <c r="B3" s="1">
        <v>98.218999999999994</v>
      </c>
      <c r="C3" s="3">
        <v>1932.23</v>
      </c>
      <c r="D3" s="3">
        <v>1233.9000000000001</v>
      </c>
      <c r="E3" s="3">
        <v>7822.52</v>
      </c>
      <c r="F3" s="1">
        <v>439.2</v>
      </c>
      <c r="G3">
        <f t="shared" ref="G3:G37" si="0">(B3-B2)/B2</f>
        <v>-1.4380042548067344E-2</v>
      </c>
      <c r="H3">
        <f t="shared" ref="H3:H37" si="1">(C3-C2)/C2</f>
        <v>-4.1283552550199932E-3</v>
      </c>
      <c r="I3">
        <f t="shared" ref="I3:I37" si="2">(D3-D2)/D2</f>
        <v>0.10524901469007523</v>
      </c>
      <c r="J3">
        <f t="shared" ref="J3:J37" si="3">(E3-E2)/E2</f>
        <v>2.0072790434747495E-2</v>
      </c>
      <c r="K3">
        <f t="shared" ref="K3:K37" si="4">(F3-F2)/F2</f>
        <v>0.20164158686730502</v>
      </c>
    </row>
    <row r="4" spans="1:11" x14ac:dyDescent="0.25">
      <c r="A4" s="2">
        <v>43540</v>
      </c>
      <c r="B4" s="1">
        <v>94.578000000000003</v>
      </c>
      <c r="C4" s="3">
        <v>2059.7399999999998</v>
      </c>
      <c r="D4" s="3">
        <v>1234.2</v>
      </c>
      <c r="E4" s="3">
        <v>8094.75</v>
      </c>
      <c r="F4" s="1">
        <v>416</v>
      </c>
      <c r="G4">
        <f t="shared" si="0"/>
        <v>-3.7070220629409699E-2</v>
      </c>
      <c r="H4">
        <f t="shared" si="1"/>
        <v>6.5991108718941205E-2</v>
      </c>
      <c r="I4">
        <f t="shared" si="2"/>
        <v>2.4313153415994368E-4</v>
      </c>
      <c r="J4">
        <f t="shared" si="3"/>
        <v>3.4800805878412527E-2</v>
      </c>
      <c r="K4">
        <f t="shared" si="4"/>
        <v>-5.2823315118397059E-2</v>
      </c>
    </row>
    <row r="5" spans="1:11" x14ac:dyDescent="0.25">
      <c r="A5" s="2">
        <v>43571</v>
      </c>
      <c r="B5" s="1">
        <v>93.054000000000002</v>
      </c>
      <c r="C5" s="3">
        <v>2065.3000000000002</v>
      </c>
      <c r="D5" s="3">
        <v>1289.2</v>
      </c>
      <c r="E5" s="3">
        <v>8913.27</v>
      </c>
      <c r="F5" s="1">
        <v>446.6</v>
      </c>
      <c r="G5">
        <f t="shared" si="0"/>
        <v>-1.6113683943411797E-2</v>
      </c>
      <c r="H5">
        <f t="shared" si="1"/>
        <v>2.6993698233759604E-3</v>
      </c>
      <c r="I5">
        <f t="shared" si="2"/>
        <v>4.4563279857397504E-2</v>
      </c>
      <c r="J5">
        <f t="shared" si="3"/>
        <v>0.1011173909015103</v>
      </c>
      <c r="K5">
        <f t="shared" si="4"/>
        <v>7.3557692307692366E-2</v>
      </c>
    </row>
    <row r="6" spans="1:11" x14ac:dyDescent="0.25">
      <c r="A6" s="2">
        <v>43601</v>
      </c>
      <c r="B6" s="1">
        <v>95.878</v>
      </c>
      <c r="C6" s="3">
        <v>2096.96</v>
      </c>
      <c r="D6" s="3">
        <v>1214.8</v>
      </c>
      <c r="E6" s="3">
        <v>8666.2999999999993</v>
      </c>
      <c r="F6" s="1">
        <v>530.70000000000005</v>
      </c>
      <c r="G6">
        <f t="shared" si="0"/>
        <v>3.0347969995916328E-2</v>
      </c>
      <c r="H6">
        <f t="shared" si="1"/>
        <v>1.5329492083474484E-2</v>
      </c>
      <c r="I6">
        <f t="shared" si="2"/>
        <v>-5.7710207880856415E-2</v>
      </c>
      <c r="J6">
        <f t="shared" si="3"/>
        <v>-2.7708125076431115E-2</v>
      </c>
      <c r="K6">
        <f t="shared" si="4"/>
        <v>0.18831168831168835</v>
      </c>
    </row>
    <row r="7" spans="1:11" x14ac:dyDescent="0.25">
      <c r="A7" s="2">
        <v>43632</v>
      </c>
      <c r="B7" s="1">
        <v>96.203000000000003</v>
      </c>
      <c r="C7" s="3">
        <v>2098.86</v>
      </c>
      <c r="D7" s="3">
        <v>1318.4</v>
      </c>
      <c r="E7" s="3">
        <v>8472.77</v>
      </c>
      <c r="F7" s="1">
        <v>674.7</v>
      </c>
      <c r="G7">
        <f t="shared" si="0"/>
        <v>3.3897244414777409E-3</v>
      </c>
      <c r="H7">
        <f t="shared" si="1"/>
        <v>9.0607355409740335E-4</v>
      </c>
      <c r="I7">
        <f t="shared" si="2"/>
        <v>8.5281527823510159E-2</v>
      </c>
      <c r="J7">
        <f t="shared" si="3"/>
        <v>-2.2331329402397661E-2</v>
      </c>
      <c r="K7">
        <f t="shared" si="4"/>
        <v>0.27133973996608252</v>
      </c>
    </row>
    <row r="8" spans="1:11" x14ac:dyDescent="0.25">
      <c r="A8" s="2">
        <v>43662</v>
      </c>
      <c r="B8" s="1">
        <v>95.491</v>
      </c>
      <c r="C8" s="3">
        <v>2173.6</v>
      </c>
      <c r="D8" s="3">
        <v>1349</v>
      </c>
      <c r="E8" s="3">
        <v>8662.81</v>
      </c>
      <c r="F8" s="1">
        <v>623.70000000000005</v>
      </c>
      <c r="G8">
        <f t="shared" si="0"/>
        <v>-7.4010166003139538E-3</v>
      </c>
      <c r="H8">
        <f t="shared" si="1"/>
        <v>3.5609807228685945E-2</v>
      </c>
      <c r="I8">
        <f t="shared" si="2"/>
        <v>2.320995145631061E-2</v>
      </c>
      <c r="J8">
        <f t="shared" si="3"/>
        <v>2.2429500623762835E-2</v>
      </c>
      <c r="K8">
        <f t="shared" si="4"/>
        <v>-7.5589150733659405E-2</v>
      </c>
    </row>
    <row r="9" spans="1:11" x14ac:dyDescent="0.25">
      <c r="A9" s="2">
        <v>43693</v>
      </c>
      <c r="B9" s="1">
        <v>96.012</v>
      </c>
      <c r="C9" s="3">
        <v>2170.9499999999998</v>
      </c>
      <c r="D9" s="3">
        <v>1306.9000000000001</v>
      </c>
      <c r="E9" s="3">
        <v>8748.66</v>
      </c>
      <c r="F9" s="1">
        <v>576.20000000000005</v>
      </c>
      <c r="G9">
        <f t="shared" si="0"/>
        <v>5.4560115612989788E-3</v>
      </c>
      <c r="H9">
        <f t="shared" si="1"/>
        <v>-1.2191755612808663E-3</v>
      </c>
      <c r="I9">
        <f t="shared" si="2"/>
        <v>-3.1208302446256418E-2</v>
      </c>
      <c r="J9">
        <f t="shared" si="3"/>
        <v>9.9101792605402143E-3</v>
      </c>
      <c r="K9">
        <f t="shared" si="4"/>
        <v>-7.6158409491742823E-2</v>
      </c>
    </row>
    <row r="10" spans="1:11" x14ac:dyDescent="0.25">
      <c r="A10" s="2">
        <v>43724</v>
      </c>
      <c r="B10" s="1">
        <v>95.385000000000005</v>
      </c>
      <c r="C10" s="3">
        <v>2168.27</v>
      </c>
      <c r="D10" s="3">
        <v>1313.3</v>
      </c>
      <c r="E10" s="3">
        <v>8880.2900000000009</v>
      </c>
      <c r="F10" s="1">
        <v>611.1</v>
      </c>
      <c r="G10">
        <f t="shared" si="0"/>
        <v>-6.530433695787978E-3</v>
      </c>
      <c r="H10">
        <f t="shared" si="1"/>
        <v>-1.2344825997834296E-3</v>
      </c>
      <c r="I10">
        <f t="shared" si="2"/>
        <v>4.8970847042618896E-3</v>
      </c>
      <c r="J10">
        <f t="shared" si="3"/>
        <v>1.5045732717924918E-2</v>
      </c>
      <c r="K10">
        <f t="shared" si="4"/>
        <v>6.0569246789309222E-2</v>
      </c>
    </row>
    <row r="11" spans="1:11" x14ac:dyDescent="0.25">
      <c r="A11" s="2">
        <v>43754</v>
      </c>
      <c r="B11" s="1">
        <v>98.421999999999997</v>
      </c>
      <c r="C11" s="3">
        <v>2126.15</v>
      </c>
      <c r="D11" s="3">
        <v>1271.5</v>
      </c>
      <c r="E11" s="3">
        <v>9252.2199999999993</v>
      </c>
      <c r="F11" s="1">
        <v>704.1</v>
      </c>
      <c r="G11">
        <f t="shared" si="0"/>
        <v>3.1839387744404167E-2</v>
      </c>
      <c r="H11">
        <f t="shared" si="1"/>
        <v>-1.9425625037472222E-2</v>
      </c>
      <c r="I11">
        <f t="shared" si="2"/>
        <v>-3.1828218990329671E-2</v>
      </c>
      <c r="J11">
        <f t="shared" si="3"/>
        <v>4.1882641220050067E-2</v>
      </c>
      <c r="K11">
        <f t="shared" si="4"/>
        <v>0.15218458517427588</v>
      </c>
    </row>
    <row r="12" spans="1:11" x14ac:dyDescent="0.25">
      <c r="A12" s="2">
        <v>43785</v>
      </c>
      <c r="B12" s="1">
        <v>101.539</v>
      </c>
      <c r="C12" s="3">
        <v>2198.81</v>
      </c>
      <c r="D12" s="3">
        <v>1170.8</v>
      </c>
      <c r="E12" s="3">
        <v>9492.7900000000009</v>
      </c>
      <c r="F12" s="1">
        <v>739</v>
      </c>
      <c r="G12">
        <f t="shared" si="0"/>
        <v>3.1669748633435663E-2</v>
      </c>
      <c r="H12">
        <f t="shared" si="1"/>
        <v>3.4174446769983234E-2</v>
      </c>
      <c r="I12">
        <f t="shared" si="2"/>
        <v>-7.9197797876523826E-2</v>
      </c>
      <c r="J12">
        <f t="shared" si="3"/>
        <v>2.600132724902797E-2</v>
      </c>
      <c r="K12">
        <f t="shared" si="4"/>
        <v>4.9566822894475185E-2</v>
      </c>
    </row>
    <row r="13" spans="1:11" x14ac:dyDescent="0.25">
      <c r="A13" s="2">
        <v>43815</v>
      </c>
      <c r="B13" s="1">
        <v>102.286</v>
      </c>
      <c r="C13" s="3">
        <v>2238.83</v>
      </c>
      <c r="D13" s="3">
        <v>1150</v>
      </c>
      <c r="E13" s="3">
        <v>10717.49</v>
      </c>
      <c r="F13" s="1">
        <v>966.6</v>
      </c>
      <c r="G13">
        <f t="shared" si="0"/>
        <v>7.3567791685953164E-3</v>
      </c>
      <c r="H13">
        <f t="shared" si="1"/>
        <v>1.8200754044233009E-2</v>
      </c>
      <c r="I13">
        <f t="shared" si="2"/>
        <v>-1.7765630338230233E-2</v>
      </c>
      <c r="J13">
        <f t="shared" si="3"/>
        <v>0.12901370408488957</v>
      </c>
      <c r="K13">
        <f t="shared" si="4"/>
        <v>0.30798376184032478</v>
      </c>
    </row>
    <row r="14" spans="1:11" x14ac:dyDescent="0.25">
      <c r="A14" s="2">
        <v>43482</v>
      </c>
      <c r="B14" s="1">
        <v>99.480999999999995</v>
      </c>
      <c r="C14" s="3">
        <v>2278.87</v>
      </c>
      <c r="D14" s="3">
        <v>1208.5999999999999</v>
      </c>
      <c r="E14" s="3">
        <v>11485.96</v>
      </c>
      <c r="F14" s="1">
        <v>966.2</v>
      </c>
      <c r="G14">
        <f t="shared" si="0"/>
        <v>-2.7423107756682309E-2</v>
      </c>
      <c r="H14">
        <f t="shared" si="1"/>
        <v>1.7884341374735897E-2</v>
      </c>
      <c r="I14">
        <f t="shared" si="2"/>
        <v>5.0956521739130359E-2</v>
      </c>
      <c r="J14">
        <f t="shared" si="3"/>
        <v>7.170242286206932E-2</v>
      </c>
      <c r="K14">
        <f t="shared" si="4"/>
        <v>-4.1382164287189865E-4</v>
      </c>
    </row>
    <row r="15" spans="1:11" x14ac:dyDescent="0.25">
      <c r="A15" s="2">
        <v>43513</v>
      </c>
      <c r="B15" s="1">
        <v>101.129</v>
      </c>
      <c r="C15" s="3">
        <v>2363.64</v>
      </c>
      <c r="D15" s="3">
        <v>1252.5999999999999</v>
      </c>
      <c r="E15" s="3">
        <v>11329.21</v>
      </c>
      <c r="F15" s="3">
        <v>1189.0999999999999</v>
      </c>
      <c r="G15">
        <f t="shared" si="0"/>
        <v>1.6565977422824563E-2</v>
      </c>
      <c r="H15">
        <f t="shared" si="1"/>
        <v>3.7198260541408672E-2</v>
      </c>
      <c r="I15">
        <f t="shared" si="2"/>
        <v>3.6405758729108062E-2</v>
      </c>
      <c r="J15">
        <f t="shared" si="3"/>
        <v>-1.3647096106899207E-2</v>
      </c>
      <c r="K15">
        <f t="shared" si="4"/>
        <v>0.23069757814117145</v>
      </c>
    </row>
    <row r="16" spans="1:11" x14ac:dyDescent="0.25">
      <c r="A16" s="2">
        <v>43541</v>
      </c>
      <c r="B16" s="1">
        <v>100.218</v>
      </c>
      <c r="C16" s="3">
        <v>2362.7199999999998</v>
      </c>
      <c r="D16" s="3">
        <v>1247.3</v>
      </c>
      <c r="E16" s="3">
        <v>10531.54</v>
      </c>
      <c r="F16" s="3">
        <v>1081.7</v>
      </c>
      <c r="G16">
        <f t="shared" si="0"/>
        <v>-9.0082963343848087E-3</v>
      </c>
      <c r="H16">
        <f t="shared" si="1"/>
        <v>-3.8923017041515325E-4</v>
      </c>
      <c r="I16">
        <f t="shared" si="2"/>
        <v>-4.2311991058597755E-3</v>
      </c>
      <c r="J16">
        <f t="shared" si="3"/>
        <v>-7.0408263241655708E-2</v>
      </c>
      <c r="K16">
        <f t="shared" si="4"/>
        <v>-9.0320410394415837E-2</v>
      </c>
    </row>
    <row r="17" spans="1:11" x14ac:dyDescent="0.25">
      <c r="A17" s="2">
        <v>43572</v>
      </c>
      <c r="B17" s="1">
        <v>98.897999999999996</v>
      </c>
      <c r="C17" s="3">
        <v>2384.1999999999998</v>
      </c>
      <c r="D17" s="3">
        <v>1266.0999999999999</v>
      </c>
      <c r="E17" s="3">
        <v>10955.58</v>
      </c>
      <c r="F17" s="3">
        <v>1435.2</v>
      </c>
      <c r="G17">
        <f t="shared" si="0"/>
        <v>-1.3171286595222488E-2</v>
      </c>
      <c r="H17">
        <f t="shared" si="1"/>
        <v>9.0912169025529985E-3</v>
      </c>
      <c r="I17">
        <f t="shared" si="2"/>
        <v>1.5072556722520608E-2</v>
      </c>
      <c r="J17">
        <f t="shared" si="3"/>
        <v>4.0263817067589261E-2</v>
      </c>
      <c r="K17">
        <f t="shared" si="4"/>
        <v>0.3268004067671258</v>
      </c>
    </row>
    <row r="18" spans="1:11" x14ac:dyDescent="0.25">
      <c r="A18" s="2">
        <v>43602</v>
      </c>
      <c r="B18" s="1">
        <v>96.853999999999999</v>
      </c>
      <c r="C18" s="3">
        <v>2411.8000000000002</v>
      </c>
      <c r="D18" s="3">
        <v>1272</v>
      </c>
      <c r="E18" s="3">
        <v>10925.71</v>
      </c>
      <c r="F18" s="3">
        <v>2191.8000000000002</v>
      </c>
      <c r="G18">
        <f t="shared" si="0"/>
        <v>-2.066775870088371E-2</v>
      </c>
      <c r="H18">
        <f t="shared" si="1"/>
        <v>1.1576210049492646E-2</v>
      </c>
      <c r="I18">
        <f t="shared" si="2"/>
        <v>4.6599794644973476E-3</v>
      </c>
      <c r="J18">
        <f t="shared" si="3"/>
        <v>-2.7264645048460053E-3</v>
      </c>
      <c r="K18">
        <f t="shared" si="4"/>
        <v>0.52717391304347838</v>
      </c>
    </row>
    <row r="19" spans="1:11" x14ac:dyDescent="0.25">
      <c r="A19" s="2">
        <v>43633</v>
      </c>
      <c r="B19" s="1">
        <v>95.421000000000006</v>
      </c>
      <c r="C19" s="3">
        <v>2423.41</v>
      </c>
      <c r="D19" s="3">
        <v>1240.7</v>
      </c>
      <c r="E19" s="3">
        <v>11398.31</v>
      </c>
      <c r="F19" s="3">
        <v>2420.6999999999998</v>
      </c>
      <c r="G19">
        <f t="shared" si="0"/>
        <v>-1.4795465339583215E-2</v>
      </c>
      <c r="H19">
        <f t="shared" si="1"/>
        <v>4.81383199270241E-3</v>
      </c>
      <c r="I19">
        <f t="shared" si="2"/>
        <v>-2.4606918238993674E-2</v>
      </c>
      <c r="J19">
        <f t="shared" si="3"/>
        <v>4.3255770105558394E-2</v>
      </c>
      <c r="K19">
        <f t="shared" si="4"/>
        <v>0.10443471119627686</v>
      </c>
    </row>
    <row r="20" spans="1:11" x14ac:dyDescent="0.25">
      <c r="A20" s="2">
        <v>43663</v>
      </c>
      <c r="B20" s="1">
        <v>92.718000000000004</v>
      </c>
      <c r="C20" s="3">
        <v>2470.3000000000002</v>
      </c>
      <c r="D20" s="3">
        <v>1266.5999999999999</v>
      </c>
      <c r="E20" s="3">
        <v>11636.5</v>
      </c>
      <c r="F20" s="3">
        <v>2856</v>
      </c>
      <c r="G20">
        <f t="shared" si="0"/>
        <v>-2.83270978086585E-2</v>
      </c>
      <c r="H20">
        <f t="shared" si="1"/>
        <v>1.9348768883515513E-2</v>
      </c>
      <c r="I20">
        <f t="shared" si="2"/>
        <v>2.0875312323688128E-2</v>
      </c>
      <c r="J20">
        <f t="shared" si="3"/>
        <v>2.0896957531423562E-2</v>
      </c>
      <c r="K20">
        <f t="shared" si="4"/>
        <v>0.17982401784607768</v>
      </c>
    </row>
    <row r="21" spans="1:11" x14ac:dyDescent="0.25">
      <c r="A21" s="2">
        <v>43694</v>
      </c>
      <c r="B21" s="1">
        <v>92.628</v>
      </c>
      <c r="C21" s="3">
        <v>2471.65</v>
      </c>
      <c r="D21" s="3">
        <v>1316.2</v>
      </c>
      <c r="E21" s="3">
        <v>11954.14</v>
      </c>
      <c r="F21" s="3">
        <v>4718.2</v>
      </c>
      <c r="G21">
        <f t="shared" si="0"/>
        <v>-9.7068530382453681E-4</v>
      </c>
      <c r="H21">
        <f t="shared" si="1"/>
        <v>5.4649232886690234E-4</v>
      </c>
      <c r="I21">
        <f t="shared" si="2"/>
        <v>3.9159955787146802E-2</v>
      </c>
      <c r="J21">
        <f t="shared" si="3"/>
        <v>2.729686761483259E-2</v>
      </c>
      <c r="K21">
        <f t="shared" si="4"/>
        <v>0.65203081232492988</v>
      </c>
    </row>
    <row r="22" spans="1:11" x14ac:dyDescent="0.25">
      <c r="A22" s="2">
        <v>43725</v>
      </c>
      <c r="B22" s="1">
        <v>92.882999999999996</v>
      </c>
      <c r="C22" s="3">
        <v>2519.36</v>
      </c>
      <c r="D22" s="3">
        <v>1281.5</v>
      </c>
      <c r="E22" s="3">
        <v>11482.91</v>
      </c>
      <c r="F22" s="3">
        <v>4367</v>
      </c>
      <c r="G22">
        <f t="shared" si="0"/>
        <v>2.75294727296277E-3</v>
      </c>
      <c r="H22">
        <f t="shared" si="1"/>
        <v>1.9302894827342074E-2</v>
      </c>
      <c r="I22">
        <f t="shared" si="2"/>
        <v>-2.6363774502355299E-2</v>
      </c>
      <c r="J22">
        <f t="shared" si="3"/>
        <v>-3.9419816063723495E-2</v>
      </c>
      <c r="K22">
        <f t="shared" si="4"/>
        <v>-7.443516595311768E-2</v>
      </c>
    </row>
    <row r="23" spans="1:11" x14ac:dyDescent="0.25">
      <c r="A23" s="2">
        <v>43755</v>
      </c>
      <c r="B23" s="1">
        <v>94.429000000000002</v>
      </c>
      <c r="C23" s="3">
        <v>2575.2600000000002</v>
      </c>
      <c r="D23" s="3">
        <v>1267</v>
      </c>
      <c r="E23" s="3">
        <v>11712.4</v>
      </c>
      <c r="F23" s="3">
        <v>6458.3</v>
      </c>
      <c r="G23">
        <f t="shared" si="0"/>
        <v>1.6644595889452392E-2</v>
      </c>
      <c r="H23">
        <f t="shared" si="1"/>
        <v>2.218817477454595E-2</v>
      </c>
      <c r="I23">
        <f t="shared" si="2"/>
        <v>-1.131486539211861E-2</v>
      </c>
      <c r="J23">
        <f t="shared" si="3"/>
        <v>1.9985352145057287E-2</v>
      </c>
      <c r="K23">
        <f t="shared" si="4"/>
        <v>0.47888710785436228</v>
      </c>
    </row>
    <row r="24" spans="1:11" x14ac:dyDescent="0.25">
      <c r="A24" s="2">
        <v>43786</v>
      </c>
      <c r="B24" s="1">
        <v>93.001999999999995</v>
      </c>
      <c r="C24" s="3">
        <v>2647.58</v>
      </c>
      <c r="D24" s="3">
        <v>1273.2</v>
      </c>
      <c r="E24" s="3">
        <v>11872.44</v>
      </c>
      <c r="F24" s="3">
        <v>9907</v>
      </c>
      <c r="G24">
        <f t="shared" si="0"/>
        <v>-1.5111883002043934E-2</v>
      </c>
      <c r="H24">
        <f t="shared" si="1"/>
        <v>2.8082601368405406E-2</v>
      </c>
      <c r="I24">
        <f t="shared" si="2"/>
        <v>4.893449092344156E-3</v>
      </c>
      <c r="J24">
        <f t="shared" si="3"/>
        <v>1.3664150814521436E-2</v>
      </c>
      <c r="K24">
        <f t="shared" si="4"/>
        <v>0.53399501416781503</v>
      </c>
    </row>
    <row r="25" spans="1:11" x14ac:dyDescent="0.25">
      <c r="A25" s="2">
        <v>43816</v>
      </c>
      <c r="B25" s="1">
        <v>91.825999999999993</v>
      </c>
      <c r="C25" s="3">
        <v>2673.61</v>
      </c>
      <c r="D25" s="3">
        <v>1306.3</v>
      </c>
      <c r="E25" s="3">
        <v>11611.42</v>
      </c>
      <c r="F25" s="3">
        <v>13800</v>
      </c>
      <c r="G25">
        <f t="shared" si="0"/>
        <v>-1.2644889357218145E-2</v>
      </c>
      <c r="H25">
        <f t="shared" si="1"/>
        <v>9.8316198188535195E-3</v>
      </c>
      <c r="I25">
        <f t="shared" si="2"/>
        <v>2.5997486647816453E-2</v>
      </c>
      <c r="J25">
        <f t="shared" si="3"/>
        <v>-2.198537116212004E-2</v>
      </c>
      <c r="K25">
        <f t="shared" si="4"/>
        <v>0.39295447663268396</v>
      </c>
    </row>
    <row r="26" spans="1:11" x14ac:dyDescent="0.25">
      <c r="A26" s="2">
        <v>43483</v>
      </c>
      <c r="B26" s="1">
        <v>88.953999999999994</v>
      </c>
      <c r="C26" s="3">
        <v>2823.81</v>
      </c>
      <c r="D26" s="3">
        <v>1339</v>
      </c>
      <c r="E26" s="3">
        <v>12167.59</v>
      </c>
      <c r="F26" s="3">
        <v>10284</v>
      </c>
      <c r="G26">
        <f t="shared" si="0"/>
        <v>-3.1276544769455274E-2</v>
      </c>
      <c r="H26">
        <f t="shared" si="1"/>
        <v>5.6178724645703677E-2</v>
      </c>
      <c r="I26">
        <f t="shared" si="2"/>
        <v>2.5032534639822433E-2</v>
      </c>
      <c r="J26">
        <f t="shared" si="3"/>
        <v>4.7898534373918097E-2</v>
      </c>
      <c r="K26">
        <f t="shared" si="4"/>
        <v>-0.25478260869565217</v>
      </c>
    </row>
    <row r="27" spans="1:11" x14ac:dyDescent="0.25">
      <c r="A27" s="2">
        <v>43514</v>
      </c>
      <c r="B27" s="1">
        <v>90.551000000000002</v>
      </c>
      <c r="C27" s="3">
        <v>2713.83</v>
      </c>
      <c r="D27" s="3">
        <v>1315.5</v>
      </c>
      <c r="E27" s="3">
        <v>12176.2</v>
      </c>
      <c r="F27" s="3">
        <v>10315</v>
      </c>
      <c r="G27">
        <f t="shared" si="0"/>
        <v>1.7953099354722762E-2</v>
      </c>
      <c r="H27">
        <f t="shared" si="1"/>
        <v>-3.8947379604151844E-2</v>
      </c>
      <c r="I27">
        <f t="shared" si="2"/>
        <v>-1.7550410754294251E-2</v>
      </c>
      <c r="J27">
        <f t="shared" si="3"/>
        <v>7.0761753149149351E-4</v>
      </c>
      <c r="K27">
        <f t="shared" si="4"/>
        <v>3.0143912874367952E-3</v>
      </c>
    </row>
    <row r="28" spans="1:11" x14ac:dyDescent="0.25">
      <c r="A28" s="2">
        <v>43542</v>
      </c>
      <c r="B28" s="1">
        <v>89.811999999999998</v>
      </c>
      <c r="C28" s="3">
        <v>2640.87</v>
      </c>
      <c r="D28" s="3">
        <v>1322.8</v>
      </c>
      <c r="E28" s="3">
        <v>12033.83</v>
      </c>
      <c r="F28" s="3">
        <v>6925.3</v>
      </c>
      <c r="G28">
        <f t="shared" si="0"/>
        <v>-8.1611467570761702E-3</v>
      </c>
      <c r="H28">
        <f t="shared" si="1"/>
        <v>-2.6884513768364281E-2</v>
      </c>
      <c r="I28">
        <f t="shared" si="2"/>
        <v>5.5492208285822537E-3</v>
      </c>
      <c r="J28">
        <f t="shared" si="3"/>
        <v>-1.1692482055156847E-2</v>
      </c>
      <c r="K28">
        <f t="shared" si="4"/>
        <v>-0.32861851672321862</v>
      </c>
    </row>
    <row r="29" spans="1:11" x14ac:dyDescent="0.25">
      <c r="A29" s="2">
        <v>43573</v>
      </c>
      <c r="B29" s="1">
        <v>91.63</v>
      </c>
      <c r="C29" s="3">
        <v>2648.05</v>
      </c>
      <c r="D29" s="3">
        <v>1316.2</v>
      </c>
      <c r="E29" s="3">
        <v>11879.1</v>
      </c>
      <c r="F29" s="3">
        <v>9240</v>
      </c>
      <c r="G29">
        <f t="shared" si="0"/>
        <v>2.0242283881886584E-2</v>
      </c>
      <c r="H29">
        <f t="shared" si="1"/>
        <v>2.718801001185326E-3</v>
      </c>
      <c r="I29">
        <f t="shared" si="2"/>
        <v>-4.9894163894767989E-3</v>
      </c>
      <c r="J29">
        <f t="shared" si="3"/>
        <v>-1.2857918052689757E-2</v>
      </c>
      <c r="K29">
        <f t="shared" si="4"/>
        <v>0.33423822794680369</v>
      </c>
    </row>
    <row r="30" spans="1:11" x14ac:dyDescent="0.25">
      <c r="A30" s="2">
        <v>43603</v>
      </c>
      <c r="B30" s="1">
        <v>93.959000000000003</v>
      </c>
      <c r="C30" s="3">
        <v>2705.27</v>
      </c>
      <c r="D30" s="3">
        <v>1300.0999999999999</v>
      </c>
      <c r="E30" s="3">
        <v>11167.91</v>
      </c>
      <c r="F30" s="3">
        <v>7485.8</v>
      </c>
      <c r="G30">
        <f t="shared" si="0"/>
        <v>2.5417439703154073E-2</v>
      </c>
      <c r="H30">
        <f t="shared" si="1"/>
        <v>2.1608353316591378E-2</v>
      </c>
      <c r="I30">
        <f t="shared" si="2"/>
        <v>-1.223218355872978E-2</v>
      </c>
      <c r="J30">
        <f t="shared" si="3"/>
        <v>-5.9869013645814963E-2</v>
      </c>
      <c r="K30">
        <f t="shared" si="4"/>
        <v>-0.18984848484848482</v>
      </c>
    </row>
    <row r="31" spans="1:11" x14ac:dyDescent="0.25">
      <c r="A31" s="2">
        <v>43634</v>
      </c>
      <c r="B31" s="1">
        <v>94.349000000000004</v>
      </c>
      <c r="C31" s="3">
        <v>2718.37</v>
      </c>
      <c r="D31" s="3">
        <v>1251.3</v>
      </c>
      <c r="E31" s="3">
        <v>10643.45</v>
      </c>
      <c r="F31" s="3">
        <v>6391.5</v>
      </c>
      <c r="G31">
        <f t="shared" si="0"/>
        <v>4.1507466022414089E-3</v>
      </c>
      <c r="H31">
        <f t="shared" si="1"/>
        <v>4.842400204046143E-3</v>
      </c>
      <c r="I31">
        <f t="shared" si="2"/>
        <v>-3.7535574186601001E-2</v>
      </c>
      <c r="J31">
        <f t="shared" si="3"/>
        <v>-4.6961338334567448E-2</v>
      </c>
      <c r="K31">
        <f t="shared" si="4"/>
        <v>-0.1461834406476262</v>
      </c>
    </row>
    <row r="32" spans="1:11" x14ac:dyDescent="0.25">
      <c r="A32" s="2">
        <v>43664</v>
      </c>
      <c r="B32" s="1">
        <v>94.275000000000006</v>
      </c>
      <c r="C32" s="3">
        <v>2816.29</v>
      </c>
      <c r="D32" s="3">
        <v>1223.7</v>
      </c>
      <c r="E32" s="3">
        <v>10623.03</v>
      </c>
      <c r="F32" s="3">
        <v>7730.6</v>
      </c>
      <c r="G32">
        <f t="shared" si="0"/>
        <v>-7.8432203838936358E-4</v>
      </c>
      <c r="H32">
        <f t="shared" si="1"/>
        <v>3.6021586465418642E-2</v>
      </c>
      <c r="I32">
        <f t="shared" si="2"/>
        <v>-2.2057060656916736E-2</v>
      </c>
      <c r="J32">
        <f t="shared" si="3"/>
        <v>-1.9185508458253735E-3</v>
      </c>
      <c r="K32">
        <f t="shared" si="4"/>
        <v>0.20951263396698747</v>
      </c>
    </row>
    <row r="33" spans="1:11" x14ac:dyDescent="0.25">
      <c r="A33" s="2">
        <v>43695</v>
      </c>
      <c r="B33" s="1">
        <v>95.082999999999998</v>
      </c>
      <c r="C33" s="3">
        <v>2901.52</v>
      </c>
      <c r="D33" s="3">
        <v>1200.3</v>
      </c>
      <c r="E33" s="3">
        <v>10462.27</v>
      </c>
      <c r="F33" s="3">
        <v>7025.9</v>
      </c>
      <c r="G33">
        <f t="shared" si="0"/>
        <v>8.5706709095729802E-3</v>
      </c>
      <c r="H33">
        <f t="shared" si="1"/>
        <v>3.0263218631603996E-2</v>
      </c>
      <c r="I33">
        <f t="shared" si="2"/>
        <v>-1.9122333905369035E-2</v>
      </c>
      <c r="J33">
        <f t="shared" si="3"/>
        <v>-1.5133158806856443E-2</v>
      </c>
      <c r="K33">
        <f t="shared" si="4"/>
        <v>-9.115721936201597E-2</v>
      </c>
    </row>
    <row r="34" spans="1:11" x14ac:dyDescent="0.25">
      <c r="A34" s="2">
        <v>43726</v>
      </c>
      <c r="B34" s="1">
        <v>94.736999999999995</v>
      </c>
      <c r="C34" s="3">
        <v>2913.98</v>
      </c>
      <c r="D34" s="3">
        <v>1191.5</v>
      </c>
      <c r="E34" s="3">
        <v>10211.31</v>
      </c>
      <c r="F34" s="3">
        <v>6618.1</v>
      </c>
      <c r="G34">
        <f t="shared" si="0"/>
        <v>-3.6389259909763434E-3</v>
      </c>
      <c r="H34">
        <f t="shared" si="1"/>
        <v>4.2943009181394707E-3</v>
      </c>
      <c r="I34">
        <f t="shared" si="2"/>
        <v>-7.3315004582187411E-3</v>
      </c>
      <c r="J34">
        <f t="shared" si="3"/>
        <v>-2.39871461929391E-2</v>
      </c>
      <c r="K34">
        <f t="shared" si="4"/>
        <v>-5.804238602883606E-2</v>
      </c>
    </row>
    <row r="35" spans="1:11" x14ac:dyDescent="0.25">
      <c r="A35" s="2">
        <v>43756</v>
      </c>
      <c r="B35" s="1">
        <v>96.900999999999996</v>
      </c>
      <c r="C35" s="3">
        <v>2711.74</v>
      </c>
      <c r="D35" s="3">
        <v>1212.3</v>
      </c>
      <c r="E35" s="3">
        <v>9796.91</v>
      </c>
      <c r="F35" s="3">
        <v>6368.4</v>
      </c>
      <c r="G35">
        <f t="shared" si="0"/>
        <v>2.2842184151915319E-2</v>
      </c>
      <c r="H35">
        <f t="shared" si="1"/>
        <v>-6.9403358979814631E-2</v>
      </c>
      <c r="I35">
        <f t="shared" si="2"/>
        <v>1.7456986991187539E-2</v>
      </c>
      <c r="J35">
        <f t="shared" si="3"/>
        <v>-4.0582452202508751E-2</v>
      </c>
      <c r="K35">
        <f t="shared" si="4"/>
        <v>-3.7729862044997918E-2</v>
      </c>
    </row>
    <row r="36" spans="1:11" x14ac:dyDescent="0.25">
      <c r="A36" s="2">
        <v>43787</v>
      </c>
      <c r="B36" s="1">
        <v>97.195999999999998</v>
      </c>
      <c r="C36" s="3">
        <v>2760.17</v>
      </c>
      <c r="D36" s="3">
        <v>1220.2</v>
      </c>
      <c r="E36" s="3">
        <v>10154.51</v>
      </c>
      <c r="F36" s="3">
        <v>4038.3</v>
      </c>
      <c r="G36">
        <f t="shared" si="0"/>
        <v>3.0443442276137677E-3</v>
      </c>
      <c r="H36">
        <f t="shared" si="1"/>
        <v>1.7859381799140144E-2</v>
      </c>
      <c r="I36">
        <f t="shared" si="2"/>
        <v>6.5165388105255231E-3</v>
      </c>
      <c r="J36">
        <f t="shared" si="3"/>
        <v>3.6501305003312307E-2</v>
      </c>
      <c r="K36">
        <f t="shared" si="4"/>
        <v>-0.36588468061051432</v>
      </c>
    </row>
    <row r="37" spans="1:11" x14ac:dyDescent="0.25">
      <c r="A37" s="2">
        <v>43817</v>
      </c>
      <c r="B37" s="1">
        <v>95.734999999999999</v>
      </c>
      <c r="C37" s="3">
        <v>2506.85</v>
      </c>
      <c r="D37" s="3">
        <v>1278.3</v>
      </c>
      <c r="E37" s="3">
        <v>10271.17</v>
      </c>
      <c r="F37" s="3">
        <v>3830.5</v>
      </c>
      <c r="G37">
        <f t="shared" si="0"/>
        <v>-1.5031482777069E-2</v>
      </c>
      <c r="H37">
        <f t="shared" si="1"/>
        <v>-9.1776955767217297E-2</v>
      </c>
      <c r="I37">
        <f t="shared" si="2"/>
        <v>4.7615145058187106E-2</v>
      </c>
      <c r="J37">
        <f t="shared" si="3"/>
        <v>1.1488491320605313E-2</v>
      </c>
      <c r="K37">
        <f t="shared" si="4"/>
        <v>-5.1457296387093621E-2</v>
      </c>
    </row>
    <row r="42" spans="1:11" x14ac:dyDescent="0.25">
      <c r="B42" s="4"/>
      <c r="C42" s="4" t="s">
        <v>8</v>
      </c>
      <c r="D42" s="4" t="s">
        <v>3</v>
      </c>
      <c r="E42" s="4" t="s">
        <v>2</v>
      </c>
      <c r="F42" s="4" t="s">
        <v>4</v>
      </c>
      <c r="G42" s="4" t="s">
        <v>11</v>
      </c>
    </row>
    <row r="43" spans="1:11" x14ac:dyDescent="0.25">
      <c r="B43" s="4" t="s">
        <v>8</v>
      </c>
      <c r="C43">
        <f>_xlfn.COVARIANCE.P(G2:G36,G2:G36)</f>
        <v>3.3594688631099454E-4</v>
      </c>
      <c r="D43">
        <f>_xlfn.COVARIANCE.P(G2:G36,H2:H36)</f>
        <v>-1.5658680514646296E-4</v>
      </c>
      <c r="E43">
        <f>_xlfn.COVARIANCE.P(G2:G36,I2:I36)</f>
        <v>-3.2525334313866821E-4</v>
      </c>
      <c r="F43">
        <f>_xlfn.COVARIANCE.P(G2:G36,J2:J36)</f>
        <v>-2.4327291458973223E-4</v>
      </c>
      <c r="G43">
        <f>_xlfn.COVARIANCE.P(G2:G36,K2:K36)</f>
        <v>3.2699857508096234E-5</v>
      </c>
    </row>
    <row r="44" spans="1:11" x14ac:dyDescent="0.25">
      <c r="B44" s="4" t="s">
        <v>3</v>
      </c>
      <c r="D44">
        <f>_xlfn.COVARIANCE.P(H2:H36,H2:H36)</f>
        <v>6.2280081948297146E-4</v>
      </c>
      <c r="E44" s="6">
        <f>_xlfn.COVARIANCE.P(H2:H36,I2:I36)</f>
        <v>-7.2664469732617624E-5</v>
      </c>
      <c r="F44">
        <f>_xlfn.COVARIANCE.P(H2:H36,J2:J36)</f>
        <v>2.2842926185000559E-4</v>
      </c>
      <c r="G44">
        <f>_xlfn.COVARIANCE.P(H2:H36,K2:K36)</f>
        <v>1.4677456747124712E-4</v>
      </c>
    </row>
    <row r="45" spans="1:11" x14ac:dyDescent="0.25">
      <c r="B45" s="4" t="s">
        <v>2</v>
      </c>
      <c r="E45">
        <f>_xlfn.COVARIANCE.P(I2:I36,I2:I36)</f>
        <v>1.309720914441139E-3</v>
      </c>
      <c r="F45">
        <f>_xlfn.COVARIANCE.P(I2:I36,J2:J36)</f>
        <v>2.4772804143949589E-4</v>
      </c>
      <c r="G45">
        <f>_xlfn.COVARIANCE.P(I2:I36,K2:K36)</f>
        <v>1.671925921608892E-3</v>
      </c>
    </row>
    <row r="46" spans="1:11" x14ac:dyDescent="0.25">
      <c r="B46" s="4" t="s">
        <v>4</v>
      </c>
      <c r="F46">
        <f>_xlfn.COVARIANCE.P(J2:J36,J2:J36)</f>
        <v>1.7624228732812197E-3</v>
      </c>
      <c r="G46">
        <f>_xlfn.COVARIANCE.P(J2:J36,K2:K36)</f>
        <v>1.7949381940948579E-3</v>
      </c>
    </row>
    <row r="47" spans="1:11" x14ac:dyDescent="0.25">
      <c r="B47" s="4" t="s">
        <v>11</v>
      </c>
      <c r="G47">
        <f>_xlfn.COVARIANCE.P(K2:K36,K2:K36)</f>
        <v>6.0824687338993697E-2</v>
      </c>
    </row>
    <row r="51" spans="2:7" x14ac:dyDescent="0.25">
      <c r="B51" s="5"/>
      <c r="C51" s="5" t="s">
        <v>8</v>
      </c>
      <c r="D51" s="5" t="s">
        <v>3</v>
      </c>
      <c r="E51" s="5" t="s">
        <v>2</v>
      </c>
      <c r="F51" s="5" t="s">
        <v>12</v>
      </c>
      <c r="G51" s="5" t="s">
        <v>11</v>
      </c>
    </row>
    <row r="52" spans="2:7" x14ac:dyDescent="0.25">
      <c r="B52" s="5" t="s">
        <v>8</v>
      </c>
      <c r="C52">
        <f>CORREL(G2:G36,G2:G36)</f>
        <v>0.99999999999999989</v>
      </c>
      <c r="D52">
        <f>CORREL(H2:H36,G2:G36)</f>
        <v>-0.34233024071364204</v>
      </c>
      <c r="E52">
        <f>CORREL(G2:G36,I2:I36)</f>
        <v>-0.49033972340518894</v>
      </c>
      <c r="F52">
        <f>CORREL(G2:G36,J2:J36)</f>
        <v>-0.31615742659748181</v>
      </c>
      <c r="G52">
        <f>CORREL(G2:G36,K2:K36)</f>
        <v>7.2338684627585685E-3</v>
      </c>
    </row>
    <row r="53" spans="2:7" x14ac:dyDescent="0.25">
      <c r="B53" s="5" t="s">
        <v>3</v>
      </c>
      <c r="D53">
        <f>CORREL(H2:H36,H2:H36)</f>
        <v>1</v>
      </c>
      <c r="E53">
        <f>CORREL(H2:H36,I2:I36)</f>
        <v>-8.0455944890982387E-2</v>
      </c>
      <c r="F53">
        <f>CORREL(H2:H36,J2:J36)</f>
        <v>0.21803292868870927</v>
      </c>
      <c r="G53">
        <f>CORREL(H2:H36,K2:K36)</f>
        <v>2.384713877214404E-2</v>
      </c>
    </row>
    <row r="54" spans="2:7" x14ac:dyDescent="0.25">
      <c r="B54" s="5" t="s">
        <v>2</v>
      </c>
      <c r="E54">
        <f>CORREL(I2:I36,I2:I36)</f>
        <v>1.0000000000000002</v>
      </c>
      <c r="F54">
        <f>CORREL(I2:I36,J2:J36)</f>
        <v>0.16305372599785858</v>
      </c>
      <c r="G54">
        <f>CORREL(I2:I36,K2:K36)</f>
        <v>0.18732153469616772</v>
      </c>
    </row>
    <row r="55" spans="2:7" x14ac:dyDescent="0.25">
      <c r="B55" s="5" t="s">
        <v>13</v>
      </c>
      <c r="F55">
        <f>CORREL(J2:J36,J2:J36)</f>
        <v>1.0000000000000002</v>
      </c>
      <c r="G55">
        <f>CORREL(J2:J36,K2:K36)</f>
        <v>0.17336223449123403</v>
      </c>
    </row>
    <row r="56" spans="2:7" x14ac:dyDescent="0.25">
      <c r="B56" s="5" t="s">
        <v>11</v>
      </c>
      <c r="G56">
        <f>CORREL(K2:K36,K2:K36)</f>
        <v>1</v>
      </c>
    </row>
  </sheetData>
  <sortState ref="A2:F37">
    <sortCondition ref="A2:A37" customList="16-jan,16-feb,16-mar,16-apr,16-may,16-jun,16-jul,16-aug,16-sep,16-oct,16-nov,16-dec,17-jan,17-feb,17-mar,17-apr,17-may,17-jun,17-jul,17-aug,17-sep,17-oct,17-nov,17-dec,18-jan,18-feb,18-mar,18-apr,18-may,18-jun,18-jul,18-aug,18-sep,18-oct,18-nov,18-dec"/>
  </sortState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mourad</dc:creator>
  <cp:lastModifiedBy>mourad</cp:lastModifiedBy>
  <dcterms:created xsi:type="dcterms:W3CDTF">2019-05-25T12:00:10Z</dcterms:created>
  <dcterms:modified xsi:type="dcterms:W3CDTF">2019-05-25T13:56:59Z</dcterms:modified>
</cp:coreProperties>
</file>